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8_{9275ACF4-4EC2-4CBA-A9B3-61CCC32CCCEB}" xr6:coauthVersionLast="47" xr6:coauthVersionMax="47" xr10:uidLastSave="{00000000-0000-0000-0000-000000000000}"/>
  <bookViews>
    <workbookView xWindow="-28920" yWindow="-120" windowWidth="29040" windowHeight="15720" tabRatio="822"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C37" i="10"/>
  <c r="BE36" i="10"/>
  <c r="AM36" i="10"/>
  <c r="C36" i="10"/>
  <c r="C34" i="10"/>
  <c r="C35" i="10" l="1"/>
  <c r="AM34" i="10" s="1"/>
  <c r="AM35" i="10" s="1"/>
  <c r="U34" i="10"/>
  <c r="U35" i="10" s="1"/>
  <c r="U36" i="10" s="1"/>
  <c r="U37" i="10" s="1"/>
  <c r="BE34" i="10" l="1"/>
  <c r="BE35" i="10" s="1"/>
  <c r="CO34" i="10" l="1"/>
  <c r="CO35" i="10" s="1"/>
  <c r="CO36" i="10" s="1"/>
  <c r="CO37" i="10" s="1"/>
  <c r="CO38" i="10" s="1"/>
  <c r="CO39" i="10" s="1"/>
  <c r="CO40" i="10" s="1"/>
  <c r="CO41" i="10" s="1"/>
  <c r="CO42" i="10" s="1"/>
  <c r="CO43" i="10" s="1"/>
  <c r="BW34" i="10"/>
  <c r="BW35" i="10" s="1"/>
  <c r="BW36" i="10" s="1"/>
  <c r="BW37" i="10" s="1"/>
  <c r="BW38" i="10" s="1"/>
</calcChain>
</file>

<file path=xl/sharedStrings.xml><?xml version="1.0" encoding="utf-8"?>
<sst xmlns="http://schemas.openxmlformats.org/spreadsheetml/2006/main" count="1261" uniqueCount="530">
  <si>
    <t>令和5年度　財政状況資料集</t>
  </si>
  <si>
    <t>総括表（市町村）</t>
  </si>
  <si>
    <t>都道府県名</t>
  </si>
  <si>
    <t>岐阜県</t>
  </si>
  <si>
    <t>市町村類型</t>
  </si>
  <si>
    <t>Ⅱ－１</t>
  </si>
  <si>
    <t>指定団体等の指定状況</t>
  </si>
  <si>
    <t>区分</t>
  </si>
  <si>
    <t>令和5年度(千円)</t>
  </si>
  <si>
    <t>令和4年度(千円)</t>
  </si>
  <si>
    <t>令和5年度(千円･％)</t>
  </si>
  <si>
    <t>令和4年度(千円･％)</t>
  </si>
  <si>
    <t>歳入総額</t>
  </si>
  <si>
    <t>実質収支比率</t>
  </si>
  <si>
    <t>財政健全化等</t>
  </si>
  <si>
    <t>×</t>
  </si>
  <si>
    <t>歳出総額</t>
  </si>
  <si>
    <t>経常収支比率</t>
  </si>
  <si>
    <t>市町村名</t>
  </si>
  <si>
    <t>高山市</t>
  </si>
  <si>
    <t>地方交付税種地</t>
  </si>
  <si>
    <t>1-3</t>
  </si>
  <si>
    <t>財源超過</t>
  </si>
  <si>
    <t>歳入歳出差引</t>
  </si>
  <si>
    <t>　　(※1)</t>
  </si>
  <si>
    <t>首都</t>
  </si>
  <si>
    <t>翌年度に繰越すべき財源</t>
  </si>
  <si>
    <t>標準財政規模</t>
  </si>
  <si>
    <t>近畿</t>
  </si>
  <si>
    <t>実質収支</t>
  </si>
  <si>
    <t>財政力指数</t>
  </si>
  <si>
    <t>人口</t>
  </si>
  <si>
    <t>令和2年国調(人)</t>
  </si>
  <si>
    <r>
      <rPr>
        <sz val="9"/>
        <color indexed="8"/>
        <rFont val="ＭＳ ゴシック"/>
        <charset val="128"/>
      </rPr>
      <t>産業構造</t>
    </r>
    <r>
      <rPr>
        <sz val="9"/>
        <color indexed="8"/>
        <rFont val="ＭＳ ゴシック"/>
        <charset val="128"/>
      </rPr>
      <t xml:space="preserve"> </t>
    </r>
    <r>
      <rPr>
        <sz val="9"/>
        <color indexed="8"/>
        <rFont val="ＭＳ ゴシック"/>
        <charset val="128"/>
      </rPr>
      <t>(※</t>
    </r>
    <r>
      <rPr>
        <sz val="9"/>
        <color indexed="8"/>
        <rFont val="ＭＳ ゴシック"/>
        <charset val="128"/>
      </rPr>
      <t>5</t>
    </r>
    <r>
      <rPr>
        <sz val="9"/>
        <color indexed="8"/>
        <rFont val="ＭＳ ゴシック"/>
        <charset val="128"/>
      </rPr>
      <t>)</t>
    </r>
  </si>
  <si>
    <t>中部</t>
  </si>
  <si>
    <t>○</t>
  </si>
  <si>
    <t>単年度収支</t>
  </si>
  <si>
    <t>公債費負担比率</t>
  </si>
  <si>
    <t>平成27年国調(人)</t>
  </si>
  <si>
    <t>過疎</t>
  </si>
  <si>
    <t>積立金</t>
  </si>
  <si>
    <t>健全化判断比率</t>
  </si>
  <si>
    <r>
      <rPr>
        <sz val="9"/>
        <color indexed="8"/>
        <rFont val="ＭＳ ゴシック"/>
        <charset val="128"/>
      </rPr>
      <t xml:space="preserve">増減率 </t>
    </r>
    <r>
      <rPr>
        <sz val="9"/>
        <color indexed="8"/>
        <rFont val="ＭＳ ゴシック"/>
        <charset val="128"/>
      </rPr>
      <t xml:space="preserve"> </t>
    </r>
    <r>
      <rPr>
        <sz val="9"/>
        <color indexed="8"/>
        <rFont val="ＭＳ ゴシック"/>
        <charset val="128"/>
      </rPr>
      <t>(％)</t>
    </r>
  </si>
  <si>
    <t>-5.3</t>
  </si>
  <si>
    <t>山振</t>
  </si>
  <si>
    <t>繰上償還金</t>
  </si>
  <si>
    <t>　実質赤字比率</t>
  </si>
  <si>
    <t>-</t>
  </si>
  <si>
    <t>住民基本台帳人口
 (※7)</t>
  </si>
  <si>
    <t>令06.01.01(人)</t>
  </si>
  <si>
    <t>令和2年国調</t>
  </si>
  <si>
    <t>平成27年国調</t>
  </si>
  <si>
    <t>低開発</t>
  </si>
  <si>
    <t>積立金取崩し額</t>
  </si>
  <si>
    <t>　連結実質赤字比率</t>
  </si>
  <si>
    <t>うち日本人(人)</t>
  </si>
  <si>
    <t>第1次</t>
  </si>
  <si>
    <t>指数表選定</t>
  </si>
  <si>
    <t>実質単年度収支</t>
  </si>
  <si>
    <t>　実質公債費比率</t>
  </si>
  <si>
    <t>令05.01.01(人)</t>
  </si>
  <si>
    <t>　将来負担比率</t>
  </si>
  <si>
    <t>第2次</t>
  </si>
  <si>
    <t>基準財政収入額</t>
  </si>
  <si>
    <r>
      <rPr>
        <sz val="9"/>
        <color indexed="8"/>
        <rFont val="ＭＳ ゴシック"/>
        <charset val="128"/>
      </rPr>
      <t>資金不足比率 (※</t>
    </r>
    <r>
      <rPr>
        <sz val="9"/>
        <color indexed="8"/>
        <rFont val="ＭＳ ゴシック"/>
        <charset val="128"/>
      </rPr>
      <t>4</t>
    </r>
    <r>
      <rPr>
        <sz val="9"/>
        <color indexed="8"/>
        <rFont val="ＭＳ ゴシック"/>
        <charset val="128"/>
      </rPr>
      <t>)</t>
    </r>
  </si>
  <si>
    <t>増減率  (％)</t>
  </si>
  <si>
    <t>-1.3</t>
  </si>
  <si>
    <t>基準財政需要額</t>
  </si>
  <si>
    <t>うち日本人(％)</t>
  </si>
  <si>
    <t>-1.5</t>
  </si>
  <si>
    <t>第3次</t>
  </si>
  <si>
    <t>標準税収入額等</t>
  </si>
  <si>
    <t>面積 (k㎡)</t>
  </si>
  <si>
    <t>経常経費充当一般財源等</t>
  </si>
  <si>
    <t>人口密度 (人/k㎡)</t>
  </si>
  <si>
    <t>歳入一般財源等</t>
  </si>
  <si>
    <t>世帯数 (世帯)</t>
  </si>
  <si>
    <t>職員の状況 (※8)</t>
  </si>
  <si>
    <t>特別職等</t>
  </si>
  <si>
    <t>定数</t>
  </si>
  <si>
    <t>1人あたり平均
給料月額(百円)</t>
  </si>
  <si>
    <t>一般職員等(※6)</t>
  </si>
  <si>
    <t>職員数
(人)</t>
  </si>
  <si>
    <t>給料月額
(百円)</t>
  </si>
  <si>
    <t>地方債現在高</t>
  </si>
  <si>
    <t>　うち公的資金</t>
  </si>
  <si>
    <t>市区町村長</t>
  </si>
  <si>
    <t>一般職員</t>
  </si>
  <si>
    <t>地方債現在高（臨時財政対策債除き）</t>
  </si>
  <si>
    <t>副市区町村長</t>
  </si>
  <si>
    <t>　うち消防職員</t>
  </si>
  <si>
    <t>債務負担行為額（支出予定額）</t>
  </si>
  <si>
    <t>教育長</t>
  </si>
  <si>
    <t>　うち技能労務職員</t>
  </si>
  <si>
    <t>収益事業収入</t>
  </si>
  <si>
    <t>議会議長</t>
  </si>
  <si>
    <t>教育公務員</t>
  </si>
  <si>
    <t>土地開発基金現在高</t>
  </si>
  <si>
    <t>議会副議長</t>
  </si>
  <si>
    <t>臨時職員</t>
  </si>
  <si>
    <t>積立金
現在高</t>
  </si>
  <si>
    <t>財政調整基金</t>
  </si>
  <si>
    <t>議会議員</t>
  </si>
  <si>
    <t>合計</t>
  </si>
  <si>
    <t>減債基金</t>
  </si>
  <si>
    <t>ラスパイレス指数</t>
  </si>
  <si>
    <t>その他特定目的基金</t>
  </si>
  <si>
    <t>一般会計等の一覧</t>
  </si>
  <si>
    <t>事業会計の一覧</t>
  </si>
  <si>
    <t>公営企業（法適）の一覧</t>
  </si>
  <si>
    <t>公営企業（法非適）の一覧</t>
  </si>
  <si>
    <t>関係する一部事務組合等一覧</t>
  </si>
  <si>
    <t>地方公社・第三セクター等一覧</t>
  </si>
  <si>
    <t>項番</t>
  </si>
  <si>
    <t>会計名</t>
  </si>
  <si>
    <t>組合等名</t>
  </si>
  <si>
    <t>団体名</t>
  </si>
  <si>
    <r>
      <rPr>
        <sz val="9"/>
        <color indexed="8"/>
        <rFont val="ＭＳ ゴシック"/>
        <charset val="128"/>
      </rPr>
      <t>(※</t>
    </r>
    <r>
      <rPr>
        <sz val="9"/>
        <color indexed="8"/>
        <rFont val="ＭＳ ゴシック"/>
        <charset val="128"/>
      </rPr>
      <t>3</t>
    </r>
    <r>
      <rPr>
        <sz val="9"/>
        <color indexed="8"/>
        <rFont val="ＭＳ ゴシック"/>
        <charset val="128"/>
      </rPr>
      <t>)</t>
    </r>
  </si>
  <si>
    <t>（注釈）</t>
  </si>
  <si>
    <t>※1：経常収支比率の( )内の数値は、「減収補塡債（特例分）」及び「臨時財政対策債」を除いて算出したものである。</t>
  </si>
  <si>
    <t>※2：各会計の一覧は主な会計（10会計まで）を記載している。</t>
  </si>
  <si>
    <t>※3：地方公共団体が損失補塡等を行っている出資法人で、健全化法の算出対象となっている団体については、「地方公社・第三セクター等」の団体名に○印を付与している。</t>
  </si>
  <si>
    <t>※4：資金不足比率欄には、資金が不足している会計のみ記載している。</t>
  </si>
  <si>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</si>
  <si>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</si>
  <si>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</si>
  <si>
    <t>※8：職員の状況については、調査対象年度の地方公務員給与実態調査に基づいている。</t>
  </si>
  <si>
    <t>令和5年度</t>
  </si>
  <si>
    <t>岐阜県高山市</t>
  </si>
  <si>
    <t>(1) 普通会計の状況（市町村）</t>
  </si>
  <si>
    <t>歳入の状況（単位 千円・％）</t>
  </si>
  <si>
    <t>地方税の状況（単位 千円・％）</t>
  </si>
  <si>
    <t>歳出の状況（単位 千円・％）</t>
  </si>
  <si>
    <t>決算額</t>
  </si>
  <si>
    <t>構成比</t>
  </si>
  <si>
    <t>経常一般財源等</t>
  </si>
  <si>
    <t>収入済額</t>
  </si>
  <si>
    <t>超過課税分</t>
  </si>
  <si>
    <t>目的別歳出の状況（単位 千円・％）</t>
  </si>
  <si>
    <t>地方税</t>
  </si>
  <si>
    <t>普通税</t>
  </si>
  <si>
    <t>決算額 (A)</t>
  </si>
  <si>
    <t>(A)のうち普通建設事業費</t>
  </si>
  <si>
    <t>(A)のうち充当一般財源等</t>
  </si>
  <si>
    <t>地方譲与税</t>
  </si>
  <si>
    <t>　法定普通税</t>
  </si>
  <si>
    <t>議会費</t>
  </si>
  <si>
    <t>利子割交付金</t>
  </si>
  <si>
    <t>　　市町村民税</t>
  </si>
  <si>
    <t>総務費</t>
  </si>
  <si>
    <t>配当割交付金</t>
  </si>
  <si>
    <t>　　　個人均等割</t>
  </si>
  <si>
    <t>民生費</t>
  </si>
  <si>
    <t>株式等譲渡所得割交付金</t>
  </si>
  <si>
    <t>　　　所得割</t>
  </si>
  <si>
    <t>衛生費</t>
  </si>
  <si>
    <t>分離課税所得割交付金</t>
  </si>
  <si>
    <t>　　　法人均等割</t>
  </si>
  <si>
    <t>労働費</t>
  </si>
  <si>
    <t>地方消費税交付金</t>
  </si>
  <si>
    <t>　　　法人税割</t>
  </si>
  <si>
    <t>農林水産業費</t>
  </si>
  <si>
    <t>ゴルフ場利用税交付金</t>
  </si>
  <si>
    <t>　　固定資産税</t>
  </si>
  <si>
    <t>商工費</t>
  </si>
  <si>
    <t>特別地方消費税交付金</t>
  </si>
  <si>
    <t>　　　うち純固定資産税</t>
  </si>
  <si>
    <t>土木費</t>
  </si>
  <si>
    <t>自動車取得税交付金</t>
  </si>
  <si>
    <t>　　軽自動車税</t>
  </si>
  <si>
    <t>消防費</t>
  </si>
  <si>
    <t>軽油引取税交付金</t>
  </si>
  <si>
    <t>　　市町村たばこ税</t>
  </si>
  <si>
    <t>教育費</t>
  </si>
  <si>
    <t>自動車税環境性能割交付金</t>
  </si>
  <si>
    <t>　　鉱産税</t>
  </si>
  <si>
    <t>災害復旧費</t>
  </si>
  <si>
    <t>法人事業税交付金</t>
  </si>
  <si>
    <t>　　特別土地保有税</t>
  </si>
  <si>
    <t>公債費</t>
  </si>
  <si>
    <t>地方特例交付金等</t>
  </si>
  <si>
    <t>　法定外普通税</t>
  </si>
  <si>
    <t>諸支出金</t>
  </si>
  <si>
    <t>　地方特例交付金</t>
  </si>
  <si>
    <t>目的税</t>
  </si>
  <si>
    <t>前年度繰上充用金</t>
  </si>
  <si>
    <t>　新型コロナウイルス感染症対策地方税減収補塡特別交付金</t>
  </si>
  <si>
    <t>　法定目的税</t>
  </si>
  <si>
    <t>歳出合計</t>
  </si>
  <si>
    <t>地方交付税</t>
  </si>
  <si>
    <t>　　入湯税</t>
  </si>
  <si>
    <t>　普通交付税</t>
  </si>
  <si>
    <t>　　事業所税</t>
  </si>
  <si>
    <t>性質別歳出の状況（単位 千円・％）</t>
  </si>
  <si>
    <t>　特別交付税</t>
  </si>
  <si>
    <t>　　都市計画税</t>
  </si>
  <si>
    <t>充当一般財源等</t>
  </si>
  <si>
    <t>　震災復興特別交付税</t>
  </si>
  <si>
    <t>　　水利地益税等</t>
  </si>
  <si>
    <t>義務的経費計</t>
  </si>
  <si>
    <t>(一般財源計)</t>
  </si>
  <si>
    <t>　法定外目的税</t>
  </si>
  <si>
    <t>　人件費</t>
  </si>
  <si>
    <t>交通安全対策特別交付金</t>
  </si>
  <si>
    <t>旧法による税</t>
  </si>
  <si>
    <t>　　うち職員給</t>
  </si>
  <si>
    <t>分担金・負担金</t>
  </si>
  <si>
    <t>　扶助費</t>
  </si>
  <si>
    <t>使用料</t>
  </si>
  <si>
    <t>　公債費</t>
  </si>
  <si>
    <t>手数料</t>
  </si>
  <si>
    <t>内訳</t>
  </si>
  <si>
    <t>元利償還金</t>
  </si>
  <si>
    <t>国庫支出金</t>
  </si>
  <si>
    <t>令和4年度</t>
  </si>
  <si>
    <t>　うち元金</t>
  </si>
  <si>
    <t>国有提供交付金(特別区財調交付金)</t>
  </si>
  <si>
    <t>徴収率
(％)</t>
  </si>
  <si>
    <t>現年</t>
  </si>
  <si>
    <t>　うち利子</t>
  </si>
  <si>
    <t>都道府県支出金</t>
  </si>
  <si>
    <t>・計</t>
  </si>
  <si>
    <t>市町村民税</t>
  </si>
  <si>
    <t>一時借入金利子</t>
  </si>
  <si>
    <t>財産収入</t>
  </si>
  <si>
    <t>純固定資産税</t>
  </si>
  <si>
    <t>その他の経費</t>
  </si>
  <si>
    <t>寄附金</t>
  </si>
  <si>
    <t>　物件費</t>
  </si>
  <si>
    <t>繰入金</t>
  </si>
  <si>
    <t>公営事業等への繰出</t>
  </si>
  <si>
    <t>国民健康保険事業会計の状況</t>
  </si>
  <si>
    <t>　維持補修費</t>
  </si>
  <si>
    <t>繰越金</t>
  </si>
  <si>
    <t>　補助費等</t>
  </si>
  <si>
    <t>諸収入</t>
  </si>
  <si>
    <t>下水道</t>
  </si>
  <si>
    <t>再差引収支</t>
  </si>
  <si>
    <t>　　うち一部事務組合負担金</t>
  </si>
  <si>
    <t>地方債</t>
  </si>
  <si>
    <t>観光施設</t>
  </si>
  <si>
    <t>加入世帯数(世帯)</t>
  </si>
  <si>
    <t>　繰出金</t>
  </si>
  <si>
    <t>　うち減収補塡債(特例分)</t>
  </si>
  <si>
    <t>市場</t>
  </si>
  <si>
    <t>被保険者数(人)</t>
  </si>
  <si>
    <t>　積立金</t>
  </si>
  <si>
    <t>　うち臨時財政対策債</t>
  </si>
  <si>
    <t>上水道</t>
  </si>
  <si>
    <t>被保険者
1人当り</t>
  </si>
  <si>
    <t>保険税(料)収入額</t>
  </si>
  <si>
    <t>　投資・出資金・貸付金</t>
  </si>
  <si>
    <t>歳入合計</t>
  </si>
  <si>
    <t>国民健康保険</t>
  </si>
  <si>
    <t>　前年度繰上充用金</t>
  </si>
  <si>
    <t>その他</t>
  </si>
  <si>
    <t>保険給付費</t>
  </si>
  <si>
    <t>投資的経費計</t>
  </si>
  <si>
    <t>(注釈)</t>
  </si>
  <si>
    <t>　　うち人件費</t>
  </si>
  <si>
    <t>　　普通建設事業費の補助事業費には受託事業費のうちの補助事業費を含み、</t>
  </si>
  <si>
    <t>普通建設事業費</t>
  </si>
  <si>
    <t>　単独事業費には同級他団体施行事業負担金及び受託事業費のうちの単独事業費を含む。</t>
  </si>
  <si>
    <t>　うち補助</t>
  </si>
  <si>
    <t>　うち単独</t>
  </si>
  <si>
    <t>災害復旧事業費</t>
  </si>
  <si>
    <t>失業対策事業費</t>
  </si>
  <si>
    <t>(2)各会計、関係団体の財政状況及び健全化判断比率（市町村）</t>
  </si>
  <si>
    <t>一般会計等の財政状況（単位：百万円）</t>
  </si>
  <si>
    <t>地方公社・第三セクター等の経営状況及び地方公共団体の財政的支援の状況（単位：百万円）</t>
  </si>
  <si>
    <t>歳入</t>
  </si>
  <si>
    <t>歳出</t>
  </si>
  <si>
    <t>形式収支</t>
  </si>
  <si>
    <t>他会計等
からの
繰入金</t>
  </si>
  <si>
    <t>地方債
現在高</t>
  </si>
  <si>
    <t>備考</t>
  </si>
  <si>
    <t>地方公社・第三セクター等名</t>
  </si>
  <si>
    <t>経常損益</t>
  </si>
  <si>
    <t>純資産又は
正味財産</t>
  </si>
  <si>
    <t>当該団体
からの
出資金</t>
  </si>
  <si>
    <t>当該団体
からの
補助金</t>
  </si>
  <si>
    <t>当該団体
からの
貸付金</t>
  </si>
  <si>
    <t>当該団体からの債務保証に係る債務残高</t>
  </si>
  <si>
    <t>当該団体からの損失補償に係る債務残高</t>
  </si>
  <si>
    <t>一般会計等
負担見込額</t>
  </si>
  <si>
    <t>一般会計</t>
  </si>
  <si>
    <t>高山市施設振興公社</t>
  </si>
  <si>
    <t>学校給食費特別会計</t>
  </si>
  <si>
    <t>高山市福祉サービス公社</t>
  </si>
  <si>
    <t>高山市土地開発公社</t>
  </si>
  <si>
    <t>飛騨高山テレ・エフエム</t>
  </si>
  <si>
    <t>乗鞍国際観光</t>
  </si>
  <si>
    <t>飛騨大鍾乳洞観光</t>
  </si>
  <si>
    <t>荘川観光振興公社</t>
  </si>
  <si>
    <t>ひだ桃源郷</t>
  </si>
  <si>
    <t>サンサンあさひ</t>
  </si>
  <si>
    <t>高根村観光開発公社</t>
  </si>
  <si>
    <t>飛騨国府観光</t>
  </si>
  <si>
    <t>飛騨地域地場産業振興センター</t>
  </si>
  <si>
    <t>高山市体育協会</t>
  </si>
  <si>
    <t>高山市文化協会</t>
  </si>
  <si>
    <t>株式会社まちづくり飛騨高山</t>
  </si>
  <si>
    <t>実質赤字額</t>
  </si>
  <si>
    <t>飛騨高山大学連携センター</t>
  </si>
  <si>
    <t>計</t>
  </si>
  <si>
    <t>一般会計等（純計）</t>
  </si>
  <si>
    <t>飛騨山脈ジオパーク推進協会</t>
  </si>
  <si>
    <t>　※一般会計等（純計）は、各会計の相互間の繰入・繰出等の重複を控除したものであり、各会計の合計と一致しない場合がある。</t>
  </si>
  <si>
    <t>公営企業会計等の財政状況（単位：百万円）</t>
  </si>
  <si>
    <t>総収益
（歳入）</t>
  </si>
  <si>
    <t>総費用
（歳出）</t>
  </si>
  <si>
    <t>純損益
（形式収支）</t>
  </si>
  <si>
    <t>資金剰余額
/不足額
（実質収支）</t>
  </si>
  <si>
    <t>企業債
（地方債）
現在高</t>
  </si>
  <si>
    <t>左のうち
一般会計等
繰入見込額</t>
  </si>
  <si>
    <t>資金不足
比率</t>
  </si>
  <si>
    <t>国民健康保険事業特別会計（事業勘定）</t>
  </si>
  <si>
    <t>国民健康保険事業特別会計（直診勘定）</t>
  </si>
  <si>
    <t>介護保険事業特別会計</t>
  </si>
  <si>
    <t>後期高齢者医療事業特別会計</t>
  </si>
  <si>
    <t>水道事業会計</t>
  </si>
  <si>
    <t>法適用企業</t>
  </si>
  <si>
    <t>下水道事業会計</t>
  </si>
  <si>
    <t>地方卸売市場事業特別会計</t>
  </si>
  <si>
    <t>法非適用企業</t>
  </si>
  <si>
    <t>観光施設事業特別会計</t>
  </si>
  <si>
    <t>連結実質赤字額</t>
  </si>
  <si>
    <t>公営企業会計等</t>
  </si>
  <si>
    <t>関係する一部事務組合等の財政状況（単位：百万円）</t>
  </si>
  <si>
    <t>一部事務組合等名</t>
  </si>
  <si>
    <t>左のうち
一般会計等
負担見込額</t>
  </si>
  <si>
    <t>岐阜県市町村会館組合</t>
  </si>
  <si>
    <t>古川国府給食センター利用組合（一般会計）</t>
  </si>
  <si>
    <t>古川国府給食センター利用組合（特別会計）</t>
  </si>
  <si>
    <t>岐阜県後期高齢者医療広域連合（一般会計）</t>
  </si>
  <si>
    <t>岐阜県後期高齢者医療広域連合（特別会計）</t>
  </si>
  <si>
    <t>一部事務組合等</t>
  </si>
  <si>
    <t>地方公社・第三セクター等</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</si>
  <si>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</si>
  <si>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</si>
  <si>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</si>
  <si>
    <t>将来負担の状況</t>
  </si>
  <si>
    <t>実質公債費比率　　（千円・％）</t>
  </si>
  <si>
    <t>将来負担比率　　（千円・％）</t>
  </si>
  <si>
    <t>令和3年度</t>
  </si>
  <si>
    <t>分母比</t>
  </si>
  <si>
    <t>将来負担額</t>
  </si>
  <si>
    <t xml:space="preserve">一般会計等に係る地方債の現在高 </t>
  </si>
  <si>
    <t>債務負担行為</t>
  </si>
  <si>
    <t>PFI事業に係るもの</t>
  </si>
  <si>
    <t>減債基金積立不足算定額</t>
  </si>
  <si>
    <t xml:space="preserve">債務負担行為に基づく支出予定額 </t>
  </si>
  <si>
    <t>いわゆる五省協定等に係るもの</t>
  </si>
  <si>
    <t>準元利償還金</t>
  </si>
  <si>
    <t>満期一括償還地方債に係る年度割相当額</t>
  </si>
  <si>
    <t xml:space="preserve">公営企業債等繰入見込額 </t>
  </si>
  <si>
    <t>国営土地改良事業に係るもの</t>
  </si>
  <si>
    <t>公営企業債の元利償還金
に対する繰入金</t>
  </si>
  <si>
    <t xml:space="preserve">組合等負担等見込額 </t>
  </si>
  <si>
    <t>森林総合研究所等が行う事業に係るもの</t>
  </si>
  <si>
    <t>組合等が起こした地方債の元利
償還金に対する負担金等</t>
  </si>
  <si>
    <t xml:space="preserve">退職手当負担見込額 </t>
  </si>
  <si>
    <t>地方公務員等共済組合に係るもの</t>
  </si>
  <si>
    <t>債務負担行為に基づく支出額（公債費に準ずるもの）</t>
  </si>
  <si>
    <t xml:space="preserve">設立法人等の負債額等負担見込額 </t>
  </si>
  <si>
    <t>依頼土地の買い戻しに係るもの</t>
  </si>
  <si>
    <t>一時借入金の利子</t>
  </si>
  <si>
    <t>　うち、健全化法施行規則附則第三条に係る負担見込額</t>
  </si>
  <si>
    <t>社会福祉法人の施設建設費に係るもの</t>
  </si>
  <si>
    <t>(Ａ)</t>
  </si>
  <si>
    <t xml:space="preserve">連結実質赤字額 </t>
  </si>
  <si>
    <t>損失補償・債務保証の履行に係るもの</t>
  </si>
  <si>
    <t xml:space="preserve">組合等連結実質赤字額負担見込額 </t>
  </si>
  <si>
    <t>引き受けた債務の履行に係るもの</t>
  </si>
  <si>
    <t>(Ｅ)</t>
  </si>
  <si>
    <t>その他上記に準ずるもの</t>
  </si>
  <si>
    <t>充当可能
財源等</t>
  </si>
  <si>
    <t xml:space="preserve">充当可能基金 </t>
  </si>
  <si>
    <t>企業債等
繰入見込額</t>
  </si>
  <si>
    <t>国営土地改良事業・森林総合研究所等が行う事業に係るもの</t>
  </si>
  <si>
    <t xml:space="preserve">充当可能特定歳入 </t>
  </si>
  <si>
    <t xml:space="preserve">基準財政需要額算入見込額 </t>
  </si>
  <si>
    <t>(Ｆ)</t>
  </si>
  <si>
    <t>将来負担比率（(Ｅ)－(Ｆ)）／（(Ｃ)－(Ｄ)）×１００</t>
  </si>
  <si>
    <t>その他の会計</t>
  </si>
  <si>
    <t>公社・
三セク等</t>
  </si>
  <si>
    <t>地方道路公社に係る将来負担額</t>
  </si>
  <si>
    <t>土地開発公社に係る将来負担額</t>
  </si>
  <si>
    <t>利子補給に係るもの</t>
  </si>
  <si>
    <t>早期健全化基準</t>
  </si>
  <si>
    <t>財政再生基準</t>
  </si>
  <si>
    <t>地方独立行政法人に係る将来負担額</t>
  </si>
  <si>
    <t>特定財源の額</t>
  </si>
  <si>
    <t>(Ｂ)</t>
  </si>
  <si>
    <t>実質赤字比率</t>
  </si>
  <si>
    <t>その他第三セクター等に係る将来負担額</t>
  </si>
  <si>
    <t>(Ｃ)</t>
  </si>
  <si>
    <t>連結実質赤字比率</t>
  </si>
  <si>
    <t>算入公債費等の額</t>
  </si>
  <si>
    <t>(Ｄ)</t>
  </si>
  <si>
    <t>実質公債費比率</t>
  </si>
  <si>
    <t>(Ｃ)－(Ｄ)</t>
  </si>
  <si>
    <t>将来負担比率</t>
  </si>
  <si>
    <t>実質公債費比率
（(Ａ)－((Ｂ)＋(Ｄ))）／（(Ｃ)－(Ｄ)）×１００</t>
  </si>
  <si>
    <t>(単年度)</t>
  </si>
  <si>
    <t>(3ヵ年平均)</t>
  </si>
  <si>
    <t xml:space="preserve"> </t>
  </si>
  <si>
    <t>人件費及び人件費に準ずる費用の分析</t>
  </si>
  <si>
    <t>人件費及び人件費に準ずる費用</t>
  </si>
  <si>
    <t>当該団体決算額
（千円）</t>
  </si>
  <si>
    <t>人口1人当たり決算額</t>
  </si>
  <si>
    <t>当該団体（円）</t>
  </si>
  <si>
    <t>類似団体平均（円）</t>
  </si>
  <si>
    <t>対比（％）</t>
  </si>
  <si>
    <t>人件費</t>
  </si>
  <si>
    <t>一部事務組合負担金（補助費等）</t>
  </si>
  <si>
    <t>公営企業（法適）等に対する繰出し（補助費等）</t>
  </si>
  <si>
    <t>公営企業（法適）等に対する繰出し（投資及び出資金・貸付金）</t>
  </si>
  <si>
    <t>公営企業（法非適）等に対する繰出し（繰出金）</t>
  </si>
  <si>
    <t>事業費支弁に係る職員の人件費（投資的経費）</t>
  </si>
  <si>
    <t>▲退職金</t>
  </si>
  <si>
    <t>参考</t>
  </si>
  <si>
    <t>当該団体</t>
  </si>
  <si>
    <t>類似団体平均</t>
  </si>
  <si>
    <t>対比（差引）</t>
  </si>
  <si>
    <t>人口1,000人当たり職員数（人）</t>
  </si>
  <si>
    <t>（注）人口については、各調査対象年度の1月1日現在の住民基本台帳に登載されている人口に基づいている。</t>
  </si>
  <si>
    <t>公債費及び公債費に準ずる費用の分析</t>
  </si>
  <si>
    <t>公債費及び公債費に準ずる費用（実質公債費比率の構成要素）</t>
  </si>
  <si>
    <t>元利償還金の額
（繰上償還額等を除く）</t>
  </si>
  <si>
    <t>積立不足額を考慮して算定した額</t>
  </si>
  <si>
    <t>満期一括償還地方債の一年当たりの元金償還金に相当するもの
（年度割相当額）</t>
  </si>
  <si>
    <t>公営企業に要する経費の財源とする地方債の償還の財源に
充てたと認められる繰入金</t>
  </si>
  <si>
    <t>一部事務組合等の起こした地方債に充てたと認められる
補助金又は負担金</t>
  </si>
  <si>
    <t>公債費に準ずる債務負担行為に係るもの</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</si>
  <si>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</si>
  <si>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</si>
  <si>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</si>
  <si>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</si>
  <si>
    <t>人口１人当たり決算額</t>
  </si>
  <si>
    <t>当該団体(円)</t>
  </si>
  <si>
    <t>増減率(%)(A)</t>
  </si>
  <si>
    <t>類似団体平均(円)</t>
  </si>
  <si>
    <t>増減率(%)(B)</t>
  </si>
  <si>
    <t>(A)-(B)</t>
  </si>
  <si>
    <t xml:space="preserve"> R01</t>
  </si>
  <si>
    <t>うち単独分</t>
  </si>
  <si>
    <t xml:space="preserve"> R02</t>
  </si>
  <si>
    <t xml:space="preserve"> R03</t>
  </si>
  <si>
    <t xml:space="preserve"> R04</t>
  </si>
  <si>
    <t xml:space="preserve"> R05</t>
  </si>
  <si>
    <t xml:space="preserve"> 過去５年間平均</t>
  </si>
  <si>
    <t>標準財政規模比（％）</t>
  </si>
  <si>
    <t>年度</t>
  </si>
  <si>
    <t>R01</t>
  </si>
  <si>
    <t>R02</t>
  </si>
  <si>
    <t>R03</t>
  </si>
  <si>
    <t>R04</t>
  </si>
  <si>
    <t>R05</t>
  </si>
  <si>
    <t>財政調整基金残高</t>
  </si>
  <si>
    <t>実質収支額</t>
  </si>
  <si>
    <t>▲ 7.50</t>
  </si>
  <si>
    <t>▲ 15.69</t>
  </si>
  <si>
    <t>▲ 0.07</t>
  </si>
  <si>
    <t>▲ 6.18</t>
  </si>
  <si>
    <t>会計</t>
  </si>
  <si>
    <t>その他会計（赤字）</t>
  </si>
  <si>
    <t>その他会計（黒字）</t>
  </si>
  <si>
    <t>（百万円）</t>
  </si>
  <si>
    <t>分子の構造</t>
  </si>
  <si>
    <t>元利償還金等(A)</t>
  </si>
  <si>
    <t>減債基金積立不足算定額※2</t>
  </si>
  <si>
    <t>公営企業債の元利償還金に対する繰入金</t>
  </si>
  <si>
    <t>組合等が起こした地方債の元利償還金に対する負担金等</t>
  </si>
  <si>
    <t>債務負担行為に基づく支出額</t>
  </si>
  <si>
    <t>算入公債費等(B)</t>
  </si>
  <si>
    <t>算入公債費等</t>
  </si>
  <si>
    <t>(A)－(B)</t>
  </si>
  <si>
    <t>実質公債費比率の分子</t>
  </si>
  <si>
    <t>※ 減債基金積立不足算定額=(C)×(１－(D)/(E))</t>
  </si>
  <si>
    <t>（参考）</t>
  </si>
  <si>
    <t>減債基金
積立状況等（注）</t>
  </si>
  <si>
    <t>満期一括償還地方債に係る実質償還額又は理論償還額のいずれか少ない額(C)</t>
  </si>
  <si>
    <t>前年度末減債基金残高(D)</t>
  </si>
  <si>
    <t>前年度末減債基金積立相当額(E)</t>
  </si>
  <si>
    <t>（注）減債基金のうち、実質公債費比率の算定に用いる満期一括償還地方債の償還の財源に係るもののみを記入。</t>
  </si>
  <si>
    <t>　　　減債基金積立金の年度を超えた一般会計又は特別会計への貸付額は控除して記入。</t>
  </si>
  <si>
    <t>将来負担額(A)</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</si>
  <si>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</si>
  <si>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</si>
  <si>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</si>
  <si>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</si>
  <si>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</si>
  <si>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</si>
  <si>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</si>
  <si>
    <t>組合等連結実質赤字額負担見込額</t>
  </si>
  <si>
    <t>充当可能財源等(B)</t>
  </si>
  <si>
    <t>充当可能基金</t>
  </si>
  <si>
    <t>充当可能特定歳入</t>
  </si>
  <si>
    <t>基準財政需要額算入見込額</t>
  </si>
  <si>
    <t>将来負担比率の分子</t>
  </si>
  <si>
    <t>公共施設整備基金</t>
  </si>
  <si>
    <t>ごみ処理施設整備基金</t>
  </si>
  <si>
    <t>夢・まちづくり基金</t>
  </si>
  <si>
    <t>職員退職手当基金</t>
  </si>
  <si>
    <t>都市計画事業基金</t>
  </si>
  <si>
    <t>基金残高合計</t>
  </si>
  <si>
    <t>類似団体内平均(円)</t>
  </si>
  <si>
    <t>実質収支比率等に係る経年分析</t>
  </si>
  <si>
    <t>連結実質赤字比率に係る赤字・黒字の構成分析</t>
  </si>
  <si>
    <t>赤字額</t>
  </si>
  <si>
    <t>黒字額</t>
  </si>
  <si>
    <t>実質公債費比率（分子）の構造</t>
  </si>
  <si>
    <t>元利償還金等</t>
  </si>
  <si>
    <t>将来負担比率（分子）の構造</t>
  </si>
  <si>
    <t>充当可能財源等</t>
  </si>
  <si>
    <t>基金残高に係る経年分析</t>
  </si>
  <si>
    <t/>
  </si>
  <si>
    <t>実質公債費比率</t>
    <phoneticPr fontId="37"/>
  </si>
  <si>
    <t>将来負担比率</t>
    <phoneticPr fontId="37"/>
  </si>
  <si>
    <t>類似団体内平均値</t>
    <phoneticPr fontId="37"/>
  </si>
  <si>
    <t>当該団体値</t>
    <rPh sb="0" eb="2">
      <t>トウガイ</t>
    </rPh>
    <rPh sb="2" eb="4">
      <t>ダンタイ</t>
    </rPh>
    <rPh sb="4" eb="5">
      <t>アタイ</t>
    </rPh>
    <phoneticPr fontId="37"/>
  </si>
  <si>
    <t>(　参考　）</t>
    <rPh sb="2" eb="4">
      <t>サンコウ</t>
    </rPh>
    <phoneticPr fontId="37"/>
  </si>
  <si>
    <t>　 実質公債費比率については、前年度に比べて０．２ポイント減少、類似団体内平均値と比べると３．８ポイント下回る状況となっている。
　 地方債残高の減少に伴い元利償還金が減少したことなどにより、令和５年度も類似団体内平均値を下回る状況となったものである。</t>
    <phoneticPr fontId="37"/>
  </si>
  <si>
    <t>分析欄</t>
    <rPh sb="0" eb="2">
      <t>ブンセキ</t>
    </rPh>
    <rPh sb="2" eb="3">
      <t>ラン</t>
    </rPh>
    <phoneticPr fontId="37"/>
  </si>
  <si>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7"/>
  </si>
  <si>
    <t>有形固定資産減価償却率</t>
    <phoneticPr fontId="37"/>
  </si>
  <si>
    <t>　 市町村合併により人件費や公債費などの行政経費が増大したことから、将来の財政負担軽減のために地方債残高の縮小など行政経費の抑制に努めた結果、平成２２年度から将来負担比率は算定されていない。
　 一方、有形固定資産減価償却率は、類似団体と比較してやや高い数値となっており、公共施設等が老朽化している傾向にある。令和２年度に策定（随時改訂）した公共施設等総合管理計画における類型ごとの個別施設計画（実施計画）では、既存施設の継続性に関する基本的な方針を示しており、実施段階において、複合・多機能化や民間活力導入等の詳細な検討、調整を進めている。</t>
    <phoneticPr fontId="37"/>
  </si>
  <si>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7"/>
  </si>
  <si>
    <t xml:space="preserve"> </t>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</si>
</sst>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7" formatCode="#,##0;&quot;△ &quot;#,##0"/>
    <numFmt numFmtId="178" formatCode="#,##0_ "/>
    <numFmt numFmtId="181" formatCode="#,##0.0;&quot;△ &quot;#,##0.0"/>
    <numFmt numFmtId="182" formatCode="0.00;&quot;▲ &quot;0.00"/>
    <numFmt numFmtId="183" formatCode="#,##0;&quot;▲ &quot;#,##0"/>
    <numFmt numFmtId="184" formatCode="#,##0.0;&quot;▲ &quot;#,##0.0"/>
    <numFmt numFmtId="185" formatCode="0.00_ "/>
    <numFmt numFmtId="186" formatCode="#,##0.0_ "/>
    <numFmt numFmtId="187" formatCode="#,##0.00;&quot;▲ &quot;#,##0.00"/>
    <numFmt numFmtId="188" formatCode="0.0;&quot;▲ &quot;0.0"/>
    <numFmt numFmtId="189" formatCode="0.0_ "/>
    <numFmt numFmtId="190" formatCode="&quot;(&quot;0&quot;)&quot;"/>
    <numFmt numFmtId="191" formatCode="@&quot; &quot;"/>
    <numFmt numFmtId="192" formatCode="&quot;( &quot;0.0&quot; )&quot;;&quot;( &quot;\-0.0&quot; )&quot;"/>
    <numFmt numFmtId="193" formatCode="0_ "/>
    <numFmt numFmtId="194" formatCode="#,##0.0_);[Red]\(#,##0.0\)"/>
  </numFmts>
  <fonts count="39" x14ac:knownFonts="1">
    <font>
      <sz val="11"/>
      <color theme="1"/>
      <name val="ＭＳ ゴシック"/>
      <charset val="128"/>
    </font>
    <font>
      <sz val="11"/>
      <name val="ＭＳ Ｐゴシック"/>
      <charset val="128"/>
    </font>
    <font>
      <sz val="11"/>
      <name val="ＭＳ ゴシック"/>
      <charset val="128"/>
    </font>
    <font>
      <sz val="10"/>
      <color indexed="8"/>
      <name val="ＭＳ Ｐゴシック"/>
      <charset val="128"/>
    </font>
    <font>
      <sz val="11"/>
      <color indexed="8"/>
      <name val="ＭＳ Ｐゴシック"/>
      <charset val="128"/>
    </font>
    <font>
      <sz val="11"/>
      <color indexed="8"/>
      <name val="ＭＳ ゴシック"/>
      <charset val="128"/>
    </font>
    <font>
      <b/>
      <sz val="16"/>
      <color indexed="8"/>
      <name val="ＭＳ ゴシック"/>
      <charset val="128"/>
    </font>
    <font>
      <sz val="16"/>
      <color indexed="8"/>
      <name val="ＭＳ ゴシック"/>
      <charset val="128"/>
    </font>
    <font>
      <sz val="16"/>
      <name val="ＭＳ ゴシック"/>
      <charset val="128"/>
    </font>
    <font>
      <sz val="13"/>
      <color indexed="8"/>
      <name val="ＭＳ ゴシック"/>
      <charset val="128"/>
    </font>
    <font>
      <sz val="13"/>
      <color theme="1"/>
      <name val="ＭＳ ゴシック"/>
      <charset val="128"/>
    </font>
    <font>
      <sz val="11"/>
      <color theme="1"/>
      <name val="ＭＳ ゴシック"/>
      <charset val="128"/>
    </font>
    <font>
      <sz val="13"/>
      <color rgb="FFFF0000"/>
      <name val="ＭＳ ゴシック"/>
      <charset val="128"/>
    </font>
    <font>
      <sz val="11"/>
      <color rgb="FFFF0000"/>
      <name val="ＭＳ ゴシック"/>
      <charset val="128"/>
    </font>
    <font>
      <b/>
      <sz val="13"/>
      <color theme="1"/>
      <name val="ＭＳ ゴシック"/>
      <charset val="128"/>
    </font>
    <font>
      <sz val="14"/>
      <color indexed="8"/>
      <name val="ＭＳ ゴシック"/>
      <charset val="128"/>
    </font>
    <font>
      <sz val="14"/>
      <color indexed="8"/>
      <name val="ＭＳ Ｐゴシック"/>
      <charset val="128"/>
    </font>
    <font>
      <sz val="9"/>
      <color indexed="8"/>
      <name val="ＭＳ ゴシック"/>
      <charset val="128"/>
    </font>
    <font>
      <sz val="9"/>
      <name val="ＭＳ ゴシック"/>
      <charset val="128"/>
    </font>
    <font>
      <sz val="12"/>
      <color indexed="8"/>
      <name val="ＭＳ Ｐゴシック"/>
      <charset val="128"/>
    </font>
    <font>
      <b/>
      <sz val="24"/>
      <color indexed="8"/>
      <name val="ＭＳ ゴシック"/>
      <charset val="128"/>
    </font>
    <font>
      <sz val="9"/>
      <color indexed="8"/>
      <name val="ＭＳ Ｐゴシック"/>
      <charset val="128"/>
    </font>
    <font>
      <b/>
      <sz val="12"/>
      <color indexed="8"/>
      <name val="ＭＳ ゴシック"/>
      <charset val="128"/>
    </font>
    <font>
      <strike/>
      <sz val="14"/>
      <color indexed="8"/>
      <name val="ＭＳ Ｐゴシック"/>
      <charset val="128"/>
    </font>
    <font>
      <sz val="12"/>
      <color indexed="8"/>
      <name val="ＭＳ ゴシック"/>
      <charset val="128"/>
    </font>
    <font>
      <b/>
      <sz val="9"/>
      <color indexed="12"/>
      <name val="ＭＳ ゴシック"/>
      <charset val="128"/>
    </font>
    <font>
      <b/>
      <sz val="18"/>
      <color indexed="8"/>
      <name val="ＭＳ ゴシック"/>
      <charset val="128"/>
    </font>
    <font>
      <sz val="8"/>
      <color indexed="8"/>
      <name val="ＭＳ ゴシック"/>
      <charset val="128"/>
    </font>
    <font>
      <b/>
      <sz val="9"/>
      <color indexed="8"/>
      <name val="ＭＳ ゴシック"/>
      <charset val="128"/>
    </font>
    <font>
      <b/>
      <sz val="28"/>
      <name val="ＭＳ ゴシック"/>
      <charset val="128"/>
    </font>
    <font>
      <b/>
      <sz val="20"/>
      <color indexed="8"/>
      <name val="ＭＳ ゴシック"/>
      <charset val="128"/>
    </font>
    <font>
      <sz val="11"/>
      <color theme="1"/>
      <name val="游ゴシック"/>
      <charset val="128"/>
      <scheme val="minor"/>
    </font>
    <font>
      <sz val="11"/>
      <name val="ＭＳ Ｐゴシック"/>
      <family val="3"/>
      <charset val="128"/>
    </font>
    <font>
      <sz val="11"/>
      <color indexed="8"/>
      <name val="ＭＳ Ｐゴシック"/>
      <family val="3"/>
      <charset val="128"/>
    </font>
    <font>
      <sz val="6"/>
      <name val="ＭＳ ゴシック"/>
      <charset val="128"/>
    </font>
    <font>
      <sz val="11"/>
      <color theme="1"/>
      <name val="ＭＳ Ｐゴシック"/>
      <family val="3"/>
      <charset val="128"/>
    </font>
    <font>
      <sz val="14"/>
      <color theme="1"/>
      <name val="ＭＳ Ｐゴシック"/>
      <family val="3"/>
      <charset val="128"/>
    </font>
    <font>
      <sz val="6"/>
      <name val="ＭＳ Ｐゴシック"/>
      <family val="3"/>
      <charset val="128"/>
    </font>
    <font>
      <sz val="14"/>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rgb="FFCCFFFF"/>
        <bgColor indexed="64"/>
      </patternFill>
    </fill>
    <fill>
      <patternFill patternType="solid">
        <fgColor indexed="41"/>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55"/>
        <bgColor indexed="64"/>
      </patternFill>
    </fill>
  </fills>
  <borders count="188">
    <border>
      <left/>
      <right/>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dashed">
        <color auto="1"/>
      </left>
      <right style="thin">
        <color auto="1"/>
      </right>
      <top style="thin">
        <color auto="1"/>
      </top>
      <bottom style="thin">
        <color auto="1"/>
      </bottom>
      <diagonal/>
    </border>
    <border>
      <left style="thin">
        <color auto="1"/>
      </left>
      <right style="dashed">
        <color auto="1"/>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style="dashed">
        <color auto="1"/>
      </left>
      <right style="thin">
        <color auto="1"/>
      </right>
      <top style="thin">
        <color auto="1"/>
      </top>
      <bottom/>
      <diagonal/>
    </border>
    <border>
      <left style="dashed">
        <color auto="1"/>
      </left>
      <right/>
      <top style="thin">
        <color auto="1"/>
      </top>
      <bottom/>
      <diagonal/>
    </border>
    <border>
      <left style="dashed">
        <color auto="1"/>
      </left>
      <right style="thin">
        <color auto="1"/>
      </right>
      <top style="dashed">
        <color auto="1"/>
      </top>
      <bottom style="thin">
        <color auto="1"/>
      </bottom>
      <diagonal/>
    </border>
    <border>
      <left style="thin">
        <color auto="1"/>
      </left>
      <right style="thin">
        <color auto="1"/>
      </right>
      <top style="dashed">
        <color auto="1"/>
      </top>
      <bottom style="thin">
        <color auto="1"/>
      </bottom>
      <diagonal/>
    </border>
    <border>
      <left style="thin">
        <color auto="1"/>
      </left>
      <right/>
      <top style="dashed">
        <color auto="1"/>
      </top>
      <bottom style="thin">
        <color auto="1"/>
      </bottom>
      <diagonal/>
    </border>
    <border>
      <left style="thin">
        <color auto="1"/>
      </left>
      <right style="dashed">
        <color auto="1"/>
      </right>
      <top style="dashed">
        <color auto="1"/>
      </top>
      <bottom style="thin">
        <color auto="1"/>
      </bottom>
      <diagonal/>
    </border>
    <border>
      <left style="dashed">
        <color auto="1"/>
      </left>
      <right/>
      <top style="dashed">
        <color auto="1"/>
      </top>
      <bottom style="thin">
        <color auto="1"/>
      </bottom>
      <diagonal/>
    </border>
    <border>
      <left/>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medium">
        <color auto="1"/>
      </top>
      <bottom/>
      <diagonal/>
    </border>
    <border>
      <left style="thin">
        <color auto="1"/>
      </left>
      <right style="medium">
        <color auto="1"/>
      </right>
      <top style="medium">
        <color auto="1"/>
      </top>
      <bottom style="medium">
        <color auto="1"/>
      </bottom>
      <diagonal/>
    </border>
    <border>
      <left style="medium">
        <color auto="1"/>
      </left>
      <right/>
      <top/>
      <bottom/>
      <diagonal/>
    </border>
    <border>
      <left/>
      <right/>
      <top style="medium">
        <color auto="1"/>
      </top>
      <bottom/>
      <diagonal/>
    </border>
    <border>
      <left/>
      <right style="medium">
        <color auto="1"/>
      </right>
      <top style="medium">
        <color auto="1"/>
      </top>
      <bottom/>
      <diagonal/>
    </border>
    <border>
      <left style="thin">
        <color auto="1"/>
      </left>
      <right style="medium">
        <color auto="1"/>
      </right>
      <top style="medium">
        <color auto="1"/>
      </top>
      <bottom/>
      <diagonal/>
    </border>
    <border>
      <left style="medium">
        <color auto="1"/>
      </left>
      <right/>
      <top style="thin">
        <color auto="1"/>
      </top>
      <bottom/>
      <diagonal/>
    </border>
    <border>
      <left/>
      <right style="medium">
        <color auto="1"/>
      </right>
      <top style="thin">
        <color auto="1"/>
      </top>
      <bottom/>
      <diagonal/>
    </border>
    <border>
      <left style="thin">
        <color auto="1"/>
      </left>
      <right style="medium">
        <color auto="1"/>
      </right>
      <top style="thin">
        <color auto="1"/>
      </top>
      <bottom/>
      <diagonal/>
    </border>
    <border>
      <left/>
      <right style="medium">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medium">
        <color auto="1"/>
      </top>
      <bottom style="medium">
        <color auto="1"/>
      </bottom>
      <diagonal/>
    </border>
    <border>
      <left style="medium">
        <color auto="1"/>
      </left>
      <right/>
      <top style="medium">
        <color auto="1"/>
      </top>
      <bottom/>
      <diagonal/>
    </border>
    <border>
      <left/>
      <right style="thin">
        <color auto="1"/>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diagonal/>
    </border>
    <border>
      <left style="medium">
        <color auto="1"/>
      </left>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thin">
        <color auto="1"/>
      </left>
      <right/>
      <top style="medium">
        <color auto="1"/>
      </top>
      <bottom style="thin">
        <color auto="1"/>
      </bottom>
      <diagonal/>
    </border>
    <border>
      <left style="thin">
        <color auto="1"/>
      </left>
      <right style="thin">
        <color auto="1"/>
      </right>
      <top/>
      <bottom/>
      <diagonal/>
    </border>
    <border>
      <left/>
      <right style="thin">
        <color auto="1"/>
      </right>
      <top style="medium">
        <color auto="1"/>
      </top>
      <bottom style="thin">
        <color auto="1"/>
      </bottom>
      <diagonal/>
    </border>
    <border>
      <left style="thin">
        <color auto="1"/>
      </left>
      <right style="medium">
        <color auto="1"/>
      </right>
      <top/>
      <bottom/>
      <diagonal/>
    </border>
    <border>
      <left style="medium">
        <color auto="1"/>
      </left>
      <right style="thin">
        <color auto="1"/>
      </right>
      <top style="medium">
        <color auto="1"/>
      </top>
      <bottom/>
      <diagonal/>
    </border>
    <border>
      <left style="medium">
        <color auto="1"/>
      </left>
      <right style="thin">
        <color auto="1"/>
      </right>
      <top style="thin">
        <color auto="1"/>
      </top>
      <bottom/>
      <diagonal/>
    </border>
    <border>
      <left style="thin">
        <color auto="1"/>
      </left>
      <right/>
      <top/>
      <bottom/>
      <diagonal/>
    </border>
    <border>
      <left style="thin">
        <color auto="1"/>
      </left>
      <right style="dashed">
        <color auto="1"/>
      </right>
      <top style="thin">
        <color auto="1"/>
      </top>
      <bottom style="thin">
        <color auto="1"/>
      </bottom>
      <diagonal/>
    </border>
    <border>
      <left style="dashed">
        <color auto="1"/>
      </left>
      <right style="thin">
        <color auto="1"/>
      </right>
      <top/>
      <bottom style="thin">
        <color auto="1"/>
      </bottom>
      <diagonal/>
    </border>
    <border>
      <left/>
      <right/>
      <top/>
      <bottom style="medium">
        <color auto="1"/>
      </bottom>
      <diagonal/>
    </border>
    <border>
      <left style="medium">
        <color auto="1"/>
      </left>
      <right/>
      <top/>
      <bottom style="double">
        <color auto="1"/>
      </bottom>
      <diagonal/>
    </border>
    <border>
      <left/>
      <right/>
      <top/>
      <bottom style="double">
        <color auto="1"/>
      </bottom>
      <diagonal/>
    </border>
    <border>
      <left style="medium">
        <color auto="1"/>
      </left>
      <right style="thin">
        <color auto="1"/>
      </right>
      <top style="double">
        <color auto="1"/>
      </top>
      <bottom style="hair">
        <color auto="1"/>
      </bottom>
      <diagonal/>
    </border>
    <border>
      <left style="thin">
        <color auto="1"/>
      </left>
      <right/>
      <top style="double">
        <color auto="1"/>
      </top>
      <bottom style="hair">
        <color auto="1"/>
      </bottom>
      <diagonal/>
    </border>
    <border>
      <left/>
      <right/>
      <top style="double">
        <color auto="1"/>
      </top>
      <bottom style="hair">
        <color auto="1"/>
      </bottom>
      <diagonal/>
    </border>
    <border>
      <left style="medium">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style="medium">
        <color auto="1"/>
      </left>
      <right style="thin">
        <color auto="1"/>
      </right>
      <top/>
      <bottom style="hair">
        <color auto="1"/>
      </bottom>
      <diagonal/>
    </border>
    <border>
      <left/>
      <right style="thin">
        <color auto="1"/>
      </right>
      <top/>
      <bottom style="double">
        <color auto="1"/>
      </bottom>
      <diagonal/>
    </border>
    <border>
      <left/>
      <right style="thin">
        <color auto="1"/>
      </right>
      <top style="double">
        <color auto="1"/>
      </top>
      <bottom style="hair">
        <color auto="1"/>
      </bottom>
      <diagonal/>
    </border>
    <border>
      <left/>
      <right style="thin">
        <color auto="1"/>
      </right>
      <top style="hair">
        <color auto="1"/>
      </top>
      <bottom style="hair">
        <color auto="1"/>
      </bottom>
      <diagonal/>
    </border>
    <border>
      <left style="thin">
        <color auto="1"/>
      </left>
      <right/>
      <top style="medium">
        <color auto="1"/>
      </top>
      <bottom/>
      <diagonal/>
    </border>
    <border>
      <left style="thin">
        <color auto="1"/>
      </left>
      <right/>
      <top/>
      <bottom style="double">
        <color auto="1"/>
      </bottom>
      <diagonal/>
    </border>
    <border>
      <left style="thin">
        <color auto="1"/>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diagonalUp="1">
      <left style="thin">
        <color auto="1"/>
      </left>
      <right style="hair">
        <color auto="1"/>
      </right>
      <top style="thin">
        <color auto="1"/>
      </top>
      <bottom style="medium">
        <color auto="1"/>
      </bottom>
      <diagonal style="thin">
        <color auto="1"/>
      </diagonal>
    </border>
    <border diagonalUp="1">
      <left style="hair">
        <color auto="1"/>
      </left>
      <right style="hair">
        <color auto="1"/>
      </right>
      <top style="thin">
        <color auto="1"/>
      </top>
      <bottom style="medium">
        <color auto="1"/>
      </bottom>
      <diagonal style="thin">
        <color auto="1"/>
      </diagonal>
    </border>
    <border>
      <left style="hair">
        <color auto="1"/>
      </left>
      <right/>
      <top style="double">
        <color auto="1"/>
      </top>
      <bottom style="hair">
        <color auto="1"/>
      </bottom>
      <diagonal/>
    </border>
    <border>
      <left style="medium">
        <color auto="1"/>
      </left>
      <right/>
      <top/>
      <bottom style="hair">
        <color auto="1"/>
      </bottom>
      <diagonal/>
    </border>
    <border>
      <left style="hair">
        <color auto="1"/>
      </left>
      <right/>
      <top style="hair">
        <color auto="1"/>
      </top>
      <bottom style="hair">
        <color auto="1"/>
      </bottom>
      <diagonal/>
    </border>
    <border>
      <left style="medium">
        <color auto="1"/>
      </left>
      <right/>
      <top style="hair">
        <color auto="1"/>
      </top>
      <bottom style="hair">
        <color auto="1"/>
      </bottom>
      <diagonal/>
    </border>
    <border>
      <left style="hair">
        <color auto="1"/>
      </left>
      <right/>
      <top style="hair">
        <color auto="1"/>
      </top>
      <bottom style="thin">
        <color auto="1"/>
      </bottom>
      <diagonal/>
    </border>
    <border>
      <left style="hair">
        <color auto="1"/>
      </left>
      <right/>
      <top style="thin">
        <color auto="1"/>
      </top>
      <bottom style="medium">
        <color auto="1"/>
      </bottom>
      <diagonal/>
    </border>
    <border>
      <left style="medium">
        <color auto="1"/>
      </left>
      <right style="hair">
        <color auto="1"/>
      </right>
      <top style="thin">
        <color auto="1"/>
      </top>
      <bottom style="medium">
        <color auto="1"/>
      </bottom>
      <diagonal/>
    </border>
    <border>
      <left style="hair">
        <color auto="1"/>
      </left>
      <right/>
      <top style="thin">
        <color auto="1"/>
      </top>
      <bottom style="hair">
        <color auto="1"/>
      </bottom>
      <diagonal/>
    </border>
    <border>
      <left style="medium">
        <color auto="1"/>
      </left>
      <right style="hair">
        <color auto="1"/>
      </right>
      <top style="thin">
        <color auto="1"/>
      </top>
      <bottom style="hair">
        <color auto="1"/>
      </bottom>
      <diagonal/>
    </border>
    <border diagonalUp="1">
      <left style="hair">
        <color auto="1"/>
      </left>
      <right/>
      <top style="thin">
        <color auto="1"/>
      </top>
      <bottom style="medium">
        <color auto="1"/>
      </bottom>
      <diagonal style="thin">
        <color auto="1"/>
      </diagonal>
    </border>
    <border>
      <left/>
      <right style="medium">
        <color auto="1"/>
      </right>
      <top/>
      <bottom style="double">
        <color auto="1"/>
      </bottom>
      <diagonal/>
    </border>
    <border>
      <left/>
      <right/>
      <top/>
      <bottom style="hair">
        <color auto="1"/>
      </bottom>
      <diagonal/>
    </border>
    <border>
      <left/>
      <right style="medium">
        <color auto="1"/>
      </right>
      <top/>
      <bottom style="hair">
        <color auto="1"/>
      </bottom>
      <diagonal/>
    </border>
    <border>
      <left/>
      <right style="hair">
        <color auto="1"/>
      </right>
      <top style="double">
        <color auto="1"/>
      </top>
      <bottom style="hair">
        <color auto="1"/>
      </bottom>
      <diagonal/>
    </border>
    <border>
      <left/>
      <right style="medium">
        <color auto="1"/>
      </right>
      <top style="hair">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style="hair">
        <color auto="1"/>
      </left>
      <right style="medium">
        <color auto="1"/>
      </right>
      <top style="thin">
        <color auto="1"/>
      </top>
      <bottom style="medium">
        <color auto="1"/>
      </bottom>
      <diagonal/>
    </border>
    <border diagonalUp="1">
      <left/>
      <right style="hair">
        <color auto="1"/>
      </right>
      <top style="thin">
        <color auto="1"/>
      </top>
      <bottom style="medium">
        <color auto="1"/>
      </bottom>
      <diagonal style="thin">
        <color auto="1"/>
      </diagonal>
    </border>
    <border>
      <left style="hair">
        <color auto="1"/>
      </left>
      <right style="medium">
        <color auto="1"/>
      </right>
      <top style="thin">
        <color auto="1"/>
      </top>
      <bottom style="hair">
        <color auto="1"/>
      </bottom>
      <diagonal/>
    </border>
    <border>
      <left/>
      <right style="hair">
        <color auto="1"/>
      </right>
      <top style="thin">
        <color auto="1"/>
      </top>
      <bottom style="hair">
        <color auto="1"/>
      </bottom>
      <diagonal/>
    </border>
    <border>
      <left style="hair">
        <color auto="1"/>
      </left>
      <right style="medium">
        <color auto="1"/>
      </right>
      <top style="double">
        <color auto="1"/>
      </top>
      <bottom style="hair">
        <color auto="1"/>
      </bottom>
      <diagonal/>
    </border>
    <border>
      <left style="hair">
        <color auto="1"/>
      </left>
      <right style="medium">
        <color auto="1"/>
      </right>
      <top style="hair">
        <color auto="1"/>
      </top>
      <bottom style="hair">
        <color auto="1"/>
      </bottom>
      <diagonal/>
    </border>
    <border>
      <left style="hair">
        <color auto="1"/>
      </left>
      <right style="medium">
        <color auto="1"/>
      </right>
      <top style="hair">
        <color auto="1"/>
      </top>
      <bottom style="thin">
        <color auto="1"/>
      </bottom>
      <diagonal/>
    </border>
    <border>
      <left style="medium">
        <color auto="1"/>
      </left>
      <right/>
      <top style="medium">
        <color auto="1"/>
      </top>
      <bottom style="thin">
        <color auto="1"/>
      </bottom>
      <diagonal/>
    </border>
    <border>
      <left style="thin">
        <color auto="1"/>
      </left>
      <right style="thin">
        <color auto="1"/>
      </right>
      <top style="double">
        <color auto="1"/>
      </top>
      <bottom style="hair">
        <color auto="1"/>
      </bottom>
      <diagonal/>
    </border>
    <border>
      <left style="thin">
        <color auto="1"/>
      </left>
      <right style="thin">
        <color auto="1"/>
      </right>
      <top style="hair">
        <color auto="1"/>
      </top>
      <bottom style="hair">
        <color auto="1"/>
      </bottom>
      <diagonal/>
    </border>
    <border>
      <left/>
      <right style="medium">
        <color auto="1"/>
      </right>
      <top style="double">
        <color auto="1"/>
      </top>
      <bottom style="hair">
        <color auto="1"/>
      </bottom>
      <diagonal/>
    </border>
    <border>
      <left style="medium">
        <color auto="1"/>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hair">
        <color auto="1"/>
      </right>
      <top style="thin">
        <color auto="1"/>
      </top>
      <bottom/>
      <diagonal/>
    </border>
    <border>
      <left style="hair">
        <color auto="1"/>
      </left>
      <right/>
      <top style="thin">
        <color auto="1"/>
      </top>
      <bottom/>
      <diagonal/>
    </border>
    <border>
      <left/>
      <right style="hair">
        <color auto="1"/>
      </right>
      <top/>
      <bottom/>
      <diagonal/>
    </border>
    <border>
      <left style="hair">
        <color auto="1"/>
      </left>
      <right/>
      <top/>
      <bottom/>
      <diagonal/>
    </border>
    <border>
      <left/>
      <right style="hair">
        <color auto="1"/>
      </right>
      <top style="thin">
        <color auto="1"/>
      </top>
      <bottom style="thin">
        <color auto="1"/>
      </bottom>
      <diagonal/>
    </border>
    <border>
      <left style="hair">
        <color auto="1"/>
      </left>
      <right/>
      <top style="thin">
        <color auto="1"/>
      </top>
      <bottom style="thin">
        <color auto="1"/>
      </bottom>
      <diagonal/>
    </border>
    <border>
      <left/>
      <right style="medium">
        <color auto="1"/>
      </right>
      <top/>
      <bottom style="thin">
        <color auto="1"/>
      </bottom>
      <diagonal/>
    </border>
    <border>
      <left/>
      <right style="medium">
        <color auto="1"/>
      </right>
      <top/>
      <bottom/>
      <diagonal/>
    </border>
    <border diagonalUp="1">
      <left style="hair">
        <color auto="1"/>
      </left>
      <right/>
      <top style="thin">
        <color auto="1"/>
      </top>
      <bottom style="thin">
        <color auto="1"/>
      </bottom>
      <diagonal style="hair">
        <color auto="1"/>
      </diagonal>
    </border>
    <border diagonalUp="1">
      <left/>
      <right/>
      <top style="thin">
        <color auto="1"/>
      </top>
      <bottom style="thin">
        <color auto="1"/>
      </bottom>
      <diagonal style="hair">
        <color auto="1"/>
      </diagonal>
    </border>
    <border diagonalUp="1">
      <left/>
      <right style="medium">
        <color auto="1"/>
      </right>
      <top style="thin">
        <color auto="1"/>
      </top>
      <bottom style="thin">
        <color auto="1"/>
      </bottom>
      <diagonal style="hair">
        <color auto="1"/>
      </diagonal>
    </border>
    <border diagonalUp="1">
      <left style="hair">
        <color auto="1"/>
      </left>
      <right/>
      <top style="thin">
        <color auto="1"/>
      </top>
      <bottom/>
      <diagonal style="hair">
        <color auto="1"/>
      </diagonal>
    </border>
    <border diagonalUp="1">
      <left/>
      <right/>
      <top style="thin">
        <color auto="1"/>
      </top>
      <bottom/>
      <diagonal style="hair">
        <color auto="1"/>
      </diagonal>
    </border>
    <border diagonalUp="1">
      <left/>
      <right style="medium">
        <color auto="1"/>
      </right>
      <top style="thin">
        <color auto="1"/>
      </top>
      <bottom/>
      <diagonal style="hair">
        <color auto="1"/>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thin">
        <color auto="1"/>
      </left>
      <right style="hair">
        <color auto="1"/>
      </right>
      <top/>
      <bottom/>
      <diagonal/>
    </border>
    <border>
      <left style="hair">
        <color auto="1"/>
      </left>
      <right style="hair">
        <color auto="1"/>
      </right>
      <top/>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left style="hair">
        <color auto="1"/>
      </left>
      <right style="thin">
        <color auto="1"/>
      </right>
      <top style="thin">
        <color auto="1"/>
      </top>
      <bottom/>
      <diagonal/>
    </border>
    <border>
      <left style="hair">
        <color auto="1"/>
      </left>
      <right style="thin">
        <color auto="1"/>
      </right>
      <top/>
      <bottom/>
      <diagonal/>
    </border>
    <border diagonalUp="1">
      <left/>
      <right style="thin">
        <color auto="1"/>
      </right>
      <top style="thin">
        <color auto="1"/>
      </top>
      <bottom style="thin">
        <color auto="1"/>
      </bottom>
      <diagonal style="hair">
        <color auto="1"/>
      </diagonal>
    </border>
    <border>
      <left style="hair">
        <color auto="1"/>
      </left>
      <right style="thin">
        <color auto="1"/>
      </right>
      <top/>
      <bottom style="thin">
        <color auto="1"/>
      </bottom>
      <diagonal/>
    </border>
    <border diagonalUp="1">
      <left style="hair">
        <color auto="1"/>
      </left>
      <right/>
      <top style="thin">
        <color auto="1"/>
      </top>
      <bottom style="medium">
        <color auto="1"/>
      </bottom>
      <diagonal style="hair">
        <color auto="1"/>
      </diagonal>
    </border>
    <border diagonalUp="1">
      <left/>
      <right/>
      <top style="thin">
        <color auto="1"/>
      </top>
      <bottom style="medium">
        <color auto="1"/>
      </bottom>
      <diagonal style="hair">
        <color auto="1"/>
      </diagonal>
    </border>
    <border diagonalUp="1">
      <left/>
      <right style="thin">
        <color auto="1"/>
      </right>
      <top style="thin">
        <color auto="1"/>
      </top>
      <bottom style="medium">
        <color auto="1"/>
      </bottom>
      <diagonal style="hair">
        <color auto="1"/>
      </diagonal>
    </border>
    <border diagonalUp="1">
      <left/>
      <right style="thin">
        <color auto="1"/>
      </right>
      <top style="thin">
        <color auto="1"/>
      </top>
      <bottom style="medium">
        <color auto="1"/>
      </bottom>
      <diagonal style="thin">
        <color auto="1"/>
      </diagonal>
    </border>
    <border>
      <left style="medium">
        <color auto="1"/>
      </left>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style="thin">
        <color auto="1"/>
      </left>
      <right style="hair">
        <color auto="1"/>
      </right>
      <top/>
      <bottom style="medium">
        <color auto="1"/>
      </bottom>
      <diagonal/>
    </border>
    <border>
      <left style="hair">
        <color auto="1"/>
      </left>
      <right style="hair">
        <color auto="1"/>
      </right>
      <top/>
      <bottom style="medium">
        <color auto="1"/>
      </bottom>
      <diagonal/>
    </border>
    <border>
      <left/>
      <right style="hair">
        <color auto="1"/>
      </right>
      <top/>
      <bottom style="thin">
        <color auto="1"/>
      </bottom>
      <diagonal/>
    </border>
    <border>
      <left style="hair">
        <color auto="1"/>
      </left>
      <right/>
      <top/>
      <bottom style="thin">
        <color auto="1"/>
      </bottom>
      <diagonal/>
    </border>
    <border>
      <left style="hair">
        <color auto="1"/>
      </left>
      <right style="medium">
        <color auto="1"/>
      </right>
      <top style="thin">
        <color auto="1"/>
      </top>
      <bottom/>
      <diagonal/>
    </border>
    <border>
      <left style="hair">
        <color auto="1"/>
      </left>
      <right style="medium">
        <color auto="1"/>
      </right>
      <top/>
      <bottom/>
      <diagonal/>
    </border>
    <border>
      <left style="hair">
        <color auto="1"/>
      </left>
      <right style="medium">
        <color auto="1"/>
      </right>
      <top/>
      <bottom style="medium">
        <color auto="1"/>
      </bottom>
      <diagonal/>
    </border>
    <border>
      <left/>
      <right style="hair">
        <color auto="1"/>
      </right>
      <top style="thin">
        <color auto="1"/>
      </top>
      <bottom style="medium">
        <color auto="1"/>
      </bottom>
      <diagonal/>
    </border>
    <border diagonalUp="1">
      <left style="hair">
        <color auto="1"/>
      </left>
      <right/>
      <top/>
      <bottom/>
      <diagonal style="hair">
        <color auto="1"/>
      </diagonal>
    </border>
    <border diagonalUp="1">
      <left/>
      <right/>
      <top/>
      <bottom/>
      <diagonal style="hair">
        <color auto="1"/>
      </diagonal>
    </border>
    <border diagonalUp="1">
      <left/>
      <right style="medium">
        <color auto="1"/>
      </right>
      <top/>
      <bottom/>
      <diagonal style="hair">
        <color auto="1"/>
      </diagonal>
    </border>
    <border diagonalUp="1">
      <left style="hair">
        <color auto="1"/>
      </left>
      <right/>
      <top/>
      <bottom style="thin">
        <color auto="1"/>
      </bottom>
      <diagonal style="hair">
        <color auto="1"/>
      </diagonal>
    </border>
    <border diagonalUp="1">
      <left/>
      <right/>
      <top/>
      <bottom style="thin">
        <color auto="1"/>
      </bottom>
      <diagonal style="hair">
        <color auto="1"/>
      </diagonal>
    </border>
    <border diagonalUp="1">
      <left/>
      <right style="medium">
        <color auto="1"/>
      </right>
      <top/>
      <bottom style="thin">
        <color auto="1"/>
      </bottom>
      <diagonal style="hair">
        <color auto="1"/>
      </diagonal>
    </border>
    <border diagonalUp="1">
      <left/>
      <right style="medium">
        <color auto="1"/>
      </right>
      <top style="thin">
        <color auto="1"/>
      </top>
      <bottom style="medium">
        <color auto="1"/>
      </bottom>
      <diagonal style="hair">
        <color auto="1"/>
      </diagonal>
    </border>
    <border diagonalUp="1">
      <left style="thin">
        <color auto="1"/>
      </left>
      <right/>
      <top/>
      <bottom style="medium">
        <color auto="1"/>
      </bottom>
      <diagonal style="thin">
        <color auto="1"/>
      </diagonal>
    </border>
    <border diagonalUp="1">
      <left/>
      <right/>
      <top/>
      <bottom style="medium">
        <color auto="1"/>
      </bottom>
      <diagonal style="thin">
        <color auto="1"/>
      </diagonal>
    </border>
    <border diagonalUp="1">
      <left/>
      <right style="medium">
        <color auto="1"/>
      </right>
      <top/>
      <bottom style="medium">
        <color auto="1"/>
      </bottom>
      <diagonal style="thin">
        <color auto="1"/>
      </diagonal>
    </border>
    <border>
      <left style="medium">
        <color auto="1"/>
      </left>
      <right style="thin">
        <color auto="1"/>
      </right>
      <top/>
      <bottom style="thin">
        <color auto="1"/>
      </bottom>
      <diagonal/>
    </border>
    <border>
      <left style="thin">
        <color auto="1"/>
      </left>
      <right style="thin">
        <color auto="1"/>
      </right>
      <top/>
      <bottom style="medium">
        <color auto="1"/>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top style="medium">
        <color auto="1"/>
      </top>
      <bottom style="medium">
        <color auto="1"/>
      </bottom>
      <diagonal/>
    </border>
    <border>
      <left/>
      <right style="medium">
        <color auto="1"/>
      </right>
      <top/>
      <bottom style="medium">
        <color auto="1"/>
      </bottom>
      <diagonal/>
    </border>
    <border>
      <left style="medium">
        <color auto="1"/>
      </left>
      <right style="medium">
        <color auto="1"/>
      </right>
      <top style="thin">
        <color auto="1"/>
      </top>
      <bottom style="medium">
        <color auto="1"/>
      </bottom>
      <diagonal/>
    </border>
  </borders>
  <cellStyleXfs count="28">
    <xf numFmtId="0" fontId="0" fillId="0" borderId="0">
      <alignment vertical="center"/>
    </xf>
    <xf numFmtId="0" fontId="11" fillId="0" borderId="0">
      <alignment vertical="center"/>
    </xf>
    <xf numFmtId="0" fontId="31" fillId="0" borderId="0">
      <alignment vertical="center"/>
    </xf>
    <xf numFmtId="0" fontId="4" fillId="0" borderId="0">
      <alignment vertical="center"/>
    </xf>
    <xf numFmtId="0" fontId="17" fillId="0" borderId="0">
      <alignment vertical="center"/>
    </xf>
    <xf numFmtId="0" fontId="1" fillId="0" borderId="0"/>
    <xf numFmtId="0" fontId="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0" borderId="0">
      <alignment vertical="center"/>
    </xf>
    <xf numFmtId="0" fontId="31"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xf numFmtId="0" fontId="1" fillId="0" borderId="0"/>
    <xf numFmtId="0" fontId="4" fillId="0" borderId="0">
      <alignment vertical="center"/>
    </xf>
    <xf numFmtId="0" fontId="4" fillId="0" borderId="0">
      <alignment vertical="center"/>
    </xf>
    <xf numFmtId="0" fontId="4" fillId="0" borderId="0">
      <alignment vertical="center"/>
    </xf>
    <xf numFmtId="0" fontId="32" fillId="0" borderId="0">
      <alignment vertical="center"/>
    </xf>
    <xf numFmtId="0" fontId="35" fillId="0" borderId="0">
      <alignment vertical="center"/>
    </xf>
    <xf numFmtId="0" fontId="32" fillId="0" borderId="0">
      <alignment vertical="center"/>
    </xf>
    <xf numFmtId="0" fontId="32" fillId="0" borderId="0"/>
    <xf numFmtId="0" fontId="32" fillId="0" borderId="0"/>
    <xf numFmtId="0" fontId="32" fillId="0" borderId="0"/>
  </cellStyleXfs>
  <cellXfs count="1298">
    <xf numFmtId="0" fontId="0" fillId="0" borderId="0" xfId="0">
      <alignment vertical="center"/>
    </xf>
    <xf numFmtId="0" fontId="1" fillId="0" borderId="0" xfId="5"/>
    <xf numFmtId="178" fontId="2" fillId="0" borderId="1" xfId="5" applyNumberFormat="1" applyFont="1" applyBorder="1" applyAlignment="1">
      <alignment vertical="center"/>
    </xf>
    <xf numFmtId="178" fontId="2" fillId="0" borderId="2" xfId="5" applyNumberFormat="1" applyFont="1" applyBorder="1" applyAlignment="1">
      <alignment vertical="center"/>
    </xf>
    <xf numFmtId="178" fontId="2" fillId="0" borderId="3" xfId="5" applyNumberFormat="1" applyFont="1" applyBorder="1" applyAlignment="1">
      <alignment horizontal="center" vertical="center" wrapText="1"/>
    </xf>
    <xf numFmtId="178" fontId="2" fillId="0" borderId="4" xfId="5" applyNumberFormat="1" applyFont="1" applyBorder="1" applyAlignment="1">
      <alignment horizontal="center" vertical="center"/>
    </xf>
    <xf numFmtId="178" fontId="2" fillId="0" borderId="5" xfId="5" applyNumberFormat="1" applyFont="1" applyBorder="1" applyAlignment="1">
      <alignment horizontal="center" vertical="center"/>
    </xf>
    <xf numFmtId="178" fontId="2" fillId="0" borderId="6" xfId="5" applyNumberFormat="1" applyFont="1" applyBorder="1" applyAlignment="1">
      <alignment horizontal="center" vertical="center"/>
    </xf>
    <xf numFmtId="178" fontId="2" fillId="0" borderId="7" xfId="5" applyNumberFormat="1" applyFont="1" applyBorder="1" applyAlignment="1">
      <alignment vertical="center"/>
    </xf>
    <xf numFmtId="178" fontId="2" fillId="0" borderId="8" xfId="5" applyNumberFormat="1" applyFont="1" applyBorder="1" applyAlignment="1">
      <alignment vertical="center"/>
    </xf>
    <xf numFmtId="0" fontId="1" fillId="0" borderId="9" xfId="5" applyFont="1" applyBorder="1" applyAlignment="1">
      <alignment vertical="center"/>
    </xf>
    <xf numFmtId="178" fontId="2" fillId="0" borderId="1" xfId="5" applyNumberFormat="1" applyFont="1" applyBorder="1" applyAlignment="1">
      <alignment horizontal="center" vertical="center"/>
    </xf>
    <xf numFmtId="178" fontId="2" fillId="0" borderId="10" xfId="5" applyNumberFormat="1" applyFont="1" applyBorder="1" applyAlignment="1">
      <alignment horizontal="center" vertical="center" wrapText="1"/>
    </xf>
    <xf numFmtId="178" fontId="2" fillId="0" borderId="11" xfId="5" applyNumberFormat="1" applyFont="1" applyBorder="1" applyAlignment="1">
      <alignment horizontal="center" vertical="center"/>
    </xf>
    <xf numFmtId="178" fontId="2" fillId="0" borderId="12" xfId="5" applyNumberFormat="1" applyFont="1" applyBorder="1" applyAlignment="1">
      <alignment horizontal="center" vertical="center" wrapText="1"/>
    </xf>
    <xf numFmtId="178" fontId="2" fillId="0" borderId="13" xfId="5" applyNumberFormat="1" applyFont="1" applyBorder="1" applyAlignment="1">
      <alignment horizontal="center" vertical="center"/>
    </xf>
    <xf numFmtId="178" fontId="2" fillId="0" borderId="2" xfId="5" applyNumberFormat="1" applyFont="1" applyBorder="1" applyAlignment="1">
      <alignment horizontal="center" vertical="center"/>
    </xf>
    <xf numFmtId="177" fontId="2" fillId="0" borderId="3" xfId="5" applyNumberFormat="1" applyFont="1" applyFill="1" applyBorder="1" applyAlignment="1">
      <alignment vertical="center"/>
    </xf>
    <xf numFmtId="177" fontId="2" fillId="0" borderId="1" xfId="5" applyNumberFormat="1" applyFont="1" applyFill="1" applyBorder="1" applyAlignment="1">
      <alignment vertical="center"/>
    </xf>
    <xf numFmtId="181" fontId="2" fillId="0" borderId="14" xfId="5" applyNumberFormat="1" applyFont="1" applyFill="1" applyBorder="1" applyAlignment="1">
      <alignment vertical="center"/>
    </xf>
    <xf numFmtId="177" fontId="2" fillId="0" borderId="11" xfId="5" applyNumberFormat="1" applyFont="1" applyFill="1" applyBorder="1" applyAlignment="1">
      <alignment vertical="center"/>
    </xf>
    <xf numFmtId="181" fontId="2" fillId="0" borderId="15" xfId="5" applyNumberFormat="1" applyFont="1" applyFill="1" applyBorder="1" applyAlignment="1">
      <alignment vertical="center"/>
    </xf>
    <xf numFmtId="181" fontId="2" fillId="0" borderId="3" xfId="5" applyNumberFormat="1" applyFont="1" applyBorder="1" applyAlignment="1">
      <alignment vertical="center"/>
    </xf>
    <xf numFmtId="178" fontId="2" fillId="0" borderId="7" xfId="5" applyNumberFormat="1" applyFont="1" applyBorder="1" applyAlignment="1">
      <alignment horizontal="center" vertical="center"/>
    </xf>
    <xf numFmtId="178" fontId="2" fillId="0" borderId="16" xfId="5" applyNumberFormat="1" applyFont="1" applyBorder="1" applyAlignment="1">
      <alignment horizontal="center" vertical="center"/>
    </xf>
    <xf numFmtId="177" fontId="2" fillId="0" borderId="17" xfId="5" applyNumberFormat="1" applyFont="1" applyFill="1" applyBorder="1" applyAlignment="1">
      <alignment vertical="center"/>
    </xf>
    <xf numFmtId="177" fontId="2" fillId="0" borderId="18" xfId="5" applyNumberFormat="1" applyFont="1" applyFill="1" applyBorder="1" applyAlignment="1">
      <alignment vertical="center"/>
    </xf>
    <xf numFmtId="181" fontId="2" fillId="0" borderId="16" xfId="5" applyNumberFormat="1" applyFont="1" applyFill="1" applyBorder="1" applyAlignment="1">
      <alignment vertical="center"/>
    </xf>
    <xf numFmtId="177" fontId="2" fillId="0" borderId="19" xfId="5" applyNumberFormat="1" applyFont="1" applyFill="1" applyBorder="1" applyAlignment="1">
      <alignment vertical="center"/>
    </xf>
    <xf numFmtId="181" fontId="2" fillId="0" borderId="20" xfId="5" applyNumberFormat="1" applyFont="1" applyFill="1" applyBorder="1" applyAlignment="1">
      <alignment vertical="center"/>
    </xf>
    <xf numFmtId="181" fontId="2" fillId="0" borderId="17" xfId="5" applyNumberFormat="1" applyFont="1" applyBorder="1" applyAlignment="1">
      <alignment vertical="center"/>
    </xf>
    <xf numFmtId="177" fontId="2" fillId="0" borderId="17" xfId="5" applyNumberFormat="1" applyFont="1" applyFill="1" applyBorder="1" applyAlignment="1">
      <alignment vertical="center" wrapText="1"/>
    </xf>
    <xf numFmtId="177" fontId="2" fillId="0" borderId="3" xfId="5" applyNumberFormat="1" applyFont="1" applyBorder="1" applyAlignment="1">
      <alignment vertical="center"/>
    </xf>
    <xf numFmtId="177" fontId="2" fillId="0" borderId="1" xfId="5" applyNumberFormat="1" applyFont="1" applyBorder="1" applyAlignment="1">
      <alignment vertical="center"/>
    </xf>
    <xf numFmtId="181" fontId="2" fillId="0" borderId="14" xfId="5" applyNumberFormat="1" applyFont="1" applyBorder="1" applyAlignment="1">
      <alignment vertical="center"/>
    </xf>
    <xf numFmtId="177" fontId="2" fillId="0" borderId="11" xfId="5" applyNumberFormat="1" applyFont="1" applyBorder="1" applyAlignment="1">
      <alignment vertical="center"/>
    </xf>
    <xf numFmtId="181" fontId="2" fillId="0" borderId="21" xfId="5" applyNumberFormat="1" applyFont="1" applyBorder="1" applyAlignment="1">
      <alignment vertical="center"/>
    </xf>
    <xf numFmtId="0" fontId="1" fillId="0" borderId="13" xfId="5" applyBorder="1"/>
    <xf numFmtId="0" fontId="1" fillId="0" borderId="13" xfId="5" applyBorder="1" applyAlignment="1">
      <alignment vertical="center"/>
    </xf>
    <xf numFmtId="0" fontId="3" fillId="0" borderId="13" xfId="5" applyFont="1" applyBorder="1"/>
    <xf numFmtId="0" fontId="1" fillId="0" borderId="0" xfId="6" applyAlignment="1"/>
    <xf numFmtId="0" fontId="1" fillId="0" borderId="13" xfId="6" applyBorder="1" applyAlignment="1"/>
    <xf numFmtId="183" fontId="1" fillId="0" borderId="13" xfId="6" applyNumberFormat="1" applyBorder="1" applyAlignment="1"/>
    <xf numFmtId="0" fontId="4" fillId="0" borderId="0" xfId="9">
      <alignment vertical="center"/>
    </xf>
    <xf numFmtId="0" fontId="5" fillId="0" borderId="0" xfId="9" applyFont="1">
      <alignment vertical="center"/>
    </xf>
    <xf numFmtId="0" fontId="6" fillId="0" borderId="0" xfId="9" applyFont="1" applyAlignment="1">
      <alignment horizontal="right"/>
    </xf>
    <xf numFmtId="0" fontId="7" fillId="2" borderId="22" xfId="9" applyFont="1" applyFill="1" applyBorder="1" applyAlignment="1"/>
    <xf numFmtId="0" fontId="7" fillId="2" borderId="23" xfId="9" applyFont="1" applyFill="1" applyBorder="1" applyAlignment="1">
      <alignment horizontal="right" vertical="top"/>
    </xf>
    <xf numFmtId="0" fontId="7" fillId="2" borderId="24" xfId="9" applyFont="1" applyFill="1" applyBorder="1" applyAlignment="1">
      <alignment horizontal="right" vertical="top"/>
    </xf>
    <xf numFmtId="0" fontId="8" fillId="3" borderId="25" xfId="2" applyFont="1" applyFill="1" applyBorder="1" applyAlignment="1">
      <alignment horizontal="center" vertical="center"/>
    </xf>
    <xf numFmtId="0" fontId="8" fillId="3" borderId="26" xfId="2" applyFont="1" applyFill="1" applyBorder="1" applyAlignment="1">
      <alignment horizontal="center" vertical="center"/>
    </xf>
    <xf numFmtId="0" fontId="7" fillId="0" borderId="27" xfId="9" applyFont="1" applyFill="1" applyBorder="1" applyAlignment="1">
      <alignment horizontal="center" vertical="center" wrapText="1"/>
    </xf>
    <xf numFmtId="183" fontId="7" fillId="0" borderId="25" xfId="2" applyNumberFormat="1" applyFont="1" applyFill="1" applyBorder="1" applyAlignment="1" applyProtection="1">
      <alignment horizontal="right" vertical="center" shrinkToFit="1"/>
    </xf>
    <xf numFmtId="183" fontId="7" fillId="0" borderId="30" xfId="2" applyNumberFormat="1" applyFont="1" applyFill="1" applyBorder="1" applyAlignment="1" applyProtection="1">
      <alignment horizontal="right" vertical="center" shrinkToFit="1"/>
    </xf>
    <xf numFmtId="0" fontId="7" fillId="0" borderId="31" xfId="9" applyFont="1" applyFill="1" applyBorder="1" applyAlignment="1">
      <alignment horizontal="center" vertical="center" wrapText="1"/>
    </xf>
    <xf numFmtId="183" fontId="7" fillId="0" borderId="3" xfId="2" applyNumberFormat="1" applyFont="1" applyFill="1" applyBorder="1" applyAlignment="1" applyProtection="1">
      <alignment horizontal="right" vertical="center" shrinkToFit="1"/>
    </xf>
    <xf numFmtId="183" fontId="7" fillId="0" borderId="33" xfId="2" applyNumberFormat="1" applyFont="1" applyFill="1" applyBorder="1" applyAlignment="1" applyProtection="1">
      <alignment horizontal="right" vertical="center" shrinkToFit="1"/>
    </xf>
    <xf numFmtId="183" fontId="7" fillId="0" borderId="13" xfId="2" applyNumberFormat="1" applyFont="1" applyFill="1" applyBorder="1" applyAlignment="1" applyProtection="1">
      <alignment horizontal="right" vertical="center" shrinkToFit="1"/>
    </xf>
    <xf numFmtId="183" fontId="7" fillId="0" borderId="35" xfId="2" applyNumberFormat="1" applyFont="1" applyFill="1" applyBorder="1" applyAlignment="1" applyProtection="1">
      <alignment horizontal="right" vertical="center" shrinkToFit="1"/>
    </xf>
    <xf numFmtId="0" fontId="7" fillId="0" borderId="36" xfId="9" applyFont="1" applyFill="1" applyBorder="1" applyAlignment="1">
      <alignment horizontal="center" vertical="center"/>
    </xf>
    <xf numFmtId="183" fontId="7" fillId="0" borderId="13" xfId="2" applyNumberFormat="1" applyFont="1" applyFill="1" applyBorder="1" applyAlignment="1" applyProtection="1">
      <alignment horizontal="right" vertical="center" shrinkToFit="1"/>
      <protection locked="0"/>
    </xf>
    <xf numFmtId="183" fontId="7" fillId="0" borderId="35" xfId="2" applyNumberFormat="1" applyFont="1" applyFill="1" applyBorder="1" applyAlignment="1" applyProtection="1">
      <alignment horizontal="right" vertical="center" shrinkToFit="1"/>
      <protection locked="0"/>
    </xf>
    <xf numFmtId="0" fontId="7" fillId="0" borderId="37" xfId="9" applyFont="1" applyFill="1" applyBorder="1" applyAlignment="1">
      <alignment horizontal="center" vertical="center"/>
    </xf>
    <xf numFmtId="183" fontId="7" fillId="0" borderId="41" xfId="2" applyNumberFormat="1" applyFont="1" applyFill="1" applyBorder="1" applyAlignment="1" applyProtection="1">
      <alignment horizontal="right" vertical="center" shrinkToFit="1"/>
      <protection locked="0"/>
    </xf>
    <xf numFmtId="183" fontId="7" fillId="0" borderId="42" xfId="2" applyNumberFormat="1" applyFont="1" applyFill="1" applyBorder="1" applyAlignment="1" applyProtection="1">
      <alignment horizontal="right" vertical="center" shrinkToFit="1"/>
      <protection locked="0"/>
    </xf>
    <xf numFmtId="0" fontId="7" fillId="0" borderId="22" xfId="9" applyFont="1" applyFill="1" applyBorder="1" applyAlignment="1">
      <alignment horizontal="center" vertical="center"/>
    </xf>
    <xf numFmtId="183" fontId="7" fillId="0" borderId="43" xfId="2" applyNumberFormat="1" applyFont="1" applyFill="1" applyBorder="1" applyAlignment="1" applyProtection="1">
      <alignment horizontal="right" vertical="center" shrinkToFit="1"/>
    </xf>
    <xf numFmtId="183" fontId="7" fillId="0" borderId="26" xfId="2" applyNumberFormat="1" applyFont="1" applyFill="1" applyBorder="1" applyAlignment="1" applyProtection="1">
      <alignment horizontal="right" vertical="center" shrinkToFit="1"/>
    </xf>
    <xf numFmtId="0" fontId="4" fillId="0" borderId="0" xfId="3">
      <alignment vertical="center"/>
    </xf>
    <xf numFmtId="0" fontId="9" fillId="2" borderId="22" xfId="3" applyFont="1" applyFill="1" applyBorder="1" applyAlignment="1"/>
    <xf numFmtId="0" fontId="9" fillId="2" borderId="23" xfId="3" applyFont="1" applyFill="1" applyBorder="1" applyAlignment="1"/>
    <xf numFmtId="0" fontId="9" fillId="2" borderId="23" xfId="3" applyFont="1" applyFill="1" applyBorder="1" applyAlignment="1">
      <alignment horizontal="right" vertical="center"/>
    </xf>
    <xf numFmtId="0" fontId="9" fillId="2" borderId="24" xfId="3" applyFont="1" applyFill="1" applyBorder="1" applyAlignment="1">
      <alignment horizontal="right" vertical="top"/>
    </xf>
    <xf numFmtId="0" fontId="9" fillId="0" borderId="7" xfId="3" applyFont="1" applyFill="1" applyBorder="1" applyAlignment="1">
      <alignment vertical="center" wrapText="1"/>
    </xf>
    <xf numFmtId="0" fontId="9" fillId="0" borderId="4" xfId="3" applyFont="1" applyFill="1" applyBorder="1" applyAlignment="1">
      <alignment vertical="center"/>
    </xf>
    <xf numFmtId="0" fontId="9" fillId="0" borderId="1" xfId="3" applyFont="1" applyFill="1" applyBorder="1" applyAlignment="1">
      <alignment vertical="center"/>
    </xf>
    <xf numFmtId="0" fontId="9" fillId="0" borderId="9" xfId="3" applyFont="1" applyFill="1" applyBorder="1" applyAlignment="1">
      <alignment vertical="center"/>
    </xf>
    <xf numFmtId="0" fontId="9" fillId="0" borderId="4" xfId="3" applyFont="1" applyFill="1" applyBorder="1" applyAlignment="1">
      <alignment vertical="center" wrapText="1"/>
    </xf>
    <xf numFmtId="0" fontId="9" fillId="0" borderId="38" xfId="3" applyFont="1" applyFill="1" applyBorder="1" applyAlignment="1">
      <alignment vertical="center"/>
    </xf>
    <xf numFmtId="0" fontId="9" fillId="0" borderId="0" xfId="3" applyFont="1" applyFill="1" applyBorder="1" applyAlignment="1"/>
    <xf numFmtId="0" fontId="9" fillId="0" borderId="0" xfId="3" applyFont="1" applyFill="1" applyBorder="1" applyAlignment="1">
      <alignment vertical="center"/>
    </xf>
    <xf numFmtId="0" fontId="9" fillId="0" borderId="0" xfId="3" applyFont="1" applyFill="1" applyBorder="1" applyAlignment="1">
      <alignment horizontal="left" vertical="center"/>
    </xf>
    <xf numFmtId="0" fontId="6" fillId="0" borderId="0" xfId="3" applyFont="1" applyAlignment="1">
      <alignment horizontal="center" vertical="center"/>
    </xf>
    <xf numFmtId="0" fontId="9" fillId="2" borderId="45" xfId="3" applyFont="1" applyFill="1" applyBorder="1" applyAlignment="1">
      <alignment horizontal="center" vertical="center"/>
    </xf>
    <xf numFmtId="0" fontId="9" fillId="2" borderId="25" xfId="3" applyFont="1" applyFill="1" applyBorder="1" applyAlignment="1">
      <alignment horizontal="center" vertical="center"/>
    </xf>
    <xf numFmtId="0" fontId="9" fillId="2" borderId="30" xfId="3" applyFont="1" applyFill="1" applyBorder="1" applyAlignment="1">
      <alignment horizontal="center" vertical="center"/>
    </xf>
    <xf numFmtId="183" fontId="9" fillId="0" borderId="52" xfId="3" applyNumberFormat="1" applyFont="1" applyBorder="1" applyAlignment="1">
      <alignment horizontal="right" vertical="center" shrinkToFit="1"/>
    </xf>
    <xf numFmtId="183" fontId="9" fillId="0" borderId="53" xfId="3" applyNumberFormat="1" applyFont="1" applyBorder="1" applyAlignment="1">
      <alignment horizontal="right" vertical="center" shrinkToFit="1"/>
    </xf>
    <xf numFmtId="183" fontId="9" fillId="0" borderId="54" xfId="3" applyNumberFormat="1" applyFont="1" applyBorder="1" applyAlignment="1">
      <alignment horizontal="right" vertical="center" shrinkToFit="1"/>
    </xf>
    <xf numFmtId="183" fontId="9" fillId="0" borderId="55" xfId="3" applyNumberFormat="1" applyFont="1" applyBorder="1" applyAlignment="1">
      <alignment horizontal="right" vertical="center" shrinkToFit="1"/>
    </xf>
    <xf numFmtId="183" fontId="9" fillId="0" borderId="13" xfId="3" applyNumberFormat="1" applyFont="1" applyBorder="1" applyAlignment="1">
      <alignment horizontal="right" vertical="center" shrinkToFit="1"/>
    </xf>
    <xf numFmtId="183" fontId="9" fillId="0" borderId="35" xfId="3" applyNumberFormat="1" applyFont="1" applyBorder="1" applyAlignment="1">
      <alignment horizontal="right" vertical="center" shrinkToFit="1"/>
    </xf>
    <xf numFmtId="183" fontId="9" fillId="0" borderId="56" xfId="3" applyNumberFormat="1" applyFont="1" applyBorder="1" applyAlignment="1">
      <alignment horizontal="right" vertical="center" shrinkToFit="1"/>
    </xf>
    <xf numFmtId="183" fontId="9" fillId="0" borderId="41" xfId="3" applyNumberFormat="1" applyFont="1" applyBorder="1" applyAlignment="1">
      <alignment horizontal="right" vertical="center" shrinkToFit="1"/>
    </xf>
    <xf numFmtId="183" fontId="9" fillId="0" borderId="42" xfId="3" applyNumberFormat="1" applyFont="1" applyBorder="1" applyAlignment="1">
      <alignment horizontal="right" vertical="center" shrinkToFit="1"/>
    </xf>
    <xf numFmtId="183" fontId="9" fillId="0" borderId="0" xfId="3" applyNumberFormat="1" applyFont="1" applyFill="1" applyBorder="1" applyAlignment="1" applyProtection="1">
      <alignment horizontal="right" vertical="center"/>
    </xf>
    <xf numFmtId="0" fontId="4" fillId="0" borderId="0" xfId="10">
      <alignment vertical="center"/>
    </xf>
    <xf numFmtId="0" fontId="5" fillId="0" borderId="0" xfId="10" applyFont="1">
      <alignment vertical="center"/>
    </xf>
    <xf numFmtId="0" fontId="9" fillId="2" borderId="22" xfId="10" applyFont="1" applyFill="1" applyBorder="1" applyAlignment="1"/>
    <xf numFmtId="0" fontId="9" fillId="2" borderId="23" xfId="10" applyFont="1" applyFill="1" applyBorder="1" applyAlignment="1"/>
    <xf numFmtId="0" fontId="9" fillId="2" borderId="23" xfId="10" applyFont="1" applyFill="1" applyBorder="1" applyAlignment="1">
      <alignment horizontal="right" vertical="center"/>
    </xf>
    <xf numFmtId="0" fontId="9" fillId="0" borderId="7" xfId="10" applyFont="1" applyFill="1" applyBorder="1" applyAlignment="1">
      <alignment vertical="center" wrapText="1"/>
    </xf>
    <xf numFmtId="0" fontId="9" fillId="0" borderId="4" xfId="10" applyFont="1" applyFill="1" applyBorder="1" applyAlignment="1">
      <alignment vertical="center"/>
    </xf>
    <xf numFmtId="0" fontId="9" fillId="0" borderId="1" xfId="10" applyFont="1" applyFill="1" applyBorder="1" applyAlignment="1">
      <alignment vertical="center"/>
    </xf>
    <xf numFmtId="0" fontId="9" fillId="0" borderId="38" xfId="10" applyFont="1" applyFill="1" applyBorder="1" applyAlignment="1">
      <alignment vertical="center"/>
    </xf>
    <xf numFmtId="0" fontId="9" fillId="0" borderId="0" xfId="10" applyFont="1" applyAlignment="1"/>
    <xf numFmtId="0" fontId="10" fillId="0" borderId="0" xfId="10" applyFont="1" applyAlignment="1"/>
    <xf numFmtId="0" fontId="10" fillId="0" borderId="0" xfId="10" applyFont="1">
      <alignment vertical="center"/>
    </xf>
    <xf numFmtId="0" fontId="10" fillId="3" borderId="22" xfId="10" applyFont="1" applyFill="1" applyBorder="1" applyAlignment="1"/>
    <xf numFmtId="0" fontId="10" fillId="3" borderId="23" xfId="10" applyFont="1" applyFill="1" applyBorder="1" applyAlignment="1"/>
    <xf numFmtId="0" fontId="10" fillId="3" borderId="23" xfId="10" applyFont="1" applyFill="1" applyBorder="1" applyAlignment="1">
      <alignment horizontal="right" vertical="center"/>
    </xf>
    <xf numFmtId="0" fontId="12" fillId="0" borderId="0" xfId="10" applyFont="1" applyAlignment="1">
      <alignment horizontal="center" vertical="center" wrapText="1"/>
    </xf>
    <xf numFmtId="0" fontId="10" fillId="0" borderId="0" xfId="10" applyFont="1" applyAlignment="1">
      <alignment vertical="top"/>
    </xf>
    <xf numFmtId="0" fontId="13" fillId="0" borderId="0" xfId="10" applyFont="1">
      <alignment vertical="center"/>
    </xf>
    <xf numFmtId="0" fontId="12" fillId="0" borderId="0" xfId="10" applyFont="1" applyAlignment="1">
      <alignment vertical="center" wrapText="1"/>
    </xf>
    <xf numFmtId="0" fontId="6" fillId="0" borderId="0" xfId="10" applyFont="1" applyAlignment="1">
      <alignment horizontal="center" vertical="center"/>
    </xf>
    <xf numFmtId="0" fontId="9" fillId="2" borderId="24" xfId="10" applyFont="1" applyFill="1" applyBorder="1" applyAlignment="1">
      <alignment horizontal="right" vertical="top"/>
    </xf>
    <xf numFmtId="0" fontId="9" fillId="2" borderId="45" xfId="10" applyFont="1" applyFill="1" applyBorder="1" applyAlignment="1">
      <alignment horizontal="center" vertical="center"/>
    </xf>
    <xf numFmtId="0" fontId="9" fillId="2" borderId="25" xfId="10" applyFont="1" applyFill="1" applyBorder="1" applyAlignment="1">
      <alignment horizontal="center" vertical="center"/>
    </xf>
    <xf numFmtId="0" fontId="9" fillId="2" borderId="26" xfId="10" applyFont="1" applyFill="1" applyBorder="1" applyAlignment="1">
      <alignment horizontal="center" vertical="center"/>
    </xf>
    <xf numFmtId="183" fontId="9" fillId="0" borderId="52" xfId="10" applyNumberFormat="1" applyFont="1" applyFill="1" applyBorder="1" applyAlignment="1" applyProtection="1">
      <alignment horizontal="right" vertical="center" shrinkToFit="1"/>
    </xf>
    <xf numFmtId="183" fontId="9" fillId="0" borderId="53" xfId="10" applyNumberFormat="1" applyFont="1" applyFill="1" applyBorder="1" applyAlignment="1" applyProtection="1">
      <alignment horizontal="right" vertical="center" shrinkToFit="1"/>
    </xf>
    <xf numFmtId="183" fontId="9" fillId="0" borderId="54" xfId="10" applyNumberFormat="1" applyFont="1" applyFill="1" applyBorder="1" applyAlignment="1" applyProtection="1">
      <alignment horizontal="right" vertical="center" shrinkToFit="1"/>
    </xf>
    <xf numFmtId="183" fontId="9" fillId="0" borderId="55" xfId="10" applyNumberFormat="1" applyFont="1" applyFill="1" applyBorder="1" applyAlignment="1" applyProtection="1">
      <alignment horizontal="right" vertical="center" shrinkToFit="1"/>
    </xf>
    <xf numFmtId="183" fontId="9" fillId="0" borderId="13" xfId="10" applyNumberFormat="1" applyFont="1" applyFill="1" applyBorder="1" applyAlignment="1" applyProtection="1">
      <alignment horizontal="right" vertical="center" shrinkToFit="1"/>
    </xf>
    <xf numFmtId="183" fontId="9" fillId="0" borderId="35" xfId="10" applyNumberFormat="1" applyFont="1" applyFill="1" applyBorder="1" applyAlignment="1" applyProtection="1">
      <alignment horizontal="right" vertical="center" shrinkToFit="1"/>
    </xf>
    <xf numFmtId="183" fontId="9" fillId="0" borderId="56" xfId="10" applyNumberFormat="1" applyFont="1" applyFill="1" applyBorder="1" applyAlignment="1" applyProtection="1">
      <alignment horizontal="right" vertical="center" shrinkToFit="1"/>
    </xf>
    <xf numFmtId="183" fontId="9" fillId="0" borderId="41" xfId="10" applyNumberFormat="1" applyFont="1" applyFill="1" applyBorder="1" applyAlignment="1" applyProtection="1">
      <alignment horizontal="right" vertical="center" shrinkToFit="1"/>
    </xf>
    <xf numFmtId="183" fontId="9" fillId="0" borderId="42" xfId="10" applyNumberFormat="1" applyFont="1" applyFill="1" applyBorder="1" applyAlignment="1" applyProtection="1">
      <alignment horizontal="right" vertical="center" shrinkToFit="1"/>
    </xf>
    <xf numFmtId="183" fontId="10" fillId="0" borderId="0" xfId="10" applyNumberFormat="1" applyFont="1" applyAlignment="1">
      <alignment horizontal="right" vertical="center" shrinkToFit="1"/>
    </xf>
    <xf numFmtId="0" fontId="14" fillId="0" borderId="0" xfId="10" applyNumberFormat="1" applyFont="1" applyAlignment="1">
      <alignment horizontal="center" vertical="center" shrinkToFit="1"/>
    </xf>
    <xf numFmtId="0" fontId="10" fillId="3" borderId="24" xfId="10" applyFont="1" applyFill="1" applyBorder="1" applyAlignment="1">
      <alignment horizontal="right" vertical="top"/>
    </xf>
    <xf numFmtId="0" fontId="10" fillId="3" borderId="45" xfId="10" applyFont="1" applyFill="1" applyBorder="1" applyAlignment="1">
      <alignment horizontal="center" vertical="center"/>
    </xf>
    <xf numFmtId="0" fontId="10" fillId="3" borderId="25" xfId="10" applyFont="1" applyFill="1" applyBorder="1" applyAlignment="1">
      <alignment horizontal="center" vertical="center"/>
    </xf>
    <xf numFmtId="0" fontId="10" fillId="3" borderId="26" xfId="10" applyFont="1" applyFill="1" applyBorder="1" applyAlignment="1">
      <alignment horizontal="center" vertical="center"/>
    </xf>
    <xf numFmtId="183" fontId="10" fillId="0" borderId="52" xfId="10" applyNumberFormat="1" applyFont="1" applyBorder="1" applyAlignment="1" applyProtection="1">
      <alignment horizontal="right" vertical="center" shrinkToFit="1"/>
      <protection locked="0"/>
    </xf>
    <xf numFmtId="183" fontId="10" fillId="0" borderId="53" xfId="10" applyNumberFormat="1" applyFont="1" applyBorder="1" applyAlignment="1" applyProtection="1">
      <alignment horizontal="right" vertical="center" shrinkToFit="1"/>
      <protection locked="0"/>
    </xf>
    <xf numFmtId="183" fontId="10" fillId="0" borderId="54" xfId="10" applyNumberFormat="1" applyFont="1" applyBorder="1" applyAlignment="1" applyProtection="1">
      <alignment horizontal="right" vertical="center" shrinkToFit="1"/>
      <protection locked="0"/>
    </xf>
    <xf numFmtId="183" fontId="10" fillId="0" borderId="36" xfId="10" applyNumberFormat="1" applyFont="1" applyBorder="1" applyAlignment="1" applyProtection="1">
      <alignment horizontal="right" vertical="center" shrinkToFit="1"/>
      <protection locked="0"/>
    </xf>
    <xf numFmtId="183" fontId="10" fillId="0" borderId="59" xfId="10" applyNumberFormat="1" applyFont="1" applyBorder="1" applyAlignment="1" applyProtection="1">
      <alignment horizontal="right" vertical="center" shrinkToFit="1"/>
      <protection locked="0"/>
    </xf>
    <xf numFmtId="183" fontId="10" fillId="0" borderId="61" xfId="10" applyNumberFormat="1" applyFont="1" applyBorder="1" applyAlignment="1" applyProtection="1">
      <alignment horizontal="right" vertical="center" shrinkToFit="1"/>
      <protection locked="0"/>
    </xf>
    <xf numFmtId="183" fontId="10" fillId="0" borderId="56" xfId="10" applyNumberFormat="1" applyFont="1" applyBorder="1" applyAlignment="1" applyProtection="1">
      <alignment horizontal="right" vertical="center" shrinkToFit="1"/>
      <protection locked="0"/>
    </xf>
    <xf numFmtId="183" fontId="10" fillId="0" borderId="41" xfId="10" applyNumberFormat="1" applyFont="1" applyBorder="1" applyAlignment="1" applyProtection="1">
      <alignment horizontal="right" vertical="center" shrinkToFit="1"/>
      <protection locked="0"/>
    </xf>
    <xf numFmtId="183" fontId="10" fillId="0" borderId="42" xfId="10" applyNumberFormat="1" applyFont="1" applyBorder="1" applyAlignment="1" applyProtection="1">
      <alignment horizontal="right" vertical="center" shrinkToFit="1"/>
      <protection locked="0"/>
    </xf>
    <xf numFmtId="0" fontId="4" fillId="0" borderId="0" xfId="21">
      <alignment vertical="center"/>
    </xf>
    <xf numFmtId="0" fontId="15" fillId="0" borderId="0" xfId="21" applyFont="1">
      <alignment vertical="center"/>
    </xf>
    <xf numFmtId="0" fontId="15" fillId="4" borderId="22" xfId="21" applyFont="1" applyFill="1" applyBorder="1" applyAlignment="1"/>
    <xf numFmtId="0" fontId="15" fillId="4" borderId="23" xfId="21" applyFont="1" applyFill="1" applyBorder="1" applyAlignment="1">
      <alignment horizontal="right" vertical="top"/>
    </xf>
    <xf numFmtId="0" fontId="15" fillId="4" borderId="24" xfId="21" applyFont="1" applyFill="1" applyBorder="1" applyAlignment="1">
      <alignment horizontal="right" vertical="top"/>
    </xf>
    <xf numFmtId="0" fontId="15" fillId="4" borderId="45" xfId="21" applyFont="1" applyFill="1" applyBorder="1" applyAlignment="1">
      <alignment horizontal="center" vertical="center"/>
    </xf>
    <xf numFmtId="0" fontId="15" fillId="4" borderId="25" xfId="21" applyFont="1" applyFill="1" applyBorder="1" applyAlignment="1">
      <alignment horizontal="center" vertical="center"/>
    </xf>
    <xf numFmtId="0" fontId="15" fillId="0" borderId="49" xfId="21" applyFont="1" applyFill="1" applyBorder="1" applyAlignment="1">
      <alignment vertical="center" wrapText="1"/>
    </xf>
    <xf numFmtId="182" fontId="15" fillId="0" borderId="52" xfId="21" applyNumberFormat="1" applyFont="1" applyFill="1" applyBorder="1" applyAlignment="1">
      <alignment horizontal="right" vertical="center" shrinkToFit="1"/>
    </xf>
    <xf numFmtId="182" fontId="15" fillId="0" borderId="53" xfId="21" applyNumberFormat="1" applyFont="1" applyFill="1" applyBorder="1" applyAlignment="1">
      <alignment horizontal="right" vertical="center" shrinkToFit="1"/>
    </xf>
    <xf numFmtId="0" fontId="15" fillId="0" borderId="57" xfId="21" applyFont="1" applyFill="1" applyBorder="1" applyAlignment="1">
      <alignment vertical="center"/>
    </xf>
    <xf numFmtId="182" fontId="15" fillId="0" borderId="55" xfId="21" applyNumberFormat="1" applyFont="1" applyFill="1" applyBorder="1" applyAlignment="1">
      <alignment horizontal="right" vertical="center" shrinkToFit="1"/>
    </xf>
    <xf numFmtId="182" fontId="15" fillId="0" borderId="13" xfId="21" applyNumberFormat="1" applyFont="1" applyFill="1" applyBorder="1" applyAlignment="1">
      <alignment horizontal="right" vertical="center" shrinkToFit="1"/>
    </xf>
    <xf numFmtId="0" fontId="15" fillId="0" borderId="31" xfId="21" applyFont="1" applyFill="1" applyBorder="1" applyAlignment="1">
      <alignment vertical="center"/>
    </xf>
    <xf numFmtId="0" fontId="15" fillId="0" borderId="50" xfId="21" applyFont="1" applyFill="1" applyBorder="1" applyAlignment="1">
      <alignment vertical="center"/>
    </xf>
    <xf numFmtId="182" fontId="15" fillId="0" borderId="56" xfId="21" applyNumberFormat="1" applyFont="1" applyFill="1" applyBorder="1" applyAlignment="1">
      <alignment horizontal="right" vertical="center" shrinkToFit="1"/>
    </xf>
    <xf numFmtId="182" fontId="15" fillId="0" borderId="41" xfId="21" applyNumberFormat="1" applyFont="1" applyFill="1" applyBorder="1" applyAlignment="1">
      <alignment horizontal="right" vertical="center" shrinkToFit="1"/>
    </xf>
    <xf numFmtId="0" fontId="9" fillId="0" borderId="0" xfId="21" applyFont="1" applyFill="1" applyBorder="1" applyAlignment="1">
      <alignment vertical="center"/>
    </xf>
    <xf numFmtId="0" fontId="9" fillId="0" borderId="0" xfId="21" applyNumberFormat="1" applyFont="1" applyFill="1" applyBorder="1" applyAlignment="1">
      <alignment vertical="center" wrapText="1"/>
    </xf>
    <xf numFmtId="0" fontId="9" fillId="0" borderId="0" xfId="21" applyNumberFormat="1" applyFont="1" applyBorder="1" applyAlignment="1">
      <alignment vertical="center" wrapText="1"/>
    </xf>
    <xf numFmtId="0" fontId="15" fillId="0" borderId="0" xfId="21" applyNumberFormat="1" applyFont="1" applyFill="1" applyBorder="1" applyAlignment="1">
      <alignment vertical="center"/>
    </xf>
    <xf numFmtId="0" fontId="6" fillId="0" borderId="0" xfId="21" applyFont="1" applyAlignment="1">
      <alignment horizontal="right" vertical="center"/>
    </xf>
    <xf numFmtId="0" fontId="15" fillId="4" borderId="30" xfId="21" applyFont="1" applyFill="1" applyBorder="1" applyAlignment="1">
      <alignment horizontal="center" vertical="center"/>
    </xf>
    <xf numFmtId="182" fontId="15" fillId="0" borderId="54" xfId="21" applyNumberFormat="1" applyFont="1" applyFill="1" applyBorder="1" applyAlignment="1">
      <alignment horizontal="right" vertical="center" shrinkToFit="1"/>
    </xf>
    <xf numFmtId="182" fontId="15" fillId="0" borderId="35" xfId="21" applyNumberFormat="1" applyFont="1" applyFill="1" applyBorder="1" applyAlignment="1">
      <alignment horizontal="right" vertical="center" shrinkToFit="1"/>
    </xf>
    <xf numFmtId="182" fontId="15" fillId="0" borderId="42" xfId="21" applyNumberFormat="1" applyFont="1" applyFill="1" applyBorder="1" applyAlignment="1">
      <alignment horizontal="right" vertical="center" shrinkToFit="1"/>
    </xf>
    <xf numFmtId="0" fontId="15" fillId="2" borderId="22" xfId="9" applyFont="1" applyFill="1" applyBorder="1" applyAlignment="1"/>
    <xf numFmtId="0" fontId="15" fillId="2" borderId="23" xfId="9" applyFont="1" applyFill="1" applyBorder="1" applyAlignment="1">
      <alignment horizontal="right" vertical="top"/>
    </xf>
    <xf numFmtId="0" fontId="15" fillId="2" borderId="24" xfId="9" applyFont="1" applyFill="1" applyBorder="1" applyAlignment="1">
      <alignment horizontal="right" vertical="top"/>
    </xf>
    <xf numFmtId="0" fontId="15" fillId="2" borderId="62" xfId="9" applyFont="1" applyFill="1" applyBorder="1" applyAlignment="1">
      <alignment horizontal="center" vertical="center"/>
    </xf>
    <xf numFmtId="0" fontId="15" fillId="2" borderId="25" xfId="9" applyFont="1" applyFill="1" applyBorder="1" applyAlignment="1">
      <alignment horizontal="center" vertical="center"/>
    </xf>
    <xf numFmtId="0" fontId="15" fillId="0" borderId="27" xfId="9" applyFont="1" applyFill="1" applyBorder="1" applyAlignment="1">
      <alignment horizontal="center" vertical="center" wrapText="1"/>
    </xf>
    <xf numFmtId="182" fontId="15" fillId="0" borderId="62" xfId="9" applyNumberFormat="1" applyFont="1" applyFill="1" applyBorder="1" applyAlignment="1" applyProtection="1">
      <alignment horizontal="right" vertical="center" shrinkToFit="1"/>
    </xf>
    <xf numFmtId="182" fontId="15" fillId="0" borderId="25" xfId="9" applyNumberFormat="1" applyFont="1" applyFill="1" applyBorder="1" applyAlignment="1" applyProtection="1">
      <alignment horizontal="right" vertical="center" shrinkToFit="1"/>
    </xf>
    <xf numFmtId="0" fontId="15" fillId="0" borderId="31" xfId="9" applyFont="1" applyFill="1" applyBorder="1" applyAlignment="1">
      <alignment horizontal="center" vertical="center" wrapText="1"/>
    </xf>
    <xf numFmtId="182" fontId="15" fillId="0" borderId="63" xfId="9" applyNumberFormat="1" applyFont="1" applyFill="1" applyBorder="1" applyAlignment="1" applyProtection="1">
      <alignment horizontal="right" vertical="center" shrinkToFit="1"/>
    </xf>
    <xf numFmtId="182" fontId="15" fillId="0" borderId="3" xfId="9" applyNumberFormat="1" applyFont="1" applyFill="1" applyBorder="1" applyAlignment="1" applyProtection="1">
      <alignment horizontal="right" vertical="center" shrinkToFit="1"/>
    </xf>
    <xf numFmtId="0" fontId="15" fillId="0" borderId="50" xfId="9" applyFont="1" applyFill="1" applyBorder="1" applyAlignment="1">
      <alignment horizontal="center" vertical="center"/>
    </xf>
    <xf numFmtId="182" fontId="15" fillId="0" borderId="56" xfId="9" applyNumberFormat="1" applyFont="1" applyFill="1" applyBorder="1" applyAlignment="1" applyProtection="1">
      <alignment horizontal="right" vertical="center" shrinkToFit="1"/>
    </xf>
    <xf numFmtId="182" fontId="15" fillId="0" borderId="41" xfId="9" applyNumberFormat="1" applyFont="1" applyFill="1" applyBorder="1" applyAlignment="1" applyProtection="1">
      <alignment horizontal="right" vertical="center" shrinkToFit="1"/>
    </xf>
    <xf numFmtId="0" fontId="6" fillId="0" borderId="0" xfId="9" applyFont="1" applyAlignment="1">
      <alignment horizontal="right" vertical="center"/>
    </xf>
    <xf numFmtId="0" fontId="15" fillId="2" borderId="26" xfId="9" applyFont="1" applyFill="1" applyBorder="1" applyAlignment="1">
      <alignment horizontal="center" vertical="center"/>
    </xf>
    <xf numFmtId="182" fontId="15" fillId="0" borderId="30" xfId="9" applyNumberFormat="1" applyFont="1" applyFill="1" applyBorder="1" applyAlignment="1" applyProtection="1">
      <alignment horizontal="right" vertical="center" shrinkToFit="1"/>
    </xf>
    <xf numFmtId="182" fontId="15" fillId="0" borderId="33" xfId="9" applyNumberFormat="1" applyFont="1" applyFill="1" applyBorder="1" applyAlignment="1" applyProtection="1">
      <alignment horizontal="right" vertical="center" shrinkToFit="1"/>
    </xf>
    <xf numFmtId="182" fontId="15" fillId="0" borderId="42" xfId="9" applyNumberFormat="1" applyFont="1" applyFill="1" applyBorder="1" applyAlignment="1" applyProtection="1">
      <alignment horizontal="right" vertical="center" shrinkToFit="1"/>
    </xf>
    <xf numFmtId="0" fontId="1" fillId="5" borderId="0" xfId="5" applyFill="1"/>
    <xf numFmtId="0" fontId="1" fillId="5" borderId="0" xfId="5" applyFill="1" applyProtection="1">
      <protection hidden="1"/>
    </xf>
    <xf numFmtId="178" fontId="5" fillId="0" borderId="0" xfId="15" applyNumberFormat="1" applyFont="1" applyFill="1">
      <alignment vertical="center"/>
    </xf>
    <xf numFmtId="0" fontId="4" fillId="0" borderId="0" xfId="15" applyFont="1" applyFill="1">
      <alignment vertical="center"/>
    </xf>
    <xf numFmtId="0" fontId="4" fillId="0" borderId="48" xfId="15" applyFont="1" applyFill="1" applyBorder="1">
      <alignment vertical="center"/>
    </xf>
    <xf numFmtId="0" fontId="4" fillId="0" borderId="64" xfId="15" applyFont="1" applyFill="1" applyBorder="1">
      <alignment vertical="center"/>
    </xf>
    <xf numFmtId="0" fontId="16" fillId="0" borderId="1" xfId="15" applyFont="1" applyFill="1" applyBorder="1">
      <alignment vertical="center"/>
    </xf>
    <xf numFmtId="0" fontId="4" fillId="0" borderId="21" xfId="15" applyFont="1" applyFill="1" applyBorder="1">
      <alignment vertical="center"/>
    </xf>
    <xf numFmtId="0" fontId="4" fillId="0" borderId="0" xfId="15" applyFont="1" applyFill="1" applyBorder="1">
      <alignment vertical="center"/>
    </xf>
    <xf numFmtId="178" fontId="5" fillId="0" borderId="64" xfId="15" applyNumberFormat="1" applyFont="1" applyFill="1" applyBorder="1">
      <alignment vertical="center"/>
    </xf>
    <xf numFmtId="178" fontId="5" fillId="0" borderId="0" xfId="15" applyNumberFormat="1" applyFont="1" applyFill="1" applyBorder="1">
      <alignment vertical="center"/>
    </xf>
    <xf numFmtId="178" fontId="5" fillId="0" borderId="7" xfId="15" applyNumberFormat="1" applyFont="1" applyFill="1" applyBorder="1">
      <alignment vertical="center"/>
    </xf>
    <xf numFmtId="178" fontId="5" fillId="0" borderId="12" xfId="15" applyNumberFormat="1" applyFont="1" applyFill="1" applyBorder="1">
      <alignment vertical="center"/>
    </xf>
    <xf numFmtId="0" fontId="5" fillId="0" borderId="0" xfId="15" applyFont="1" applyFill="1">
      <alignment vertical="center"/>
    </xf>
    <xf numFmtId="0" fontId="4" fillId="0" borderId="12" xfId="15" applyFont="1" applyFill="1" applyBorder="1">
      <alignment vertical="center"/>
    </xf>
    <xf numFmtId="0" fontId="16" fillId="0" borderId="64" xfId="15" applyFont="1" applyFill="1" applyBorder="1">
      <alignment vertical="center"/>
    </xf>
    <xf numFmtId="0" fontId="4" fillId="5" borderId="1" xfId="15" applyFont="1" applyFill="1" applyBorder="1">
      <alignment vertical="center"/>
    </xf>
    <xf numFmtId="0" fontId="4" fillId="5" borderId="21" xfId="15" applyFont="1" applyFill="1" applyBorder="1">
      <alignment vertical="center"/>
    </xf>
    <xf numFmtId="0" fontId="4" fillId="5" borderId="2" xfId="15" applyFont="1" applyFill="1" applyBorder="1">
      <alignment vertical="center"/>
    </xf>
    <xf numFmtId="178" fontId="5" fillId="5" borderId="7" xfId="15" applyNumberFormat="1" applyFont="1" applyFill="1" applyBorder="1">
      <alignment vertical="center"/>
    </xf>
    <xf numFmtId="178" fontId="5" fillId="5" borderId="12" xfId="15" applyNumberFormat="1" applyFont="1" applyFill="1" applyBorder="1">
      <alignment vertical="center"/>
    </xf>
    <xf numFmtId="178" fontId="5" fillId="5" borderId="8" xfId="15" applyNumberFormat="1" applyFont="1" applyFill="1" applyBorder="1">
      <alignment vertical="center"/>
    </xf>
    <xf numFmtId="178" fontId="5" fillId="0" borderId="4" xfId="15" applyNumberFormat="1" applyFont="1" applyFill="1" applyBorder="1">
      <alignment vertical="center"/>
    </xf>
    <xf numFmtId="178" fontId="5" fillId="0" borderId="5" xfId="15" applyNumberFormat="1" applyFont="1" applyFill="1" applyBorder="1">
      <alignment vertical="center"/>
    </xf>
    <xf numFmtId="178" fontId="5" fillId="0" borderId="6" xfId="15" applyNumberFormat="1" applyFont="1" applyFill="1" applyBorder="1">
      <alignment vertical="center"/>
    </xf>
    <xf numFmtId="0" fontId="5" fillId="0" borderId="0" xfId="15" applyFont="1" applyFill="1" applyBorder="1" applyAlignment="1"/>
    <xf numFmtId="0" fontId="4" fillId="0" borderId="12" xfId="16" applyFont="1" applyFill="1" applyBorder="1">
      <alignment vertical="center"/>
    </xf>
    <xf numFmtId="178" fontId="2" fillId="0" borderId="1" xfId="17" applyNumberFormat="1" applyFont="1" applyBorder="1" applyAlignment="1">
      <alignment vertical="center"/>
    </xf>
    <xf numFmtId="178" fontId="2" fillId="0" borderId="2" xfId="17" applyNumberFormat="1" applyFont="1" applyBorder="1" applyAlignment="1">
      <alignment vertical="center"/>
    </xf>
    <xf numFmtId="178" fontId="2" fillId="0" borderId="7" xfId="17" applyNumberFormat="1" applyFont="1" applyBorder="1" applyAlignment="1">
      <alignment vertical="center"/>
    </xf>
    <xf numFmtId="178" fontId="2" fillId="0" borderId="8" xfId="17" applyNumberFormat="1" applyFont="1" applyBorder="1" applyAlignment="1">
      <alignment vertical="center"/>
    </xf>
    <xf numFmtId="178" fontId="2" fillId="0" borderId="1" xfId="17" applyNumberFormat="1" applyFont="1" applyBorder="1" applyAlignment="1">
      <alignment horizontal="center" vertical="center"/>
    </xf>
    <xf numFmtId="183" fontId="2" fillId="0" borderId="3" xfId="18" applyNumberFormat="1" applyFont="1" applyFill="1" applyBorder="1" applyAlignment="1">
      <alignment horizontal="right" vertical="center" shrinkToFit="1"/>
    </xf>
    <xf numFmtId="183" fontId="2" fillId="0" borderId="1" xfId="18" applyNumberFormat="1" applyFont="1" applyFill="1" applyBorder="1" applyAlignment="1">
      <alignment horizontal="right" vertical="center" shrinkToFit="1"/>
    </xf>
    <xf numFmtId="178" fontId="2" fillId="0" borderId="7" xfId="17" applyNumberFormat="1" applyFont="1" applyBorder="1" applyAlignment="1">
      <alignment horizontal="center" vertical="center"/>
    </xf>
    <xf numFmtId="178" fontId="2" fillId="0" borderId="16" xfId="17" applyNumberFormat="1" applyFont="1" applyBorder="1" applyAlignment="1">
      <alignment horizontal="center" vertical="center"/>
    </xf>
    <xf numFmtId="183" fontId="2" fillId="0" borderId="17" xfId="18" applyNumberFormat="1" applyFont="1" applyFill="1" applyBorder="1" applyAlignment="1">
      <alignment horizontal="right" vertical="center" shrinkToFit="1"/>
    </xf>
    <xf numFmtId="183" fontId="2" fillId="0" borderId="18" xfId="18" applyNumberFormat="1" applyFont="1" applyFill="1" applyBorder="1" applyAlignment="1">
      <alignment horizontal="right" vertical="center" shrinkToFit="1"/>
    </xf>
    <xf numFmtId="178" fontId="2" fillId="0" borderId="2" xfId="17" applyNumberFormat="1" applyFont="1" applyBorder="1" applyAlignment="1">
      <alignment horizontal="center" vertical="center"/>
    </xf>
    <xf numFmtId="183" fontId="2" fillId="0" borderId="3" xfId="18" applyNumberFormat="1" applyFont="1" applyBorder="1" applyAlignment="1">
      <alignment horizontal="right" vertical="center" shrinkToFit="1"/>
    </xf>
    <xf numFmtId="183" fontId="2" fillId="0" borderId="1" xfId="18" applyNumberFormat="1" applyFont="1" applyBorder="1" applyAlignment="1">
      <alignment horizontal="right" vertical="center" shrinkToFit="1"/>
    </xf>
    <xf numFmtId="0" fontId="4" fillId="0" borderId="2" xfId="15" applyFont="1" applyFill="1" applyBorder="1">
      <alignment vertical="center"/>
    </xf>
    <xf numFmtId="0" fontId="4" fillId="5" borderId="4" xfId="15" applyFont="1" applyFill="1" applyBorder="1">
      <alignment vertical="center"/>
    </xf>
    <xf numFmtId="0" fontId="4" fillId="5" borderId="5" xfId="15" applyFont="1" applyFill="1" applyBorder="1">
      <alignment vertical="center"/>
    </xf>
    <xf numFmtId="0" fontId="4" fillId="5" borderId="6" xfId="15" applyFont="1" applyFill="1" applyBorder="1">
      <alignment vertical="center"/>
    </xf>
    <xf numFmtId="178" fontId="5" fillId="5" borderId="13" xfId="15" applyNumberFormat="1" applyFont="1" applyFill="1" applyBorder="1" applyAlignment="1">
      <alignment horizontal="center" vertical="center"/>
    </xf>
    <xf numFmtId="178" fontId="17" fillId="5" borderId="65" xfId="15" applyNumberFormat="1" applyFont="1" applyFill="1" applyBorder="1" applyAlignment="1">
      <alignment horizontal="center" vertical="center"/>
    </xf>
    <xf numFmtId="178" fontId="5" fillId="5" borderId="10" xfId="15" applyNumberFormat="1" applyFont="1" applyFill="1" applyBorder="1" applyAlignment="1">
      <alignment horizontal="center" vertical="center"/>
    </xf>
    <xf numFmtId="183" fontId="5" fillId="5" borderId="9" xfId="16" applyNumberFormat="1" applyFont="1" applyFill="1" applyBorder="1" applyAlignment="1">
      <alignment horizontal="right" vertical="center" shrinkToFit="1"/>
    </xf>
    <xf numFmtId="183" fontId="5" fillId="5" borderId="7" xfId="16" applyNumberFormat="1" applyFont="1" applyFill="1" applyBorder="1" applyAlignment="1">
      <alignment horizontal="right" vertical="center" shrinkToFit="1"/>
    </xf>
    <xf numFmtId="184" fontId="5" fillId="5" borderId="66" xfId="16" applyNumberFormat="1" applyFont="1" applyFill="1" applyBorder="1" applyAlignment="1">
      <alignment horizontal="right" vertical="center" shrinkToFit="1"/>
    </xf>
    <xf numFmtId="183" fontId="5" fillId="5" borderId="13" xfId="16" applyNumberFormat="1" applyFont="1" applyFill="1" applyBorder="1" applyAlignment="1">
      <alignment horizontal="right" vertical="center" shrinkToFit="1"/>
    </xf>
    <xf numFmtId="183" fontId="5" fillId="5" borderId="4" xfId="16" applyNumberFormat="1" applyFont="1" applyFill="1" applyBorder="1" applyAlignment="1">
      <alignment horizontal="right" vertical="center" shrinkToFit="1"/>
    </xf>
    <xf numFmtId="184" fontId="5" fillId="5" borderId="10" xfId="16" applyNumberFormat="1" applyFont="1" applyFill="1" applyBorder="1" applyAlignment="1">
      <alignment horizontal="right" vertical="center" shrinkToFit="1"/>
    </xf>
    <xf numFmtId="0" fontId="4" fillId="0" borderId="0" xfId="15" applyNumberFormat="1" applyFont="1" applyFill="1" applyBorder="1">
      <alignment vertical="center"/>
    </xf>
    <xf numFmtId="186" fontId="5" fillId="0" borderId="0" xfId="15" applyNumberFormat="1" applyFont="1" applyFill="1" applyBorder="1">
      <alignment vertical="center"/>
    </xf>
    <xf numFmtId="178" fontId="5" fillId="0" borderId="13" xfId="15" applyNumberFormat="1" applyFont="1" applyFill="1" applyBorder="1" applyAlignment="1">
      <alignment horizontal="center" vertical="center"/>
    </xf>
    <xf numFmtId="178" fontId="5" fillId="0" borderId="65" xfId="15" applyNumberFormat="1" applyFont="1" applyFill="1" applyBorder="1" applyAlignment="1">
      <alignment horizontal="center" vertical="center"/>
    </xf>
    <xf numFmtId="178" fontId="5" fillId="0" borderId="10" xfId="15" applyNumberFormat="1" applyFont="1" applyFill="1" applyBorder="1" applyAlignment="1">
      <alignment horizontal="center" vertical="center"/>
    </xf>
    <xf numFmtId="178" fontId="5" fillId="0" borderId="0" xfId="15" applyNumberFormat="1" applyFont="1" applyFill="1" applyBorder="1" applyAlignment="1">
      <alignment horizontal="center" vertical="center"/>
    </xf>
    <xf numFmtId="187" fontId="2" fillId="0" borderId="13" xfId="15" applyNumberFormat="1" applyFont="1" applyFill="1" applyBorder="1" applyAlignment="1">
      <alignment horizontal="right" vertical="center" shrinkToFit="1"/>
    </xf>
    <xf numFmtId="187" fontId="2" fillId="0" borderId="65" xfId="15" applyNumberFormat="1" applyFont="1" applyFill="1" applyBorder="1" applyAlignment="1">
      <alignment horizontal="right" vertical="center" shrinkToFit="1"/>
    </xf>
    <xf numFmtId="187" fontId="5" fillId="0" borderId="10" xfId="15" applyNumberFormat="1" applyFont="1" applyFill="1" applyBorder="1" applyAlignment="1">
      <alignment horizontal="right" vertical="center" shrinkToFit="1"/>
    </xf>
    <xf numFmtId="178" fontId="5" fillId="0" borderId="48" xfId="15" applyNumberFormat="1" applyFont="1" applyFill="1" applyBorder="1">
      <alignment vertical="center"/>
    </xf>
    <xf numFmtId="184" fontId="2" fillId="0" borderId="13" xfId="15" applyNumberFormat="1" applyFont="1" applyFill="1" applyBorder="1" applyAlignment="1">
      <alignment horizontal="right" vertical="center" shrinkToFit="1"/>
    </xf>
    <xf numFmtId="184" fontId="2" fillId="0" borderId="65" xfId="15" applyNumberFormat="1" applyFont="1" applyFill="1" applyBorder="1" applyAlignment="1">
      <alignment horizontal="right" vertical="center" shrinkToFit="1"/>
    </xf>
    <xf numFmtId="184" fontId="5" fillId="0" borderId="10" xfId="15" applyNumberFormat="1" applyFont="1" applyFill="1" applyBorder="1" applyAlignment="1">
      <alignment horizontal="right" vertical="center" shrinkToFit="1"/>
    </xf>
    <xf numFmtId="186" fontId="5" fillId="0" borderId="12" xfId="15" applyNumberFormat="1" applyFont="1" applyFill="1" applyBorder="1">
      <alignment vertical="center"/>
    </xf>
    <xf numFmtId="178" fontId="5" fillId="0" borderId="8" xfId="15" applyNumberFormat="1" applyFont="1" applyFill="1" applyBorder="1">
      <alignment vertical="center"/>
    </xf>
    <xf numFmtId="0" fontId="4" fillId="0" borderId="2" xfId="15" applyFont="1" applyFill="1" applyBorder="1" applyAlignment="1"/>
    <xf numFmtId="0" fontId="4" fillId="0" borderId="48" xfId="15" applyFont="1" applyFill="1" applyBorder="1" applyAlignment="1"/>
    <xf numFmtId="183" fontId="5" fillId="5" borderId="13" xfId="15" applyNumberFormat="1" applyFont="1" applyFill="1" applyBorder="1" applyAlignment="1">
      <alignment horizontal="right" vertical="center" shrinkToFit="1"/>
    </xf>
    <xf numFmtId="183" fontId="5" fillId="5" borderId="65" xfId="15" applyNumberFormat="1" applyFont="1" applyFill="1" applyBorder="1" applyAlignment="1">
      <alignment horizontal="right" vertical="center" shrinkToFit="1"/>
    </xf>
    <xf numFmtId="184" fontId="5" fillId="5" borderId="10" xfId="15" applyNumberFormat="1" applyFont="1" applyFill="1" applyBorder="1" applyAlignment="1">
      <alignment horizontal="right" vertical="center" shrinkToFit="1"/>
    </xf>
    <xf numFmtId="183" fontId="5" fillId="0" borderId="13" xfId="15" applyNumberFormat="1" applyFont="1" applyFill="1" applyBorder="1" applyAlignment="1">
      <alignment horizontal="right" vertical="center" shrinkToFit="1"/>
    </xf>
    <xf numFmtId="183" fontId="5" fillId="0" borderId="65" xfId="15" applyNumberFormat="1" applyFont="1" applyFill="1" applyBorder="1" applyAlignment="1">
      <alignment horizontal="right" vertical="center" shrinkToFit="1"/>
    </xf>
    <xf numFmtId="0" fontId="4" fillId="0" borderId="0" xfId="15" applyFont="1" applyFill="1" applyBorder="1" applyAlignment="1"/>
    <xf numFmtId="186" fontId="5" fillId="0" borderId="21" xfId="15" applyNumberFormat="1" applyFont="1" applyFill="1" applyBorder="1">
      <alignment vertical="center"/>
    </xf>
    <xf numFmtId="186" fontId="5" fillId="0" borderId="12" xfId="16" applyNumberFormat="1" applyFont="1" applyFill="1" applyBorder="1">
      <alignment vertical="center"/>
    </xf>
    <xf numFmtId="178" fontId="2" fillId="0" borderId="10" xfId="17" applyNumberFormat="1" applyFont="1" applyBorder="1" applyAlignment="1">
      <alignment horizontal="center" vertical="center" wrapText="1"/>
    </xf>
    <xf numFmtId="178" fontId="18" fillId="0" borderId="11" xfId="17" applyNumberFormat="1" applyFont="1" applyBorder="1" applyAlignment="1">
      <alignment horizontal="center" vertical="center"/>
    </xf>
    <xf numFmtId="178" fontId="2" fillId="0" borderId="12" xfId="17" applyNumberFormat="1" applyFont="1" applyBorder="1" applyAlignment="1">
      <alignment horizontal="center" vertical="center" wrapText="1"/>
    </xf>
    <xf numFmtId="178" fontId="2" fillId="0" borderId="13" xfId="17" applyNumberFormat="1" applyFont="1" applyBorder="1" applyAlignment="1">
      <alignment horizontal="center" vertical="center"/>
    </xf>
    <xf numFmtId="184" fontId="2" fillId="0" borderId="14" xfId="18" applyNumberFormat="1" applyFont="1" applyFill="1" applyBorder="1" applyAlignment="1">
      <alignment horizontal="right" vertical="center" shrinkToFit="1"/>
    </xf>
    <xf numFmtId="183" fontId="2" fillId="0" borderId="11" xfId="18" applyNumberFormat="1" applyFont="1" applyFill="1" applyBorder="1" applyAlignment="1">
      <alignment horizontal="right" vertical="center" shrinkToFit="1"/>
    </xf>
    <xf numFmtId="184" fontId="2" fillId="0" borderId="15" xfId="18" applyNumberFormat="1" applyFont="1" applyFill="1" applyBorder="1" applyAlignment="1">
      <alignment horizontal="right" vertical="center" shrinkToFit="1"/>
    </xf>
    <xf numFmtId="184" fontId="2" fillId="0" borderId="3" xfId="18" applyNumberFormat="1" applyFont="1" applyBorder="1" applyAlignment="1">
      <alignment horizontal="right" vertical="center" shrinkToFit="1"/>
    </xf>
    <xf numFmtId="184" fontId="2" fillId="0" borderId="16" xfId="18" applyNumberFormat="1" applyFont="1" applyFill="1" applyBorder="1" applyAlignment="1">
      <alignment horizontal="right" vertical="center" shrinkToFit="1"/>
    </xf>
    <xf numFmtId="183" fontId="2" fillId="0" borderId="19" xfId="18" applyNumberFormat="1" applyFont="1" applyFill="1" applyBorder="1" applyAlignment="1">
      <alignment horizontal="right" vertical="center" shrinkToFit="1"/>
    </xf>
    <xf numFmtId="184" fontId="2" fillId="0" borderId="20" xfId="18" applyNumberFormat="1" applyFont="1" applyFill="1" applyBorder="1" applyAlignment="1">
      <alignment horizontal="right" vertical="center" shrinkToFit="1"/>
    </xf>
    <xf numFmtId="184" fontId="2" fillId="0" borderId="17" xfId="18" applyNumberFormat="1" applyFont="1" applyBorder="1" applyAlignment="1">
      <alignment horizontal="right" vertical="center" shrinkToFit="1"/>
    </xf>
    <xf numFmtId="184" fontId="2" fillId="0" borderId="14" xfId="18" applyNumberFormat="1" applyFont="1" applyBorder="1" applyAlignment="1">
      <alignment horizontal="right" vertical="center" shrinkToFit="1"/>
    </xf>
    <xf numFmtId="183" fontId="2" fillId="0" borderId="11" xfId="18" applyNumberFormat="1" applyFont="1" applyBorder="1" applyAlignment="1">
      <alignment horizontal="right" vertical="center" shrinkToFit="1"/>
    </xf>
    <xf numFmtId="184" fontId="2" fillId="0" borderId="21" xfId="18" applyNumberFormat="1" applyFont="1" applyBorder="1" applyAlignment="1">
      <alignment horizontal="right" vertical="center" shrinkToFit="1"/>
    </xf>
    <xf numFmtId="0" fontId="4" fillId="0" borderId="7" xfId="15" applyFont="1" applyFill="1" applyBorder="1">
      <alignment vertical="center"/>
    </xf>
    <xf numFmtId="0" fontId="4" fillId="0" borderId="8" xfId="15" applyFont="1" applyFill="1" applyBorder="1">
      <alignment vertical="center"/>
    </xf>
    <xf numFmtId="0" fontId="19" fillId="0" borderId="0" xfId="19" applyFont="1">
      <alignment vertical="center"/>
    </xf>
    <xf numFmtId="0" fontId="4" fillId="5" borderId="0" xfId="19" applyFill="1">
      <alignment vertical="center"/>
    </xf>
    <xf numFmtId="0" fontId="4" fillId="0" borderId="0" xfId="19">
      <alignment vertical="center"/>
    </xf>
    <xf numFmtId="49" fontId="17" fillId="5" borderId="0" xfId="14" applyNumberFormat="1" applyFont="1" applyFill="1">
      <alignment vertical="center"/>
    </xf>
    <xf numFmtId="0" fontId="17" fillId="5" borderId="0" xfId="14" applyFont="1" applyFill="1">
      <alignment vertical="center"/>
    </xf>
    <xf numFmtId="0" fontId="16" fillId="0" borderId="70" xfId="14" applyFont="1" applyBorder="1" applyAlignment="1" applyProtection="1">
      <alignment horizontal="center" vertical="center" shrinkToFit="1"/>
      <protection locked="0"/>
    </xf>
    <xf numFmtId="0" fontId="16" fillId="0" borderId="73" xfId="14" applyFont="1" applyBorder="1" applyAlignment="1" applyProtection="1">
      <alignment horizontal="center" vertical="center" shrinkToFit="1"/>
      <protection locked="0"/>
    </xf>
    <xf numFmtId="0" fontId="16" fillId="7" borderId="56" xfId="14" applyFont="1" applyFill="1" applyBorder="1" applyAlignment="1" applyProtection="1">
      <alignment horizontal="center" vertical="center" shrinkToFit="1"/>
      <protection locked="0"/>
    </xf>
    <xf numFmtId="0" fontId="16" fillId="0" borderId="76" xfId="14" applyFont="1" applyBorder="1" applyAlignment="1" applyProtection="1">
      <alignment horizontal="center" vertical="center" shrinkToFit="1"/>
      <protection locked="0"/>
    </xf>
    <xf numFmtId="0" fontId="21" fillId="5" borderId="0" xfId="14" applyFont="1" applyFill="1">
      <alignment vertical="center"/>
    </xf>
    <xf numFmtId="0" fontId="16" fillId="5" borderId="0" xfId="14" applyFont="1" applyFill="1">
      <alignment vertical="center"/>
    </xf>
    <xf numFmtId="0" fontId="19" fillId="5" borderId="0" xfId="14" applyFont="1" applyFill="1">
      <alignment vertical="center"/>
    </xf>
    <xf numFmtId="0" fontId="16" fillId="5" borderId="67" xfId="14" applyFont="1" applyFill="1" applyBorder="1">
      <alignment vertical="center"/>
    </xf>
    <xf numFmtId="0" fontId="16" fillId="0" borderId="119" xfId="13" applyFont="1" applyFill="1" applyBorder="1" applyAlignment="1" applyProtection="1">
      <alignment horizontal="center" vertical="center" shrinkToFit="1"/>
      <protection locked="0"/>
    </xf>
    <xf numFmtId="0" fontId="16" fillId="0" borderId="120" xfId="13" applyFont="1" applyFill="1" applyBorder="1" applyAlignment="1" applyProtection="1">
      <alignment horizontal="center" vertical="center" shrinkToFit="1"/>
      <protection locked="0"/>
    </xf>
    <xf numFmtId="0" fontId="16" fillId="0" borderId="120" xfId="13" applyFont="1" applyBorder="1" applyAlignment="1" applyProtection="1">
      <alignment horizontal="center" vertical="center" shrinkToFit="1"/>
      <protection locked="0"/>
    </xf>
    <xf numFmtId="0" fontId="17" fillId="5" borderId="67" xfId="14" applyFont="1" applyFill="1" applyBorder="1">
      <alignment vertical="center"/>
    </xf>
    <xf numFmtId="0" fontId="19" fillId="5" borderId="0" xfId="19" applyFont="1" applyFill="1">
      <alignment vertical="center"/>
    </xf>
    <xf numFmtId="0" fontId="16" fillId="0" borderId="122" xfId="14" applyFont="1" applyBorder="1" applyAlignment="1" applyProtection="1">
      <alignment horizontal="center" vertical="center" shrinkToFit="1"/>
      <protection locked="0"/>
    </xf>
    <xf numFmtId="0" fontId="16" fillId="5" borderId="0" xfId="14" applyFont="1" applyFill="1" applyAlignment="1">
      <alignment horizontal="center" vertical="center" shrinkToFit="1"/>
    </xf>
    <xf numFmtId="0" fontId="16" fillId="5" borderId="0" xfId="14" applyFont="1" applyFill="1" applyAlignment="1">
      <alignment horizontal="left" vertical="center" shrinkToFit="1"/>
    </xf>
    <xf numFmtId="0" fontId="16" fillId="5" borderId="67" xfId="14" applyFont="1" applyFill="1" applyBorder="1" applyAlignment="1">
      <alignment horizontal="center" vertical="center"/>
    </xf>
    <xf numFmtId="0" fontId="16" fillId="5" borderId="31" xfId="14" applyFont="1" applyFill="1" applyBorder="1">
      <alignment vertical="center"/>
    </xf>
    <xf numFmtId="0" fontId="16" fillId="5" borderId="21" xfId="14" applyFont="1" applyFill="1" applyBorder="1">
      <alignment vertical="center"/>
    </xf>
    <xf numFmtId="183" fontId="16" fillId="5" borderId="0" xfId="14" applyNumberFormat="1" applyFont="1" applyFill="1" applyAlignment="1">
      <alignment horizontal="right" vertical="center" shrinkToFit="1"/>
    </xf>
    <xf numFmtId="183" fontId="16" fillId="5" borderId="0" xfId="14" applyNumberFormat="1" applyFont="1" applyFill="1" applyAlignment="1">
      <alignment horizontal="left" vertical="center" shrinkToFit="1"/>
    </xf>
    <xf numFmtId="0" fontId="16" fillId="5" borderId="5" xfId="14" applyFont="1" applyFill="1" applyBorder="1">
      <alignment vertical="center"/>
    </xf>
    <xf numFmtId="0" fontId="16" fillId="5" borderId="120" xfId="14" applyFont="1" applyFill="1" applyBorder="1" applyAlignment="1" applyProtection="1">
      <alignment horizontal="center" vertical="center" shrinkToFit="1"/>
      <protection locked="0"/>
    </xf>
    <xf numFmtId="0" fontId="16" fillId="5" borderId="0" xfId="14" applyFont="1" applyFill="1" applyAlignment="1">
      <alignment horizontal="center" vertical="center"/>
    </xf>
    <xf numFmtId="0" fontId="16" fillId="5" borderId="133" xfId="14" applyFont="1" applyFill="1" applyBorder="1">
      <alignment vertical="center"/>
    </xf>
    <xf numFmtId="0" fontId="24" fillId="5" borderId="0" xfId="19" applyFont="1" applyFill="1">
      <alignment vertical="center"/>
    </xf>
    <xf numFmtId="0" fontId="19" fillId="5" borderId="27" xfId="14" applyFont="1" applyFill="1" applyBorder="1">
      <alignment vertical="center"/>
    </xf>
    <xf numFmtId="0" fontId="19" fillId="5" borderId="0" xfId="14" applyFont="1" applyFill="1" applyAlignment="1">
      <alignment horizontal="center" vertical="center"/>
    </xf>
    <xf numFmtId="0" fontId="17" fillId="0" borderId="0" xfId="8" applyFont="1">
      <alignment vertical="center"/>
    </xf>
    <xf numFmtId="0" fontId="17" fillId="0" borderId="0" xfId="8" applyFont="1" applyAlignment="1">
      <alignment vertical="center" shrinkToFit="1"/>
    </xf>
    <xf numFmtId="49" fontId="25" fillId="0" borderId="0" xfId="8" applyNumberFormat="1" applyFont="1">
      <alignment vertical="center"/>
    </xf>
    <xf numFmtId="49" fontId="17" fillId="0" borderId="0" xfId="8" applyNumberFormat="1" applyFont="1">
      <alignment vertical="center"/>
    </xf>
    <xf numFmtId="0" fontId="26" fillId="0" borderId="0" xfId="8" applyFont="1">
      <alignment vertical="center"/>
    </xf>
    <xf numFmtId="0" fontId="17" fillId="0" borderId="21" xfId="8" applyFont="1" applyBorder="1">
      <alignment vertical="center"/>
    </xf>
    <xf numFmtId="0" fontId="17" fillId="0" borderId="12" xfId="8" applyFont="1" applyBorder="1">
      <alignment vertical="center"/>
    </xf>
    <xf numFmtId="0" fontId="18" fillId="0" borderId="0" xfId="8" applyFont="1">
      <alignment vertical="center"/>
    </xf>
    <xf numFmtId="0" fontId="5" fillId="0" borderId="12" xfId="8" applyFont="1" applyBorder="1" applyAlignment="1">
      <alignment horizontal="center" vertical="center"/>
    </xf>
    <xf numFmtId="0" fontId="5" fillId="0" borderId="12" xfId="8" applyFont="1" applyBorder="1">
      <alignment vertical="center"/>
    </xf>
    <xf numFmtId="0" fontId="17" fillId="0" borderId="0" xfId="8" applyFont="1" applyAlignment="1">
      <alignment horizontal="center" vertical="center" wrapText="1"/>
    </xf>
    <xf numFmtId="0" fontId="17" fillId="0" borderId="12" xfId="8" applyFont="1" applyBorder="1" applyAlignment="1">
      <alignment horizontal="center" vertical="center" wrapText="1"/>
    </xf>
    <xf numFmtId="0" fontId="17" fillId="0" borderId="1" xfId="8" applyFont="1" applyBorder="1" applyAlignment="1">
      <alignment horizontal="center" vertical="center"/>
    </xf>
    <xf numFmtId="0" fontId="17" fillId="0" borderId="21" xfId="8" applyFont="1" applyBorder="1" applyAlignment="1">
      <alignment horizontal="center" vertical="center"/>
    </xf>
    <xf numFmtId="0" fontId="17" fillId="0" borderId="64" xfId="8" applyFont="1" applyBorder="1" applyAlignment="1">
      <alignment horizontal="center" vertical="center"/>
    </xf>
    <xf numFmtId="0" fontId="17" fillId="0" borderId="0" xfId="12" applyFont="1">
      <alignment vertical="center"/>
    </xf>
    <xf numFmtId="0" fontId="30" fillId="0" borderId="0" xfId="12" applyFont="1">
      <alignment vertical="center"/>
    </xf>
    <xf numFmtId="0" fontId="28" fillId="0" borderId="0" xfId="12" applyFont="1">
      <alignment vertical="center"/>
    </xf>
    <xf numFmtId="49" fontId="17" fillId="0" borderId="0" xfId="12" applyNumberFormat="1" applyFont="1">
      <alignment vertical="center"/>
    </xf>
    <xf numFmtId="0" fontId="17" fillId="0" borderId="27" xfId="12" applyFont="1" applyBorder="1">
      <alignment vertical="center"/>
    </xf>
    <xf numFmtId="49" fontId="17" fillId="0" borderId="27" xfId="12" applyNumberFormat="1" applyFont="1" applyBorder="1">
      <alignment vertical="center"/>
    </xf>
    <xf numFmtId="49" fontId="17" fillId="0" borderId="0" xfId="12" applyNumberFormat="1" applyFont="1" applyAlignment="1">
      <alignment horizontal="center" vertical="center"/>
    </xf>
    <xf numFmtId="0" fontId="17" fillId="0" borderId="0" xfId="12" applyFont="1" applyAlignment="1">
      <alignment horizontal="center" vertical="center"/>
    </xf>
    <xf numFmtId="0" fontId="17" fillId="0" borderId="158" xfId="12" applyFont="1" applyBorder="1">
      <alignment vertical="center"/>
    </xf>
    <xf numFmtId="0" fontId="17" fillId="0" borderId="67" xfId="12" applyFont="1" applyBorder="1">
      <alignment vertical="center"/>
    </xf>
    <xf numFmtId="0" fontId="18" fillId="0" borderId="9" xfId="7" applyFont="1" applyBorder="1">
      <alignment vertical="center"/>
    </xf>
    <xf numFmtId="0" fontId="18" fillId="0" borderId="180" xfId="7" applyFont="1" applyBorder="1" applyAlignment="1">
      <alignment horizontal="center" vertical="center"/>
    </xf>
    <xf numFmtId="0" fontId="17" fillId="0" borderId="27" xfId="12" applyFont="1" applyBorder="1" applyAlignment="1">
      <alignment horizontal="center" vertical="center"/>
    </xf>
    <xf numFmtId="0" fontId="17" fillId="0" borderId="158" xfId="12" applyFont="1" applyBorder="1" applyAlignment="1">
      <alignment horizontal="center" vertical="center"/>
    </xf>
    <xf numFmtId="0" fontId="17" fillId="0" borderId="133" xfId="12" applyFont="1" applyBorder="1" applyAlignment="1">
      <alignment horizontal="center" vertical="center"/>
    </xf>
    <xf numFmtId="0" fontId="17" fillId="0" borderId="27" xfId="12" applyFont="1" applyBorder="1" applyAlignment="1">
      <alignment horizontal="left" vertical="center"/>
    </xf>
    <xf numFmtId="0" fontId="17" fillId="0" borderId="44" xfId="12" applyFont="1" applyBorder="1" applyAlignment="1">
      <alignment horizontal="left" vertical="center"/>
    </xf>
    <xf numFmtId="0" fontId="17" fillId="0" borderId="28" xfId="12" applyFont="1" applyBorder="1" applyAlignment="1">
      <alignment horizontal="left" vertical="center"/>
    </xf>
    <xf numFmtId="0" fontId="27" fillId="0" borderId="67" xfId="12" applyFont="1" applyBorder="1" applyAlignment="1">
      <alignment vertical="center" wrapText="1"/>
    </xf>
    <xf numFmtId="0" fontId="17" fillId="0" borderId="29" xfId="12" applyFont="1" applyBorder="1" applyAlignment="1">
      <alignment horizontal="left" vertical="center"/>
    </xf>
    <xf numFmtId="193" fontId="17" fillId="0" borderId="44" xfId="12" applyNumberFormat="1" applyFont="1" applyBorder="1" applyAlignment="1">
      <alignment horizontal="right" vertical="center" shrinkToFit="1"/>
    </xf>
    <xf numFmtId="193" fontId="17" fillId="0" borderId="28" xfId="12" applyNumberFormat="1" applyFont="1" applyBorder="1" applyAlignment="1">
      <alignment horizontal="right" vertical="center" shrinkToFit="1"/>
    </xf>
    <xf numFmtId="193" fontId="17" fillId="0" borderId="44" xfId="12" applyNumberFormat="1" applyFont="1" applyBorder="1" applyAlignment="1">
      <alignment vertical="center" shrinkToFit="1"/>
    </xf>
    <xf numFmtId="193" fontId="17" fillId="0" borderId="28" xfId="12" applyNumberFormat="1" applyFont="1" applyBorder="1" applyAlignment="1">
      <alignment vertical="center" shrinkToFit="1"/>
    </xf>
    <xf numFmtId="0" fontId="27" fillId="0" borderId="186" xfId="12" applyFont="1" applyBorder="1" applyAlignment="1">
      <alignment vertical="center" wrapText="1"/>
    </xf>
    <xf numFmtId="189" fontId="17" fillId="0" borderId="158" xfId="12" applyNumberFormat="1" applyFont="1" applyBorder="1">
      <alignment vertical="center"/>
    </xf>
    <xf numFmtId="189" fontId="17" fillId="0" borderId="67" xfId="12" applyNumberFormat="1" applyFont="1" applyBorder="1">
      <alignment vertical="center"/>
    </xf>
    <xf numFmtId="193" fontId="17" fillId="0" borderId="29" xfId="12" applyNumberFormat="1" applyFont="1" applyBorder="1" applyAlignment="1">
      <alignment horizontal="right" vertical="center" shrinkToFit="1"/>
    </xf>
    <xf numFmtId="193" fontId="17" fillId="0" borderId="29" xfId="12" applyNumberFormat="1" applyFont="1" applyBorder="1" applyAlignment="1">
      <alignment vertical="center" shrinkToFit="1"/>
    </xf>
    <xf numFmtId="189" fontId="17" fillId="0" borderId="186" xfId="12" applyNumberFormat="1" applyFont="1" applyBorder="1">
      <alignment vertical="center"/>
    </xf>
    <xf numFmtId="0" fontId="17" fillId="0" borderId="133" xfId="12" applyFont="1" applyBorder="1">
      <alignment vertical="center"/>
    </xf>
    <xf numFmtId="0" fontId="17" fillId="0" borderId="186" xfId="12" applyFont="1" applyBorder="1">
      <alignment vertical="center"/>
    </xf>
    <xf numFmtId="49" fontId="29" fillId="0" borderId="0" xfId="12" applyNumberFormat="1" applyFont="1" applyAlignment="1">
      <alignment horizontal="center" vertical="center"/>
    </xf>
    <xf numFmtId="0" fontId="17" fillId="0" borderId="22" xfId="12" applyFont="1" applyBorder="1" applyAlignment="1">
      <alignment horizontal="center" vertical="center"/>
    </xf>
    <xf numFmtId="0" fontId="17" fillId="0" borderId="23" xfId="12" applyFont="1" applyBorder="1" applyAlignment="1">
      <alignment horizontal="center" vertical="center"/>
    </xf>
    <xf numFmtId="0" fontId="17" fillId="0" borderId="24" xfId="12" applyFont="1" applyBorder="1" applyAlignment="1">
      <alignment horizontal="center" vertical="center"/>
    </xf>
    <xf numFmtId="0" fontId="17" fillId="0" borderId="44" xfId="12" applyFont="1" applyBorder="1" applyAlignment="1">
      <alignment horizontal="center" vertical="center"/>
    </xf>
    <xf numFmtId="0" fontId="17" fillId="0" borderId="28" xfId="12" applyFont="1" applyBorder="1" applyAlignment="1">
      <alignment horizontal="center" vertical="center"/>
    </xf>
    <xf numFmtId="0" fontId="17" fillId="0" borderId="29" xfId="12" applyFont="1" applyBorder="1" applyAlignment="1">
      <alignment horizontal="center" vertical="center"/>
    </xf>
    <xf numFmtId="0" fontId="18" fillId="0" borderId="44" xfId="6" applyFont="1" applyBorder="1" applyAlignment="1">
      <alignment horizontal="left" vertical="center"/>
    </xf>
    <xf numFmtId="0" fontId="18" fillId="0" borderId="28" xfId="6" applyFont="1" applyBorder="1" applyAlignment="1">
      <alignment horizontal="left" vertical="center"/>
    </xf>
    <xf numFmtId="0" fontId="18" fillId="0" borderId="29" xfId="6" applyFont="1" applyBorder="1" applyAlignment="1">
      <alignment horizontal="left" vertical="center"/>
    </xf>
    <xf numFmtId="178" fontId="17" fillId="0" borderId="44" xfId="12" applyNumberFormat="1" applyFont="1" applyBorder="1" applyAlignment="1">
      <alignment horizontal="right" vertical="center" shrinkToFit="1"/>
    </xf>
    <xf numFmtId="178" fontId="17" fillId="0" borderId="28" xfId="12" applyNumberFormat="1" applyFont="1" applyBorder="1" applyAlignment="1">
      <alignment horizontal="right" vertical="center" shrinkToFit="1"/>
    </xf>
    <xf numFmtId="178" fontId="17" fillId="0" borderId="29" xfId="12" applyNumberFormat="1" applyFont="1" applyBorder="1" applyAlignment="1">
      <alignment horizontal="right" vertical="center" shrinkToFit="1"/>
    </xf>
    <xf numFmtId="0" fontId="17" fillId="0" borderId="44" xfId="12" applyFont="1" applyBorder="1" applyAlignment="1">
      <alignment horizontal="left" vertical="center"/>
    </xf>
    <xf numFmtId="0" fontId="17" fillId="0" borderId="28" xfId="12" applyFont="1" applyBorder="1" applyAlignment="1">
      <alignment horizontal="left" vertical="center"/>
    </xf>
    <xf numFmtId="0" fontId="17" fillId="0" borderId="29" xfId="12" applyFont="1" applyBorder="1" applyAlignment="1">
      <alignment horizontal="left" vertical="center"/>
    </xf>
    <xf numFmtId="189" fontId="17" fillId="0" borderId="44" xfId="12" applyNumberFormat="1" applyFont="1" applyBorder="1" applyAlignment="1">
      <alignment horizontal="right" vertical="center" shrinkToFit="1"/>
    </xf>
    <xf numFmtId="189" fontId="17" fillId="0" borderId="28" xfId="12" applyNumberFormat="1" applyFont="1" applyBorder="1" applyAlignment="1">
      <alignment horizontal="right" vertical="center" shrinkToFit="1"/>
    </xf>
    <xf numFmtId="189" fontId="17" fillId="0" borderId="29" xfId="12" applyNumberFormat="1" applyFont="1" applyBorder="1" applyAlignment="1">
      <alignment horizontal="right" vertical="center" shrinkToFit="1"/>
    </xf>
    <xf numFmtId="0" fontId="17" fillId="0" borderId="57" xfId="12" applyFont="1" applyBorder="1">
      <alignment vertical="center"/>
    </xf>
    <xf numFmtId="0" fontId="17" fillId="0" borderId="5" xfId="12" applyFont="1" applyBorder="1">
      <alignment vertical="center"/>
    </xf>
    <xf numFmtId="0" fontId="17" fillId="0" borderId="6" xfId="12" applyFont="1" applyBorder="1">
      <alignment vertical="center"/>
    </xf>
    <xf numFmtId="0" fontId="17" fillId="0" borderId="4" xfId="12" applyFont="1" applyBorder="1" applyAlignment="1">
      <alignment horizontal="center" vertical="center"/>
    </xf>
    <xf numFmtId="0" fontId="17" fillId="0" borderId="5" xfId="12" applyFont="1" applyBorder="1" applyAlignment="1">
      <alignment horizontal="center" vertical="center"/>
    </xf>
    <xf numFmtId="0" fontId="18" fillId="0" borderId="27" xfId="6" applyFont="1" applyBorder="1" applyAlignment="1">
      <alignment horizontal="left" vertical="center"/>
    </xf>
    <xf numFmtId="0" fontId="18" fillId="0" borderId="0" xfId="6" applyFont="1" applyAlignment="1">
      <alignment horizontal="left" vertical="center"/>
    </xf>
    <xf numFmtId="0" fontId="18" fillId="0" borderId="133" xfId="6" applyFont="1" applyBorder="1" applyAlignment="1">
      <alignment horizontal="left" vertical="center"/>
    </xf>
    <xf numFmtId="178" fontId="17" fillId="0" borderId="27" xfId="12" applyNumberFormat="1" applyFont="1" applyBorder="1" applyAlignment="1">
      <alignment horizontal="right" vertical="center" shrinkToFit="1"/>
    </xf>
    <xf numFmtId="178" fontId="17" fillId="0" borderId="0" xfId="12" applyNumberFormat="1" applyFont="1" applyAlignment="1">
      <alignment horizontal="right" vertical="center" shrinkToFit="1"/>
    </xf>
    <xf numFmtId="178" fontId="17" fillId="0" borderId="133" xfId="12" applyNumberFormat="1" applyFont="1" applyBorder="1" applyAlignment="1">
      <alignment horizontal="right" vertical="center" shrinkToFit="1"/>
    </xf>
    <xf numFmtId="0" fontId="17" fillId="0" borderId="27" xfId="12" applyFont="1" applyBorder="1" applyAlignment="1">
      <alignment horizontal="left" vertical="center"/>
    </xf>
    <xf numFmtId="0" fontId="17" fillId="0" borderId="0" xfId="12" applyFont="1" applyAlignment="1">
      <alignment horizontal="left" vertical="center"/>
    </xf>
    <xf numFmtId="0" fontId="17" fillId="0" borderId="133" xfId="12" applyFont="1" applyBorder="1" applyAlignment="1">
      <alignment horizontal="left" vertical="center"/>
    </xf>
    <xf numFmtId="189" fontId="17" fillId="0" borderId="27" xfId="12" applyNumberFormat="1" applyFont="1" applyBorder="1" applyAlignment="1">
      <alignment horizontal="right" vertical="center" shrinkToFit="1"/>
    </xf>
    <xf numFmtId="189" fontId="17" fillId="0" borderId="0" xfId="12" applyNumberFormat="1" applyFont="1" applyAlignment="1">
      <alignment horizontal="right" vertical="center" shrinkToFit="1"/>
    </xf>
    <xf numFmtId="189" fontId="17" fillId="0" borderId="133" xfId="12" applyNumberFormat="1" applyFont="1" applyBorder="1" applyAlignment="1">
      <alignment horizontal="right" vertical="center" shrinkToFit="1"/>
    </xf>
    <xf numFmtId="192" fontId="17" fillId="0" borderId="27" xfId="12" applyNumberFormat="1" applyFont="1" applyBorder="1" applyAlignment="1">
      <alignment horizontal="right" vertical="center" shrinkToFit="1"/>
    </xf>
    <xf numFmtId="192" fontId="17" fillId="0" borderId="0" xfId="12" applyNumberFormat="1" applyFont="1" applyAlignment="1">
      <alignment horizontal="right" vertical="center" shrinkToFit="1"/>
    </xf>
    <xf numFmtId="192" fontId="17" fillId="0" borderId="133" xfId="12" applyNumberFormat="1" applyFont="1" applyBorder="1" applyAlignment="1">
      <alignment horizontal="right" vertical="center" shrinkToFit="1"/>
    </xf>
    <xf numFmtId="185" fontId="17" fillId="0" borderId="27" xfId="12" applyNumberFormat="1" applyFont="1" applyBorder="1" applyAlignment="1">
      <alignment horizontal="right" vertical="center" shrinkToFit="1"/>
    </xf>
    <xf numFmtId="185" fontId="17" fillId="0" borderId="0" xfId="12" applyNumberFormat="1" applyFont="1" applyAlignment="1">
      <alignment horizontal="right" vertical="center" shrinkToFit="1"/>
    </xf>
    <xf numFmtId="185" fontId="17" fillId="0" borderId="133" xfId="12" applyNumberFormat="1" applyFont="1" applyBorder="1" applyAlignment="1">
      <alignment horizontal="right" vertical="center" shrinkToFit="1"/>
    </xf>
    <xf numFmtId="0" fontId="17" fillId="0" borderId="58" xfId="12" applyFont="1" applyBorder="1">
      <alignment vertical="center"/>
    </xf>
    <xf numFmtId="0" fontId="17" fillId="0" borderId="46" xfId="12" applyFont="1" applyBorder="1">
      <alignment vertical="center"/>
    </xf>
    <xf numFmtId="0" fontId="17" fillId="0" borderId="60" xfId="12" applyFont="1" applyBorder="1">
      <alignment vertical="center"/>
    </xf>
    <xf numFmtId="178" fontId="17" fillId="0" borderId="58" xfId="12" applyNumberFormat="1" applyFont="1" applyBorder="1" applyAlignment="1">
      <alignment horizontal="right" vertical="center" shrinkToFit="1"/>
    </xf>
    <xf numFmtId="178" fontId="17" fillId="0" borderId="46" xfId="12" applyNumberFormat="1" applyFont="1" applyBorder="1" applyAlignment="1">
      <alignment horizontal="right" vertical="center" shrinkToFit="1"/>
    </xf>
    <xf numFmtId="178" fontId="17" fillId="0" borderId="47" xfId="12" applyNumberFormat="1" applyFont="1" applyBorder="1" applyAlignment="1">
      <alignment horizontal="right" vertical="center" shrinkToFit="1"/>
    </xf>
    <xf numFmtId="0" fontId="17" fillId="0" borderId="4" xfId="12" applyFont="1" applyBorder="1">
      <alignment vertical="center"/>
    </xf>
    <xf numFmtId="178" fontId="17" fillId="0" borderId="4" xfId="12" applyNumberFormat="1" applyFont="1" applyBorder="1" applyAlignment="1">
      <alignment horizontal="right" vertical="center" shrinkToFit="1"/>
    </xf>
    <xf numFmtId="178" fontId="17" fillId="0" borderId="5" xfId="12" applyNumberFormat="1" applyFont="1" applyBorder="1" applyAlignment="1">
      <alignment horizontal="right" vertical="center" shrinkToFit="1"/>
    </xf>
    <xf numFmtId="178" fontId="17" fillId="0" borderId="34" xfId="12" applyNumberFormat="1" applyFont="1" applyBorder="1" applyAlignment="1">
      <alignment horizontal="right" vertical="center" shrinkToFit="1"/>
    </xf>
    <xf numFmtId="0" fontId="17" fillId="0" borderId="38" xfId="12" applyFont="1" applyBorder="1">
      <alignment vertical="center"/>
    </xf>
    <xf numFmtId="0" fontId="17" fillId="0" borderId="39" xfId="12" applyFont="1" applyBorder="1">
      <alignment vertical="center"/>
    </xf>
    <xf numFmtId="0" fontId="17" fillId="0" borderId="51" xfId="12" applyFont="1" applyBorder="1">
      <alignment vertical="center"/>
    </xf>
    <xf numFmtId="191" fontId="17" fillId="0" borderId="38" xfId="12" applyNumberFormat="1" applyFont="1" applyBorder="1" applyAlignment="1">
      <alignment horizontal="right" vertical="center" shrinkToFit="1"/>
    </xf>
    <xf numFmtId="191" fontId="17" fillId="0" borderId="39" xfId="12" applyNumberFormat="1" applyFont="1" applyBorder="1" applyAlignment="1">
      <alignment horizontal="right" vertical="center" shrinkToFit="1"/>
    </xf>
    <xf numFmtId="191" fontId="17" fillId="0" borderId="40" xfId="12" applyNumberFormat="1" applyFont="1" applyBorder="1" applyAlignment="1">
      <alignment horizontal="right" vertical="center" shrinkToFit="1"/>
    </xf>
    <xf numFmtId="0" fontId="18" fillId="0" borderId="80" xfId="12" applyFont="1" applyBorder="1">
      <alignment vertical="center"/>
    </xf>
    <xf numFmtId="0" fontId="18" fillId="0" borderId="46" xfId="12" applyFont="1" applyBorder="1">
      <alignment vertical="center"/>
    </xf>
    <xf numFmtId="0" fontId="18" fillId="0" borderId="60" xfId="12" applyFont="1" applyBorder="1">
      <alignment vertical="center"/>
    </xf>
    <xf numFmtId="178" fontId="18" fillId="0" borderId="80" xfId="12" applyNumberFormat="1" applyFont="1" applyBorder="1" applyAlignment="1">
      <alignment horizontal="right" vertical="center" shrinkToFit="1"/>
    </xf>
    <xf numFmtId="178" fontId="18" fillId="0" borderId="28" xfId="12" applyNumberFormat="1" applyFont="1" applyBorder="1" applyAlignment="1">
      <alignment horizontal="right" vertical="center" shrinkToFit="1"/>
    </xf>
    <xf numFmtId="178" fontId="18" fillId="0" borderId="29" xfId="12" applyNumberFormat="1" applyFont="1" applyBorder="1" applyAlignment="1">
      <alignment horizontal="right" vertical="center" shrinkToFit="1"/>
    </xf>
    <xf numFmtId="0" fontId="17" fillId="0" borderId="57" xfId="12" applyFont="1" applyBorder="1" applyAlignment="1">
      <alignment horizontal="center" vertical="center"/>
    </xf>
    <xf numFmtId="0" fontId="17" fillId="0" borderId="6" xfId="12" applyFont="1" applyBorder="1" applyAlignment="1">
      <alignment horizontal="center" vertical="center"/>
    </xf>
    <xf numFmtId="0" fontId="17" fillId="0" borderId="4" xfId="12" applyFont="1" applyBorder="1" applyAlignment="1">
      <alignment horizontal="center" vertical="center" shrinkToFit="1"/>
    </xf>
    <xf numFmtId="0" fontId="17" fillId="0" borderId="5" xfId="12" applyFont="1" applyBorder="1" applyAlignment="1">
      <alignment horizontal="center" vertical="center" shrinkToFit="1"/>
    </xf>
    <xf numFmtId="0" fontId="17" fillId="0" borderId="6" xfId="12" applyFont="1" applyBorder="1" applyAlignment="1">
      <alignment horizontal="center" vertical="center" shrinkToFit="1"/>
    </xf>
    <xf numFmtId="0" fontId="17" fillId="0" borderId="34" xfId="12" applyFont="1" applyBorder="1" applyAlignment="1">
      <alignment horizontal="center" vertical="center" shrinkToFit="1"/>
    </xf>
    <xf numFmtId="0" fontId="18" fillId="0" borderId="1" xfId="7" applyFont="1" applyBorder="1" applyAlignment="1">
      <alignment horizontal="center" vertical="center" shrinkToFit="1"/>
    </xf>
    <xf numFmtId="0" fontId="18" fillId="0" borderId="21" xfId="7" applyFont="1" applyBorder="1" applyAlignment="1">
      <alignment horizontal="center" vertical="center" shrinkToFit="1"/>
    </xf>
    <xf numFmtId="0" fontId="18" fillId="0" borderId="2" xfId="7" applyFont="1" applyBorder="1" applyAlignment="1">
      <alignment horizontal="center" vertical="center" shrinkToFit="1"/>
    </xf>
    <xf numFmtId="178" fontId="18" fillId="0" borderId="4" xfId="12" applyNumberFormat="1" applyFont="1" applyBorder="1" applyAlignment="1">
      <alignment horizontal="right" vertical="center" shrinkToFit="1"/>
    </xf>
    <xf numFmtId="178" fontId="18" fillId="0" borderId="5" xfId="12" applyNumberFormat="1" applyFont="1" applyBorder="1" applyAlignment="1">
      <alignment horizontal="right" vertical="center" shrinkToFit="1"/>
    </xf>
    <xf numFmtId="178" fontId="18" fillId="0" borderId="34" xfId="12" applyNumberFormat="1" applyFont="1" applyBorder="1" applyAlignment="1">
      <alignment horizontal="right" vertical="center" shrinkToFit="1"/>
    </xf>
    <xf numFmtId="178" fontId="17" fillId="0" borderId="6" xfId="12" applyNumberFormat="1" applyFont="1" applyBorder="1" applyAlignment="1">
      <alignment horizontal="right" vertical="center" shrinkToFit="1"/>
    </xf>
    <xf numFmtId="0" fontId="18" fillId="0" borderId="1" xfId="12" applyFont="1" applyBorder="1">
      <alignment vertical="center"/>
    </xf>
    <xf numFmtId="0" fontId="18" fillId="0" borderId="5" xfId="12" applyFont="1" applyBorder="1">
      <alignment vertical="center"/>
    </xf>
    <xf numFmtId="0" fontId="18" fillId="0" borderId="6" xfId="12" applyFont="1" applyBorder="1">
      <alignment vertical="center"/>
    </xf>
    <xf numFmtId="189" fontId="17" fillId="0" borderId="4" xfId="12" applyNumberFormat="1" applyFont="1" applyBorder="1" applyAlignment="1">
      <alignment horizontal="right" vertical="center" shrinkToFit="1"/>
    </xf>
    <xf numFmtId="189" fontId="17" fillId="0" borderId="5" xfId="12" applyNumberFormat="1" applyFont="1" applyBorder="1" applyAlignment="1">
      <alignment horizontal="right" vertical="center" shrinkToFit="1"/>
    </xf>
    <xf numFmtId="189" fontId="17" fillId="0" borderId="6" xfId="12" applyNumberFormat="1" applyFont="1" applyBorder="1" applyAlignment="1">
      <alignment horizontal="right" vertical="center" shrinkToFit="1"/>
    </xf>
    <xf numFmtId="189" fontId="17" fillId="0" borderId="34" xfId="12" applyNumberFormat="1" applyFont="1" applyBorder="1" applyAlignment="1">
      <alignment horizontal="right" vertical="center" shrinkToFit="1"/>
    </xf>
    <xf numFmtId="0" fontId="17" fillId="0" borderId="158" xfId="12" applyFont="1" applyBorder="1" applyAlignment="1">
      <alignment horizontal="left" vertical="center"/>
    </xf>
    <xf numFmtId="0" fontId="17" fillId="0" borderId="67" xfId="12" applyFont="1" applyBorder="1" applyAlignment="1">
      <alignment horizontal="left" vertical="center"/>
    </xf>
    <xf numFmtId="0" fontId="17" fillId="0" borderId="186" xfId="12" applyFont="1" applyBorder="1" applyAlignment="1">
      <alignment horizontal="left" vertical="center"/>
    </xf>
    <xf numFmtId="189" fontId="17" fillId="0" borderId="158" xfId="12" applyNumberFormat="1" applyFont="1" applyBorder="1" applyAlignment="1">
      <alignment horizontal="right" vertical="center" shrinkToFit="1"/>
    </xf>
    <xf numFmtId="189" fontId="17" fillId="0" borderId="67" xfId="12" applyNumberFormat="1" applyFont="1" applyBorder="1" applyAlignment="1">
      <alignment horizontal="right" vertical="center" shrinkToFit="1"/>
    </xf>
    <xf numFmtId="189" fontId="17" fillId="0" borderId="186" xfId="12" applyNumberFormat="1" applyFont="1" applyBorder="1" applyAlignment="1">
      <alignment horizontal="right" vertical="center" shrinkToFit="1"/>
    </xf>
    <xf numFmtId="0" fontId="17" fillId="0" borderId="44" xfId="4" applyFont="1" applyBorder="1" applyAlignment="1">
      <alignment horizontal="left" vertical="center"/>
    </xf>
    <xf numFmtId="0" fontId="17" fillId="0" borderId="28" xfId="4" applyFont="1" applyBorder="1" applyAlignment="1">
      <alignment horizontal="left" vertical="center"/>
    </xf>
    <xf numFmtId="0" fontId="17" fillId="0" borderId="29" xfId="4" applyFont="1" applyBorder="1" applyAlignment="1">
      <alignment horizontal="left" vertical="center"/>
    </xf>
    <xf numFmtId="0" fontId="18" fillId="0" borderId="21" xfId="12" applyFont="1" applyBorder="1">
      <alignment vertical="center"/>
    </xf>
    <xf numFmtId="0" fontId="18" fillId="0" borderId="2" xfId="12" applyFont="1" applyBorder="1">
      <alignment vertical="center"/>
    </xf>
    <xf numFmtId="191" fontId="18" fillId="0" borderId="1" xfId="12" applyNumberFormat="1" applyFont="1" applyBorder="1" applyAlignment="1">
      <alignment horizontal="right" vertical="center" shrinkToFit="1"/>
    </xf>
    <xf numFmtId="191" fontId="18" fillId="0" borderId="21" xfId="12" applyNumberFormat="1" applyFont="1" applyBorder="1" applyAlignment="1">
      <alignment horizontal="right" vertical="center" shrinkToFit="1"/>
    </xf>
    <xf numFmtId="191" fontId="18" fillId="0" borderId="32" xfId="12" applyNumberFormat="1" applyFont="1" applyBorder="1" applyAlignment="1">
      <alignment horizontal="right" vertical="center" shrinkToFit="1"/>
    </xf>
    <xf numFmtId="0" fontId="18" fillId="0" borderId="38" xfId="7" applyFont="1" applyBorder="1" applyAlignment="1">
      <alignment horizontal="center" vertical="center" shrinkToFit="1"/>
    </xf>
    <xf numFmtId="0" fontId="18" fillId="0" borderId="39" xfId="7" applyFont="1" applyBorder="1" applyAlignment="1">
      <alignment horizontal="center" vertical="center" shrinkToFit="1"/>
    </xf>
    <xf numFmtId="0" fontId="18" fillId="0" borderId="51" xfId="7" applyFont="1" applyBorder="1" applyAlignment="1">
      <alignment horizontal="center" vertical="center" shrinkToFit="1"/>
    </xf>
    <xf numFmtId="0" fontId="17" fillId="0" borderId="181" xfId="12" applyFont="1" applyBorder="1" applyAlignment="1">
      <alignment horizontal="center" vertical="center"/>
    </xf>
    <xf numFmtId="0" fontId="17" fillId="0" borderId="182" xfId="12" applyFont="1" applyBorder="1" applyAlignment="1">
      <alignment horizontal="center" vertical="center"/>
    </xf>
    <xf numFmtId="0" fontId="17" fillId="0" borderId="43" xfId="12" applyFont="1" applyBorder="1" applyAlignment="1">
      <alignment horizontal="center" vertical="center"/>
    </xf>
    <xf numFmtId="185" fontId="17" fillId="0" borderId="43" xfId="12" applyNumberFormat="1" applyFont="1" applyBorder="1" applyAlignment="1">
      <alignment horizontal="right" vertical="center" shrinkToFit="1"/>
    </xf>
    <xf numFmtId="185" fontId="17" fillId="0" borderId="185" xfId="12" applyNumberFormat="1" applyFont="1" applyBorder="1" applyAlignment="1">
      <alignment horizontal="right" vertical="center" shrinkToFit="1"/>
    </xf>
    <xf numFmtId="185" fontId="17" fillId="0" borderId="26" xfId="12" applyNumberFormat="1" applyFont="1" applyBorder="1" applyAlignment="1">
      <alignment horizontal="right" vertical="center" shrinkToFit="1"/>
    </xf>
    <xf numFmtId="189" fontId="17" fillId="0" borderId="38" xfId="12" applyNumberFormat="1" applyFont="1" applyBorder="1" applyAlignment="1">
      <alignment horizontal="right" vertical="center" shrinkToFit="1"/>
    </xf>
    <xf numFmtId="189" fontId="17" fillId="0" borderId="39" xfId="12" applyNumberFormat="1" applyFont="1" applyBorder="1" applyAlignment="1">
      <alignment horizontal="right" vertical="center" shrinkToFit="1"/>
    </xf>
    <xf numFmtId="189" fontId="17" fillId="0" borderId="51" xfId="12" applyNumberFormat="1" applyFont="1" applyBorder="1" applyAlignment="1">
      <alignment horizontal="right" vertical="center" shrinkToFit="1"/>
    </xf>
    <xf numFmtId="189" fontId="17" fillId="0" borderId="40" xfId="12" applyNumberFormat="1" applyFont="1" applyBorder="1" applyAlignment="1">
      <alignment horizontal="right" vertical="center" shrinkToFit="1"/>
    </xf>
    <xf numFmtId="178" fontId="17" fillId="0" borderId="43" xfId="12" applyNumberFormat="1" applyFont="1" applyBorder="1" applyAlignment="1">
      <alignment horizontal="right" vertical="center" shrinkToFit="1"/>
    </xf>
    <xf numFmtId="178" fontId="17" fillId="0" borderId="185" xfId="12" applyNumberFormat="1" applyFont="1" applyBorder="1" applyAlignment="1">
      <alignment horizontal="right" vertical="center" shrinkToFit="1"/>
    </xf>
    <xf numFmtId="178" fontId="17" fillId="0" borderId="26" xfId="12" applyNumberFormat="1" applyFont="1" applyBorder="1" applyAlignment="1">
      <alignment horizontal="right" vertical="center" shrinkToFit="1"/>
    </xf>
    <xf numFmtId="178" fontId="17" fillId="0" borderId="28" xfId="12" applyNumberFormat="1" applyFont="1" applyBorder="1" applyAlignment="1">
      <alignment horizontal="right" vertical="center"/>
    </xf>
    <xf numFmtId="178" fontId="17" fillId="0" borderId="29" xfId="12" applyNumberFormat="1" applyFont="1" applyBorder="1" applyAlignment="1">
      <alignment horizontal="right" vertical="center"/>
    </xf>
    <xf numFmtId="189" fontId="17" fillId="0" borderId="67" xfId="12" applyNumberFormat="1" applyFont="1" applyBorder="1" applyAlignment="1">
      <alignment horizontal="right" vertical="center"/>
    </xf>
    <xf numFmtId="189" fontId="17" fillId="0" borderId="186" xfId="12" applyNumberFormat="1" applyFont="1" applyBorder="1" applyAlignment="1">
      <alignment horizontal="right" vertical="center"/>
    </xf>
    <xf numFmtId="0" fontId="17" fillId="0" borderId="50" xfId="12" applyFont="1" applyBorder="1">
      <alignment vertical="center"/>
    </xf>
    <xf numFmtId="0" fontId="17" fillId="0" borderId="42" xfId="12" applyFont="1" applyBorder="1" applyAlignment="1">
      <alignment horizontal="center" vertical="center"/>
    </xf>
    <xf numFmtId="0" fontId="17" fillId="0" borderId="40" xfId="12" applyFont="1" applyBorder="1" applyAlignment="1">
      <alignment horizontal="center" vertical="center"/>
    </xf>
    <xf numFmtId="0" fontId="17" fillId="0" borderId="187" xfId="12" applyFont="1" applyBorder="1" applyAlignment="1">
      <alignment horizontal="center" vertical="center"/>
    </xf>
    <xf numFmtId="0" fontId="17" fillId="0" borderId="118" xfId="12" applyFont="1" applyBorder="1" applyAlignment="1">
      <alignment horizontal="center" vertical="center"/>
    </xf>
    <xf numFmtId="0" fontId="17" fillId="0" borderId="46" xfId="12" applyFont="1" applyBorder="1" applyAlignment="1">
      <alignment horizontal="center" vertical="center"/>
    </xf>
    <xf numFmtId="0" fontId="17" fillId="0" borderId="47" xfId="12" applyFont="1" applyBorder="1" applyAlignment="1">
      <alignment horizontal="center" vertical="center"/>
    </xf>
    <xf numFmtId="0" fontId="18" fillId="0" borderId="158" xfId="6" applyFont="1" applyBorder="1" applyAlignment="1">
      <alignment horizontal="left" vertical="center"/>
    </xf>
    <xf numFmtId="0" fontId="18" fillId="0" borderId="67" xfId="6" applyFont="1" applyBorder="1" applyAlignment="1">
      <alignment horizontal="left" vertical="center"/>
    </xf>
    <xf numFmtId="0" fontId="18" fillId="0" borderId="186" xfId="6" applyFont="1" applyBorder="1" applyAlignment="1">
      <alignment horizontal="left" vertical="center"/>
    </xf>
    <xf numFmtId="178" fontId="17" fillId="0" borderId="158" xfId="12" applyNumberFormat="1" applyFont="1" applyBorder="1" applyAlignment="1">
      <alignment horizontal="right" vertical="center" shrinkToFit="1"/>
    </xf>
    <xf numFmtId="178" fontId="17" fillId="0" borderId="67" xfId="12" applyNumberFormat="1" applyFont="1" applyBorder="1" applyAlignment="1">
      <alignment horizontal="right" vertical="center" shrinkToFit="1"/>
    </xf>
    <xf numFmtId="178" fontId="17" fillId="0" borderId="186" xfId="12" applyNumberFormat="1" applyFont="1" applyBorder="1" applyAlignment="1">
      <alignment horizontal="right" vertical="center" shrinkToFit="1"/>
    </xf>
    <xf numFmtId="0" fontId="21" fillId="0" borderId="5" xfId="12" applyFont="1" applyBorder="1">
      <alignment vertical="center"/>
    </xf>
    <xf numFmtId="0" fontId="21" fillId="0" borderId="6" xfId="12" applyFont="1" applyBorder="1">
      <alignment vertical="center"/>
    </xf>
    <xf numFmtId="178" fontId="17" fillId="0" borderId="38" xfId="12" applyNumberFormat="1" applyFont="1" applyBorder="1" applyAlignment="1">
      <alignment horizontal="right" vertical="center"/>
    </xf>
    <xf numFmtId="178" fontId="17" fillId="0" borderId="39" xfId="12" applyNumberFormat="1" applyFont="1" applyBorder="1" applyAlignment="1">
      <alignment horizontal="right" vertical="center"/>
    </xf>
    <xf numFmtId="178" fontId="17" fillId="0" borderId="51" xfId="12" applyNumberFormat="1" applyFont="1" applyBorder="1" applyAlignment="1">
      <alignment horizontal="right" vertical="center"/>
    </xf>
    <xf numFmtId="0" fontId="17" fillId="0" borderId="160" xfId="12" applyFont="1" applyBorder="1" applyAlignment="1">
      <alignment horizontal="center" vertical="center" shrinkToFit="1"/>
    </xf>
    <xf numFmtId="0" fontId="17" fillId="0" borderId="67" xfId="12" applyFont="1" applyBorder="1" applyAlignment="1">
      <alignment horizontal="center" vertical="center" shrinkToFit="1"/>
    </xf>
    <xf numFmtId="0" fontId="17" fillId="0" borderId="159" xfId="12" applyFont="1" applyBorder="1" applyAlignment="1">
      <alignment horizontal="center" vertical="center" shrinkToFit="1"/>
    </xf>
    <xf numFmtId="49" fontId="17" fillId="0" borderId="0" xfId="12" applyNumberFormat="1" applyFont="1" applyAlignment="1">
      <alignment horizontal="left" vertical="center"/>
    </xf>
    <xf numFmtId="49" fontId="17" fillId="0" borderId="0" xfId="12" applyNumberFormat="1" applyFont="1" applyAlignment="1">
      <alignment horizontal="center" vertical="center"/>
    </xf>
    <xf numFmtId="0" fontId="17" fillId="0" borderId="0" xfId="12" applyFont="1" applyAlignment="1">
      <alignment horizontal="center" vertical="center"/>
    </xf>
    <xf numFmtId="0" fontId="17" fillId="0" borderId="0" xfId="12" applyFont="1" applyAlignment="1">
      <alignment horizontal="center" vertical="center" shrinkToFit="1"/>
    </xf>
    <xf numFmtId="190" fontId="17" fillId="0" borderId="0" xfId="12" applyNumberFormat="1" applyFont="1" applyAlignment="1" applyProtection="1">
      <alignment horizontal="center" vertical="center" shrinkToFit="1"/>
      <protection hidden="1"/>
    </xf>
    <xf numFmtId="0" fontId="27" fillId="0" borderId="0" xfId="12" applyFont="1" applyAlignment="1" applyProtection="1">
      <alignment horizontal="left" vertical="center" wrapText="1"/>
      <protection hidden="1"/>
    </xf>
    <xf numFmtId="0" fontId="17" fillId="0" borderId="0" xfId="12" applyFont="1" applyAlignment="1" applyProtection="1">
      <alignment horizontal="center" vertical="center" shrinkToFit="1"/>
      <protection hidden="1"/>
    </xf>
    <xf numFmtId="0" fontId="17" fillId="0" borderId="0" xfId="12" applyFont="1">
      <alignment vertical="center"/>
    </xf>
    <xf numFmtId="0" fontId="17" fillId="0" borderId="0" xfId="4">
      <alignment vertical="center"/>
    </xf>
    <xf numFmtId="0" fontId="17" fillId="0" borderId="31" xfId="12" applyFont="1" applyBorder="1" applyAlignment="1">
      <alignment horizontal="center" vertical="center" textRotation="255"/>
    </xf>
    <xf numFmtId="0" fontId="17" fillId="0" borderId="21" xfId="12" applyFont="1" applyBorder="1" applyAlignment="1">
      <alignment horizontal="center" vertical="center" textRotation="255"/>
    </xf>
    <xf numFmtId="0" fontId="17" fillId="0" borderId="2" xfId="12" applyFont="1" applyBorder="1" applyAlignment="1">
      <alignment horizontal="center" vertical="center" textRotation="255"/>
    </xf>
    <xf numFmtId="0" fontId="17" fillId="0" borderId="27" xfId="12" applyFont="1" applyBorder="1" applyAlignment="1">
      <alignment horizontal="center" vertical="center" textRotation="255"/>
    </xf>
    <xf numFmtId="0" fontId="17" fillId="0" borderId="0" xfId="12" applyFont="1" applyAlignment="1">
      <alignment horizontal="center" vertical="center" textRotation="255"/>
    </xf>
    <xf numFmtId="0" fontId="17" fillId="0" borderId="48" xfId="12" applyFont="1" applyBorder="1" applyAlignment="1">
      <alignment horizontal="center" vertical="center" textRotation="255"/>
    </xf>
    <xf numFmtId="0" fontId="17" fillId="0" borderId="158" xfId="12" applyFont="1" applyBorder="1" applyAlignment="1">
      <alignment horizontal="center" vertical="center" textRotation="255"/>
    </xf>
    <xf numFmtId="0" fontId="17" fillId="0" borderId="67" xfId="12" applyFont="1" applyBorder="1" applyAlignment="1">
      <alignment horizontal="center" vertical="center" textRotation="255"/>
    </xf>
    <xf numFmtId="0" fontId="17" fillId="0" borderId="159" xfId="12" applyFont="1" applyBorder="1" applyAlignment="1">
      <alignment horizontal="center" vertical="center" textRotation="255"/>
    </xf>
    <xf numFmtId="0" fontId="17" fillId="0" borderId="1" xfId="12" applyFont="1" applyBorder="1" applyAlignment="1">
      <alignment horizontal="center" vertical="center"/>
    </xf>
    <xf numFmtId="0" fontId="17" fillId="0" borderId="21" xfId="12" applyFont="1" applyBorder="1" applyAlignment="1">
      <alignment horizontal="center" vertical="center"/>
    </xf>
    <xf numFmtId="0" fontId="17" fillId="0" borderId="2" xfId="12" applyFont="1" applyBorder="1" applyAlignment="1">
      <alignment horizontal="center" vertical="center"/>
    </xf>
    <xf numFmtId="0" fontId="17" fillId="0" borderId="7" xfId="12" applyFont="1" applyBorder="1" applyAlignment="1">
      <alignment horizontal="center" vertical="center"/>
    </xf>
    <xf numFmtId="0" fontId="17" fillId="0" borderId="12" xfId="12" applyFont="1" applyBorder="1" applyAlignment="1">
      <alignment horizontal="center" vertical="center"/>
    </xf>
    <xf numFmtId="0" fontId="17" fillId="0" borderId="8" xfId="12" applyFont="1" applyBorder="1" applyAlignment="1">
      <alignment horizontal="center" vertical="center"/>
    </xf>
    <xf numFmtId="0" fontId="27" fillId="0" borderId="1" xfId="12" applyFont="1" applyBorder="1" applyAlignment="1">
      <alignment horizontal="center" vertical="center" wrapText="1"/>
    </xf>
    <xf numFmtId="0" fontId="27" fillId="0" borderId="21" xfId="12" applyFont="1" applyBorder="1" applyAlignment="1">
      <alignment horizontal="center" vertical="center" wrapText="1"/>
    </xf>
    <xf numFmtId="0" fontId="27" fillId="0" borderId="2" xfId="12" applyFont="1" applyBorder="1" applyAlignment="1">
      <alignment horizontal="center" vertical="center" wrapText="1"/>
    </xf>
    <xf numFmtId="0" fontId="27" fillId="0" borderId="7" xfId="12" applyFont="1" applyBorder="1" applyAlignment="1">
      <alignment horizontal="center" vertical="center" wrapText="1"/>
    </xf>
    <xf numFmtId="0" fontId="27" fillId="0" borderId="12" xfId="12" applyFont="1" applyBorder="1" applyAlignment="1">
      <alignment horizontal="center" vertical="center" wrapText="1"/>
    </xf>
    <xf numFmtId="0" fontId="27" fillId="0" borderId="8" xfId="12" applyFont="1" applyBorder="1" applyAlignment="1">
      <alignment horizontal="center" vertical="center" wrapText="1"/>
    </xf>
    <xf numFmtId="0" fontId="17" fillId="0" borderId="1" xfId="12" applyFont="1" applyBorder="1" applyAlignment="1">
      <alignment horizontal="center" vertical="center" wrapText="1"/>
    </xf>
    <xf numFmtId="0" fontId="17" fillId="0" borderId="21" xfId="12" applyFont="1" applyBorder="1" applyAlignment="1">
      <alignment horizontal="center" vertical="center" wrapText="1"/>
    </xf>
    <xf numFmtId="0" fontId="17" fillId="0" borderId="2" xfId="12" applyFont="1" applyBorder="1" applyAlignment="1">
      <alignment horizontal="center" vertical="center" wrapText="1"/>
    </xf>
    <xf numFmtId="0" fontId="17" fillId="0" borderId="7" xfId="12" applyFont="1" applyBorder="1" applyAlignment="1">
      <alignment horizontal="center" vertical="center" wrapText="1"/>
    </xf>
    <xf numFmtId="0" fontId="17" fillId="0" borderId="12" xfId="12" applyFont="1" applyBorder="1" applyAlignment="1">
      <alignment horizontal="center" vertical="center" wrapText="1"/>
    </xf>
    <xf numFmtId="0" fontId="17" fillId="0" borderId="8" xfId="12" applyFont="1" applyBorder="1" applyAlignment="1">
      <alignment horizontal="center" vertical="center" wrapText="1"/>
    </xf>
    <xf numFmtId="0" fontId="27" fillId="0" borderId="32" xfId="12" applyFont="1" applyBorder="1" applyAlignment="1">
      <alignment horizontal="center" vertical="center" wrapText="1"/>
    </xf>
    <xf numFmtId="0" fontId="27" fillId="0" borderId="132" xfId="12" applyFont="1" applyBorder="1" applyAlignment="1">
      <alignment horizontal="center" vertical="center" wrapText="1"/>
    </xf>
    <xf numFmtId="0" fontId="18" fillId="0" borderId="44" xfId="6" applyFont="1" applyBorder="1" applyAlignment="1">
      <alignment horizontal="center" vertical="center" wrapText="1"/>
    </xf>
    <xf numFmtId="0" fontId="18" fillId="0" borderId="28" xfId="6" applyFont="1" applyBorder="1" applyAlignment="1">
      <alignment horizontal="center" vertical="center" wrapText="1"/>
    </xf>
    <xf numFmtId="0" fontId="18" fillId="0" borderId="29" xfId="6" applyFont="1" applyBorder="1" applyAlignment="1">
      <alignment horizontal="center" vertical="center" wrapText="1"/>
    </xf>
    <xf numFmtId="0" fontId="18" fillId="0" borderId="27" xfId="6" applyFont="1" applyBorder="1" applyAlignment="1">
      <alignment horizontal="center" vertical="center" wrapText="1"/>
    </xf>
    <xf numFmtId="0" fontId="18" fillId="0" borderId="0" xfId="6" applyFont="1" applyAlignment="1">
      <alignment horizontal="center" vertical="center" wrapText="1"/>
    </xf>
    <xf numFmtId="0" fontId="18" fillId="0" borderId="133" xfId="6" applyFont="1" applyBorder="1" applyAlignment="1">
      <alignment horizontal="center" vertical="center" wrapText="1"/>
    </xf>
    <xf numFmtId="0" fontId="18" fillId="0" borderId="158" xfId="6" applyFont="1" applyBorder="1" applyAlignment="1">
      <alignment horizontal="center" vertical="center" wrapText="1"/>
    </xf>
    <xf numFmtId="0" fontId="18" fillId="0" borderId="67" xfId="6" applyFont="1" applyBorder="1" applyAlignment="1">
      <alignment horizontal="center" vertical="center" wrapText="1"/>
    </xf>
    <xf numFmtId="0" fontId="18" fillId="0" borderId="186" xfId="6" applyFont="1" applyBorder="1" applyAlignment="1">
      <alignment horizontal="center" vertical="center" wrapText="1"/>
    </xf>
    <xf numFmtId="0" fontId="27" fillId="0" borderId="0" xfId="12" applyFont="1" applyAlignment="1">
      <alignment horizontal="left" vertical="center" wrapText="1"/>
    </xf>
    <xf numFmtId="0" fontId="27" fillId="0" borderId="133" xfId="12" applyFont="1" applyBorder="1" applyAlignment="1">
      <alignment horizontal="left" vertical="center" wrapText="1"/>
    </xf>
    <xf numFmtId="0" fontId="17" fillId="0" borderId="1" xfId="12" applyFont="1" applyBorder="1" applyAlignment="1">
      <alignment horizontal="center" vertical="center" textRotation="255"/>
    </xf>
    <xf numFmtId="0" fontId="17" fillId="0" borderId="64" xfId="12" applyFont="1" applyBorder="1" applyAlignment="1">
      <alignment horizontal="center" vertical="center" textRotation="255"/>
    </xf>
    <xf numFmtId="0" fontId="17" fillId="0" borderId="7" xfId="12" applyFont="1" applyBorder="1" applyAlignment="1">
      <alignment horizontal="center" vertical="center" textRotation="255"/>
    </xf>
    <xf numFmtId="0" fontId="17" fillId="0" borderId="12" xfId="12" applyFont="1" applyBorder="1" applyAlignment="1">
      <alignment horizontal="center" vertical="center" textRotation="255"/>
    </xf>
    <xf numFmtId="0" fontId="17" fillId="0" borderId="8" xfId="12" applyFont="1" applyBorder="1" applyAlignment="1">
      <alignment horizontal="center" vertical="center" textRotation="255"/>
    </xf>
    <xf numFmtId="0" fontId="17" fillId="0" borderId="158" xfId="12" applyFont="1" applyBorder="1" applyAlignment="1">
      <alignment horizontal="center" vertical="center"/>
    </xf>
    <xf numFmtId="0" fontId="17" fillId="0" borderId="67" xfId="12" applyFont="1" applyBorder="1" applyAlignment="1">
      <alignment horizontal="center" vertical="center"/>
    </xf>
    <xf numFmtId="0" fontId="17" fillId="0" borderId="31" xfId="12" applyFont="1" applyBorder="1" applyAlignment="1">
      <alignment horizontal="center" vertical="center"/>
    </xf>
    <xf numFmtId="0" fontId="17" fillId="0" borderId="49" xfId="12" applyFont="1" applyBorder="1" applyAlignment="1">
      <alignment horizontal="center" vertical="center"/>
    </xf>
    <xf numFmtId="0" fontId="17" fillId="0" borderId="159" xfId="12" applyFont="1" applyBorder="1" applyAlignment="1">
      <alignment horizontal="center" vertical="center"/>
    </xf>
    <xf numFmtId="0" fontId="17" fillId="0" borderId="44" xfId="12" applyFont="1" applyBorder="1" applyAlignment="1">
      <alignment horizontal="center" vertical="center" wrapText="1"/>
    </xf>
    <xf numFmtId="0" fontId="17" fillId="0" borderId="28" xfId="12" applyFont="1" applyBorder="1" applyAlignment="1">
      <alignment horizontal="center" vertical="center" wrapText="1"/>
    </xf>
    <xf numFmtId="0" fontId="17" fillId="0" borderId="45" xfId="12" applyFont="1" applyBorder="1" applyAlignment="1">
      <alignment horizontal="center" vertical="center" wrapText="1"/>
    </xf>
    <xf numFmtId="0" fontId="17" fillId="0" borderId="27" xfId="12" applyFont="1" applyBorder="1" applyAlignment="1">
      <alignment horizontal="center" vertical="center" wrapText="1"/>
    </xf>
    <xf numFmtId="0" fontId="17" fillId="0" borderId="0" xfId="12" applyFont="1" applyAlignment="1">
      <alignment horizontal="center" vertical="center" wrapText="1"/>
    </xf>
    <xf numFmtId="0" fontId="17" fillId="0" borderId="48" xfId="12" applyFont="1" applyBorder="1" applyAlignment="1">
      <alignment horizontal="center" vertical="center" wrapText="1"/>
    </xf>
    <xf numFmtId="0" fontId="17" fillId="0" borderId="158" xfId="12" applyFont="1" applyBorder="1" applyAlignment="1">
      <alignment horizontal="center" vertical="center" wrapText="1"/>
    </xf>
    <xf numFmtId="0" fontId="17" fillId="0" borderId="67" xfId="12" applyFont="1" applyBorder="1" applyAlignment="1">
      <alignment horizontal="center" vertical="center" wrapText="1"/>
    </xf>
    <xf numFmtId="0" fontId="17" fillId="0" borderId="159" xfId="12" applyFont="1" applyBorder="1" applyAlignment="1">
      <alignment horizontal="center" vertical="center" wrapText="1"/>
    </xf>
    <xf numFmtId="0" fontId="17" fillId="0" borderId="27" xfId="12" applyFont="1" applyBorder="1" applyAlignment="1">
      <alignment horizontal="center" vertical="center"/>
    </xf>
    <xf numFmtId="0" fontId="17" fillId="0" borderId="133" xfId="12" applyFont="1" applyBorder="1" applyAlignment="1">
      <alignment horizontal="center" vertical="center"/>
    </xf>
    <xf numFmtId="0" fontId="17" fillId="0" borderId="63" xfId="12" applyFont="1" applyBorder="1" applyAlignment="1">
      <alignment horizontal="center" vertical="center"/>
    </xf>
    <xf numFmtId="0" fontId="17" fillId="0" borderId="3" xfId="12" applyFont="1" applyBorder="1" applyAlignment="1">
      <alignment horizontal="center" vertical="center"/>
    </xf>
    <xf numFmtId="0" fontId="17" fillId="0" borderId="36" xfId="12" applyFont="1" applyBorder="1" applyAlignment="1">
      <alignment horizontal="center" vertical="center"/>
    </xf>
    <xf numFmtId="0" fontId="17" fillId="0" borderId="48" xfId="12" applyFont="1" applyBorder="1" applyAlignment="1">
      <alignment horizontal="center" vertical="center"/>
    </xf>
    <xf numFmtId="0" fontId="17" fillId="0" borderId="59" xfId="12" applyFont="1" applyBorder="1" applyAlignment="1">
      <alignment horizontal="center" vertical="center"/>
    </xf>
    <xf numFmtId="0" fontId="17" fillId="0" borderId="37" xfId="12" applyFont="1" applyBorder="1" applyAlignment="1">
      <alignment horizontal="center" vertical="center"/>
    </xf>
    <xf numFmtId="0" fontId="17" fillId="0" borderId="180" xfId="12" applyFont="1" applyBorder="1" applyAlignment="1">
      <alignment horizontal="center" vertical="center"/>
    </xf>
    <xf numFmtId="0" fontId="17" fillId="0" borderId="33" xfId="12" applyFont="1" applyBorder="1" applyAlignment="1">
      <alignment horizontal="center" vertical="center"/>
    </xf>
    <xf numFmtId="0" fontId="17" fillId="0" borderId="64" xfId="12" applyFont="1" applyBorder="1" applyAlignment="1">
      <alignment horizontal="center" vertical="center"/>
    </xf>
    <xf numFmtId="0" fontId="17" fillId="0" borderId="61" xfId="12" applyFont="1" applyBorder="1" applyAlignment="1">
      <alignment horizontal="center" vertical="center"/>
    </xf>
    <xf numFmtId="0" fontId="17" fillId="0" borderId="160" xfId="12" applyFont="1" applyBorder="1" applyAlignment="1">
      <alignment horizontal="center" vertical="center"/>
    </xf>
    <xf numFmtId="0" fontId="17" fillId="0" borderId="184" xfId="12" applyFont="1" applyBorder="1" applyAlignment="1">
      <alignment horizontal="center" vertical="center"/>
    </xf>
    <xf numFmtId="49" fontId="17" fillId="0" borderId="1" xfId="12" applyNumberFormat="1" applyFont="1" applyBorder="1" applyAlignment="1">
      <alignment horizontal="center" vertical="center"/>
    </xf>
    <xf numFmtId="49" fontId="17" fillId="0" borderId="21" xfId="12" applyNumberFormat="1" applyFont="1" applyBorder="1" applyAlignment="1">
      <alignment horizontal="center" vertical="center"/>
    </xf>
    <xf numFmtId="49" fontId="17" fillId="0" borderId="32" xfId="12" applyNumberFormat="1" applyFont="1" applyBorder="1" applyAlignment="1">
      <alignment horizontal="center" vertical="center"/>
    </xf>
    <xf numFmtId="49" fontId="17" fillId="0" borderId="64" xfId="12" applyNumberFormat="1" applyFont="1" applyBorder="1" applyAlignment="1">
      <alignment horizontal="center" vertical="center"/>
    </xf>
    <xf numFmtId="49" fontId="17" fillId="0" borderId="133" xfId="12" applyNumberFormat="1" applyFont="1" applyBorder="1" applyAlignment="1">
      <alignment horizontal="center" vertical="center"/>
    </xf>
    <xf numFmtId="49" fontId="17" fillId="0" borderId="160" xfId="12" applyNumberFormat="1" applyFont="1" applyBorder="1" applyAlignment="1">
      <alignment horizontal="center" vertical="center"/>
    </xf>
    <xf numFmtId="49" fontId="17" fillId="0" borderId="67" xfId="12" applyNumberFormat="1" applyFont="1" applyBorder="1" applyAlignment="1">
      <alignment horizontal="center" vertical="center"/>
    </xf>
    <xf numFmtId="49" fontId="17" fillId="0" borderId="186" xfId="12" applyNumberFormat="1" applyFont="1" applyBorder="1" applyAlignment="1">
      <alignment horizontal="center" vertical="center"/>
    </xf>
    <xf numFmtId="0" fontId="17" fillId="0" borderId="62" xfId="12" applyFont="1" applyBorder="1" applyAlignment="1">
      <alignment horizontal="center" vertical="center"/>
    </xf>
    <xf numFmtId="0" fontId="17" fillId="0" borderId="45" xfId="12" applyFont="1" applyBorder="1" applyAlignment="1">
      <alignment horizontal="center" vertical="center"/>
    </xf>
    <xf numFmtId="0" fontId="17" fillId="0" borderId="25" xfId="12" applyFont="1" applyBorder="1" applyAlignment="1">
      <alignment horizontal="center" vertical="center"/>
    </xf>
    <xf numFmtId="0" fontId="17" fillId="0" borderId="179" xfId="12" applyFont="1" applyBorder="1" applyAlignment="1">
      <alignment horizontal="center" vertical="center"/>
    </xf>
    <xf numFmtId="0" fontId="17" fillId="0" borderId="9" xfId="12" applyFont="1" applyBorder="1" applyAlignment="1">
      <alignment horizontal="center" vertical="center"/>
    </xf>
    <xf numFmtId="0" fontId="17" fillId="0" borderId="80" xfId="12" applyFont="1" applyBorder="1" applyAlignment="1">
      <alignment horizontal="center" vertical="center"/>
    </xf>
    <xf numFmtId="0" fontId="17" fillId="0" borderId="30" xfId="12" applyFont="1" applyBorder="1" applyAlignment="1">
      <alignment horizontal="center" vertical="center"/>
    </xf>
    <xf numFmtId="0" fontId="17" fillId="0" borderId="183" xfId="12" applyFont="1" applyBorder="1" applyAlignment="1">
      <alignment horizontal="center" vertical="center"/>
    </xf>
    <xf numFmtId="0" fontId="17" fillId="0" borderId="132" xfId="12" applyFont="1" applyBorder="1" applyAlignment="1">
      <alignment horizontal="center" vertical="center"/>
    </xf>
    <xf numFmtId="49" fontId="28" fillId="0" borderId="22" xfId="8" applyNumberFormat="1" applyFont="1" applyBorder="1" applyAlignment="1">
      <alignment horizontal="center" vertical="center"/>
    </xf>
    <xf numFmtId="49" fontId="28" fillId="0" borderId="23" xfId="8" applyNumberFormat="1" applyFont="1" applyBorder="1" applyAlignment="1">
      <alignment horizontal="center" vertical="center"/>
    </xf>
    <xf numFmtId="49" fontId="28" fillId="0" borderId="24" xfId="8" applyNumberFormat="1" applyFont="1" applyBorder="1" applyAlignment="1">
      <alignment horizontal="center" vertical="center"/>
    </xf>
    <xf numFmtId="0" fontId="17" fillId="0" borderId="4" xfId="8" applyFont="1" applyBorder="1" applyAlignment="1">
      <alignment horizontal="center" vertical="center"/>
    </xf>
    <xf numFmtId="0" fontId="17" fillId="0" borderId="5" xfId="8" applyFont="1" applyBorder="1" applyAlignment="1">
      <alignment horizontal="center" vertical="center"/>
    </xf>
    <xf numFmtId="0" fontId="17" fillId="0" borderId="6" xfId="8" applyFont="1" applyBorder="1" applyAlignment="1">
      <alignment horizontal="center" vertical="center"/>
    </xf>
    <xf numFmtId="0" fontId="17" fillId="0" borderId="13" xfId="8" applyFont="1" applyBorder="1" applyAlignment="1">
      <alignment horizontal="center" vertical="center"/>
    </xf>
    <xf numFmtId="0" fontId="17" fillId="0" borderId="1" xfId="8" applyFont="1" applyBorder="1">
      <alignment vertical="center"/>
    </xf>
    <xf numFmtId="0" fontId="17" fillId="0" borderId="21" xfId="8" applyFont="1" applyBorder="1">
      <alignment vertical="center"/>
    </xf>
    <xf numFmtId="0" fontId="17" fillId="0" borderId="2" xfId="8" applyFont="1" applyBorder="1">
      <alignment vertical="center"/>
    </xf>
    <xf numFmtId="178" fontId="17" fillId="0" borderId="1" xfId="8" applyNumberFormat="1" applyFont="1" applyBorder="1" applyAlignment="1">
      <alignment horizontal="right" vertical="center" shrinkToFit="1"/>
    </xf>
    <xf numFmtId="178" fontId="17" fillId="0" borderId="21" xfId="8" applyNumberFormat="1" applyFont="1" applyBorder="1" applyAlignment="1">
      <alignment horizontal="right" vertical="center" shrinkToFit="1"/>
    </xf>
    <xf numFmtId="178" fontId="17" fillId="0" borderId="126" xfId="8" applyNumberFormat="1" applyFont="1" applyBorder="1" applyAlignment="1">
      <alignment horizontal="right" vertical="center" shrinkToFit="1"/>
    </xf>
    <xf numFmtId="189" fontId="17" fillId="0" borderId="141" xfId="8" applyNumberFormat="1" applyFont="1" applyBorder="1" applyAlignment="1">
      <alignment horizontal="right" vertical="center" shrinkToFit="1"/>
    </xf>
    <xf numFmtId="178" fontId="17" fillId="0" borderId="141" xfId="8" applyNumberFormat="1" applyFont="1" applyBorder="1" applyAlignment="1">
      <alignment horizontal="right" vertical="center" shrinkToFit="1"/>
    </xf>
    <xf numFmtId="189" fontId="17" fillId="0" borderId="127" xfId="8" applyNumberFormat="1" applyFont="1" applyBorder="1" applyAlignment="1">
      <alignment horizontal="right" vertical="center" shrinkToFit="1"/>
    </xf>
    <xf numFmtId="189" fontId="17" fillId="0" borderId="21" xfId="8" applyNumberFormat="1" applyFont="1" applyBorder="1" applyAlignment="1">
      <alignment horizontal="right" vertical="center" shrinkToFit="1"/>
    </xf>
    <xf numFmtId="189" fontId="17" fillId="0" borderId="2" xfId="8" applyNumberFormat="1" applyFont="1" applyBorder="1" applyAlignment="1">
      <alignment horizontal="right" vertical="center" shrinkToFit="1"/>
    </xf>
    <xf numFmtId="178" fontId="17" fillId="0" borderId="64" xfId="8" applyNumberFormat="1" applyFont="1" applyBorder="1" applyAlignment="1">
      <alignment horizontal="right" vertical="center" shrinkToFit="1"/>
    </xf>
    <xf numFmtId="178" fontId="17" fillId="0" borderId="0" xfId="8" applyNumberFormat="1" applyFont="1" applyAlignment="1">
      <alignment horizontal="right" vertical="center" shrinkToFit="1"/>
    </xf>
    <xf numFmtId="178" fontId="17" fillId="0" borderId="128" xfId="8" applyNumberFormat="1" applyFont="1" applyBorder="1" applyAlignment="1">
      <alignment horizontal="right" vertical="center" shrinkToFit="1"/>
    </xf>
    <xf numFmtId="189" fontId="17" fillId="0" borderId="143" xfId="8" applyNumberFormat="1" applyFont="1" applyBorder="1" applyAlignment="1">
      <alignment horizontal="right" vertical="center" shrinkToFit="1"/>
    </xf>
    <xf numFmtId="178" fontId="17" fillId="0" borderId="143" xfId="8" applyNumberFormat="1" applyFont="1" applyBorder="1" applyAlignment="1">
      <alignment horizontal="right" vertical="center" shrinkToFit="1"/>
    </xf>
    <xf numFmtId="178" fontId="17" fillId="0" borderId="151" xfId="8" applyNumberFormat="1" applyFont="1" applyBorder="1" applyAlignment="1">
      <alignment horizontal="right" vertical="center" shrinkToFit="1"/>
    </xf>
    <xf numFmtId="0" fontId="17" fillId="0" borderId="64" xfId="8" applyFont="1" applyBorder="1">
      <alignment vertical="center"/>
    </xf>
    <xf numFmtId="0" fontId="17" fillId="0" borderId="0" xfId="8" applyFont="1">
      <alignment vertical="center"/>
    </xf>
    <xf numFmtId="0" fontId="17" fillId="0" borderId="48" xfId="8" applyFont="1" applyBorder="1">
      <alignment vertical="center"/>
    </xf>
    <xf numFmtId="189" fontId="17" fillId="0" borderId="129" xfId="8" applyNumberFormat="1" applyFont="1" applyBorder="1" applyAlignment="1">
      <alignment horizontal="right" vertical="center" shrinkToFit="1"/>
    </xf>
    <xf numFmtId="189" fontId="17" fillId="0" borderId="0" xfId="8" applyNumberFormat="1" applyFont="1" applyAlignment="1">
      <alignment horizontal="right" vertical="center" shrinkToFit="1"/>
    </xf>
    <xf numFmtId="189" fontId="17" fillId="0" borderId="48" xfId="8" applyNumberFormat="1" applyFont="1" applyBorder="1" applyAlignment="1">
      <alignment horizontal="right" vertical="center" shrinkToFit="1"/>
    </xf>
    <xf numFmtId="189" fontId="17" fillId="0" borderId="126" xfId="8" applyNumberFormat="1" applyFont="1" applyBorder="1" applyAlignment="1">
      <alignment horizontal="right" vertical="center" shrinkToFit="1"/>
    </xf>
    <xf numFmtId="178" fontId="17" fillId="0" borderId="129" xfId="8" applyNumberFormat="1" applyFont="1" applyBorder="1" applyAlignment="1">
      <alignment horizontal="right" vertical="center" shrinkToFit="1"/>
    </xf>
    <xf numFmtId="178" fontId="17" fillId="0" borderId="48" xfId="8" applyNumberFormat="1" applyFont="1" applyBorder="1" applyAlignment="1">
      <alignment horizontal="right" vertical="center" shrinkToFit="1"/>
    </xf>
    <xf numFmtId="189" fontId="17" fillId="0" borderId="128" xfId="8" applyNumberFormat="1" applyFont="1" applyBorder="1" applyAlignment="1">
      <alignment horizontal="right" vertical="center" shrinkToFit="1"/>
    </xf>
    <xf numFmtId="0" fontId="27" fillId="0" borderId="64" xfId="8" applyFont="1" applyBorder="1">
      <alignment vertical="center"/>
    </xf>
    <xf numFmtId="0" fontId="27" fillId="0" borderId="0" xfId="8" applyFont="1">
      <alignment vertical="center"/>
    </xf>
    <xf numFmtId="0" fontId="27" fillId="0" borderId="48" xfId="8" applyFont="1" applyBorder="1">
      <alignment vertical="center"/>
    </xf>
    <xf numFmtId="0" fontId="1" fillId="0" borderId="0" xfId="5" applyAlignment="1">
      <alignment vertical="center"/>
    </xf>
    <xf numFmtId="0" fontId="1" fillId="0" borderId="48" xfId="5" applyBorder="1" applyAlignment="1">
      <alignment vertical="center"/>
    </xf>
    <xf numFmtId="0" fontId="17" fillId="0" borderId="7" xfId="8" applyFont="1" applyBorder="1">
      <alignment vertical="center"/>
    </xf>
    <xf numFmtId="0" fontId="17" fillId="0" borderId="12" xfId="8" applyFont="1" applyBorder="1">
      <alignment vertical="center"/>
    </xf>
    <xf numFmtId="0" fontId="17" fillId="0" borderId="8" xfId="8" applyFont="1" applyBorder="1">
      <alignment vertical="center"/>
    </xf>
    <xf numFmtId="178" fontId="17" fillId="0" borderId="64" xfId="8" applyNumberFormat="1" applyFont="1" applyBorder="1" applyAlignment="1">
      <alignment horizontal="right" vertical="center"/>
    </xf>
    <xf numFmtId="178" fontId="17" fillId="0" borderId="0" xfId="8" applyNumberFormat="1" applyFont="1" applyAlignment="1">
      <alignment horizontal="right" vertical="center"/>
    </xf>
    <xf numFmtId="178" fontId="17" fillId="0" borderId="128" xfId="8" applyNumberFormat="1" applyFont="1" applyBorder="1" applyAlignment="1">
      <alignment horizontal="right" vertical="center"/>
    </xf>
    <xf numFmtId="189" fontId="17" fillId="0" borderId="143" xfId="8" applyNumberFormat="1" applyFont="1" applyBorder="1" applyAlignment="1">
      <alignment horizontal="right" vertical="center"/>
    </xf>
    <xf numFmtId="178" fontId="17" fillId="0" borderId="129" xfId="8" applyNumberFormat="1" applyFont="1" applyBorder="1" applyAlignment="1">
      <alignment horizontal="right" vertical="center"/>
    </xf>
    <xf numFmtId="178" fontId="17" fillId="0" borderId="48" xfId="8" applyNumberFormat="1" applyFont="1" applyBorder="1" applyAlignment="1">
      <alignment horizontal="right" vertical="center"/>
    </xf>
    <xf numFmtId="0" fontId="27" fillId="0" borderId="4" xfId="8" applyFont="1" applyBorder="1" applyAlignment="1">
      <alignment horizontal="center" vertical="center"/>
    </xf>
    <xf numFmtId="0" fontId="27" fillId="0" borderId="5" xfId="8" applyFont="1" applyBorder="1" applyAlignment="1">
      <alignment horizontal="center" vertical="center"/>
    </xf>
    <xf numFmtId="0" fontId="27" fillId="0" borderId="6" xfId="8" applyFont="1" applyBorder="1" applyAlignment="1">
      <alignment horizontal="center" vertical="center"/>
    </xf>
    <xf numFmtId="178" fontId="17" fillId="0" borderId="127" xfId="8" applyNumberFormat="1" applyFont="1" applyBorder="1" applyAlignment="1">
      <alignment horizontal="right" vertical="center" shrinkToFit="1"/>
    </xf>
    <xf numFmtId="0" fontId="4" fillId="0" borderId="0" xfId="8" applyAlignment="1">
      <alignment horizontal="right" vertical="center" shrinkToFit="1"/>
    </xf>
    <xf numFmtId="0" fontId="4" fillId="0" borderId="128" xfId="8" applyBorder="1" applyAlignment="1">
      <alignment horizontal="right" vertical="center" shrinkToFit="1"/>
    </xf>
    <xf numFmtId="189" fontId="4" fillId="0" borderId="0" xfId="8" applyNumberFormat="1" applyAlignment="1">
      <alignment horizontal="right" vertical="center" shrinkToFit="1"/>
    </xf>
    <xf numFmtId="189" fontId="4" fillId="0" borderId="128" xfId="8" applyNumberFormat="1" applyBorder="1" applyAlignment="1">
      <alignment horizontal="right" vertical="center" shrinkToFit="1"/>
    </xf>
    <xf numFmtId="189" fontId="4" fillId="0" borderId="48" xfId="8" applyNumberFormat="1" applyBorder="1" applyAlignment="1">
      <alignment horizontal="right" vertical="center" shrinkToFit="1"/>
    </xf>
    <xf numFmtId="0" fontId="4" fillId="0" borderId="5" xfId="8" applyBorder="1" applyAlignment="1">
      <alignment horizontal="center" vertical="center"/>
    </xf>
    <xf numFmtId="0" fontId="4" fillId="0" borderId="6" xfId="8" applyBorder="1" applyAlignment="1">
      <alignment horizontal="center" vertical="center"/>
    </xf>
    <xf numFmtId="189" fontId="17" fillId="0" borderId="1" xfId="8" applyNumberFormat="1" applyFont="1" applyBorder="1" applyAlignment="1">
      <alignment horizontal="right" vertical="center" shrinkToFit="1"/>
    </xf>
    <xf numFmtId="0" fontId="4" fillId="0" borderId="21" xfId="8" applyBorder="1" applyAlignment="1">
      <alignment horizontal="right" vertical="center" shrinkToFit="1"/>
    </xf>
    <xf numFmtId="0" fontId="4" fillId="0" borderId="2" xfId="8" applyBorder="1" applyAlignment="1">
      <alignment horizontal="right" vertical="center" shrinkToFit="1"/>
    </xf>
    <xf numFmtId="189" fontId="17" fillId="0" borderId="64" xfId="8" applyNumberFormat="1" applyFont="1" applyBorder="1" applyAlignment="1">
      <alignment horizontal="right" vertical="center" shrinkToFit="1"/>
    </xf>
    <xf numFmtId="0" fontId="4" fillId="0" borderId="48" xfId="8" applyBorder="1" applyAlignment="1">
      <alignment horizontal="right" vertical="center" shrinkToFit="1"/>
    </xf>
    <xf numFmtId="189" fontId="17" fillId="0" borderId="7" xfId="8" applyNumberFormat="1" applyFont="1" applyBorder="1" applyAlignment="1">
      <alignment horizontal="right" vertical="center" shrinkToFit="1"/>
    </xf>
    <xf numFmtId="0" fontId="4" fillId="0" borderId="12" xfId="8" applyBorder="1" applyAlignment="1">
      <alignment horizontal="right" vertical="center" shrinkToFit="1"/>
    </xf>
    <xf numFmtId="189" fontId="17" fillId="0" borderId="12" xfId="8" applyNumberFormat="1" applyFont="1" applyBorder="1" applyAlignment="1">
      <alignment horizontal="right" vertical="center" shrinkToFit="1"/>
    </xf>
    <xf numFmtId="0" fontId="4" fillId="0" borderId="8" xfId="8" applyBorder="1" applyAlignment="1">
      <alignment horizontal="right" vertical="center" shrinkToFit="1"/>
    </xf>
    <xf numFmtId="0" fontId="17" fillId="0" borderId="1" xfId="8" applyFont="1" applyBorder="1" applyAlignment="1">
      <alignment horizontal="left" vertical="center"/>
    </xf>
    <xf numFmtId="0" fontId="17" fillId="0" borderId="21" xfId="8" applyFont="1" applyBorder="1" applyAlignment="1">
      <alignment horizontal="left" vertical="center"/>
    </xf>
    <xf numFmtId="0" fontId="17" fillId="0" borderId="2" xfId="8" applyFont="1" applyBorder="1" applyAlignment="1">
      <alignment horizontal="left" vertical="center"/>
    </xf>
    <xf numFmtId="178" fontId="17" fillId="0" borderId="2" xfId="8" applyNumberFormat="1" applyFont="1" applyBorder="1" applyAlignment="1">
      <alignment horizontal="right" vertical="center" shrinkToFit="1"/>
    </xf>
    <xf numFmtId="0" fontId="17" fillId="0" borderId="64" xfId="8" applyFont="1" applyBorder="1" applyAlignment="1">
      <alignment horizontal="left" vertical="center"/>
    </xf>
    <xf numFmtId="0" fontId="17" fillId="0" borderId="0" xfId="8" applyFont="1" applyAlignment="1">
      <alignment horizontal="left" vertical="center"/>
    </xf>
    <xf numFmtId="0" fontId="17" fillId="0" borderId="48" xfId="8" applyFont="1" applyBorder="1" applyAlignment="1">
      <alignment horizontal="left" vertical="center"/>
    </xf>
    <xf numFmtId="178" fontId="17" fillId="0" borderId="7" xfId="8" applyNumberFormat="1" applyFont="1" applyBorder="1" applyAlignment="1">
      <alignment horizontal="right" vertical="center" shrinkToFit="1"/>
    </xf>
    <xf numFmtId="178" fontId="17" fillId="0" borderId="12" xfId="8" applyNumberFormat="1" applyFont="1" applyBorder="1" applyAlignment="1">
      <alignment horizontal="right" vertical="center" shrinkToFit="1"/>
    </xf>
    <xf numFmtId="178" fontId="17" fillId="0" borderId="163" xfId="8" applyNumberFormat="1" applyFont="1" applyBorder="1" applyAlignment="1">
      <alignment horizontal="right" vertical="center" shrinkToFit="1"/>
    </xf>
    <xf numFmtId="189" fontId="17" fillId="0" borderId="145" xfId="8" applyNumberFormat="1" applyFont="1" applyBorder="1" applyAlignment="1">
      <alignment horizontal="right" vertical="center" shrinkToFit="1"/>
    </xf>
    <xf numFmtId="178" fontId="17" fillId="0" borderId="145" xfId="8" applyNumberFormat="1" applyFont="1" applyBorder="1" applyAlignment="1">
      <alignment horizontal="right" vertical="center" shrinkToFit="1"/>
    </xf>
    <xf numFmtId="189" fontId="17" fillId="0" borderId="164" xfId="8" applyNumberFormat="1" applyFont="1" applyBorder="1" applyAlignment="1">
      <alignment horizontal="right" vertical="center" shrinkToFit="1"/>
    </xf>
    <xf numFmtId="189" fontId="17" fillId="0" borderId="8" xfId="8" applyNumberFormat="1" applyFont="1" applyBorder="1" applyAlignment="1">
      <alignment horizontal="right" vertical="center" shrinkToFit="1"/>
    </xf>
    <xf numFmtId="178" fontId="17" fillId="8" borderId="129" xfId="8" applyNumberFormat="1" applyFont="1" applyFill="1" applyBorder="1" applyAlignment="1">
      <alignment horizontal="right" vertical="center" shrinkToFit="1"/>
    </xf>
    <xf numFmtId="178" fontId="17" fillId="8" borderId="0" xfId="8" applyNumberFormat="1" applyFont="1" applyFill="1" applyAlignment="1">
      <alignment horizontal="right" vertical="center" shrinkToFit="1"/>
    </xf>
    <xf numFmtId="178" fontId="17" fillId="8" borderId="128" xfId="8" applyNumberFormat="1" applyFont="1" applyFill="1" applyBorder="1" applyAlignment="1">
      <alignment horizontal="right" vertical="center" shrinkToFit="1"/>
    </xf>
    <xf numFmtId="0" fontId="17" fillId="8" borderId="129" xfId="8" applyFont="1" applyFill="1" applyBorder="1" applyAlignment="1">
      <alignment horizontal="right" vertical="center" shrinkToFit="1"/>
    </xf>
    <xf numFmtId="0" fontId="17" fillId="8" borderId="0" xfId="8" applyFont="1" applyFill="1" applyAlignment="1">
      <alignment horizontal="right" vertical="center" shrinkToFit="1"/>
    </xf>
    <xf numFmtId="0" fontId="17" fillId="8" borderId="48" xfId="8" applyFont="1" applyFill="1" applyBorder="1" applyAlignment="1">
      <alignment horizontal="right" vertical="center" shrinkToFit="1"/>
    </xf>
    <xf numFmtId="0" fontId="17" fillId="0" borderId="7" xfId="8" applyFont="1" applyBorder="1" applyAlignment="1">
      <alignment horizontal="left" vertical="center"/>
    </xf>
    <xf numFmtId="0" fontId="17" fillId="0" borderId="12" xfId="8" applyFont="1" applyBorder="1" applyAlignment="1">
      <alignment horizontal="left" vertical="center"/>
    </xf>
    <xf numFmtId="0" fontId="17" fillId="0" borderId="8" xfId="8" applyFont="1" applyBorder="1" applyAlignment="1">
      <alignment horizontal="left" vertical="center"/>
    </xf>
    <xf numFmtId="178" fontId="17" fillId="0" borderId="8" xfId="8" applyNumberFormat="1" applyFont="1" applyBorder="1" applyAlignment="1">
      <alignment horizontal="right" vertical="center" shrinkToFit="1"/>
    </xf>
    <xf numFmtId="0" fontId="18" fillId="0" borderId="0" xfId="8" applyFont="1">
      <alignment vertical="center"/>
    </xf>
    <xf numFmtId="0" fontId="18" fillId="0" borderId="48" xfId="8" applyFont="1" applyBorder="1">
      <alignment vertical="center"/>
    </xf>
    <xf numFmtId="0" fontId="4" fillId="0" borderId="163" xfId="8" applyBorder="1" applyAlignment="1">
      <alignment horizontal="right" vertical="center" shrinkToFit="1"/>
    </xf>
    <xf numFmtId="189" fontId="4" fillId="0" borderId="12" xfId="8" applyNumberFormat="1" applyBorder="1" applyAlignment="1">
      <alignment horizontal="right" vertical="center" shrinkToFit="1"/>
    </xf>
    <xf numFmtId="189" fontId="4" fillId="0" borderId="163" xfId="8" applyNumberFormat="1" applyBorder="1" applyAlignment="1">
      <alignment horizontal="right" vertical="center" shrinkToFit="1"/>
    </xf>
    <xf numFmtId="178" fontId="17" fillId="0" borderId="164" xfId="8" applyNumberFormat="1" applyFont="1" applyBorder="1" applyAlignment="1">
      <alignment horizontal="right" vertical="center" shrinkToFit="1"/>
    </xf>
    <xf numFmtId="178" fontId="17" fillId="8" borderId="164" xfId="8" applyNumberFormat="1" applyFont="1" applyFill="1" applyBorder="1" applyAlignment="1">
      <alignment horizontal="right" vertical="center" shrinkToFit="1"/>
    </xf>
    <xf numFmtId="178" fontId="17" fillId="8" borderId="12" xfId="8" applyNumberFormat="1" applyFont="1" applyFill="1" applyBorder="1" applyAlignment="1">
      <alignment horizontal="right" vertical="center" shrinkToFit="1"/>
    </xf>
    <xf numFmtId="178" fontId="17" fillId="8" borderId="163" xfId="8" applyNumberFormat="1" applyFont="1" applyFill="1" applyBorder="1" applyAlignment="1">
      <alignment horizontal="right" vertical="center" shrinkToFit="1"/>
    </xf>
    <xf numFmtId="0" fontId="17" fillId="8" borderId="164" xfId="8" applyFont="1" applyFill="1" applyBorder="1" applyAlignment="1">
      <alignment horizontal="right" vertical="center" shrinkToFit="1"/>
    </xf>
    <xf numFmtId="0" fontId="17" fillId="8" borderId="12" xfId="8" applyFont="1" applyFill="1" applyBorder="1" applyAlignment="1">
      <alignment horizontal="right" vertical="center" shrinkToFit="1"/>
    </xf>
    <xf numFmtId="0" fontId="17" fillId="8" borderId="8" xfId="8" applyFont="1" applyFill="1" applyBorder="1" applyAlignment="1">
      <alignment horizontal="right" vertical="center" shrinkToFit="1"/>
    </xf>
    <xf numFmtId="0" fontId="17" fillId="0" borderId="21" xfId="8" applyFont="1" applyBorder="1" applyAlignment="1">
      <alignment vertical="center" textRotation="255"/>
    </xf>
    <xf numFmtId="0" fontId="17" fillId="0" borderId="0" xfId="8" applyFont="1" applyAlignment="1">
      <alignment vertical="center" textRotation="255"/>
    </xf>
    <xf numFmtId="0" fontId="17" fillId="0" borderId="12" xfId="8" applyFont="1" applyBorder="1" applyAlignment="1">
      <alignment vertical="center" textRotation="255"/>
    </xf>
    <xf numFmtId="0" fontId="17" fillId="0" borderId="1" xfId="8" applyFont="1" applyBorder="1" applyAlignment="1">
      <alignment horizontal="center" vertical="center" textRotation="255"/>
    </xf>
    <xf numFmtId="0" fontId="17" fillId="0" borderId="2" xfId="8" applyFont="1" applyBorder="1" applyAlignment="1">
      <alignment horizontal="center" vertical="center" textRotation="255"/>
    </xf>
    <xf numFmtId="0" fontId="17" fillId="0" borderId="64" xfId="8" applyFont="1" applyBorder="1" applyAlignment="1">
      <alignment horizontal="center" vertical="center" textRotation="255"/>
    </xf>
    <xf numFmtId="0" fontId="17" fillId="0" borderId="48" xfId="8" applyFont="1" applyBorder="1" applyAlignment="1">
      <alignment horizontal="center" vertical="center" textRotation="255"/>
    </xf>
    <xf numFmtId="0" fontId="17" fillId="0" borderId="7" xfId="8" applyFont="1" applyBorder="1" applyAlignment="1">
      <alignment horizontal="center" vertical="center" textRotation="255"/>
    </xf>
    <xf numFmtId="0" fontId="17" fillId="0" borderId="8" xfId="8" applyFont="1" applyBorder="1" applyAlignment="1">
      <alignment horizontal="center" vertical="center" textRotation="255"/>
    </xf>
    <xf numFmtId="0" fontId="17" fillId="0" borderId="64" xfId="8" applyFont="1" applyBorder="1" applyAlignment="1">
      <alignment horizontal="center" vertical="center" wrapText="1"/>
    </xf>
    <xf numFmtId="0" fontId="17" fillId="0" borderId="0" xfId="8" applyFont="1" applyAlignment="1">
      <alignment horizontal="center" vertical="center" wrapText="1"/>
    </xf>
    <xf numFmtId="0" fontId="17" fillId="0" borderId="7" xfId="8" applyFont="1" applyBorder="1" applyAlignment="1">
      <alignment horizontal="center" vertical="center" wrapText="1"/>
    </xf>
    <xf numFmtId="0" fontId="17" fillId="0" borderId="12" xfId="8" applyFont="1" applyBorder="1" applyAlignment="1">
      <alignment horizontal="center" vertical="center" wrapText="1"/>
    </xf>
    <xf numFmtId="0" fontId="17" fillId="0" borderId="1" xfId="8" applyFont="1" applyBorder="1" applyAlignment="1">
      <alignment horizontal="center" vertical="center" wrapText="1"/>
    </xf>
    <xf numFmtId="0" fontId="17" fillId="0" borderId="21" xfId="8" applyFont="1" applyBorder="1" applyAlignment="1">
      <alignment horizontal="center" vertical="center" wrapText="1"/>
    </xf>
    <xf numFmtId="0" fontId="20" fillId="5" borderId="0" xfId="14" applyFont="1" applyFill="1">
      <alignment vertical="center"/>
    </xf>
    <xf numFmtId="0" fontId="22" fillId="5" borderId="22" xfId="14" applyFont="1" applyFill="1" applyBorder="1" applyAlignment="1">
      <alignment horizontal="center" vertical="center"/>
    </xf>
    <xf numFmtId="0" fontId="22" fillId="5" borderId="23" xfId="14" applyFont="1" applyFill="1" applyBorder="1" applyAlignment="1">
      <alignment horizontal="center" vertical="center"/>
    </xf>
    <xf numFmtId="0" fontId="22" fillId="5" borderId="24" xfId="14" applyFont="1" applyFill="1" applyBorder="1" applyAlignment="1">
      <alignment horizontal="center" vertical="center"/>
    </xf>
    <xf numFmtId="0" fontId="16" fillId="5" borderId="67" xfId="14" applyFont="1" applyFill="1" applyBorder="1" applyAlignment="1">
      <alignment horizontal="left" vertical="center"/>
    </xf>
    <xf numFmtId="0" fontId="16" fillId="5" borderId="67" xfId="14" applyFont="1" applyFill="1" applyBorder="1">
      <alignment vertical="center"/>
    </xf>
    <xf numFmtId="0" fontId="16" fillId="0" borderId="71" xfId="20" applyFont="1" applyBorder="1" applyAlignment="1" applyProtection="1">
      <alignment horizontal="left" vertical="center" shrinkToFit="1"/>
      <protection locked="0"/>
    </xf>
    <xf numFmtId="0" fontId="16" fillId="0" borderId="72" xfId="20" applyFont="1" applyBorder="1" applyAlignment="1" applyProtection="1">
      <alignment horizontal="left" vertical="center" shrinkToFit="1"/>
      <protection locked="0"/>
    </xf>
    <xf numFmtId="0" fontId="16" fillId="0" borderId="78" xfId="20" applyFont="1" applyBorder="1" applyAlignment="1" applyProtection="1">
      <alignment horizontal="left" vertical="center" shrinkToFit="1"/>
      <protection locked="0"/>
    </xf>
    <xf numFmtId="183" fontId="16" fillId="0" borderId="82" xfId="20" applyNumberFormat="1" applyFont="1" applyFill="1" applyBorder="1" applyAlignment="1" applyProtection="1">
      <alignment horizontal="right" vertical="center" shrinkToFit="1"/>
      <protection locked="0"/>
    </xf>
    <xf numFmtId="183" fontId="16" fillId="0" borderId="83" xfId="20" applyNumberFormat="1" applyFont="1" applyFill="1" applyBorder="1" applyAlignment="1" applyProtection="1">
      <alignment horizontal="right" vertical="center" shrinkToFit="1"/>
      <protection locked="0"/>
    </xf>
    <xf numFmtId="183" fontId="16" fillId="0" borderId="94" xfId="20" applyNumberFormat="1" applyFont="1" applyFill="1" applyBorder="1" applyAlignment="1" applyProtection="1">
      <alignment horizontal="right" vertical="center" shrinkToFit="1"/>
      <protection locked="0"/>
    </xf>
    <xf numFmtId="183" fontId="16" fillId="0" borderId="95" xfId="20" applyNumberFormat="1" applyFont="1" applyBorder="1" applyAlignment="1" applyProtection="1">
      <alignment horizontal="right" vertical="center" shrinkToFit="1"/>
      <protection locked="0"/>
    </xf>
    <xf numFmtId="183" fontId="16" fillId="0" borderId="105" xfId="20" applyNumberFormat="1" applyFont="1" applyBorder="1" applyAlignment="1" applyProtection="1">
      <alignment horizontal="right" vertical="center" shrinkToFit="1"/>
      <protection locked="0"/>
    </xf>
    <xf numFmtId="183" fontId="16" fillId="0" borderId="106" xfId="20" applyNumberFormat="1" applyFont="1" applyBorder="1" applyAlignment="1" applyProtection="1">
      <alignment horizontal="right" vertical="center" shrinkToFit="1"/>
      <protection locked="0"/>
    </xf>
    <xf numFmtId="183" fontId="16" fillId="0" borderId="107" xfId="13" applyNumberFormat="1" applyFont="1" applyFill="1" applyBorder="1" applyAlignment="1" applyProtection="1">
      <alignment horizontal="right" vertical="center" shrinkToFit="1"/>
      <protection locked="0"/>
    </xf>
    <xf numFmtId="183" fontId="16" fillId="0" borderId="83" xfId="13" applyNumberFormat="1" applyFont="1" applyFill="1" applyBorder="1" applyAlignment="1" applyProtection="1">
      <alignment horizontal="right" vertical="center" shrinkToFit="1"/>
      <protection locked="0"/>
    </xf>
    <xf numFmtId="0" fontId="16" fillId="0" borderId="83" xfId="13" applyFont="1" applyBorder="1" applyAlignment="1" applyProtection="1">
      <alignment horizontal="left" vertical="center" shrinkToFit="1"/>
      <protection locked="0"/>
    </xf>
    <xf numFmtId="0" fontId="16" fillId="0" borderId="115" xfId="13" applyFont="1" applyBorder="1" applyAlignment="1" applyProtection="1">
      <alignment horizontal="left" vertical="center" shrinkToFit="1"/>
      <protection locked="0"/>
    </xf>
    <xf numFmtId="0" fontId="16" fillId="0" borderId="71" xfId="13" applyFont="1" applyFill="1" applyBorder="1" applyAlignment="1" applyProtection="1">
      <alignment horizontal="left" vertical="center" shrinkToFit="1"/>
      <protection locked="0"/>
    </xf>
    <xf numFmtId="0" fontId="16" fillId="0" borderId="72" xfId="13" applyFont="1" applyFill="1" applyBorder="1" applyAlignment="1" applyProtection="1">
      <alignment horizontal="left" vertical="center" shrinkToFit="1"/>
      <protection locked="0"/>
    </xf>
    <xf numFmtId="0" fontId="16" fillId="0" borderId="78" xfId="13" applyFont="1" applyFill="1" applyBorder="1" applyAlignment="1" applyProtection="1">
      <alignment horizontal="left" vertical="center" shrinkToFit="1"/>
      <protection locked="0"/>
    </xf>
    <xf numFmtId="183" fontId="16" fillId="0" borderId="71" xfId="13" applyNumberFormat="1" applyFont="1" applyFill="1" applyBorder="1" applyAlignment="1" applyProtection="1">
      <alignment horizontal="right" vertical="center" shrinkToFit="1"/>
      <protection locked="0"/>
    </xf>
    <xf numFmtId="183" fontId="16" fillId="0" borderId="72" xfId="13" applyNumberFormat="1" applyFont="1" applyFill="1" applyBorder="1" applyAlignment="1" applyProtection="1">
      <alignment horizontal="right" vertical="center" shrinkToFit="1"/>
      <protection locked="0"/>
    </xf>
    <xf numFmtId="183" fontId="16" fillId="0" borderId="78" xfId="13" applyNumberFormat="1" applyFont="1" applyFill="1" applyBorder="1" applyAlignment="1" applyProtection="1">
      <alignment horizontal="right" vertical="center" shrinkToFit="1"/>
      <protection locked="0"/>
    </xf>
    <xf numFmtId="0" fontId="16" fillId="0" borderId="71" xfId="13" applyFont="1" applyBorder="1" applyAlignment="1" applyProtection="1">
      <alignment horizontal="left" vertical="center" shrinkToFit="1"/>
      <protection locked="0"/>
    </xf>
    <xf numFmtId="0" fontId="16" fillId="0" borderId="72" xfId="13" applyFont="1" applyBorder="1" applyAlignment="1" applyProtection="1">
      <alignment horizontal="left" vertical="center" shrinkToFit="1"/>
      <protection locked="0"/>
    </xf>
    <xf numFmtId="0" fontId="16" fillId="0" borderId="121" xfId="13" applyFont="1" applyBorder="1" applyAlignment="1" applyProtection="1">
      <alignment horizontal="left" vertical="center" shrinkToFit="1"/>
      <protection locked="0"/>
    </xf>
    <xf numFmtId="0" fontId="16" fillId="0" borderId="74" xfId="20" applyFont="1" applyBorder="1" applyAlignment="1" applyProtection="1">
      <alignment horizontal="left" vertical="center" shrinkToFit="1"/>
      <protection locked="0"/>
    </xf>
    <xf numFmtId="0" fontId="16" fillId="0" borderId="75" xfId="20" applyFont="1" applyBorder="1" applyAlignment="1" applyProtection="1">
      <alignment horizontal="left" vertical="center" shrinkToFit="1"/>
      <protection locked="0"/>
    </xf>
    <xf numFmtId="0" fontId="16" fillId="0" borderId="79" xfId="20" applyFont="1" applyBorder="1" applyAlignment="1" applyProtection="1">
      <alignment horizontal="left" vertical="center" shrinkToFit="1"/>
      <protection locked="0"/>
    </xf>
    <xf numFmtId="183" fontId="16" fillId="0" borderId="84" xfId="20" applyNumberFormat="1" applyFont="1" applyFill="1" applyBorder="1" applyAlignment="1" applyProtection="1">
      <alignment horizontal="right" vertical="center" shrinkToFit="1"/>
      <protection locked="0"/>
    </xf>
    <xf numFmtId="183" fontId="16" fillId="0" borderId="85" xfId="20" applyNumberFormat="1" applyFont="1" applyFill="1" applyBorder="1" applyAlignment="1" applyProtection="1">
      <alignment horizontal="right" vertical="center" shrinkToFit="1"/>
      <protection locked="0"/>
    </xf>
    <xf numFmtId="183" fontId="16" fillId="0" borderId="96" xfId="20" applyNumberFormat="1" applyFont="1" applyFill="1" applyBorder="1" applyAlignment="1" applyProtection="1">
      <alignment horizontal="right" vertical="center" shrinkToFit="1"/>
      <protection locked="0"/>
    </xf>
    <xf numFmtId="183" fontId="16" fillId="0" borderId="97" xfId="20" applyNumberFormat="1" applyFont="1" applyBorder="1" applyAlignment="1" applyProtection="1">
      <alignment horizontal="right" vertical="center" shrinkToFit="1"/>
      <protection locked="0"/>
    </xf>
    <xf numFmtId="183" fontId="16" fillId="0" borderId="75" xfId="20" applyNumberFormat="1" applyFont="1" applyBorder="1" applyAlignment="1" applyProtection="1">
      <alignment horizontal="right" vertical="center" shrinkToFit="1"/>
      <protection locked="0"/>
    </xf>
    <xf numFmtId="183" fontId="16" fillId="0" borderId="108" xfId="20" applyNumberFormat="1" applyFont="1" applyBorder="1" applyAlignment="1" applyProtection="1">
      <alignment horizontal="right" vertical="center" shrinkToFit="1"/>
      <protection locked="0"/>
    </xf>
    <xf numFmtId="183" fontId="16" fillId="0" borderId="109" xfId="13" applyNumberFormat="1" applyFont="1" applyFill="1" applyBorder="1" applyAlignment="1" applyProtection="1">
      <alignment horizontal="right" vertical="center" shrinkToFit="1"/>
      <protection locked="0"/>
    </xf>
    <xf numFmtId="183" fontId="16" fillId="0" borderId="85" xfId="13" applyNumberFormat="1" applyFont="1" applyFill="1" applyBorder="1" applyAlignment="1" applyProtection="1">
      <alignment horizontal="right" vertical="center" shrinkToFit="1"/>
      <protection locked="0"/>
    </xf>
    <xf numFmtId="0" fontId="16" fillId="0" borderId="85" xfId="13" applyFont="1" applyBorder="1" applyAlignment="1" applyProtection="1">
      <alignment horizontal="left" vertical="center" shrinkToFit="1"/>
      <protection locked="0"/>
    </xf>
    <xf numFmtId="0" fontId="16" fillId="0" borderId="116" xfId="13" applyFont="1" applyBorder="1" applyAlignment="1" applyProtection="1">
      <alignment horizontal="left" vertical="center" shrinkToFit="1"/>
      <protection locked="0"/>
    </xf>
    <xf numFmtId="0" fontId="16" fillId="0" borderId="74" xfId="13" applyFont="1" applyFill="1" applyBorder="1" applyAlignment="1" applyProtection="1">
      <alignment horizontal="left" vertical="center" shrinkToFit="1"/>
      <protection locked="0"/>
    </xf>
    <xf numFmtId="0" fontId="16" fillId="0" borderId="75" xfId="13" applyFont="1" applyFill="1" applyBorder="1" applyAlignment="1" applyProtection="1">
      <alignment horizontal="left" vertical="center" shrinkToFit="1"/>
      <protection locked="0"/>
    </xf>
    <xf numFmtId="0" fontId="16" fillId="0" borderId="79" xfId="13" applyFont="1" applyFill="1" applyBorder="1" applyAlignment="1" applyProtection="1">
      <alignment horizontal="left" vertical="center" shrinkToFit="1"/>
      <protection locked="0"/>
    </xf>
    <xf numFmtId="183" fontId="16" fillId="0" borderId="74" xfId="13" applyNumberFormat="1" applyFont="1" applyFill="1" applyBorder="1" applyAlignment="1" applyProtection="1">
      <alignment horizontal="right" vertical="center" shrinkToFit="1"/>
      <protection locked="0"/>
    </xf>
    <xf numFmtId="183" fontId="16" fillId="0" borderId="75" xfId="13" applyNumberFormat="1" applyFont="1" applyFill="1" applyBorder="1" applyAlignment="1" applyProtection="1">
      <alignment horizontal="right" vertical="center" shrinkToFit="1"/>
      <protection locked="0"/>
    </xf>
    <xf numFmtId="183" fontId="16" fillId="0" borderId="79" xfId="13" applyNumberFormat="1" applyFont="1" applyFill="1" applyBorder="1" applyAlignment="1" applyProtection="1">
      <alignment horizontal="right" vertical="center" shrinkToFit="1"/>
      <protection locked="0"/>
    </xf>
    <xf numFmtId="0" fontId="16" fillId="0" borderId="74" xfId="13" applyFont="1" applyBorder="1" applyAlignment="1" applyProtection="1">
      <alignment horizontal="left" vertical="center" shrinkToFit="1"/>
      <protection locked="0"/>
    </xf>
    <xf numFmtId="0" fontId="16" fillId="0" borderId="75" xfId="13" applyFont="1" applyBorder="1" applyAlignment="1" applyProtection="1">
      <alignment horizontal="left" vertical="center" shrinkToFit="1"/>
      <protection locked="0"/>
    </xf>
    <xf numFmtId="0" fontId="16" fillId="0" borderId="108" xfId="13" applyFont="1" applyBorder="1" applyAlignment="1" applyProtection="1">
      <alignment horizontal="left" vertical="center" shrinkToFit="1"/>
      <protection locked="0"/>
    </xf>
    <xf numFmtId="183" fontId="16" fillId="0" borderId="84" xfId="20" applyNumberFormat="1" applyFont="1" applyBorder="1" applyAlignment="1" applyProtection="1">
      <alignment horizontal="right" vertical="center" shrinkToFit="1"/>
      <protection locked="0"/>
    </xf>
    <xf numFmtId="183" fontId="16" fillId="0" borderId="85" xfId="20" applyNumberFormat="1" applyFont="1" applyBorder="1" applyAlignment="1" applyProtection="1">
      <alignment horizontal="right" vertical="center" shrinkToFit="1"/>
      <protection locked="0"/>
    </xf>
    <xf numFmtId="183" fontId="16" fillId="0" borderId="96" xfId="20" applyNumberFormat="1" applyFont="1" applyBorder="1" applyAlignment="1" applyProtection="1">
      <alignment horizontal="right" vertical="center" shrinkToFit="1"/>
      <protection locked="0"/>
    </xf>
    <xf numFmtId="183" fontId="16" fillId="0" borderId="109" xfId="13" applyNumberFormat="1" applyFont="1" applyBorder="1" applyAlignment="1" applyProtection="1">
      <alignment horizontal="right" vertical="center" shrinkToFit="1"/>
      <protection locked="0"/>
    </xf>
    <xf numFmtId="183" fontId="16" fillId="0" borderId="85" xfId="13" applyNumberFormat="1" applyFont="1" applyBorder="1" applyAlignment="1" applyProtection="1">
      <alignment horizontal="right" vertical="center" shrinkToFit="1"/>
      <protection locked="0"/>
    </xf>
    <xf numFmtId="183" fontId="16" fillId="0" borderId="86" xfId="20" applyNumberFormat="1" applyFont="1" applyBorder="1" applyAlignment="1" applyProtection="1">
      <alignment horizontal="right" vertical="center" shrinkToFit="1"/>
      <protection locked="0"/>
    </xf>
    <xf numFmtId="183" fontId="16" fillId="0" borderId="87" xfId="20" applyNumberFormat="1" applyFont="1" applyBorder="1" applyAlignment="1" applyProtection="1">
      <alignment horizontal="right" vertical="center" shrinkToFit="1"/>
      <protection locked="0"/>
    </xf>
    <xf numFmtId="183" fontId="16" fillId="0" borderId="98" xfId="20" applyNumberFormat="1" applyFont="1" applyBorder="1" applyAlignment="1" applyProtection="1">
      <alignment horizontal="right" vertical="center" shrinkToFit="1"/>
      <protection locked="0"/>
    </xf>
    <xf numFmtId="183" fontId="16" fillId="0" borderId="110" xfId="13" applyNumberFormat="1" applyFont="1" applyBorder="1" applyAlignment="1" applyProtection="1">
      <alignment horizontal="right" vertical="center" shrinkToFit="1"/>
      <protection locked="0"/>
    </xf>
    <xf numFmtId="183" fontId="16" fillId="0" borderId="87" xfId="13" applyNumberFormat="1" applyFont="1" applyBorder="1" applyAlignment="1" applyProtection="1">
      <alignment horizontal="right" vertical="center" shrinkToFit="1"/>
      <protection locked="0"/>
    </xf>
    <xf numFmtId="0" fontId="16" fillId="0" borderId="87" xfId="13" applyFont="1" applyBorder="1" applyAlignment="1" applyProtection="1">
      <alignment horizontal="left" vertical="center" shrinkToFit="1"/>
      <protection locked="0"/>
    </xf>
    <xf numFmtId="0" fontId="16" fillId="0" borderId="117" xfId="13" applyFont="1" applyBorder="1" applyAlignment="1" applyProtection="1">
      <alignment horizontal="left" vertical="center" shrinkToFit="1"/>
      <protection locked="0"/>
    </xf>
    <xf numFmtId="0" fontId="16" fillId="0" borderId="46" xfId="14" applyFont="1" applyBorder="1" applyAlignment="1" applyProtection="1">
      <alignment horizontal="center" vertical="center"/>
      <protection locked="0"/>
    </xf>
    <xf numFmtId="0" fontId="16" fillId="0" borderId="47" xfId="14" applyFont="1" applyBorder="1" applyAlignment="1" applyProtection="1">
      <alignment horizontal="center" vertical="center"/>
      <protection locked="0"/>
    </xf>
    <xf numFmtId="0" fontId="16" fillId="7" borderId="38" xfId="14" applyFont="1" applyFill="1" applyBorder="1" applyAlignment="1" applyProtection="1">
      <alignment horizontal="left" vertical="center" shrinkToFit="1"/>
      <protection locked="0"/>
    </xf>
    <xf numFmtId="0" fontId="16" fillId="7" borderId="39" xfId="14" applyFont="1" applyFill="1" applyBorder="1" applyAlignment="1" applyProtection="1">
      <alignment horizontal="left" vertical="center" shrinkToFit="1"/>
      <protection locked="0"/>
    </xf>
    <xf numFmtId="0" fontId="16" fillId="7" borderId="51" xfId="14" applyFont="1" applyFill="1" applyBorder="1" applyAlignment="1" applyProtection="1">
      <alignment horizontal="left" vertical="center" shrinkToFit="1"/>
      <protection locked="0"/>
    </xf>
    <xf numFmtId="183" fontId="16" fillId="7" borderId="88" xfId="13" applyNumberFormat="1" applyFont="1" applyFill="1" applyBorder="1" applyAlignment="1" applyProtection="1">
      <alignment horizontal="right" vertical="center" shrinkToFit="1"/>
      <protection locked="0"/>
    </xf>
    <xf numFmtId="183" fontId="16" fillId="7" borderId="89" xfId="13" applyNumberFormat="1" applyFont="1" applyFill="1" applyBorder="1" applyAlignment="1" applyProtection="1">
      <alignment horizontal="right" vertical="center" shrinkToFit="1"/>
      <protection locked="0"/>
    </xf>
    <xf numFmtId="183" fontId="16" fillId="7" borderId="99" xfId="13" applyNumberFormat="1" applyFont="1" applyFill="1" applyBorder="1" applyAlignment="1" applyProtection="1">
      <alignment horizontal="right" vertical="center" shrinkToFit="1"/>
      <protection locked="0"/>
    </xf>
    <xf numFmtId="183" fontId="16" fillId="7" borderId="100" xfId="13" applyNumberFormat="1" applyFont="1" applyFill="1" applyBorder="1" applyAlignment="1" applyProtection="1">
      <alignment horizontal="right" vertical="center" shrinkToFit="1"/>
      <protection locked="0"/>
    </xf>
    <xf numFmtId="183" fontId="16" fillId="7" borderId="111" xfId="13" applyNumberFormat="1" applyFont="1" applyFill="1" applyBorder="1" applyAlignment="1" applyProtection="1">
      <alignment horizontal="right" vertical="center" shrinkToFit="1"/>
      <protection locked="0"/>
    </xf>
    <xf numFmtId="183" fontId="16" fillId="7" borderId="112" xfId="13" applyNumberFormat="1" applyFont="1" applyFill="1" applyBorder="1" applyAlignment="1" applyProtection="1">
      <alignment horizontal="right" vertical="center" shrinkToFit="1"/>
      <protection locked="0"/>
    </xf>
    <xf numFmtId="183" fontId="16" fillId="7" borderId="93" xfId="13" applyNumberFormat="1" applyFont="1" applyFill="1" applyBorder="1" applyAlignment="1" applyProtection="1">
      <alignment horizontal="right" vertical="center" shrinkToFit="1"/>
      <protection locked="0"/>
    </xf>
    <xf numFmtId="0" fontId="16" fillId="7" borderId="89" xfId="13" applyFont="1" applyFill="1" applyBorder="1" applyAlignment="1" applyProtection="1">
      <alignment horizontal="left" vertical="center" shrinkToFit="1"/>
      <protection locked="0"/>
    </xf>
    <xf numFmtId="0" fontId="16" fillId="7" borderId="111" xfId="13" applyFont="1" applyFill="1" applyBorder="1" applyAlignment="1" applyProtection="1">
      <alignment horizontal="left" vertical="center" shrinkToFit="1"/>
      <protection locked="0"/>
    </xf>
    <xf numFmtId="183" fontId="16" fillId="7" borderId="50" xfId="13" applyNumberFormat="1" applyFont="1" applyFill="1" applyBorder="1" applyAlignment="1" applyProtection="1">
      <alignment horizontal="right" vertical="center" shrinkToFit="1"/>
      <protection locked="0"/>
    </xf>
    <xf numFmtId="183" fontId="16" fillId="7" borderId="39" xfId="13" applyNumberFormat="1" applyFont="1" applyFill="1" applyBorder="1" applyAlignment="1" applyProtection="1">
      <alignment horizontal="right" vertical="center" shrinkToFit="1"/>
      <protection locked="0"/>
    </xf>
    <xf numFmtId="183" fontId="16" fillId="7" borderId="40" xfId="13" applyNumberFormat="1" applyFont="1" applyFill="1" applyBorder="1" applyAlignment="1" applyProtection="1">
      <alignment horizontal="right" vertical="center" shrinkToFit="1"/>
      <protection locked="0"/>
    </xf>
    <xf numFmtId="0" fontId="16" fillId="5" borderId="28" xfId="14" applyFont="1" applyFill="1" applyBorder="1" applyAlignment="1">
      <alignment horizontal="left" vertical="center"/>
    </xf>
    <xf numFmtId="0" fontId="16" fillId="0" borderId="79" xfId="13" applyFont="1" applyBorder="1" applyAlignment="1" applyProtection="1">
      <alignment horizontal="left" vertical="center" shrinkToFit="1"/>
      <protection locked="0"/>
    </xf>
    <xf numFmtId="183" fontId="16" fillId="0" borderId="74" xfId="13" applyNumberFormat="1" applyFont="1" applyBorder="1" applyAlignment="1" applyProtection="1">
      <alignment horizontal="right" vertical="center" shrinkToFit="1"/>
      <protection locked="0"/>
    </xf>
    <xf numFmtId="183" fontId="16" fillId="0" borderId="75" xfId="13" applyNumberFormat="1" applyFont="1" applyBorder="1" applyAlignment="1" applyProtection="1">
      <alignment horizontal="right" vertical="center" shrinkToFit="1"/>
      <protection locked="0"/>
    </xf>
    <xf numFmtId="183" fontId="16" fillId="0" borderId="79" xfId="13" applyNumberFormat="1" applyFont="1" applyBorder="1" applyAlignment="1" applyProtection="1">
      <alignment horizontal="right" vertical="center" shrinkToFit="1"/>
      <protection locked="0"/>
    </xf>
    <xf numFmtId="183" fontId="16" fillId="0" borderId="90" xfId="20" applyNumberFormat="1" applyFont="1" applyFill="1" applyBorder="1" applyAlignment="1" applyProtection="1">
      <alignment horizontal="right" vertical="center" shrinkToFit="1"/>
      <protection locked="0"/>
    </xf>
    <xf numFmtId="183" fontId="16" fillId="0" borderId="91" xfId="20" applyNumberFormat="1" applyFont="1" applyFill="1" applyBorder="1" applyAlignment="1" applyProtection="1">
      <alignment horizontal="right" vertical="center" shrinkToFit="1"/>
      <protection locked="0"/>
    </xf>
    <xf numFmtId="183" fontId="16" fillId="0" borderId="101" xfId="20" applyNumberFormat="1" applyFont="1" applyFill="1" applyBorder="1" applyAlignment="1" applyProtection="1">
      <alignment horizontal="right" vertical="center" shrinkToFit="1"/>
      <protection locked="0"/>
    </xf>
    <xf numFmtId="183" fontId="16" fillId="0" borderId="102" xfId="20" applyNumberFormat="1" applyFont="1" applyBorder="1" applyAlignment="1" applyProtection="1">
      <alignment horizontal="right" vertical="center" shrinkToFit="1"/>
      <protection locked="0"/>
    </xf>
    <xf numFmtId="183" fontId="16" fillId="0" borderId="91" xfId="20" applyNumberFormat="1" applyFont="1" applyBorder="1" applyAlignment="1" applyProtection="1">
      <alignment horizontal="right" vertical="center" shrinkToFit="1"/>
      <protection locked="0"/>
    </xf>
    <xf numFmtId="183" fontId="16" fillId="0" borderId="113" xfId="20" applyNumberFormat="1" applyFont="1" applyBorder="1" applyAlignment="1" applyProtection="1">
      <alignment horizontal="right" vertical="center" shrinkToFit="1"/>
      <protection locked="0"/>
    </xf>
    <xf numFmtId="183" fontId="16" fillId="0" borderId="114" xfId="14" applyNumberFormat="1" applyFont="1" applyFill="1" applyBorder="1" applyAlignment="1" applyProtection="1">
      <alignment horizontal="right" vertical="center" shrinkToFit="1"/>
      <protection locked="0"/>
    </xf>
    <xf numFmtId="183" fontId="16" fillId="0" borderId="91" xfId="14" applyNumberFormat="1" applyFont="1" applyFill="1" applyBorder="1" applyAlignment="1" applyProtection="1">
      <alignment horizontal="right" vertical="center" shrinkToFit="1"/>
      <protection locked="0"/>
    </xf>
    <xf numFmtId="0" fontId="16" fillId="0" borderId="91" xfId="14" applyFont="1" applyBorder="1" applyAlignment="1" applyProtection="1">
      <alignment horizontal="left" vertical="center" shrinkToFit="1"/>
      <protection locked="0"/>
    </xf>
    <xf numFmtId="0" fontId="16" fillId="0" borderId="113" xfId="14" applyFont="1" applyBorder="1" applyAlignment="1" applyProtection="1">
      <alignment horizontal="left" vertical="center" shrinkToFit="1"/>
      <protection locked="0"/>
    </xf>
    <xf numFmtId="183" fontId="16" fillId="0" borderId="109" xfId="14" applyNumberFormat="1" applyFont="1" applyFill="1" applyBorder="1" applyAlignment="1" applyProtection="1">
      <alignment horizontal="right" vertical="center" shrinkToFit="1"/>
      <protection locked="0"/>
    </xf>
    <xf numFmtId="183" fontId="16" fillId="0" borderId="85" xfId="14" applyNumberFormat="1" applyFont="1" applyFill="1" applyBorder="1" applyAlignment="1" applyProtection="1">
      <alignment horizontal="right" vertical="center" shrinkToFit="1"/>
      <protection locked="0"/>
    </xf>
    <xf numFmtId="184" fontId="16" fillId="0" borderId="85" xfId="14" applyNumberFormat="1" applyFont="1" applyFill="1" applyBorder="1" applyAlignment="1" applyProtection="1">
      <alignment horizontal="right" vertical="center" shrinkToFit="1"/>
      <protection locked="0"/>
    </xf>
    <xf numFmtId="0" fontId="16" fillId="0" borderId="85" xfId="14" applyFont="1" applyBorder="1" applyAlignment="1" applyProtection="1">
      <alignment horizontal="left" vertical="center" shrinkToFit="1"/>
      <protection locked="0"/>
    </xf>
    <xf numFmtId="0" fontId="16" fillId="0" borderId="116" xfId="14" applyFont="1" applyBorder="1" applyAlignment="1" applyProtection="1">
      <alignment horizontal="left" vertical="center" shrinkToFit="1"/>
      <protection locked="0"/>
    </xf>
    <xf numFmtId="183" fontId="16" fillId="0" borderId="109" xfId="14" applyNumberFormat="1" applyFont="1" applyBorder="1" applyAlignment="1" applyProtection="1">
      <alignment horizontal="right" vertical="center" shrinkToFit="1"/>
      <protection locked="0"/>
    </xf>
    <xf numFmtId="183" fontId="16" fillId="0" borderId="85" xfId="14" applyNumberFormat="1" applyFont="1" applyBorder="1" applyAlignment="1" applyProtection="1">
      <alignment horizontal="right" vertical="center" shrinkToFit="1"/>
      <protection locked="0"/>
    </xf>
    <xf numFmtId="184" fontId="16" fillId="0" borderId="85" xfId="14" applyNumberFormat="1" applyFont="1" applyBorder="1" applyAlignment="1" applyProtection="1">
      <alignment horizontal="right" vertical="center" shrinkToFit="1"/>
      <protection locked="0"/>
    </xf>
    <xf numFmtId="183" fontId="16" fillId="5" borderId="84" xfId="19" applyNumberFormat="1" applyFont="1" applyFill="1" applyBorder="1" applyAlignment="1" applyProtection="1">
      <alignment horizontal="right" vertical="center" shrinkToFit="1"/>
      <protection locked="0"/>
    </xf>
    <xf numFmtId="183" fontId="16" fillId="5" borderId="85" xfId="19" applyNumberFormat="1" applyFont="1" applyFill="1" applyBorder="1" applyAlignment="1" applyProtection="1">
      <alignment horizontal="right" vertical="center" shrinkToFit="1"/>
      <protection locked="0"/>
    </xf>
    <xf numFmtId="183" fontId="16" fillId="5" borderId="96" xfId="19" applyNumberFormat="1" applyFont="1" applyFill="1" applyBorder="1" applyAlignment="1" applyProtection="1">
      <alignment horizontal="right" vertical="center" shrinkToFit="1"/>
      <protection locked="0"/>
    </xf>
    <xf numFmtId="183" fontId="16" fillId="5" borderId="109" xfId="19" applyNumberFormat="1" applyFont="1" applyFill="1" applyBorder="1" applyAlignment="1" applyProtection="1">
      <alignment horizontal="right" vertical="center" shrinkToFit="1"/>
      <protection locked="0"/>
    </xf>
    <xf numFmtId="184" fontId="16" fillId="5" borderId="85" xfId="19" applyNumberFormat="1" applyFont="1" applyFill="1" applyBorder="1" applyAlignment="1" applyProtection="1">
      <alignment horizontal="right" vertical="center" shrinkToFit="1"/>
      <protection locked="0"/>
    </xf>
    <xf numFmtId="0" fontId="16" fillId="0" borderId="118" xfId="14" applyFont="1" applyBorder="1" applyAlignment="1" applyProtection="1">
      <alignment horizontal="center" vertical="center" shrinkToFit="1"/>
      <protection locked="0"/>
    </xf>
    <xf numFmtId="183" fontId="16" fillId="7" borderId="92" xfId="14" applyNumberFormat="1" applyFont="1" applyFill="1" applyBorder="1" applyAlignment="1" applyProtection="1">
      <alignment horizontal="right" vertical="center" shrinkToFit="1"/>
      <protection locked="0"/>
    </xf>
    <xf numFmtId="183" fontId="16" fillId="7" borderId="93" xfId="14" applyNumberFormat="1" applyFont="1" applyFill="1" applyBorder="1" applyAlignment="1" applyProtection="1">
      <alignment horizontal="right" vertical="center" shrinkToFit="1"/>
      <protection locked="0"/>
    </xf>
    <xf numFmtId="183" fontId="16" fillId="7" borderId="103" xfId="14" applyNumberFormat="1" applyFont="1" applyFill="1" applyBorder="1" applyAlignment="1" applyProtection="1">
      <alignment horizontal="right" vertical="center" shrinkToFit="1"/>
      <protection locked="0"/>
    </xf>
    <xf numFmtId="183" fontId="16" fillId="7" borderId="100" xfId="14" applyNumberFormat="1" applyFont="1" applyFill="1" applyBorder="1" applyAlignment="1" applyProtection="1">
      <alignment horizontal="right" vertical="center" shrinkToFit="1"/>
      <protection locked="0"/>
    </xf>
    <xf numFmtId="183" fontId="16" fillId="7" borderId="89" xfId="14" applyNumberFormat="1" applyFont="1" applyFill="1" applyBorder="1" applyAlignment="1" applyProtection="1">
      <alignment horizontal="right" vertical="center" shrinkToFit="1"/>
      <protection locked="0"/>
    </xf>
    <xf numFmtId="183" fontId="16" fillId="7" borderId="111" xfId="14" applyNumberFormat="1" applyFont="1" applyFill="1" applyBorder="1" applyAlignment="1" applyProtection="1">
      <alignment horizontal="right" vertical="center" shrinkToFit="1"/>
      <protection locked="0"/>
    </xf>
    <xf numFmtId="183" fontId="16" fillId="7" borderId="112" xfId="14" applyNumberFormat="1" applyFont="1" applyFill="1" applyBorder="1" applyAlignment="1" applyProtection="1">
      <alignment horizontal="right" vertical="center" shrinkToFit="1"/>
      <protection locked="0"/>
    </xf>
    <xf numFmtId="184" fontId="16" fillId="7" borderId="93" xfId="14" applyNumberFormat="1" applyFont="1" applyFill="1" applyBorder="1" applyAlignment="1" applyProtection="1">
      <alignment horizontal="right" vertical="center" shrinkToFit="1"/>
      <protection locked="0"/>
    </xf>
    <xf numFmtId="0" fontId="16" fillId="7" borderId="89" xfId="14" applyFont="1" applyFill="1" applyBorder="1" applyAlignment="1" applyProtection="1">
      <alignment horizontal="left" vertical="center" shrinkToFit="1"/>
      <protection locked="0"/>
    </xf>
    <xf numFmtId="0" fontId="16" fillId="7" borderId="111" xfId="14" applyFont="1" applyFill="1" applyBorder="1" applyAlignment="1" applyProtection="1">
      <alignment horizontal="left" vertical="center" shrinkToFit="1"/>
      <protection locked="0"/>
    </xf>
    <xf numFmtId="183" fontId="16" fillId="7" borderId="50" xfId="14" applyNumberFormat="1" applyFont="1" applyFill="1" applyBorder="1" applyAlignment="1" applyProtection="1">
      <alignment horizontal="right" vertical="center" shrinkToFit="1"/>
      <protection locked="0"/>
    </xf>
    <xf numFmtId="183" fontId="16" fillId="7" borderId="39" xfId="14" applyNumberFormat="1" applyFont="1" applyFill="1" applyBorder="1" applyAlignment="1" applyProtection="1">
      <alignment horizontal="right" vertical="center" shrinkToFit="1"/>
      <protection locked="0"/>
    </xf>
    <xf numFmtId="183" fontId="16" fillId="7" borderId="40" xfId="14" applyNumberFormat="1" applyFont="1" applyFill="1" applyBorder="1" applyAlignment="1" applyProtection="1">
      <alignment horizontal="right" vertical="center" shrinkToFit="1"/>
      <protection locked="0"/>
    </xf>
    <xf numFmtId="0" fontId="16" fillId="5" borderId="74" xfId="14" applyFont="1" applyFill="1" applyBorder="1" applyAlignment="1" applyProtection="1">
      <alignment horizontal="left" vertical="center" shrinkToFit="1"/>
      <protection locked="0"/>
    </xf>
    <xf numFmtId="0" fontId="16" fillId="5" borderId="75" xfId="14" applyFont="1" applyFill="1" applyBorder="1" applyAlignment="1" applyProtection="1">
      <alignment horizontal="left" vertical="center" shrinkToFit="1"/>
      <protection locked="0"/>
    </xf>
    <xf numFmtId="0" fontId="16" fillId="5" borderId="79" xfId="14" applyFont="1" applyFill="1" applyBorder="1" applyAlignment="1" applyProtection="1">
      <alignment horizontal="left" vertical="center" shrinkToFit="1"/>
      <protection locked="0"/>
    </xf>
    <xf numFmtId="183" fontId="16" fillId="5" borderId="74" xfId="14" applyNumberFormat="1" applyFont="1" applyFill="1" applyBorder="1" applyAlignment="1" applyProtection="1">
      <alignment horizontal="right" vertical="center" shrinkToFit="1"/>
      <protection locked="0"/>
    </xf>
    <xf numFmtId="183" fontId="16" fillId="5" borderId="75" xfId="14" applyNumberFormat="1" applyFont="1" applyFill="1" applyBorder="1" applyAlignment="1" applyProtection="1">
      <alignment horizontal="right" vertical="center" shrinkToFit="1"/>
      <protection locked="0"/>
    </xf>
    <xf numFmtId="183" fontId="16" fillId="5" borderId="79" xfId="14" applyNumberFormat="1" applyFont="1" applyFill="1" applyBorder="1" applyAlignment="1" applyProtection="1">
      <alignment horizontal="right" vertical="center" shrinkToFit="1"/>
      <protection locked="0"/>
    </xf>
    <xf numFmtId="0" fontId="16" fillId="5" borderId="108" xfId="14" applyFont="1" applyFill="1" applyBorder="1" applyAlignment="1" applyProtection="1">
      <alignment horizontal="left" vertical="center" shrinkToFit="1"/>
      <protection locked="0"/>
    </xf>
    <xf numFmtId="0" fontId="16" fillId="0" borderId="71" xfId="14" applyFont="1" applyFill="1" applyBorder="1" applyAlignment="1" applyProtection="1">
      <alignment horizontal="left" vertical="center" shrinkToFit="1"/>
      <protection locked="0"/>
    </xf>
    <xf numFmtId="0" fontId="16" fillId="0" borderId="72" xfId="14" applyFont="1" applyFill="1" applyBorder="1" applyAlignment="1" applyProtection="1">
      <alignment horizontal="left" vertical="center" shrinkToFit="1"/>
      <protection locked="0"/>
    </xf>
    <xf numFmtId="0" fontId="16" fillId="0" borderId="78" xfId="14" applyFont="1" applyFill="1" applyBorder="1" applyAlignment="1" applyProtection="1">
      <alignment horizontal="left" vertical="center" shrinkToFit="1"/>
      <protection locked="0"/>
    </xf>
    <xf numFmtId="183" fontId="16" fillId="0" borderId="82" xfId="14" applyNumberFormat="1" applyFont="1" applyFill="1" applyBorder="1" applyAlignment="1" applyProtection="1">
      <alignment horizontal="right" vertical="center" shrinkToFit="1"/>
      <protection locked="0"/>
    </xf>
    <xf numFmtId="183" fontId="16" fillId="0" borderId="83" xfId="14" applyNumberFormat="1" applyFont="1" applyFill="1" applyBorder="1" applyAlignment="1" applyProtection="1">
      <alignment horizontal="right" vertical="center" shrinkToFit="1"/>
      <protection locked="0"/>
    </xf>
    <xf numFmtId="0" fontId="16" fillId="0" borderId="83" xfId="14" applyFont="1" applyBorder="1" applyAlignment="1" applyProtection="1">
      <alignment horizontal="left" vertical="center" shrinkToFit="1"/>
      <protection locked="0"/>
    </xf>
    <xf numFmtId="0" fontId="16" fillId="0" borderId="115" xfId="14" applyFont="1" applyBorder="1" applyAlignment="1" applyProtection="1">
      <alignment horizontal="left" vertical="center" shrinkToFit="1"/>
      <protection locked="0"/>
    </xf>
    <xf numFmtId="0" fontId="16" fillId="0" borderId="74" xfId="14" applyFont="1" applyFill="1" applyBorder="1" applyAlignment="1" applyProtection="1">
      <alignment horizontal="left" vertical="center" shrinkToFit="1"/>
      <protection locked="0"/>
    </xf>
    <xf numFmtId="0" fontId="16" fillId="0" borderId="75" xfId="14" applyFont="1" applyFill="1" applyBorder="1" applyAlignment="1" applyProtection="1">
      <alignment horizontal="left" vertical="center" shrinkToFit="1"/>
      <protection locked="0"/>
    </xf>
    <xf numFmtId="0" fontId="16" fillId="0" borderId="79" xfId="14" applyFont="1" applyFill="1" applyBorder="1" applyAlignment="1" applyProtection="1">
      <alignment horizontal="left" vertical="center" shrinkToFit="1"/>
      <protection locked="0"/>
    </xf>
    <xf numFmtId="183" fontId="16" fillId="0" borderId="84" xfId="14" applyNumberFormat="1" applyFont="1" applyFill="1" applyBorder="1" applyAlignment="1" applyProtection="1">
      <alignment horizontal="right" vertical="center" shrinkToFit="1"/>
      <protection locked="0"/>
    </xf>
    <xf numFmtId="0" fontId="16" fillId="0" borderId="74" xfId="14" applyFont="1" applyBorder="1" applyAlignment="1" applyProtection="1">
      <alignment horizontal="left" vertical="center" shrinkToFit="1"/>
      <protection locked="0"/>
    </xf>
    <xf numFmtId="0" fontId="16" fillId="0" borderId="75" xfId="14" applyFont="1" applyBorder="1" applyAlignment="1" applyProtection="1">
      <alignment horizontal="left" vertical="center" shrinkToFit="1"/>
      <protection locked="0"/>
    </xf>
    <xf numFmtId="0" fontId="16" fillId="0" borderId="79" xfId="14" applyFont="1" applyBorder="1" applyAlignment="1" applyProtection="1">
      <alignment horizontal="left" vertical="center" shrinkToFit="1"/>
      <protection locked="0"/>
    </xf>
    <xf numFmtId="183" fontId="16" fillId="0" borderId="84" xfId="14" applyNumberFormat="1" applyFont="1" applyBorder="1" applyAlignment="1" applyProtection="1">
      <alignment horizontal="right" vertical="center" shrinkToFit="1"/>
      <protection locked="0"/>
    </xf>
    <xf numFmtId="183" fontId="16" fillId="0" borderId="74" xfId="14" applyNumberFormat="1" applyFont="1" applyBorder="1" applyAlignment="1" applyProtection="1">
      <alignment horizontal="right" vertical="center" shrinkToFit="1"/>
      <protection locked="0"/>
    </xf>
    <xf numFmtId="183" fontId="16" fillId="0" borderId="75" xfId="14" applyNumberFormat="1" applyFont="1" applyBorder="1" applyAlignment="1" applyProtection="1">
      <alignment horizontal="right" vertical="center" shrinkToFit="1"/>
      <protection locked="0"/>
    </xf>
    <xf numFmtId="183" fontId="16" fillId="0" borderId="96" xfId="14" applyNumberFormat="1" applyFont="1" applyBorder="1" applyAlignment="1" applyProtection="1">
      <alignment horizontal="right" vertical="center" shrinkToFit="1"/>
      <protection locked="0"/>
    </xf>
    <xf numFmtId="0" fontId="16" fillId="5" borderId="123" xfId="14" applyFont="1" applyFill="1" applyBorder="1" applyAlignment="1" applyProtection="1">
      <alignment horizontal="left" vertical="center" shrinkToFit="1"/>
      <protection locked="0"/>
    </xf>
    <xf numFmtId="0" fontId="16" fillId="5" borderId="124" xfId="14" applyFont="1" applyFill="1" applyBorder="1" applyAlignment="1" applyProtection="1">
      <alignment horizontal="left" vertical="center" shrinkToFit="1"/>
      <protection locked="0"/>
    </xf>
    <xf numFmtId="0" fontId="16" fillId="5" borderId="125" xfId="14" applyFont="1" applyFill="1" applyBorder="1" applyAlignment="1" applyProtection="1">
      <alignment horizontal="left" vertical="center" shrinkToFit="1"/>
      <protection locked="0"/>
    </xf>
    <xf numFmtId="183" fontId="16" fillId="5" borderId="86" xfId="14" applyNumberFormat="1" applyFont="1" applyFill="1" applyBorder="1" applyAlignment="1" applyProtection="1">
      <alignment horizontal="right" vertical="center" shrinkToFit="1"/>
      <protection locked="0"/>
    </xf>
    <xf numFmtId="183" fontId="16" fillId="5" borderId="87" xfId="14" applyNumberFormat="1" applyFont="1" applyFill="1" applyBorder="1" applyAlignment="1" applyProtection="1">
      <alignment horizontal="right" vertical="center" shrinkToFit="1"/>
      <protection locked="0"/>
    </xf>
    <xf numFmtId="0" fontId="16" fillId="5" borderId="87" xfId="14" applyFont="1" applyFill="1" applyBorder="1" applyAlignment="1" applyProtection="1">
      <alignment horizontal="left" vertical="center" shrinkToFit="1"/>
      <protection locked="0"/>
    </xf>
    <xf numFmtId="0" fontId="16" fillId="5" borderId="117" xfId="14" applyFont="1" applyFill="1" applyBorder="1" applyAlignment="1" applyProtection="1">
      <alignment horizontal="left" vertical="center" shrinkToFit="1"/>
      <protection locked="0"/>
    </xf>
    <xf numFmtId="183" fontId="16" fillId="7" borderId="148" xfId="14" applyNumberFormat="1" applyFont="1" applyFill="1" applyBorder="1" applyAlignment="1" applyProtection="1">
      <alignment horizontal="right" vertical="center" shrinkToFit="1"/>
      <protection locked="0"/>
    </xf>
    <xf numFmtId="183" fontId="16" fillId="7" borderId="149" xfId="14" applyNumberFormat="1" applyFont="1" applyFill="1" applyBorder="1" applyAlignment="1" applyProtection="1">
      <alignment horizontal="right" vertical="center" shrinkToFit="1"/>
      <protection locked="0"/>
    </xf>
    <xf numFmtId="183" fontId="16" fillId="7" borderId="157" xfId="14" applyNumberFormat="1" applyFont="1" applyFill="1" applyBorder="1" applyAlignment="1" applyProtection="1">
      <alignment horizontal="right" vertical="center" shrinkToFit="1"/>
      <protection locked="0"/>
    </xf>
    <xf numFmtId="183" fontId="16" fillId="7" borderId="38" xfId="14" applyNumberFormat="1" applyFont="1" applyFill="1" applyBorder="1" applyAlignment="1" applyProtection="1">
      <alignment horizontal="right" vertical="center" shrinkToFit="1"/>
      <protection locked="0"/>
    </xf>
    <xf numFmtId="183" fontId="16" fillId="7" borderId="51" xfId="14" applyNumberFormat="1" applyFont="1" applyFill="1" applyBorder="1" applyAlignment="1" applyProtection="1">
      <alignment horizontal="right" vertical="center" shrinkToFit="1"/>
      <protection locked="0"/>
    </xf>
    <xf numFmtId="0" fontId="16" fillId="7" borderId="40" xfId="14" applyFont="1" applyFill="1" applyBorder="1" applyAlignment="1" applyProtection="1">
      <alignment horizontal="left" vertical="center" shrinkToFit="1"/>
      <protection locked="0"/>
    </xf>
    <xf numFmtId="0" fontId="16" fillId="5" borderId="28" xfId="14" applyFont="1" applyFill="1" applyBorder="1" applyAlignment="1">
      <alignment horizontal="left" vertical="center" wrapText="1"/>
    </xf>
    <xf numFmtId="0" fontId="16" fillId="5" borderId="0" xfId="19" applyFont="1" applyFill="1" applyAlignment="1">
      <alignment horizontal="left" vertical="center"/>
    </xf>
    <xf numFmtId="0" fontId="16" fillId="5" borderId="49" xfId="14" applyFont="1" applyFill="1" applyBorder="1" applyAlignment="1">
      <alignment horizontal="center" vertical="center"/>
    </xf>
    <xf numFmtId="0" fontId="16" fillId="5" borderId="12" xfId="14" applyFont="1" applyFill="1" applyBorder="1" applyAlignment="1">
      <alignment horizontal="center" vertical="center"/>
    </xf>
    <xf numFmtId="0" fontId="16" fillId="5" borderId="132" xfId="14" applyFont="1" applyFill="1" applyBorder="1" applyAlignment="1">
      <alignment horizontal="center" vertical="center"/>
    </xf>
    <xf numFmtId="0" fontId="16" fillId="5" borderId="57" xfId="14" applyFont="1" applyFill="1" applyBorder="1" applyAlignment="1">
      <alignment horizontal="center" vertical="center"/>
    </xf>
    <xf numFmtId="0" fontId="16" fillId="5" borderId="5" xfId="14" applyFont="1" applyFill="1" applyBorder="1" applyAlignment="1">
      <alignment horizontal="center" vertical="center"/>
    </xf>
    <xf numFmtId="0" fontId="16" fillId="5" borderId="6" xfId="14" applyFont="1" applyFill="1" applyBorder="1" applyAlignment="1">
      <alignment horizontal="center" vertical="center"/>
    </xf>
    <xf numFmtId="0" fontId="16" fillId="5" borderId="4" xfId="14" applyFont="1" applyFill="1" applyBorder="1" applyAlignment="1">
      <alignment horizontal="center" vertical="center"/>
    </xf>
    <xf numFmtId="0" fontId="16" fillId="5" borderId="34" xfId="14" applyFont="1" applyFill="1" applyBorder="1" applyAlignment="1">
      <alignment horizontal="center" vertical="center"/>
    </xf>
    <xf numFmtId="0" fontId="16" fillId="5" borderId="13" xfId="14" applyFont="1" applyFill="1" applyBorder="1" applyAlignment="1">
      <alignment horizontal="center" vertical="center"/>
    </xf>
    <xf numFmtId="0" fontId="16" fillId="5" borderId="31" xfId="14" applyFont="1" applyFill="1" applyBorder="1">
      <alignment vertical="center"/>
    </xf>
    <xf numFmtId="0" fontId="16" fillId="5" borderId="21" xfId="14" applyFont="1" applyFill="1" applyBorder="1">
      <alignment vertical="center"/>
    </xf>
    <xf numFmtId="0" fontId="16" fillId="5" borderId="2" xfId="14" applyFont="1" applyFill="1" applyBorder="1">
      <alignment vertical="center"/>
    </xf>
    <xf numFmtId="183" fontId="16" fillId="5" borderId="1" xfId="20" applyNumberFormat="1" applyFont="1" applyFill="1" applyBorder="1" applyAlignment="1">
      <alignment horizontal="right" vertical="center" shrinkToFit="1"/>
    </xf>
    <xf numFmtId="183" fontId="16" fillId="5" borderId="21" xfId="20" applyNumberFormat="1" applyFont="1" applyFill="1" applyBorder="1" applyAlignment="1">
      <alignment horizontal="right" vertical="center" shrinkToFit="1"/>
    </xf>
    <xf numFmtId="183" fontId="16" fillId="5" borderId="126" xfId="20" applyNumberFormat="1" applyFont="1" applyFill="1" applyBorder="1" applyAlignment="1">
      <alignment horizontal="right" vertical="center" shrinkToFit="1"/>
    </xf>
    <xf numFmtId="183" fontId="16" fillId="5" borderId="127" xfId="20" applyNumberFormat="1" applyFont="1" applyFill="1" applyBorder="1" applyAlignment="1">
      <alignment horizontal="right" vertical="center" shrinkToFit="1"/>
    </xf>
    <xf numFmtId="184" fontId="16" fillId="5" borderId="127" xfId="20" applyNumberFormat="1" applyFont="1" applyFill="1" applyBorder="1" applyAlignment="1">
      <alignment horizontal="right" vertical="center" shrinkToFit="1"/>
    </xf>
    <xf numFmtId="184" fontId="16" fillId="5" borderId="21" xfId="20" applyNumberFormat="1" applyFont="1" applyFill="1" applyBorder="1" applyAlignment="1">
      <alignment horizontal="right" vertical="center" shrinkToFit="1"/>
    </xf>
    <xf numFmtId="184" fontId="16" fillId="5" borderId="32" xfId="20" applyNumberFormat="1" applyFont="1" applyFill="1" applyBorder="1" applyAlignment="1">
      <alignment horizontal="right" vertical="center" shrinkToFit="1"/>
    </xf>
    <xf numFmtId="0" fontId="16" fillId="5" borderId="1" xfId="14" applyFont="1" applyFill="1" applyBorder="1">
      <alignment vertical="center"/>
    </xf>
    <xf numFmtId="183" fontId="16" fillId="5" borderId="140" xfId="20" applyNumberFormat="1" applyFont="1" applyFill="1" applyBorder="1" applyAlignment="1">
      <alignment horizontal="right" vertical="center" shrinkToFit="1"/>
    </xf>
    <xf numFmtId="183" fontId="16" fillId="5" borderId="141" xfId="20" applyNumberFormat="1" applyFont="1" applyFill="1" applyBorder="1" applyAlignment="1">
      <alignment horizontal="right" vertical="center" shrinkToFit="1"/>
    </xf>
    <xf numFmtId="184" fontId="16" fillId="5" borderId="150" xfId="20" applyNumberFormat="1" applyFont="1" applyFill="1" applyBorder="1" applyAlignment="1">
      <alignment horizontal="right" vertical="center" shrinkToFit="1"/>
    </xf>
    <xf numFmtId="184" fontId="16" fillId="5" borderId="3" xfId="20" applyNumberFormat="1" applyFont="1" applyFill="1" applyBorder="1" applyAlignment="1">
      <alignment horizontal="right" vertical="center" shrinkToFit="1"/>
    </xf>
    <xf numFmtId="184" fontId="16" fillId="5" borderId="141" xfId="20" applyNumberFormat="1" applyFont="1" applyFill="1" applyBorder="1" applyAlignment="1">
      <alignment horizontal="right" vertical="center" shrinkToFit="1"/>
    </xf>
    <xf numFmtId="184" fontId="16" fillId="5" borderId="165" xfId="20" applyNumberFormat="1" applyFont="1" applyFill="1" applyBorder="1" applyAlignment="1">
      <alignment horizontal="right" vertical="center" shrinkToFit="1"/>
    </xf>
    <xf numFmtId="0" fontId="16" fillId="5" borderId="27" xfId="14" applyFont="1" applyFill="1" applyBorder="1" applyAlignment="1">
      <alignment horizontal="left" vertical="center"/>
    </xf>
    <xf numFmtId="0" fontId="16" fillId="5" borderId="0" xfId="14" applyFont="1" applyFill="1" applyAlignment="1">
      <alignment horizontal="left" vertical="center"/>
    </xf>
    <xf numFmtId="0" fontId="16" fillId="5" borderId="48" xfId="14" applyFont="1" applyFill="1" applyBorder="1" applyAlignment="1">
      <alignment horizontal="left" vertical="center"/>
    </xf>
    <xf numFmtId="183" fontId="16" fillId="5" borderId="64" xfId="19" applyNumberFormat="1" applyFont="1" applyFill="1" applyBorder="1" applyAlignment="1">
      <alignment horizontal="right" vertical="center" shrinkToFit="1"/>
    </xf>
    <xf numFmtId="183" fontId="16" fillId="5" borderId="0" xfId="19" applyNumberFormat="1" applyFont="1" applyFill="1" applyAlignment="1">
      <alignment horizontal="right" vertical="center" shrinkToFit="1"/>
    </xf>
    <xf numFmtId="183" fontId="16" fillId="5" borderId="128" xfId="19" applyNumberFormat="1" applyFont="1" applyFill="1" applyBorder="1" applyAlignment="1">
      <alignment horizontal="right" vertical="center" shrinkToFit="1"/>
    </xf>
    <xf numFmtId="183" fontId="16" fillId="5" borderId="129" xfId="19" applyNumberFormat="1" applyFont="1" applyFill="1" applyBorder="1" applyAlignment="1">
      <alignment horizontal="right" vertical="center" shrinkToFit="1"/>
    </xf>
    <xf numFmtId="184" fontId="16" fillId="5" borderId="129" xfId="19" applyNumberFormat="1" applyFont="1" applyFill="1" applyBorder="1" applyAlignment="1">
      <alignment horizontal="right" vertical="center" shrinkToFit="1"/>
    </xf>
    <xf numFmtId="184" fontId="16" fillId="5" borderId="0" xfId="19" applyNumberFormat="1" applyFont="1" applyFill="1" applyAlignment="1">
      <alignment horizontal="right" vertical="center" shrinkToFit="1"/>
    </xf>
    <xf numFmtId="184" fontId="16" fillId="5" borderId="133" xfId="19" applyNumberFormat="1" applyFont="1" applyFill="1" applyBorder="1" applyAlignment="1">
      <alignment horizontal="right" vertical="center" shrinkToFit="1"/>
    </xf>
    <xf numFmtId="0" fontId="16" fillId="5" borderId="64" xfId="14" applyFont="1" applyFill="1" applyBorder="1">
      <alignment vertical="center"/>
    </xf>
    <xf numFmtId="0" fontId="16" fillId="5" borderId="0" xfId="14" applyFont="1" applyFill="1">
      <alignment vertical="center"/>
    </xf>
    <xf numFmtId="0" fontId="16" fillId="5" borderId="48" xfId="14" applyFont="1" applyFill="1" applyBorder="1">
      <alignment vertical="center"/>
    </xf>
    <xf numFmtId="183" fontId="16" fillId="5" borderId="142" xfId="20" applyNumberFormat="1" applyFont="1" applyFill="1" applyBorder="1" applyAlignment="1">
      <alignment horizontal="right" vertical="center" shrinkToFit="1"/>
    </xf>
    <xf numFmtId="183" fontId="16" fillId="5" borderId="143" xfId="20" applyNumberFormat="1" applyFont="1" applyFill="1" applyBorder="1" applyAlignment="1">
      <alignment horizontal="right" vertical="center" shrinkToFit="1"/>
    </xf>
    <xf numFmtId="184" fontId="16" fillId="5" borderId="151" xfId="20" applyNumberFormat="1" applyFont="1" applyFill="1" applyBorder="1" applyAlignment="1">
      <alignment horizontal="right" vertical="center" shrinkToFit="1"/>
    </xf>
    <xf numFmtId="184" fontId="16" fillId="5" borderId="59" xfId="20" applyNumberFormat="1" applyFont="1" applyFill="1" applyBorder="1" applyAlignment="1">
      <alignment horizontal="right" vertical="center" shrinkToFit="1"/>
    </xf>
    <xf numFmtId="184" fontId="16" fillId="5" borderId="143" xfId="20" applyNumberFormat="1" applyFont="1" applyFill="1" applyBorder="1" applyAlignment="1">
      <alignment horizontal="right" vertical="center" shrinkToFit="1"/>
    </xf>
    <xf numFmtId="184" fontId="16" fillId="5" borderId="166" xfId="20" applyNumberFormat="1" applyFont="1" applyFill="1" applyBorder="1" applyAlignment="1">
      <alignment horizontal="right" vertical="center" shrinkToFit="1"/>
    </xf>
    <xf numFmtId="183" fontId="16" fillId="5" borderId="64" xfId="20" applyNumberFormat="1" applyFont="1" applyFill="1" applyBorder="1" applyAlignment="1">
      <alignment horizontal="right" vertical="center" shrinkToFit="1"/>
    </xf>
    <xf numFmtId="183" fontId="16" fillId="5" borderId="0" xfId="20" applyNumberFormat="1" applyFont="1" applyFill="1" applyAlignment="1">
      <alignment horizontal="right" vertical="center" shrinkToFit="1"/>
    </xf>
    <xf numFmtId="183" fontId="16" fillId="5" borderId="128" xfId="20" applyNumberFormat="1" applyFont="1" applyFill="1" applyBorder="1" applyAlignment="1">
      <alignment horizontal="right" vertical="center" shrinkToFit="1"/>
    </xf>
    <xf numFmtId="183" fontId="16" fillId="5" borderId="129" xfId="20" applyNumberFormat="1" applyFont="1" applyFill="1" applyBorder="1" applyAlignment="1">
      <alignment horizontal="right" vertical="center" shrinkToFit="1"/>
    </xf>
    <xf numFmtId="184" fontId="16" fillId="5" borderId="129" xfId="20" applyNumberFormat="1" applyFont="1" applyFill="1" applyBorder="1" applyAlignment="1">
      <alignment horizontal="right" vertical="center" shrinkToFit="1"/>
    </xf>
    <xf numFmtId="184" fontId="16" fillId="5" borderId="0" xfId="20" applyNumberFormat="1" applyFont="1" applyFill="1" applyAlignment="1">
      <alignment horizontal="right" vertical="center" shrinkToFit="1"/>
    </xf>
    <xf numFmtId="184" fontId="16" fillId="5" borderId="133" xfId="20" applyNumberFormat="1" applyFont="1" applyFill="1" applyBorder="1" applyAlignment="1">
      <alignment horizontal="right" vertical="center" shrinkToFit="1"/>
    </xf>
    <xf numFmtId="0" fontId="16" fillId="5" borderId="12" xfId="14" applyFont="1" applyFill="1" applyBorder="1">
      <alignment vertical="center"/>
    </xf>
    <xf numFmtId="0" fontId="16" fillId="5" borderId="8" xfId="14" applyFont="1" applyFill="1" applyBorder="1">
      <alignment vertical="center"/>
    </xf>
    <xf numFmtId="0" fontId="4" fillId="5" borderId="64" xfId="14" applyFont="1" applyFill="1" applyBorder="1" applyAlignment="1">
      <alignment vertical="center" shrinkToFit="1"/>
    </xf>
    <xf numFmtId="0" fontId="4" fillId="5" borderId="0" xfId="14" applyFont="1" applyFill="1" applyAlignment="1">
      <alignment vertical="center" shrinkToFit="1"/>
    </xf>
    <xf numFmtId="0" fontId="4" fillId="5" borderId="48" xfId="14" applyFont="1" applyFill="1" applyBorder="1" applyAlignment="1">
      <alignment vertical="center" shrinkToFit="1"/>
    </xf>
    <xf numFmtId="0" fontId="16" fillId="5" borderId="5" xfId="14" applyFont="1" applyFill="1" applyBorder="1" applyAlignment="1">
      <alignment horizontal="center" vertical="center" wrapText="1"/>
    </xf>
    <xf numFmtId="183" fontId="16" fillId="5" borderId="4" xfId="20" applyNumberFormat="1" applyFont="1" applyFill="1" applyBorder="1" applyAlignment="1">
      <alignment horizontal="right" vertical="center" shrinkToFit="1"/>
    </xf>
    <xf numFmtId="183" fontId="16" fillId="5" borderId="5" xfId="20" applyNumberFormat="1" applyFont="1" applyFill="1" applyBorder="1" applyAlignment="1">
      <alignment horizontal="right" vertical="center" shrinkToFit="1"/>
    </xf>
    <xf numFmtId="183" fontId="16" fillId="5" borderId="130" xfId="20" applyNumberFormat="1" applyFont="1" applyFill="1" applyBorder="1" applyAlignment="1">
      <alignment horizontal="right" vertical="center" shrinkToFit="1"/>
    </xf>
    <xf numFmtId="183" fontId="16" fillId="5" borderId="131" xfId="20" applyNumberFormat="1" applyFont="1" applyFill="1" applyBorder="1" applyAlignment="1">
      <alignment horizontal="right" vertical="center" shrinkToFit="1"/>
    </xf>
    <xf numFmtId="183" fontId="16" fillId="5" borderId="134" xfId="20" applyNumberFormat="1" applyFont="1" applyFill="1" applyBorder="1" applyAlignment="1">
      <alignment horizontal="right" vertical="center" shrinkToFit="1"/>
    </xf>
    <xf numFmtId="183" fontId="16" fillId="5" borderId="135" xfId="20" applyNumberFormat="1" applyFont="1" applyFill="1" applyBorder="1" applyAlignment="1">
      <alignment horizontal="right" vertical="center" shrinkToFit="1"/>
    </xf>
    <xf numFmtId="183" fontId="16" fillId="5" borderId="136" xfId="20" applyNumberFormat="1" applyFont="1" applyFill="1" applyBorder="1" applyAlignment="1">
      <alignment horizontal="right" vertical="center" shrinkToFit="1"/>
    </xf>
    <xf numFmtId="0" fontId="16" fillId="5" borderId="64" xfId="14" applyFont="1" applyFill="1" applyBorder="1" applyAlignment="1">
      <alignment vertical="center" shrinkToFit="1"/>
    </xf>
    <xf numFmtId="0" fontId="16" fillId="5" borderId="0" xfId="14" applyFont="1" applyFill="1" applyAlignment="1">
      <alignment vertical="center" shrinkToFit="1"/>
    </xf>
    <xf numFmtId="0" fontId="16" fillId="5" borderId="48" xfId="14" applyFont="1" applyFill="1" applyBorder="1" applyAlignment="1">
      <alignment vertical="center" shrinkToFit="1"/>
    </xf>
    <xf numFmtId="0" fontId="16" fillId="5" borderId="4" xfId="20" applyFont="1" applyFill="1" applyBorder="1" applyAlignment="1">
      <alignment horizontal="center" vertical="center"/>
    </xf>
    <xf numFmtId="0" fontId="16" fillId="5" borderId="5" xfId="20" applyFont="1" applyFill="1" applyBorder="1" applyAlignment="1">
      <alignment horizontal="center" vertical="center"/>
    </xf>
    <xf numFmtId="0" fontId="16" fillId="5" borderId="34" xfId="20" applyFont="1" applyFill="1" applyBorder="1" applyAlignment="1">
      <alignment horizontal="center" vertical="center"/>
    </xf>
    <xf numFmtId="0" fontId="16" fillId="5" borderId="7" xfId="14" applyFont="1" applyFill="1" applyBorder="1">
      <alignment vertical="center"/>
    </xf>
    <xf numFmtId="183" fontId="16" fillId="5" borderId="144" xfId="20" applyNumberFormat="1" applyFont="1" applyFill="1" applyBorder="1" applyAlignment="1">
      <alignment horizontal="right" vertical="center" shrinkToFit="1"/>
    </xf>
    <xf numFmtId="183" fontId="16" fillId="5" borderId="145" xfId="20" applyNumberFormat="1" applyFont="1" applyFill="1" applyBorder="1" applyAlignment="1">
      <alignment horizontal="right" vertical="center" shrinkToFit="1"/>
    </xf>
    <xf numFmtId="0" fontId="23" fillId="5" borderId="6" xfId="14" applyFont="1" applyFill="1" applyBorder="1" applyAlignment="1">
      <alignment horizontal="center" vertical="center"/>
    </xf>
    <xf numFmtId="184" fontId="16" fillId="5" borderId="134" xfId="20" applyNumberFormat="1" applyFont="1" applyFill="1" applyBorder="1" applyAlignment="1">
      <alignment horizontal="right" vertical="center" shrinkToFit="1"/>
    </xf>
    <xf numFmtId="184" fontId="16" fillId="5" borderId="135" xfId="20" applyNumberFormat="1" applyFont="1" applyFill="1" applyBorder="1" applyAlignment="1">
      <alignment horizontal="right" vertical="center" shrinkToFit="1"/>
    </xf>
    <xf numFmtId="184" fontId="16" fillId="5" borderId="152" xfId="20" applyNumberFormat="1" applyFont="1" applyFill="1" applyBorder="1" applyAlignment="1">
      <alignment horizontal="right" vertical="center" shrinkToFit="1"/>
    </xf>
    <xf numFmtId="183" fontId="16" fillId="5" borderId="7" xfId="20" applyNumberFormat="1" applyFont="1" applyFill="1" applyBorder="1" applyAlignment="1">
      <alignment horizontal="right" vertical="center" shrinkToFit="1"/>
    </xf>
    <xf numFmtId="183" fontId="16" fillId="5" borderId="12" xfId="20" applyNumberFormat="1" applyFont="1" applyFill="1" applyBorder="1" applyAlignment="1">
      <alignment horizontal="right" vertical="center" shrinkToFit="1"/>
    </xf>
    <xf numFmtId="183" fontId="16" fillId="5" borderId="163" xfId="20" applyNumberFormat="1" applyFont="1" applyFill="1" applyBorder="1" applyAlignment="1">
      <alignment horizontal="right" vertical="center" shrinkToFit="1"/>
    </xf>
    <xf numFmtId="183" fontId="16" fillId="5" borderId="164" xfId="20" applyNumberFormat="1" applyFont="1" applyFill="1" applyBorder="1" applyAlignment="1">
      <alignment horizontal="right" vertical="center" shrinkToFit="1"/>
    </xf>
    <xf numFmtId="184" fontId="16" fillId="5" borderId="164" xfId="20" applyNumberFormat="1" applyFont="1" applyFill="1" applyBorder="1" applyAlignment="1">
      <alignment horizontal="right" vertical="center" shrinkToFit="1"/>
    </xf>
    <xf numFmtId="184" fontId="16" fillId="5" borderId="12" xfId="20" applyNumberFormat="1" applyFont="1" applyFill="1" applyBorder="1" applyAlignment="1">
      <alignment horizontal="right" vertical="center" shrinkToFit="1"/>
    </xf>
    <xf numFmtId="184" fontId="16" fillId="5" borderId="132" xfId="20" applyNumberFormat="1" applyFont="1" applyFill="1" applyBorder="1" applyAlignment="1">
      <alignment horizontal="right" vertical="center" shrinkToFit="1"/>
    </xf>
    <xf numFmtId="0" fontId="16" fillId="5" borderId="1" xfId="20" applyFont="1" applyFill="1" applyBorder="1" applyAlignment="1">
      <alignment horizontal="left" vertical="center" shrinkToFit="1"/>
    </xf>
    <xf numFmtId="0" fontId="16" fillId="5" borderId="21" xfId="20" applyFont="1" applyFill="1" applyBorder="1" applyAlignment="1">
      <alignment horizontal="left" vertical="center" shrinkToFit="1"/>
    </xf>
    <xf numFmtId="0" fontId="16" fillId="5" borderId="2" xfId="20" applyFont="1" applyFill="1" applyBorder="1" applyAlignment="1">
      <alignment horizontal="left" vertical="center" shrinkToFit="1"/>
    </xf>
    <xf numFmtId="0" fontId="16" fillId="5" borderId="64" xfId="20" applyFont="1" applyFill="1" applyBorder="1" applyAlignment="1">
      <alignment horizontal="left" vertical="center" shrinkToFit="1"/>
    </xf>
    <xf numFmtId="0" fontId="16" fillId="5" borderId="0" xfId="20" applyFont="1" applyFill="1" applyAlignment="1">
      <alignment horizontal="left" vertical="center" shrinkToFit="1"/>
    </xf>
    <xf numFmtId="0" fontId="16" fillId="5" borderId="48" xfId="20" applyFont="1" applyFill="1" applyBorder="1" applyAlignment="1">
      <alignment horizontal="left" vertical="center" shrinkToFit="1"/>
    </xf>
    <xf numFmtId="184" fontId="16" fillId="5" borderId="153" xfId="20" applyNumberFormat="1" applyFont="1" applyFill="1" applyBorder="1" applyAlignment="1">
      <alignment horizontal="right" vertical="center" shrinkToFit="1"/>
    </xf>
    <xf numFmtId="184" fontId="16" fillId="5" borderId="9" xfId="20" applyNumberFormat="1" applyFont="1" applyFill="1" applyBorder="1" applyAlignment="1">
      <alignment horizontal="right" vertical="center" shrinkToFit="1"/>
    </xf>
    <xf numFmtId="183" fontId="16" fillId="5" borderId="146" xfId="20" applyNumberFormat="1" applyFont="1" applyFill="1" applyBorder="1" applyAlignment="1">
      <alignment horizontal="right" vertical="center" shrinkToFit="1"/>
    </xf>
    <xf numFmtId="183" fontId="16" fillId="5" borderId="147" xfId="20" applyNumberFormat="1" applyFont="1" applyFill="1" applyBorder="1" applyAlignment="1">
      <alignment horizontal="right" vertical="center" shrinkToFit="1"/>
    </xf>
    <xf numFmtId="0" fontId="16" fillId="5" borderId="50" xfId="14" applyFont="1" applyFill="1" applyBorder="1" applyAlignment="1">
      <alignment horizontal="left" vertical="center" wrapText="1"/>
    </xf>
    <xf numFmtId="0" fontId="16" fillId="5" borderId="39" xfId="14" applyFont="1" applyFill="1" applyBorder="1" applyAlignment="1">
      <alignment horizontal="left" vertical="center"/>
    </xf>
    <xf numFmtId="0" fontId="16" fillId="5" borderId="51" xfId="14" applyFont="1" applyFill="1" applyBorder="1" applyAlignment="1">
      <alignment horizontal="left" vertical="center"/>
    </xf>
    <xf numFmtId="184" fontId="16" fillId="5" borderId="88" xfId="20" applyNumberFormat="1" applyFont="1" applyFill="1" applyBorder="1" applyAlignment="1">
      <alignment horizontal="right" vertical="center" shrinkToFit="1"/>
    </xf>
    <xf numFmtId="184" fontId="16" fillId="5" borderId="89" xfId="20" applyNumberFormat="1" applyFont="1" applyFill="1" applyBorder="1" applyAlignment="1">
      <alignment horizontal="right" vertical="center" shrinkToFit="1"/>
    </xf>
    <xf numFmtId="184" fontId="16" fillId="5" borderId="154" xfId="20" applyNumberFormat="1" applyFont="1" applyFill="1" applyBorder="1" applyAlignment="1">
      <alignment horizontal="right" vertical="center" shrinkToFit="1"/>
    </xf>
    <xf numFmtId="184" fontId="16" fillId="5" borderId="155" xfId="20" applyNumberFormat="1" applyFont="1" applyFill="1" applyBorder="1" applyAlignment="1">
      <alignment horizontal="right" vertical="center" shrinkToFit="1"/>
    </xf>
    <xf numFmtId="184" fontId="16" fillId="5" borderId="156" xfId="20" applyNumberFormat="1" applyFont="1" applyFill="1" applyBorder="1" applyAlignment="1">
      <alignment horizontal="right" vertical="center" shrinkToFit="1"/>
    </xf>
    <xf numFmtId="0" fontId="16" fillId="5" borderId="118" xfId="14" applyFont="1" applyFill="1" applyBorder="1" applyAlignment="1">
      <alignment horizontal="center" vertical="center"/>
    </xf>
    <xf numFmtId="0" fontId="16" fillId="5" borderId="46" xfId="14" applyFont="1" applyFill="1" applyBorder="1" applyAlignment="1">
      <alignment horizontal="center" vertical="center"/>
    </xf>
    <xf numFmtId="0" fontId="16" fillId="5" borderId="60" xfId="14" applyFont="1" applyFill="1" applyBorder="1" applyAlignment="1">
      <alignment horizontal="center" vertical="center"/>
    </xf>
    <xf numFmtId="0" fontId="16" fillId="5" borderId="58" xfId="14" applyFont="1" applyFill="1" applyBorder="1" applyAlignment="1">
      <alignment horizontal="center" vertical="center"/>
    </xf>
    <xf numFmtId="0" fontId="16" fillId="5" borderId="47" xfId="14" applyFont="1" applyFill="1" applyBorder="1" applyAlignment="1">
      <alignment horizontal="center" vertical="center"/>
    </xf>
    <xf numFmtId="0" fontId="16" fillId="5" borderId="31" xfId="14" applyFont="1" applyFill="1" applyBorder="1" applyAlignment="1">
      <alignment horizontal="left" vertical="center"/>
    </xf>
    <xf numFmtId="0" fontId="16" fillId="5" borderId="21" xfId="14" applyFont="1" applyFill="1" applyBorder="1" applyAlignment="1">
      <alignment horizontal="left" vertical="center"/>
    </xf>
    <xf numFmtId="0" fontId="16" fillId="5" borderId="21" xfId="14" applyFont="1" applyFill="1" applyBorder="1" applyAlignment="1">
      <alignment horizontal="right" vertical="center"/>
    </xf>
    <xf numFmtId="0" fontId="16" fillId="5" borderId="2" xfId="14" applyFont="1" applyFill="1" applyBorder="1" applyAlignment="1">
      <alignment horizontal="right" vertical="center"/>
    </xf>
    <xf numFmtId="183" fontId="16" fillId="5" borderId="1" xfId="19" applyNumberFormat="1" applyFont="1" applyFill="1" applyBorder="1" applyAlignment="1">
      <alignment horizontal="right" vertical="center" shrinkToFit="1"/>
    </xf>
    <xf numFmtId="183" fontId="16" fillId="5" borderId="21" xfId="19" applyNumberFormat="1" applyFont="1" applyFill="1" applyBorder="1" applyAlignment="1">
      <alignment horizontal="right" vertical="center" shrinkToFit="1"/>
    </xf>
    <xf numFmtId="183" fontId="16" fillId="5" borderId="126" xfId="19" applyNumberFormat="1" applyFont="1" applyFill="1" applyBorder="1" applyAlignment="1">
      <alignment horizontal="right" vertical="center" shrinkToFit="1"/>
    </xf>
    <xf numFmtId="183" fontId="16" fillId="5" borderId="127" xfId="19" applyNumberFormat="1" applyFont="1" applyFill="1" applyBorder="1" applyAlignment="1">
      <alignment horizontal="right" vertical="center" shrinkToFit="1"/>
    </xf>
    <xf numFmtId="184" fontId="16" fillId="5" borderId="137" xfId="20" applyNumberFormat="1" applyFont="1" applyFill="1" applyBorder="1" applyAlignment="1">
      <alignment horizontal="right" vertical="center" shrinkToFit="1"/>
    </xf>
    <xf numFmtId="184" fontId="16" fillId="5" borderId="138" xfId="20" applyNumberFormat="1" applyFont="1" applyFill="1" applyBorder="1" applyAlignment="1">
      <alignment horizontal="right" vertical="center" shrinkToFit="1"/>
    </xf>
    <xf numFmtId="184" fontId="16" fillId="5" borderId="139" xfId="20" applyNumberFormat="1" applyFont="1" applyFill="1" applyBorder="1" applyAlignment="1">
      <alignment horizontal="right" vertical="center" shrinkToFit="1"/>
    </xf>
    <xf numFmtId="182" fontId="16" fillId="5" borderId="1" xfId="20" applyNumberFormat="1" applyFont="1" applyFill="1" applyBorder="1" applyAlignment="1">
      <alignment horizontal="right" vertical="center" shrinkToFit="1"/>
    </xf>
    <xf numFmtId="182" fontId="16" fillId="5" borderId="21" xfId="20" applyNumberFormat="1" applyFont="1" applyFill="1" applyBorder="1" applyAlignment="1">
      <alignment horizontal="right" vertical="center" shrinkToFit="1"/>
    </xf>
    <xf numFmtId="182" fontId="16" fillId="5" borderId="2" xfId="20" applyNumberFormat="1" applyFont="1" applyFill="1" applyBorder="1" applyAlignment="1">
      <alignment horizontal="right" vertical="center" shrinkToFit="1"/>
    </xf>
    <xf numFmtId="182" fontId="16" fillId="5" borderId="32" xfId="20" applyNumberFormat="1" applyFont="1" applyFill="1" applyBorder="1" applyAlignment="1">
      <alignment horizontal="right" vertical="center" shrinkToFit="1"/>
    </xf>
    <xf numFmtId="0" fontId="16" fillId="5" borderId="160" xfId="14" applyFont="1" applyFill="1" applyBorder="1">
      <alignment vertical="center"/>
    </xf>
    <xf numFmtId="0" fontId="16" fillId="5" borderId="159" xfId="14" applyFont="1" applyFill="1" applyBorder="1">
      <alignment vertical="center"/>
    </xf>
    <xf numFmtId="183" fontId="16" fillId="5" borderId="161" xfId="20" applyNumberFormat="1" applyFont="1" applyFill="1" applyBorder="1" applyAlignment="1">
      <alignment horizontal="right" vertical="center" shrinkToFit="1"/>
    </xf>
    <xf numFmtId="183" fontId="16" fillId="5" borderId="162" xfId="20" applyNumberFormat="1" applyFont="1" applyFill="1" applyBorder="1" applyAlignment="1">
      <alignment horizontal="right" vertical="center" shrinkToFit="1"/>
    </xf>
    <xf numFmtId="184" fontId="16" fillId="5" borderId="162" xfId="20" applyNumberFormat="1" applyFont="1" applyFill="1" applyBorder="1" applyAlignment="1">
      <alignment horizontal="right" vertical="center" shrinkToFit="1"/>
    </xf>
    <xf numFmtId="184" fontId="16" fillId="5" borderId="167" xfId="20" applyNumberFormat="1" applyFont="1" applyFill="1" applyBorder="1" applyAlignment="1">
      <alignment horizontal="right" vertical="center" shrinkToFit="1"/>
    </xf>
    <xf numFmtId="0" fontId="16" fillId="5" borderId="0" xfId="14" applyFont="1" applyFill="1" applyAlignment="1">
      <alignment horizontal="right" vertical="center" wrapText="1"/>
    </xf>
    <xf numFmtId="0" fontId="16" fillId="5" borderId="0" xfId="14" applyFont="1" applyFill="1" applyAlignment="1">
      <alignment horizontal="right" vertical="center"/>
    </xf>
    <xf numFmtId="0" fontId="16" fillId="5" borderId="48" xfId="14" applyFont="1" applyFill="1" applyBorder="1" applyAlignment="1">
      <alignment horizontal="right" vertical="center"/>
    </xf>
    <xf numFmtId="184" fontId="16" fillId="5" borderId="169" xfId="20" applyNumberFormat="1" applyFont="1" applyFill="1" applyBorder="1" applyAlignment="1">
      <alignment horizontal="right" vertical="center" shrinkToFit="1"/>
    </xf>
    <xf numFmtId="184" fontId="16" fillId="5" borderId="170" xfId="20" applyNumberFormat="1" applyFont="1" applyFill="1" applyBorder="1" applyAlignment="1">
      <alignment horizontal="right" vertical="center" shrinkToFit="1"/>
    </xf>
    <xf numFmtId="184" fontId="16" fillId="5" borderId="171" xfId="20" applyNumberFormat="1" applyFont="1" applyFill="1" applyBorder="1" applyAlignment="1">
      <alignment horizontal="right" vertical="center" shrinkToFit="1"/>
    </xf>
    <xf numFmtId="0" fontId="16" fillId="5" borderId="27" xfId="14" applyFont="1" applyFill="1" applyBorder="1">
      <alignment vertical="center"/>
    </xf>
    <xf numFmtId="182" fontId="16" fillId="5" borderId="64" xfId="20" applyNumberFormat="1" applyFont="1" applyFill="1" applyBorder="1" applyAlignment="1">
      <alignment horizontal="right" vertical="center" shrinkToFit="1"/>
    </xf>
    <xf numFmtId="182" fontId="16" fillId="5" borderId="0" xfId="20" applyNumberFormat="1" applyFont="1" applyFill="1" applyAlignment="1">
      <alignment horizontal="right" vertical="center" shrinkToFit="1"/>
    </xf>
    <xf numFmtId="182" fontId="16" fillId="5" borderId="48" xfId="20" applyNumberFormat="1" applyFont="1" applyFill="1" applyBorder="1" applyAlignment="1">
      <alignment horizontal="right" vertical="center" shrinkToFit="1"/>
    </xf>
    <xf numFmtId="182" fontId="16" fillId="5" borderId="133" xfId="20" applyNumberFormat="1" applyFont="1" applyFill="1" applyBorder="1" applyAlignment="1">
      <alignment horizontal="right" vertical="center" shrinkToFit="1"/>
    </xf>
    <xf numFmtId="188" fontId="16" fillId="5" borderId="64" xfId="20" applyNumberFormat="1" applyFont="1" applyFill="1" applyBorder="1" applyAlignment="1">
      <alignment horizontal="right" vertical="center" shrinkToFit="1"/>
    </xf>
    <xf numFmtId="188" fontId="16" fillId="5" borderId="0" xfId="20" applyNumberFormat="1" applyFont="1" applyFill="1" applyAlignment="1">
      <alignment horizontal="right" vertical="center" shrinkToFit="1"/>
    </xf>
    <xf numFmtId="188" fontId="16" fillId="5" borderId="48" xfId="20" applyNumberFormat="1" applyFont="1" applyFill="1" applyBorder="1" applyAlignment="1">
      <alignment horizontal="right" vertical="center" shrinkToFit="1"/>
    </xf>
    <xf numFmtId="188" fontId="16" fillId="5" borderId="133" xfId="20" applyNumberFormat="1" applyFont="1" applyFill="1" applyBorder="1" applyAlignment="1">
      <alignment horizontal="right" vertical="center" shrinkToFit="1"/>
    </xf>
    <xf numFmtId="0" fontId="23" fillId="5" borderId="49" xfId="14" applyFont="1" applyFill="1" applyBorder="1" applyAlignment="1">
      <alignment horizontal="left" vertical="center"/>
    </xf>
    <xf numFmtId="0" fontId="16" fillId="5" borderId="12" xfId="14" applyFont="1" applyFill="1" applyBorder="1" applyAlignment="1">
      <alignment horizontal="left" vertical="center"/>
    </xf>
    <xf numFmtId="0" fontId="16" fillId="5" borderId="12" xfId="14" applyFont="1" applyFill="1" applyBorder="1" applyAlignment="1">
      <alignment horizontal="right" vertical="center" wrapText="1"/>
    </xf>
    <xf numFmtId="0" fontId="16" fillId="5" borderId="12" xfId="14" applyFont="1" applyFill="1" applyBorder="1" applyAlignment="1">
      <alignment horizontal="right" vertical="center"/>
    </xf>
    <xf numFmtId="0" fontId="16" fillId="5" borderId="8" xfId="14" applyFont="1" applyFill="1" applyBorder="1" applyAlignment="1">
      <alignment horizontal="right" vertical="center"/>
    </xf>
    <xf numFmtId="184" fontId="16" fillId="5" borderId="172" xfId="20" applyNumberFormat="1" applyFont="1" applyFill="1" applyBorder="1" applyAlignment="1">
      <alignment horizontal="right" vertical="center" shrinkToFit="1"/>
    </xf>
    <xf numFmtId="184" fontId="16" fillId="5" borderId="173" xfId="20" applyNumberFormat="1" applyFont="1" applyFill="1" applyBorder="1" applyAlignment="1">
      <alignment horizontal="right" vertical="center" shrinkToFit="1"/>
    </xf>
    <xf numFmtId="184" fontId="16" fillId="5" borderId="174" xfId="20" applyNumberFormat="1" applyFont="1" applyFill="1" applyBorder="1" applyAlignment="1">
      <alignment horizontal="right" vertical="center" shrinkToFit="1"/>
    </xf>
    <xf numFmtId="0" fontId="16" fillId="5" borderId="158" xfId="14" applyFont="1" applyFill="1" applyBorder="1">
      <alignment vertical="center"/>
    </xf>
    <xf numFmtId="188" fontId="16" fillId="5" borderId="160" xfId="20" applyNumberFormat="1" applyFont="1" applyFill="1" applyBorder="1" applyAlignment="1">
      <alignment horizontal="right" vertical="center" shrinkToFit="1"/>
    </xf>
    <xf numFmtId="188" fontId="16" fillId="5" borderId="67" xfId="20" applyNumberFormat="1" applyFont="1" applyFill="1" applyBorder="1" applyAlignment="1">
      <alignment horizontal="right" vertical="center" shrinkToFit="1"/>
    </xf>
    <xf numFmtId="188" fontId="16" fillId="5" borderId="159" xfId="20" applyNumberFormat="1" applyFont="1" applyFill="1" applyBorder="1" applyAlignment="1">
      <alignment horizontal="right" vertical="center" shrinkToFit="1"/>
    </xf>
    <xf numFmtId="188" fontId="16" fillId="5" borderId="176" xfId="20" applyNumberFormat="1" applyFont="1" applyFill="1" applyBorder="1" applyAlignment="1">
      <alignment horizontal="right" vertical="center" shrinkToFit="1"/>
    </xf>
    <xf numFmtId="188" fontId="16" fillId="5" borderId="177" xfId="20" applyNumberFormat="1" applyFont="1" applyFill="1" applyBorder="1" applyAlignment="1">
      <alignment horizontal="right" vertical="center" shrinkToFit="1"/>
    </xf>
    <xf numFmtId="188" fontId="16" fillId="5" borderId="178" xfId="20" applyNumberFormat="1" applyFont="1" applyFill="1" applyBorder="1" applyAlignment="1">
      <alignment horizontal="right" vertical="center" shrinkToFit="1"/>
    </xf>
    <xf numFmtId="0" fontId="16" fillId="5" borderId="21" xfId="14" applyFont="1" applyFill="1" applyBorder="1" applyAlignment="1">
      <alignment horizontal="center" vertical="center"/>
    </xf>
    <xf numFmtId="0" fontId="16" fillId="5" borderId="2" xfId="14" applyFont="1" applyFill="1" applyBorder="1" applyAlignment="1">
      <alignment horizontal="center" vertical="center"/>
    </xf>
    <xf numFmtId="184" fontId="16" fillId="5" borderId="4" xfId="20" applyNumberFormat="1" applyFont="1" applyFill="1" applyBorder="1" applyAlignment="1">
      <alignment horizontal="right" vertical="center" shrinkToFit="1"/>
    </xf>
    <xf numFmtId="184" fontId="16" fillId="5" borderId="5" xfId="20" applyNumberFormat="1" applyFont="1" applyFill="1" applyBorder="1" applyAlignment="1">
      <alignment horizontal="right" vertical="center" shrinkToFit="1"/>
    </xf>
    <xf numFmtId="184" fontId="16" fillId="5" borderId="130" xfId="20" applyNumberFormat="1" applyFont="1" applyFill="1" applyBorder="1" applyAlignment="1">
      <alignment horizontal="right" vertical="center" shrinkToFit="1"/>
    </xf>
    <xf numFmtId="184" fontId="16" fillId="5" borderId="131" xfId="20" applyNumberFormat="1" applyFont="1" applyFill="1" applyBorder="1" applyAlignment="1">
      <alignment horizontal="right" vertical="center" shrinkToFit="1"/>
    </xf>
    <xf numFmtId="184" fontId="16" fillId="5" borderId="136" xfId="20" applyNumberFormat="1" applyFont="1" applyFill="1" applyBorder="1" applyAlignment="1">
      <alignment horizontal="right" vertical="center" shrinkToFit="1"/>
    </xf>
    <xf numFmtId="0" fontId="16" fillId="5" borderId="67" xfId="14" applyFont="1" applyFill="1" applyBorder="1" applyAlignment="1">
      <alignment horizontal="center" vertical="center"/>
    </xf>
    <xf numFmtId="0" fontId="16" fillId="5" borderId="159" xfId="14" applyFont="1" applyFill="1" applyBorder="1" applyAlignment="1">
      <alignment horizontal="center" vertical="center"/>
    </xf>
    <xf numFmtId="184" fontId="16" fillId="5" borderId="99" xfId="20" applyNumberFormat="1" applyFont="1" applyFill="1" applyBorder="1" applyAlignment="1">
      <alignment horizontal="right" vertical="center" shrinkToFit="1"/>
    </xf>
    <xf numFmtId="184" fontId="16" fillId="5" borderId="39" xfId="20" applyNumberFormat="1" applyFont="1" applyFill="1" applyBorder="1" applyAlignment="1">
      <alignment horizontal="right" vertical="center" shrinkToFit="1"/>
    </xf>
    <xf numFmtId="184" fontId="16" fillId="5" borderId="168" xfId="20" applyNumberFormat="1" applyFont="1" applyFill="1" applyBorder="1" applyAlignment="1">
      <alignment horizontal="right" vertical="center" shrinkToFit="1"/>
    </xf>
    <xf numFmtId="184" fontId="16" fillId="5" borderId="175" xfId="20" applyNumberFormat="1" applyFont="1" applyFill="1" applyBorder="1" applyAlignment="1">
      <alignment horizontal="right" vertical="center" shrinkToFit="1"/>
    </xf>
    <xf numFmtId="0" fontId="16" fillId="5" borderId="31" xfId="14" applyFont="1" applyFill="1" applyBorder="1" applyAlignment="1">
      <alignment horizontal="left" vertical="center" wrapText="1"/>
    </xf>
    <xf numFmtId="0" fontId="16" fillId="5" borderId="21" xfId="14" applyFont="1" applyFill="1" applyBorder="1" applyAlignment="1">
      <alignment horizontal="left" vertical="center" wrapText="1"/>
    </xf>
    <xf numFmtId="0" fontId="16" fillId="5" borderId="158" xfId="14" applyFont="1" applyFill="1" applyBorder="1" applyAlignment="1">
      <alignment horizontal="left" vertical="center" wrapText="1"/>
    </xf>
    <xf numFmtId="0" fontId="16" fillId="5" borderId="67" xfId="14" applyFont="1" applyFill="1" applyBorder="1" applyAlignment="1">
      <alignment horizontal="left" vertical="center" wrapText="1"/>
    </xf>
    <xf numFmtId="0" fontId="16" fillId="5" borderId="31" xfId="14" applyFont="1" applyFill="1" applyBorder="1" applyAlignment="1">
      <alignment horizontal="center" vertical="center" textRotation="255" wrapText="1"/>
    </xf>
    <xf numFmtId="0" fontId="16" fillId="5" borderId="2" xfId="14" applyFont="1" applyFill="1" applyBorder="1" applyAlignment="1">
      <alignment horizontal="center" vertical="center" textRotation="255" wrapText="1"/>
    </xf>
    <xf numFmtId="0" fontId="16" fillId="5" borderId="27" xfId="14" applyFont="1" applyFill="1" applyBorder="1" applyAlignment="1">
      <alignment horizontal="center" vertical="center" textRotation="255" wrapText="1"/>
    </xf>
    <xf numFmtId="0" fontId="16" fillId="5" borderId="48" xfId="14" applyFont="1" applyFill="1" applyBorder="1" applyAlignment="1">
      <alignment horizontal="center" vertical="center" textRotation="255" wrapText="1"/>
    </xf>
    <xf numFmtId="0" fontId="16" fillId="5" borderId="49" xfId="14" applyFont="1" applyFill="1" applyBorder="1" applyAlignment="1">
      <alignment horizontal="center" vertical="center" textRotation="255" wrapText="1"/>
    </xf>
    <xf numFmtId="0" fontId="16" fillId="5" borderId="8" xfId="14" applyFont="1" applyFill="1" applyBorder="1" applyAlignment="1">
      <alignment horizontal="center" vertical="center" textRotation="255" wrapText="1"/>
    </xf>
    <xf numFmtId="0" fontId="16" fillId="5" borderId="31" xfId="14" applyFont="1" applyFill="1" applyBorder="1" applyAlignment="1">
      <alignment horizontal="center" vertical="center" wrapText="1"/>
    </xf>
    <xf numFmtId="0" fontId="16" fillId="5" borderId="21" xfId="14" applyFont="1" applyFill="1" applyBorder="1" applyAlignment="1">
      <alignment horizontal="center" vertical="center" wrapText="1"/>
    </xf>
    <xf numFmtId="0" fontId="16" fillId="5" borderId="2" xfId="14" applyFont="1" applyFill="1" applyBorder="1" applyAlignment="1">
      <alignment horizontal="center" vertical="center" wrapText="1"/>
    </xf>
    <xf numFmtId="0" fontId="16" fillId="5" borderId="27" xfId="14" applyFont="1" applyFill="1" applyBorder="1" applyAlignment="1">
      <alignment horizontal="center" vertical="center" wrapText="1"/>
    </xf>
    <xf numFmtId="0" fontId="16" fillId="5" borderId="0" xfId="14" applyFont="1" applyFill="1" applyAlignment="1">
      <alignment horizontal="center" vertical="center" wrapText="1"/>
    </xf>
    <xf numFmtId="0" fontId="16" fillId="5" borderId="48" xfId="14" applyFont="1" applyFill="1" applyBorder="1" applyAlignment="1">
      <alignment horizontal="center" vertical="center" wrapText="1"/>
    </xf>
    <xf numFmtId="0" fontId="16" fillId="5" borderId="158" xfId="14" applyFont="1" applyFill="1" applyBorder="1" applyAlignment="1">
      <alignment horizontal="center" vertical="center" wrapText="1"/>
    </xf>
    <xf numFmtId="0" fontId="16" fillId="5" borderId="67" xfId="14" applyFont="1" applyFill="1" applyBorder="1" applyAlignment="1">
      <alignment horizontal="center" vertical="center" wrapText="1"/>
    </xf>
    <xf numFmtId="0" fontId="16" fillId="5" borderId="159" xfId="14" applyFont="1" applyFill="1" applyBorder="1" applyAlignment="1">
      <alignment horizontal="center" vertical="center" wrapText="1"/>
    </xf>
    <xf numFmtId="0" fontId="16" fillId="5" borderId="1" xfId="14" applyFont="1" applyFill="1" applyBorder="1" applyAlignment="1">
      <alignment horizontal="center" vertical="center" wrapText="1"/>
    </xf>
    <xf numFmtId="0" fontId="16" fillId="5" borderId="64" xfId="14" applyFont="1" applyFill="1" applyBorder="1" applyAlignment="1">
      <alignment horizontal="center" vertical="center" wrapText="1"/>
    </xf>
    <xf numFmtId="0" fontId="16" fillId="5" borderId="12" xfId="14" applyFont="1" applyFill="1" applyBorder="1" applyAlignment="1">
      <alignment horizontal="center" vertical="center" wrapText="1"/>
    </xf>
    <xf numFmtId="0" fontId="16" fillId="5" borderId="8" xfId="14" applyFont="1" applyFill="1" applyBorder="1" applyAlignment="1">
      <alignment horizontal="center" vertical="center" wrapText="1"/>
    </xf>
    <xf numFmtId="0" fontId="16" fillId="5" borderId="31" xfId="14" applyFont="1" applyFill="1" applyBorder="1" applyAlignment="1">
      <alignment horizontal="center" vertical="top" wrapText="1"/>
    </xf>
    <xf numFmtId="0" fontId="16" fillId="5" borderId="21" xfId="14" applyFont="1" applyFill="1" applyBorder="1" applyAlignment="1">
      <alignment horizontal="center" vertical="top" wrapText="1"/>
    </xf>
    <xf numFmtId="0" fontId="16" fillId="5" borderId="2" xfId="14" applyFont="1" applyFill="1" applyBorder="1" applyAlignment="1">
      <alignment horizontal="center" vertical="top" wrapText="1"/>
    </xf>
    <xf numFmtId="0" fontId="16" fillId="5" borderId="27" xfId="14" applyFont="1" applyFill="1" applyBorder="1" applyAlignment="1">
      <alignment horizontal="center" vertical="top" wrapText="1"/>
    </xf>
    <xf numFmtId="0" fontId="16" fillId="5" borderId="0" xfId="14" applyFont="1" applyFill="1" applyAlignment="1">
      <alignment horizontal="center" vertical="top" wrapText="1"/>
    </xf>
    <xf numFmtId="0" fontId="16" fillId="5" borderId="48" xfId="14" applyFont="1" applyFill="1" applyBorder="1" applyAlignment="1">
      <alignment horizontal="center" vertical="top" wrapText="1"/>
    </xf>
    <xf numFmtId="0" fontId="16" fillId="5" borderId="49" xfId="14" applyFont="1" applyFill="1" applyBorder="1" applyAlignment="1">
      <alignment horizontal="center" vertical="top" wrapText="1"/>
    </xf>
    <xf numFmtId="0" fontId="16" fillId="5" borderId="12" xfId="14" applyFont="1" applyFill="1" applyBorder="1" applyAlignment="1">
      <alignment horizontal="center" vertical="top" wrapText="1"/>
    </xf>
    <xf numFmtId="0" fontId="16" fillId="5" borderId="31" xfId="14" applyFont="1" applyFill="1" applyBorder="1" applyAlignment="1">
      <alignment horizontal="center" vertical="center" textRotation="255" shrinkToFit="1"/>
    </xf>
    <xf numFmtId="0" fontId="16" fillId="5" borderId="2" xfId="14" applyFont="1" applyFill="1" applyBorder="1" applyAlignment="1">
      <alignment horizontal="center" vertical="center" textRotation="255" shrinkToFit="1"/>
    </xf>
    <xf numFmtId="0" fontId="16" fillId="5" borderId="27" xfId="14" applyFont="1" applyFill="1" applyBorder="1" applyAlignment="1">
      <alignment horizontal="center" vertical="center" textRotation="255" shrinkToFit="1"/>
    </xf>
    <xf numFmtId="0" fontId="16" fillId="5" borderId="48" xfId="14" applyFont="1" applyFill="1" applyBorder="1" applyAlignment="1">
      <alignment horizontal="center" vertical="center" textRotation="255" shrinkToFit="1"/>
    </xf>
    <xf numFmtId="0" fontId="16" fillId="5" borderId="49" xfId="14" applyFont="1" applyFill="1" applyBorder="1" applyAlignment="1">
      <alignment horizontal="center" vertical="center" textRotation="255" shrinkToFit="1"/>
    </xf>
    <xf numFmtId="0" fontId="16" fillId="5" borderId="8" xfId="14" applyFont="1" applyFill="1" applyBorder="1" applyAlignment="1">
      <alignment horizontal="center" vertical="center" textRotation="255" shrinkToFit="1"/>
    </xf>
    <xf numFmtId="0" fontId="16" fillId="5" borderId="1" xfId="14" applyFont="1" applyFill="1" applyBorder="1" applyAlignment="1">
      <alignment horizontal="center" vertical="center" textRotation="255" wrapText="1"/>
    </xf>
    <xf numFmtId="0" fontId="16" fillId="5" borderId="64" xfId="14" applyFont="1" applyFill="1" applyBorder="1" applyAlignment="1">
      <alignment horizontal="center" vertical="center" textRotation="255" wrapText="1"/>
    </xf>
    <xf numFmtId="0" fontId="16" fillId="5" borderId="7" xfId="14" applyFont="1" applyFill="1" applyBorder="1" applyAlignment="1">
      <alignment horizontal="center" vertical="center" textRotation="255" wrapText="1"/>
    </xf>
    <xf numFmtId="0" fontId="16" fillId="5" borderId="31" xfId="14" applyFont="1" applyFill="1" applyBorder="1" applyAlignment="1">
      <alignment horizontal="center" vertical="top"/>
    </xf>
    <xf numFmtId="0" fontId="16" fillId="5" borderId="21" xfId="14" applyFont="1" applyFill="1" applyBorder="1" applyAlignment="1">
      <alignment horizontal="center" vertical="top"/>
    </xf>
    <xf numFmtId="0" fontId="16" fillId="5" borderId="27" xfId="14" applyFont="1" applyFill="1" applyBorder="1" applyAlignment="1">
      <alignment horizontal="center" vertical="top"/>
    </xf>
    <xf numFmtId="0" fontId="16" fillId="5" borderId="0" xfId="14" applyFont="1" applyFill="1" applyAlignment="1">
      <alignment horizontal="center" vertical="top"/>
    </xf>
    <xf numFmtId="0" fontId="16" fillId="5" borderId="49" xfId="14" applyFont="1" applyFill="1" applyBorder="1" applyAlignment="1">
      <alignment horizontal="center" vertical="top"/>
    </xf>
    <xf numFmtId="0" fontId="16" fillId="5" borderId="12" xfId="14" applyFont="1" applyFill="1" applyBorder="1" applyAlignment="1">
      <alignment horizontal="center" vertical="top"/>
    </xf>
    <xf numFmtId="0" fontId="16" fillId="6" borderId="44" xfId="14" applyFont="1" applyFill="1" applyBorder="1" applyAlignment="1" applyProtection="1">
      <alignment horizontal="center" vertical="center"/>
      <protection locked="0"/>
    </xf>
    <xf numFmtId="0" fontId="16" fillId="6" borderId="28" xfId="14" applyFont="1" applyFill="1" applyBorder="1" applyAlignment="1" applyProtection="1">
      <alignment horizontal="center" vertical="center"/>
      <protection locked="0"/>
    </xf>
    <xf numFmtId="0" fontId="16" fillId="6" borderId="45" xfId="14" applyFont="1" applyFill="1" applyBorder="1" applyAlignment="1" applyProtection="1">
      <alignment horizontal="center" vertical="center"/>
      <protection locked="0"/>
    </xf>
    <xf numFmtId="0" fontId="16" fillId="6" borderId="68" xfId="14" applyFont="1" applyFill="1" applyBorder="1" applyAlignment="1" applyProtection="1">
      <alignment horizontal="center" vertical="center"/>
      <protection locked="0"/>
    </xf>
    <xf numFmtId="0" fontId="16" fillId="6" borderId="69" xfId="14" applyFont="1" applyFill="1" applyBorder="1" applyAlignment="1" applyProtection="1">
      <alignment horizontal="center" vertical="center"/>
      <protection locked="0"/>
    </xf>
    <xf numFmtId="0" fontId="16" fillId="6" borderId="77" xfId="14" applyFont="1" applyFill="1" applyBorder="1" applyAlignment="1" applyProtection="1">
      <alignment horizontal="center" vertical="center"/>
      <protection locked="0"/>
    </xf>
    <xf numFmtId="0" fontId="16" fillId="6" borderId="80" xfId="14" applyFont="1" applyFill="1" applyBorder="1" applyAlignment="1" applyProtection="1">
      <alignment horizontal="center" vertical="center" wrapText="1"/>
      <protection locked="0"/>
    </xf>
    <xf numFmtId="0" fontId="16" fillId="6" borderId="28" xfId="14" applyFont="1" applyFill="1" applyBorder="1" applyAlignment="1" applyProtection="1">
      <alignment horizontal="center" vertical="center" wrapText="1"/>
      <protection locked="0"/>
    </xf>
    <xf numFmtId="0" fontId="16" fillId="6" borderId="45" xfId="14" applyFont="1" applyFill="1" applyBorder="1" applyAlignment="1" applyProtection="1">
      <alignment horizontal="center" vertical="center" wrapText="1"/>
      <protection locked="0"/>
    </xf>
    <xf numFmtId="0" fontId="16" fillId="6" borderId="81" xfId="14" applyFont="1" applyFill="1" applyBorder="1" applyAlignment="1" applyProtection="1">
      <alignment horizontal="center" vertical="center" wrapText="1"/>
      <protection locked="0"/>
    </xf>
    <xf numFmtId="0" fontId="16" fillId="6" borderId="69" xfId="14" applyFont="1" applyFill="1" applyBorder="1" applyAlignment="1" applyProtection="1">
      <alignment horizontal="center" vertical="center" wrapText="1"/>
      <protection locked="0"/>
    </xf>
    <xf numFmtId="0" fontId="16" fillId="6" borderId="77" xfId="14" applyFont="1" applyFill="1" applyBorder="1" applyAlignment="1" applyProtection="1">
      <alignment horizontal="center" vertical="center" wrapText="1"/>
      <protection locked="0"/>
    </xf>
    <xf numFmtId="0" fontId="16" fillId="6" borderId="80" xfId="14" applyFont="1" applyFill="1" applyBorder="1" applyAlignment="1" applyProtection="1">
      <alignment horizontal="center" vertical="center" wrapText="1" shrinkToFit="1"/>
      <protection locked="0"/>
    </xf>
    <xf numFmtId="0" fontId="16" fillId="6" borderId="28" xfId="14" applyFont="1" applyFill="1" applyBorder="1" applyAlignment="1" applyProtection="1">
      <alignment horizontal="center" vertical="center" shrinkToFit="1"/>
      <protection locked="0"/>
    </xf>
    <xf numFmtId="0" fontId="16" fillId="6" borderId="45" xfId="14" applyFont="1" applyFill="1" applyBorder="1" applyAlignment="1" applyProtection="1">
      <alignment horizontal="center" vertical="center" shrinkToFit="1"/>
      <protection locked="0"/>
    </xf>
    <xf numFmtId="0" fontId="16" fillId="6" borderId="81" xfId="14" applyFont="1" applyFill="1" applyBorder="1" applyAlignment="1" applyProtection="1">
      <alignment horizontal="center" vertical="center" shrinkToFit="1"/>
      <protection locked="0"/>
    </xf>
    <xf numFmtId="0" fontId="16" fillId="6" borderId="69" xfId="14" applyFont="1" applyFill="1" applyBorder="1" applyAlignment="1" applyProtection="1">
      <alignment horizontal="center" vertical="center" shrinkToFit="1"/>
      <protection locked="0"/>
    </xf>
    <xf numFmtId="0" fontId="16" fillId="6" borderId="77" xfId="14" applyFont="1" applyFill="1" applyBorder="1" applyAlignment="1" applyProtection="1">
      <alignment horizontal="center" vertical="center" shrinkToFit="1"/>
      <protection locked="0"/>
    </xf>
    <xf numFmtId="0" fontId="16" fillId="6" borderId="81" xfId="14" applyFont="1" applyFill="1" applyBorder="1" applyAlignment="1" applyProtection="1">
      <alignment horizontal="center" vertical="center"/>
      <protection locked="0"/>
    </xf>
    <xf numFmtId="0" fontId="16" fillId="6" borderId="29" xfId="14" applyFont="1" applyFill="1" applyBorder="1" applyAlignment="1" applyProtection="1">
      <alignment horizontal="center" vertical="center" wrapText="1"/>
      <protection locked="0"/>
    </xf>
    <xf numFmtId="0" fontId="16" fillId="6" borderId="104" xfId="14" applyFont="1" applyFill="1" applyBorder="1" applyAlignment="1" applyProtection="1">
      <alignment horizontal="center" vertical="center" wrapText="1"/>
      <protection locked="0"/>
    </xf>
    <xf numFmtId="0" fontId="16" fillId="6" borderId="44" xfId="14" applyFont="1" applyFill="1" applyBorder="1" applyAlignment="1" applyProtection="1">
      <alignment horizontal="center" vertical="center" wrapText="1" shrinkToFit="1"/>
      <protection locked="0"/>
    </xf>
    <xf numFmtId="0" fontId="16" fillId="6" borderId="29" xfId="14" applyFont="1" applyFill="1" applyBorder="1" applyAlignment="1" applyProtection="1">
      <alignment horizontal="center" vertical="center" shrinkToFit="1"/>
      <protection locked="0"/>
    </xf>
    <xf numFmtId="0" fontId="16" fillId="6" borderId="68" xfId="14" applyFont="1" applyFill="1" applyBorder="1" applyAlignment="1" applyProtection="1">
      <alignment horizontal="center" vertical="center" shrinkToFit="1"/>
      <protection locked="0"/>
    </xf>
    <xf numFmtId="0" fontId="16" fillId="6" borderId="104" xfId="14" applyFont="1" applyFill="1" applyBorder="1" applyAlignment="1" applyProtection="1">
      <alignment horizontal="center" vertical="center" shrinkToFit="1"/>
      <protection locked="0"/>
    </xf>
    <xf numFmtId="0" fontId="4" fillId="6" borderId="80" xfId="14" applyFill="1" applyBorder="1" applyAlignment="1" applyProtection="1">
      <alignment horizontal="center" vertical="center" wrapText="1"/>
      <protection locked="0"/>
    </xf>
    <xf numFmtId="0" fontId="4" fillId="6" borderId="28" xfId="14" applyFill="1" applyBorder="1" applyAlignment="1" applyProtection="1">
      <alignment horizontal="center" vertical="center" wrapText="1"/>
      <protection locked="0"/>
    </xf>
    <xf numFmtId="0" fontId="4" fillId="6" borderId="45" xfId="14" applyFill="1" applyBorder="1" applyAlignment="1" applyProtection="1">
      <alignment horizontal="center" vertical="center" wrapText="1"/>
      <protection locked="0"/>
    </xf>
    <xf numFmtId="0" fontId="4" fillId="6" borderId="81" xfId="14" applyFill="1" applyBorder="1" applyAlignment="1" applyProtection="1">
      <alignment horizontal="center" vertical="center" wrapText="1"/>
      <protection locked="0"/>
    </xf>
    <xf numFmtId="0" fontId="4" fillId="6" borderId="69" xfId="14" applyFill="1" applyBorder="1" applyAlignment="1" applyProtection="1">
      <alignment horizontal="center" vertical="center" wrapText="1"/>
      <protection locked="0"/>
    </xf>
    <xf numFmtId="0" fontId="4" fillId="6" borderId="77" xfId="14" applyFill="1" applyBorder="1" applyAlignment="1" applyProtection="1">
      <alignment horizontal="center" vertical="center" wrapText="1"/>
      <protection locked="0"/>
    </xf>
    <xf numFmtId="0" fontId="16" fillId="6" borderId="44" xfId="14" applyFont="1" applyFill="1" applyBorder="1" applyAlignment="1" applyProtection="1">
      <alignment horizontal="center" vertical="center" wrapText="1"/>
      <protection locked="0"/>
    </xf>
    <xf numFmtId="0" fontId="16" fillId="6" borderId="68" xfId="14" applyFont="1" applyFill="1" applyBorder="1" applyAlignment="1" applyProtection="1">
      <alignment horizontal="center" vertical="center" wrapText="1"/>
      <protection locked="0"/>
    </xf>
    <xf numFmtId="177" fontId="5" fillId="5" borderId="4" xfId="16" applyNumberFormat="1" applyFont="1" applyFill="1" applyBorder="1" applyAlignment="1">
      <alignment horizontal="left" vertical="center" wrapText="1"/>
    </xf>
    <xf numFmtId="177" fontId="5" fillId="5" borderId="5" xfId="16" applyNumberFormat="1" applyFont="1" applyFill="1" applyBorder="1" applyAlignment="1">
      <alignment horizontal="left" vertical="center" wrapText="1"/>
    </xf>
    <xf numFmtId="177" fontId="5" fillId="5" borderId="6" xfId="16" applyNumberFormat="1" applyFont="1" applyFill="1" applyBorder="1" applyAlignment="1">
      <alignment horizontal="left" vertical="center" wrapText="1"/>
    </xf>
    <xf numFmtId="0" fontId="5" fillId="5" borderId="4" xfId="16" applyFont="1" applyFill="1" applyBorder="1" applyAlignment="1">
      <alignment horizontal="left" vertical="center"/>
    </xf>
    <xf numFmtId="0" fontId="5" fillId="5" borderId="5" xfId="16" applyFont="1" applyFill="1" applyBorder="1" applyAlignment="1">
      <alignment horizontal="left" vertical="center"/>
    </xf>
    <xf numFmtId="0" fontId="5" fillId="5" borderId="6" xfId="16" applyFont="1" applyFill="1" applyBorder="1" applyAlignment="1">
      <alignment horizontal="left" vertical="center"/>
    </xf>
    <xf numFmtId="178" fontId="2" fillId="0" borderId="4" xfId="15" applyNumberFormat="1" applyFont="1" applyBorder="1">
      <alignment vertical="center"/>
    </xf>
    <xf numFmtId="178" fontId="2" fillId="0" borderId="5" xfId="15" applyNumberFormat="1" applyFont="1" applyBorder="1">
      <alignment vertical="center"/>
    </xf>
    <xf numFmtId="178" fontId="2" fillId="0" borderId="6" xfId="15" applyNumberFormat="1" applyFont="1" applyBorder="1">
      <alignment vertical="center"/>
    </xf>
    <xf numFmtId="178" fontId="5" fillId="0" borderId="21" xfId="15" applyNumberFormat="1" applyFont="1" applyFill="1" applyBorder="1">
      <alignment vertical="center"/>
    </xf>
    <xf numFmtId="178" fontId="5" fillId="5" borderId="4" xfId="15" applyNumberFormat="1" applyFont="1" applyFill="1" applyBorder="1" applyAlignment="1">
      <alignment vertical="center" wrapText="1"/>
    </xf>
    <xf numFmtId="178" fontId="5" fillId="5" borderId="5" xfId="15" applyNumberFormat="1" applyFont="1" applyFill="1" applyBorder="1" applyAlignment="1">
      <alignment vertical="center" wrapText="1"/>
    </xf>
    <xf numFmtId="178" fontId="5" fillId="5" borderId="6" xfId="15" applyNumberFormat="1" applyFont="1" applyFill="1" applyBorder="1" applyAlignment="1">
      <alignment vertical="center" wrapText="1"/>
    </xf>
    <xf numFmtId="178" fontId="5" fillId="0" borderId="4" xfId="15" applyNumberFormat="1" applyFont="1" applyFill="1" applyBorder="1" applyAlignment="1">
      <alignment vertical="center" wrapText="1"/>
    </xf>
    <xf numFmtId="178" fontId="5" fillId="0" borderId="5" xfId="15" applyNumberFormat="1" applyFont="1" applyFill="1" applyBorder="1" applyAlignment="1">
      <alignment vertical="center" wrapText="1"/>
    </xf>
    <xf numFmtId="178" fontId="5" fillId="0" borderId="6" xfId="15" applyNumberFormat="1" applyFont="1" applyFill="1" applyBorder="1" applyAlignment="1">
      <alignment vertical="center" wrapText="1"/>
    </xf>
    <xf numFmtId="0" fontId="5" fillId="5" borderId="4" xfId="15" applyFont="1" applyFill="1" applyBorder="1" applyAlignment="1">
      <alignment vertical="center"/>
    </xf>
    <xf numFmtId="0" fontId="5" fillId="5" borderId="5" xfId="15" applyFont="1" applyFill="1" applyBorder="1" applyAlignment="1">
      <alignment vertical="center"/>
    </xf>
    <xf numFmtId="0" fontId="5" fillId="5" borderId="6" xfId="15" applyFont="1" applyFill="1" applyBorder="1" applyAlignment="1">
      <alignment vertical="center"/>
    </xf>
    <xf numFmtId="178" fontId="2" fillId="0" borderId="4" xfId="17" applyNumberFormat="1" applyFont="1" applyBorder="1" applyAlignment="1">
      <alignment horizontal="center" vertical="center"/>
    </xf>
    <xf numFmtId="178" fontId="2" fillId="0" borderId="5" xfId="17" applyNumberFormat="1" applyFont="1" applyBorder="1" applyAlignment="1">
      <alignment horizontal="center" vertical="center"/>
    </xf>
    <xf numFmtId="178" fontId="2" fillId="0" borderId="6" xfId="17" applyNumberFormat="1" applyFont="1" applyBorder="1" applyAlignment="1">
      <alignment horizontal="center" vertical="center"/>
    </xf>
    <xf numFmtId="178" fontId="2" fillId="0" borderId="3" xfId="17" applyNumberFormat="1" applyFont="1" applyBorder="1" applyAlignment="1">
      <alignment horizontal="center" vertical="center" wrapText="1"/>
    </xf>
    <xf numFmtId="178" fontId="2" fillId="0" borderId="9" xfId="17" applyNumberFormat="1" applyFont="1" applyBorder="1" applyAlignment="1">
      <alignment horizontal="center" vertical="center" wrapText="1"/>
    </xf>
    <xf numFmtId="0" fontId="4" fillId="5" borderId="13" xfId="15" applyFont="1" applyFill="1" applyBorder="1" applyAlignment="1">
      <alignment horizontal="center" vertical="center" wrapText="1"/>
    </xf>
    <xf numFmtId="0" fontId="4" fillId="5" borderId="13" xfId="15" applyFont="1" applyFill="1" applyBorder="1" applyAlignment="1">
      <alignment horizontal="center" vertical="center"/>
    </xf>
    <xf numFmtId="0" fontId="15" fillId="0" borderId="28" xfId="9" applyFont="1" applyFill="1" applyBorder="1" applyAlignment="1" applyProtection="1">
      <alignment horizontal="left" vertical="center" wrapText="1"/>
    </xf>
    <xf numFmtId="0" fontId="15" fillId="0" borderId="29" xfId="9" applyFont="1" applyFill="1" applyBorder="1" applyAlignment="1" applyProtection="1">
      <alignment horizontal="left" vertical="center" wrapText="1"/>
    </xf>
    <xf numFmtId="0" fontId="15" fillId="0" borderId="21" xfId="9" applyFont="1" applyFill="1" applyBorder="1" applyAlignment="1" applyProtection="1">
      <alignment horizontal="left" vertical="center"/>
    </xf>
    <xf numFmtId="0" fontId="15" fillId="0" borderId="32" xfId="9" applyFont="1" applyFill="1" applyBorder="1" applyAlignment="1" applyProtection="1">
      <alignment horizontal="left" vertical="center"/>
    </xf>
    <xf numFmtId="0" fontId="15" fillId="0" borderId="39" xfId="9" applyFont="1" applyFill="1" applyBorder="1" applyAlignment="1" applyProtection="1">
      <alignment horizontal="left" vertical="center"/>
    </xf>
    <xf numFmtId="0" fontId="15" fillId="0" borderId="40" xfId="9" applyFont="1" applyFill="1" applyBorder="1" applyAlignment="1" applyProtection="1">
      <alignment horizontal="left" vertical="center"/>
    </xf>
    <xf numFmtId="0" fontId="9" fillId="0" borderId="46" xfId="21" applyFont="1" applyFill="1" applyBorder="1" applyAlignment="1">
      <alignment horizontal="left" vertical="center" wrapText="1"/>
    </xf>
    <xf numFmtId="0" fontId="9" fillId="0" borderId="47" xfId="21" applyFont="1" applyFill="1" applyBorder="1" applyAlignment="1">
      <alignment horizontal="left" vertical="center" wrapText="1"/>
    </xf>
    <xf numFmtId="0" fontId="9" fillId="0" borderId="5" xfId="21" applyFont="1" applyFill="1" applyBorder="1" applyAlignment="1">
      <alignment horizontal="left" vertical="center" wrapText="1"/>
    </xf>
    <xf numFmtId="0" fontId="9" fillId="0" borderId="5" xfId="21" applyFont="1" applyBorder="1" applyAlignment="1">
      <alignment horizontal="left" vertical="center" wrapText="1"/>
    </xf>
    <xf numFmtId="0" fontId="9" fillId="0" borderId="34" xfId="21" applyFont="1" applyBorder="1" applyAlignment="1">
      <alignment horizontal="left" vertical="center" wrapText="1"/>
    </xf>
    <xf numFmtId="0" fontId="9" fillId="0" borderId="39" xfId="21" applyFont="1" applyFill="1" applyBorder="1" applyAlignment="1">
      <alignment horizontal="left" vertical="center" wrapText="1"/>
    </xf>
    <xf numFmtId="0" fontId="9" fillId="0" borderId="39" xfId="21" applyFont="1" applyBorder="1" applyAlignment="1">
      <alignment horizontal="left" vertical="center" wrapText="1"/>
    </xf>
    <xf numFmtId="0" fontId="9" fillId="0" borderId="40" xfId="21" applyFont="1" applyBorder="1" applyAlignment="1">
      <alignment horizontal="left" vertical="center" wrapText="1"/>
    </xf>
    <xf numFmtId="0" fontId="9" fillId="0" borderId="46" xfId="10" applyFont="1" applyFill="1" applyBorder="1" applyAlignment="1">
      <alignment vertical="center"/>
    </xf>
    <xf numFmtId="0" fontId="9" fillId="0" borderId="47" xfId="10" applyFont="1" applyFill="1" applyBorder="1" applyAlignment="1">
      <alignment vertical="center"/>
    </xf>
    <xf numFmtId="0" fontId="9" fillId="0" borderId="5" xfId="10" applyFont="1" applyFill="1" applyBorder="1" applyAlignment="1">
      <alignment vertical="center"/>
    </xf>
    <xf numFmtId="0" fontId="9" fillId="0" borderId="34" xfId="10" applyFont="1" applyFill="1" applyBorder="1" applyAlignment="1">
      <alignment vertical="center"/>
    </xf>
    <xf numFmtId="0" fontId="9" fillId="0" borderId="57" xfId="10" applyFont="1" applyFill="1" applyBorder="1" applyAlignment="1">
      <alignment vertical="center" wrapText="1"/>
    </xf>
    <xf numFmtId="0" fontId="9" fillId="0" borderId="6" xfId="10" applyFont="1" applyFill="1" applyBorder="1" applyAlignment="1">
      <alignment vertical="center" wrapText="1"/>
    </xf>
    <xf numFmtId="0" fontId="9" fillId="0" borderId="50" xfId="10" applyFont="1" applyFill="1" applyBorder="1" applyAlignment="1">
      <alignment vertical="center"/>
    </xf>
    <xf numFmtId="0" fontId="9" fillId="0" borderId="51" xfId="10" applyFont="1" applyFill="1" applyBorder="1" applyAlignment="1">
      <alignment vertical="center"/>
    </xf>
    <xf numFmtId="0" fontId="9" fillId="0" borderId="39" xfId="10" applyFont="1" applyFill="1" applyBorder="1" applyAlignment="1">
      <alignment vertical="center"/>
    </xf>
    <xf numFmtId="0" fontId="9" fillId="0" borderId="40" xfId="10" applyFont="1" applyFill="1" applyBorder="1" applyAlignment="1">
      <alignment vertical="center"/>
    </xf>
    <xf numFmtId="0" fontId="11" fillId="0" borderId="58" xfId="10" applyFont="1" applyBorder="1">
      <alignment vertical="center"/>
    </xf>
    <xf numFmtId="0" fontId="11" fillId="0" borderId="46" xfId="10" applyFont="1" applyBorder="1">
      <alignment vertical="center"/>
    </xf>
    <xf numFmtId="0" fontId="11" fillId="0" borderId="60" xfId="10" applyFont="1" applyBorder="1">
      <alignment vertical="center"/>
    </xf>
    <xf numFmtId="0" fontId="10" fillId="0" borderId="4" xfId="10" applyFont="1" applyBorder="1">
      <alignment vertical="center"/>
    </xf>
    <xf numFmtId="0" fontId="10" fillId="0" borderId="5" xfId="10" applyFont="1" applyBorder="1">
      <alignment vertical="center"/>
    </xf>
    <xf numFmtId="0" fontId="10" fillId="0" borderId="34" xfId="10" applyFont="1" applyBorder="1">
      <alignment vertical="center"/>
    </xf>
    <xf numFmtId="0" fontId="10" fillId="0" borderId="38" xfId="10" applyFont="1" applyBorder="1">
      <alignment vertical="center"/>
    </xf>
    <xf numFmtId="0" fontId="10" fillId="0" borderId="39" xfId="10" applyFont="1" applyBorder="1">
      <alignment vertical="center"/>
    </xf>
    <xf numFmtId="0" fontId="10" fillId="0" borderId="51" xfId="10" applyFont="1" applyBorder="1">
      <alignment vertical="center"/>
    </xf>
    <xf numFmtId="0" fontId="10" fillId="0" borderId="52" xfId="10" applyFont="1" applyBorder="1" applyAlignment="1">
      <alignment horizontal="center" vertical="center" wrapText="1"/>
    </xf>
    <xf numFmtId="0" fontId="10" fillId="0" borderId="53" xfId="10" applyFont="1" applyBorder="1" applyAlignment="1">
      <alignment horizontal="center" vertical="center" wrapText="1"/>
    </xf>
    <xf numFmtId="0" fontId="10" fillId="0" borderId="36" xfId="10" applyFont="1" applyBorder="1" applyAlignment="1">
      <alignment horizontal="center" vertical="center" wrapText="1"/>
    </xf>
    <xf numFmtId="0" fontId="10" fillId="0" borderId="59" xfId="10" applyFont="1" applyBorder="1" applyAlignment="1">
      <alignment horizontal="center" vertical="center" wrapText="1"/>
    </xf>
    <xf numFmtId="0" fontId="10" fillId="0" borderId="56" xfId="10" applyFont="1" applyBorder="1" applyAlignment="1">
      <alignment horizontal="center" vertical="center" wrapText="1"/>
    </xf>
    <xf numFmtId="0" fontId="10" fillId="0" borderId="41" xfId="10" applyFont="1" applyBorder="1" applyAlignment="1">
      <alignment horizontal="center" vertical="center" wrapText="1"/>
    </xf>
    <xf numFmtId="0" fontId="9" fillId="0" borderId="44" xfId="10" applyFont="1" applyFill="1" applyBorder="1" applyAlignment="1">
      <alignment vertical="center" wrapText="1"/>
    </xf>
    <xf numFmtId="0" fontId="9" fillId="0" borderId="45" xfId="10" applyFont="1" applyFill="1" applyBorder="1" applyAlignment="1">
      <alignment vertical="center" wrapText="1"/>
    </xf>
    <xf numFmtId="0" fontId="9" fillId="0" borderId="27" xfId="10" applyFont="1" applyFill="1" applyBorder="1" applyAlignment="1">
      <alignment vertical="center" wrapText="1"/>
    </xf>
    <xf numFmtId="0" fontId="9" fillId="0" borderId="48" xfId="10" applyFont="1" applyFill="1" applyBorder="1" applyAlignment="1">
      <alignment vertical="center" wrapText="1"/>
    </xf>
    <xf numFmtId="0" fontId="9" fillId="0" borderId="49" xfId="10" applyFont="1" applyFill="1" applyBorder="1" applyAlignment="1">
      <alignment vertical="center" wrapText="1"/>
    </xf>
    <xf numFmtId="0" fontId="9" fillId="0" borderId="8" xfId="10" applyFont="1" applyFill="1" applyBorder="1" applyAlignment="1">
      <alignment vertical="center" wrapText="1"/>
    </xf>
    <xf numFmtId="0" fontId="9" fillId="0" borderId="46" xfId="3" applyFont="1" applyFill="1" applyBorder="1" applyAlignment="1">
      <alignment horizontal="left" vertical="center"/>
    </xf>
    <xf numFmtId="0" fontId="9" fillId="0" borderId="47" xfId="3" applyFont="1" applyFill="1" applyBorder="1" applyAlignment="1">
      <alignment horizontal="left" vertical="center"/>
    </xf>
    <xf numFmtId="0" fontId="9" fillId="0" borderId="5" xfId="3" applyFont="1" applyFill="1" applyBorder="1" applyAlignment="1">
      <alignment horizontal="left" vertical="center"/>
    </xf>
    <xf numFmtId="0" fontId="9" fillId="0" borderId="34" xfId="3" applyFont="1" applyFill="1" applyBorder="1" applyAlignment="1">
      <alignment horizontal="left" vertical="center"/>
    </xf>
    <xf numFmtId="0" fontId="9" fillId="0" borderId="4" xfId="3" applyFont="1" applyFill="1" applyBorder="1" applyAlignment="1">
      <alignment horizontal="center" vertical="center" shrinkToFit="1"/>
    </xf>
    <xf numFmtId="0" fontId="9" fillId="0" borderId="5" xfId="3" applyFont="1" applyFill="1" applyBorder="1" applyAlignment="1">
      <alignment horizontal="center" vertical="center" shrinkToFit="1"/>
    </xf>
    <xf numFmtId="0" fontId="9" fillId="0" borderId="34" xfId="3" applyFont="1" applyFill="1" applyBorder="1" applyAlignment="1">
      <alignment horizontal="center" vertical="center" shrinkToFit="1"/>
    </xf>
    <xf numFmtId="0" fontId="9" fillId="0" borderId="50" xfId="3" applyFont="1" applyFill="1" applyBorder="1" applyAlignment="1">
      <alignment vertical="center"/>
    </xf>
    <xf numFmtId="0" fontId="9" fillId="0" borderId="51" xfId="3" applyFont="1" applyFill="1" applyBorder="1" applyAlignment="1">
      <alignment vertical="center"/>
    </xf>
    <xf numFmtId="0" fontId="9" fillId="0" borderId="39" xfId="3" applyFont="1" applyFill="1" applyBorder="1" applyAlignment="1">
      <alignment horizontal="left" vertical="center"/>
    </xf>
    <xf numFmtId="0" fontId="9" fillId="0" borderId="40" xfId="3" applyFont="1" applyFill="1" applyBorder="1" applyAlignment="1">
      <alignment horizontal="left" vertical="center"/>
    </xf>
    <xf numFmtId="0" fontId="9" fillId="0" borderId="31" xfId="3" applyFont="1" applyFill="1" applyBorder="1" applyAlignment="1">
      <alignment vertical="center" wrapText="1"/>
    </xf>
    <xf numFmtId="0" fontId="9" fillId="0" borderId="2" xfId="3" applyFont="1" applyFill="1" applyBorder="1" applyAlignment="1">
      <alignment vertical="center" wrapText="1"/>
    </xf>
    <xf numFmtId="0" fontId="9" fillId="0" borderId="27" xfId="3" applyFont="1" applyFill="1" applyBorder="1" applyAlignment="1">
      <alignment vertical="center" wrapText="1"/>
    </xf>
    <xf numFmtId="0" fontId="9" fillId="0" borderId="48" xfId="3" applyFont="1" applyFill="1" applyBorder="1" applyAlignment="1">
      <alignment vertical="center" wrapText="1"/>
    </xf>
    <xf numFmtId="0" fontId="9" fillId="0" borderId="49" xfId="3" applyFont="1" applyFill="1" applyBorder="1" applyAlignment="1">
      <alignment vertical="center" wrapText="1"/>
    </xf>
    <xf numFmtId="0" fontId="9" fillId="0" borderId="8" xfId="3" applyFont="1" applyFill="1" applyBorder="1" applyAlignment="1">
      <alignment vertical="center" wrapText="1"/>
    </xf>
    <xf numFmtId="0" fontId="9" fillId="0" borderId="44" xfId="3" applyFont="1" applyFill="1" applyBorder="1" applyAlignment="1">
      <alignment vertical="center" wrapText="1"/>
    </xf>
    <xf numFmtId="0" fontId="9" fillId="0" borderId="45" xfId="3" applyFont="1" applyFill="1" applyBorder="1" applyAlignment="1">
      <alignment vertical="center" wrapText="1"/>
    </xf>
    <xf numFmtId="0" fontId="7" fillId="0" borderId="28" xfId="9" applyFont="1" applyFill="1" applyBorder="1" applyAlignment="1" applyProtection="1">
      <alignment horizontal="left" vertical="center" wrapText="1"/>
    </xf>
    <xf numFmtId="0" fontId="7" fillId="0" borderId="29" xfId="9" applyFont="1" applyFill="1" applyBorder="1" applyAlignment="1" applyProtection="1">
      <alignment horizontal="left" vertical="center" wrapText="1"/>
    </xf>
    <xf numFmtId="0" fontId="7" fillId="0" borderId="21" xfId="9" applyFont="1" applyFill="1" applyBorder="1" applyAlignment="1" applyProtection="1">
      <alignment horizontal="left" vertical="center"/>
    </xf>
    <xf numFmtId="0" fontId="7" fillId="0" borderId="32" xfId="9" applyFont="1" applyFill="1" applyBorder="1" applyAlignment="1" applyProtection="1">
      <alignment horizontal="left" vertical="center"/>
    </xf>
    <xf numFmtId="0" fontId="7" fillId="0" borderId="5" xfId="9" applyFont="1" applyFill="1" applyBorder="1" applyAlignment="1" applyProtection="1">
      <alignment horizontal="left" vertical="center"/>
    </xf>
    <xf numFmtId="0" fontId="7" fillId="0" borderId="34" xfId="9" applyFont="1" applyFill="1" applyBorder="1" applyAlignment="1" applyProtection="1">
      <alignment horizontal="left" vertical="center"/>
    </xf>
    <xf numFmtId="0" fontId="7" fillId="0" borderId="4" xfId="9" applyFont="1" applyFill="1" applyBorder="1" applyAlignment="1" applyProtection="1">
      <alignment horizontal="left" vertical="center" wrapText="1"/>
      <protection locked="0"/>
    </xf>
    <xf numFmtId="0" fontId="7" fillId="0" borderId="5" xfId="9" applyFont="1" applyFill="1" applyBorder="1" applyAlignment="1" applyProtection="1">
      <alignment horizontal="left" vertical="center" wrapText="1"/>
      <protection locked="0"/>
    </xf>
    <xf numFmtId="0" fontId="7" fillId="0" borderId="34" xfId="9" applyFont="1" applyFill="1" applyBorder="1" applyAlignment="1" applyProtection="1">
      <alignment horizontal="left" vertical="center" wrapText="1"/>
      <protection locked="0"/>
    </xf>
    <xf numFmtId="0" fontId="7" fillId="0" borderId="38" xfId="9" applyFont="1" applyFill="1" applyBorder="1" applyAlignment="1" applyProtection="1">
      <alignment horizontal="left" vertical="center" wrapText="1"/>
      <protection locked="0"/>
    </xf>
    <xf numFmtId="0" fontId="7" fillId="0" borderId="39" xfId="9" applyFont="1" applyFill="1" applyBorder="1" applyAlignment="1" applyProtection="1">
      <alignment horizontal="left" vertical="center" wrapText="1"/>
      <protection locked="0"/>
    </xf>
    <xf numFmtId="0" fontId="7" fillId="0" borderId="40" xfId="9" applyFont="1" applyFill="1" applyBorder="1" applyAlignment="1" applyProtection="1">
      <alignment horizontal="left" vertical="center" wrapText="1"/>
      <protection locked="0"/>
    </xf>
    <xf numFmtId="0" fontId="7" fillId="0" borderId="23" xfId="9" applyFont="1" applyFill="1" applyBorder="1" applyAlignment="1" applyProtection="1">
      <alignment horizontal="left" vertical="center"/>
    </xf>
    <xf numFmtId="0" fontId="7" fillId="0" borderId="24" xfId="9" applyFont="1" applyFill="1" applyBorder="1" applyAlignment="1" applyProtection="1">
      <alignment horizontal="left" vertical="center"/>
    </xf>
    <xf numFmtId="0" fontId="33" fillId="0" borderId="0" xfId="22" applyFont="1">
      <alignment vertical="center"/>
    </xf>
    <xf numFmtId="0" fontId="33" fillId="0" borderId="64" xfId="22" applyFont="1" applyBorder="1">
      <alignment vertical="center"/>
    </xf>
    <xf numFmtId="0" fontId="33" fillId="0" borderId="48" xfId="22" applyFont="1" applyBorder="1">
      <alignment vertical="center"/>
    </xf>
    <xf numFmtId="0" fontId="33" fillId="0" borderId="8" xfId="22" applyFont="1" applyBorder="1">
      <alignment vertical="center"/>
    </xf>
    <xf numFmtId="0" fontId="33" fillId="0" borderId="12" xfId="22" applyFont="1" applyBorder="1">
      <alignment vertical="center"/>
    </xf>
    <xf numFmtId="0" fontId="33" fillId="0" borderId="7" xfId="22" applyFont="1" applyBorder="1">
      <alignment vertical="center"/>
    </xf>
    <xf numFmtId="0" fontId="36" fillId="0" borderId="0" xfId="23" applyFont="1">
      <alignment vertical="center"/>
    </xf>
    <xf numFmtId="184" fontId="33" fillId="5" borderId="13" xfId="24" applyNumberFormat="1" applyFont="1" applyFill="1" applyBorder="1" applyAlignment="1">
      <alignment horizontal="center" vertical="center"/>
    </xf>
    <xf numFmtId="177" fontId="33" fillId="5" borderId="13" xfId="24" applyNumberFormat="1" applyFont="1" applyFill="1" applyBorder="1" applyAlignment="1">
      <alignment horizontal="center" vertical="center" wrapText="1"/>
    </xf>
    <xf numFmtId="0" fontId="33" fillId="0" borderId="13" xfId="22" applyFont="1" applyBorder="1" applyAlignment="1">
      <alignment horizontal="center" vertical="center"/>
    </xf>
    <xf numFmtId="184" fontId="33" fillId="0" borderId="0" xfId="22" applyNumberFormat="1" applyFont="1" applyAlignment="1">
      <alignment horizontal="center" vertical="center"/>
    </xf>
    <xf numFmtId="178" fontId="32" fillId="0" borderId="0" xfId="22" applyNumberFormat="1" applyAlignment="1">
      <alignment horizontal="center" vertical="center"/>
    </xf>
    <xf numFmtId="0" fontId="33" fillId="0" borderId="0" xfId="22" applyFont="1" applyAlignment="1">
      <alignment horizontal="center" vertical="center"/>
    </xf>
    <xf numFmtId="184" fontId="33" fillId="5" borderId="0" xfId="24" applyNumberFormat="1" applyFont="1" applyFill="1" applyAlignment="1">
      <alignment horizontal="center" vertical="center" wrapText="1"/>
    </xf>
    <xf numFmtId="177" fontId="33" fillId="5" borderId="0" xfId="24" applyNumberFormat="1" applyFont="1" applyFill="1" applyAlignment="1">
      <alignment vertical="center" wrapText="1"/>
    </xf>
    <xf numFmtId="184" fontId="33" fillId="5" borderId="0" xfId="24" applyNumberFormat="1" applyFont="1" applyFill="1" applyAlignment="1">
      <alignment horizontal="center" vertical="center"/>
    </xf>
    <xf numFmtId="177" fontId="33" fillId="5" borderId="0" xfId="24" applyNumberFormat="1" applyFont="1" applyFill="1" applyAlignment="1">
      <alignment horizontal="center" vertical="center" wrapText="1"/>
    </xf>
    <xf numFmtId="0" fontId="33" fillId="0" borderId="6" xfId="22" applyFont="1" applyBorder="1" applyAlignment="1">
      <alignment horizontal="center" vertical="center"/>
    </xf>
    <xf numFmtId="0" fontId="33" fillId="0" borderId="5" xfId="22" applyFont="1" applyBorder="1" applyAlignment="1">
      <alignment horizontal="center" vertical="center"/>
    </xf>
    <xf numFmtId="0" fontId="33" fillId="0" borderId="4" xfId="22" applyFont="1" applyBorder="1" applyAlignment="1">
      <alignment horizontal="center" vertical="center"/>
    </xf>
    <xf numFmtId="49" fontId="33" fillId="5" borderId="0" xfId="24" applyNumberFormat="1" applyFont="1" applyFill="1" applyAlignment="1">
      <alignment horizontal="center" vertical="center"/>
    </xf>
    <xf numFmtId="49" fontId="33" fillId="5" borderId="0" xfId="24" applyNumberFormat="1" applyFont="1" applyFill="1" applyAlignment="1">
      <alignment horizontal="center" vertical="center" wrapText="1"/>
    </xf>
    <xf numFmtId="178" fontId="33" fillId="5" borderId="0" xfId="22" applyNumberFormat="1" applyFont="1" applyFill="1" applyAlignment="1">
      <alignment vertical="center" wrapText="1"/>
    </xf>
    <xf numFmtId="184" fontId="32" fillId="0" borderId="0" xfId="25" applyNumberFormat="1" applyAlignment="1">
      <alignment horizontal="right" vertical="center"/>
    </xf>
    <xf numFmtId="183" fontId="32" fillId="0" borderId="0" xfId="25" applyNumberFormat="1" applyAlignment="1">
      <alignment horizontal="right" vertical="center"/>
    </xf>
    <xf numFmtId="178" fontId="32" fillId="0" borderId="0" xfId="26" applyNumberFormat="1" applyAlignment="1">
      <alignment horizontal="center" vertical="center"/>
    </xf>
    <xf numFmtId="178" fontId="32" fillId="0" borderId="0" xfId="26" applyNumberFormat="1" applyAlignment="1">
      <alignment vertical="center"/>
    </xf>
    <xf numFmtId="0" fontId="33" fillId="0" borderId="8" xfId="22" applyFont="1" applyBorder="1" applyAlignment="1" applyProtection="1">
      <alignment horizontal="left" vertical="top" wrapText="1"/>
      <protection locked="0"/>
    </xf>
    <xf numFmtId="0" fontId="33" fillId="0" borderId="12" xfId="22" applyFont="1" applyBorder="1" applyAlignment="1" applyProtection="1">
      <alignment horizontal="left" vertical="top" wrapText="1"/>
      <protection locked="0"/>
    </xf>
    <xf numFmtId="0" fontId="33" fillId="0" borderId="7" xfId="22" applyFont="1" applyBorder="1" applyAlignment="1" applyProtection="1">
      <alignment horizontal="left" vertical="top" wrapText="1"/>
      <protection locked="0"/>
    </xf>
    <xf numFmtId="0" fontId="33" fillId="0" borderId="48" xfId="22" applyFont="1" applyBorder="1" applyAlignment="1" applyProtection="1">
      <alignment horizontal="left" vertical="top" wrapText="1"/>
      <protection locked="0"/>
    </xf>
    <xf numFmtId="0" fontId="33" fillId="0" borderId="0" xfId="22" applyFont="1" applyAlignment="1" applyProtection="1">
      <alignment horizontal="left" vertical="top" wrapText="1"/>
      <protection locked="0"/>
    </xf>
    <xf numFmtId="0" fontId="33" fillId="0" borderId="64" xfId="22" applyFont="1" applyBorder="1" applyAlignment="1" applyProtection="1">
      <alignment horizontal="left" vertical="top" wrapText="1"/>
      <protection locked="0"/>
    </xf>
    <xf numFmtId="0" fontId="33" fillId="0" borderId="2" xfId="22" applyFont="1" applyBorder="1" applyAlignment="1" applyProtection="1">
      <alignment horizontal="left" vertical="top" wrapText="1"/>
      <protection locked="0"/>
    </xf>
    <xf numFmtId="0" fontId="33" fillId="0" borderId="21" xfId="22" applyFont="1" applyBorder="1" applyAlignment="1" applyProtection="1">
      <alignment horizontal="left" vertical="top" wrapText="1"/>
      <protection locked="0"/>
    </xf>
    <xf numFmtId="0" fontId="33" fillId="0" borderId="1" xfId="22" applyFont="1" applyBorder="1" applyAlignment="1" applyProtection="1">
      <alignment horizontal="left" vertical="top" wrapText="1"/>
      <protection locked="0"/>
    </xf>
    <xf numFmtId="178" fontId="33" fillId="0" borderId="0" xfId="22" applyNumberFormat="1" applyFont="1">
      <alignment vertical="center"/>
    </xf>
    <xf numFmtId="178" fontId="35" fillId="0" borderId="0" xfId="22" applyNumberFormat="1" applyFont="1">
      <alignment vertical="center"/>
    </xf>
    <xf numFmtId="186" fontId="33" fillId="0" borderId="0" xfId="24" applyNumberFormat="1" applyFont="1">
      <alignment vertical="center"/>
    </xf>
    <xf numFmtId="0" fontId="33" fillId="0" borderId="0" xfId="24" applyFont="1">
      <alignment vertical="center"/>
    </xf>
    <xf numFmtId="0" fontId="38" fillId="0" borderId="64" xfId="22" applyFont="1" applyBorder="1">
      <alignment vertical="center"/>
    </xf>
    <xf numFmtId="0" fontId="33" fillId="0" borderId="5" xfId="22" applyFont="1" applyBorder="1">
      <alignment vertical="center"/>
    </xf>
    <xf numFmtId="178" fontId="33" fillId="0" borderId="64" xfId="22" applyNumberFormat="1" applyFont="1" applyBorder="1">
      <alignment vertical="center"/>
    </xf>
    <xf numFmtId="178" fontId="33" fillId="0" borderId="8" xfId="22" applyNumberFormat="1" applyFont="1" applyBorder="1">
      <alignment vertical="center"/>
    </xf>
    <xf numFmtId="186" fontId="33" fillId="0" borderId="12" xfId="22" applyNumberFormat="1" applyFont="1" applyBorder="1">
      <alignment vertical="center"/>
    </xf>
    <xf numFmtId="178" fontId="33" fillId="0" borderId="12" xfId="22" applyNumberFormat="1" applyFont="1" applyBorder="1">
      <alignment vertical="center"/>
    </xf>
    <xf numFmtId="178" fontId="33" fillId="0" borderId="7" xfId="22" applyNumberFormat="1" applyFont="1" applyBorder="1">
      <alignment vertical="center"/>
    </xf>
    <xf numFmtId="178" fontId="33" fillId="0" borderId="48" xfId="22" applyNumberFormat="1" applyFont="1" applyBorder="1">
      <alignment vertical="center"/>
    </xf>
    <xf numFmtId="194" fontId="33" fillId="0" borderId="0" xfId="22" applyNumberFormat="1" applyFont="1">
      <alignment vertical="center"/>
    </xf>
    <xf numFmtId="177" fontId="33" fillId="0" borderId="0" xfId="24" applyNumberFormat="1" applyFont="1" applyAlignment="1">
      <alignment horizontal="center" vertical="center" wrapText="1"/>
    </xf>
    <xf numFmtId="0" fontId="33" fillId="0" borderId="2" xfId="22" applyFont="1" applyBorder="1">
      <alignment vertical="center"/>
    </xf>
    <xf numFmtId="0" fontId="33" fillId="0" borderId="21" xfId="22" applyFont="1" applyBorder="1">
      <alignment vertical="center"/>
    </xf>
    <xf numFmtId="0" fontId="38" fillId="0" borderId="1" xfId="22" applyFont="1" applyBorder="1">
      <alignment vertical="center"/>
    </xf>
    <xf numFmtId="186" fontId="33" fillId="0" borderId="21" xfId="22" applyNumberFormat="1" applyFont="1" applyBorder="1">
      <alignment vertical="center"/>
    </xf>
    <xf numFmtId="0" fontId="33" fillId="0" borderId="1" xfId="22" applyFont="1" applyBorder="1">
      <alignment vertical="center"/>
    </xf>
    <xf numFmtId="0" fontId="32" fillId="5" borderId="0" xfId="27" applyFill="1" applyProtection="1">
      <protection hidden="1"/>
    </xf>
    <xf numFmtId="0" fontId="32" fillId="5" borderId="0" xfId="27" applyFill="1" applyAlignment="1">
      <alignment vertical="center"/>
    </xf>
    <xf numFmtId="0" fontId="32" fillId="5" borderId="0" xfId="27" applyFill="1" applyAlignment="1" applyProtection="1">
      <alignment vertical="center"/>
      <protection hidden="1"/>
    </xf>
    <xf numFmtId="0" fontId="0" fillId="5" borderId="0" xfId="27" applyFont="1" applyFill="1" applyAlignment="1">
      <alignment vertical="center"/>
    </xf>
    <xf numFmtId="0" fontId="32" fillId="5" borderId="0" xfId="27" applyFill="1"/>
  </cellXfs>
  <cellStyles count="28">
    <cellStyle name="標準" xfId="0" builtinId="0"/>
    <cellStyle name="標準 2" xfId="5" xr:uid="{00000000-0005-0000-0000-000035000000}"/>
    <cellStyle name="標準 2 2" xfId="6" xr:uid="{00000000-0005-0000-0000-000036000000}"/>
    <cellStyle name="標準 2 3" xfId="4" xr:uid="{00000000-0005-0000-0000-000022000000}"/>
    <cellStyle name="標準 2 4" xfId="27" xr:uid="{D7E255B9-29B4-434D-A6A8-999E2D1B6B98}"/>
    <cellStyle name="標準 3" xfId="8" xr:uid="{00000000-0005-0000-0000-000038000000}"/>
    <cellStyle name="標準 4" xfId="2" xr:uid="{00000000-0005-0000-0000-00000E000000}"/>
    <cellStyle name="標準 4_APAHO401600" xfId="9" xr:uid="{00000000-0005-0000-0000-000039000000}"/>
    <cellStyle name="標準 4_APAHO4019001" xfId="3" xr:uid="{00000000-0005-0000-0000-000020000000}"/>
    <cellStyle name="標準 4_ZJ08_022012_青森市_2010" xfId="10" xr:uid="{00000000-0005-0000-0000-00003A000000}"/>
    <cellStyle name="標準 5" xfId="11" xr:uid="{00000000-0005-0000-0000-00003B000000}"/>
    <cellStyle name="標準 6" xfId="12" xr:uid="{00000000-0005-0000-0000-00003C000000}"/>
    <cellStyle name="標準 6_APAHO401000" xfId="7" xr:uid="{00000000-0005-0000-0000-000037000000}"/>
    <cellStyle name="標準 6_APAHO401200_O-JJ1016-001-3_財政状況資料集(決算状況カード(各会計・関係団体))(Rev2)2" xfId="13" xr:uid="{00000000-0005-0000-0000-00003D000000}"/>
    <cellStyle name="標準 6_APAHO402200_O-JJ1016-001-3_財政状況資料集(決算状況カード(各会計・関係団体))(Rev2)2" xfId="14" xr:uid="{00000000-0005-0000-0000-00003E000000}"/>
    <cellStyle name="標準 7" xfId="1" xr:uid="{00000000-0005-0000-0000-000005000000}"/>
    <cellStyle name="標準 7 2" xfId="23" xr:uid="{D3F777D6-1B08-40AA-8163-07A4A12E1139}"/>
    <cellStyle name="標準_【レイアウト】（県）資料３（Ｐ２）　歳出比較分析表" xfId="15" xr:uid="{00000000-0005-0000-0000-00003F000000}"/>
    <cellStyle name="標準_【レイアウト】（県）資料３（Ｐ２）　歳出比較分析表 2" xfId="22" xr:uid="{DC5486F6-3E5F-4554-ADEC-C0C25555FCCF}"/>
    <cellStyle name="標準_【レイアウト】（市）資料３（Ｐ２）　歳出比較分析表" xfId="16" xr:uid="{00000000-0005-0000-0000-000040000000}"/>
    <cellStyle name="標準_【レイアウト】（市）資料３（Ｐ２）　歳出比較分析表 2" xfId="24" xr:uid="{AD0D112F-7B0B-46DA-86FB-2D487858FDCE}"/>
    <cellStyle name="標準_APAHO251300" xfId="17" xr:uid="{00000000-0005-0000-0000-000041000000}"/>
    <cellStyle name="標準_APAHO251300 2" xfId="26" xr:uid="{A1852EF2-E2C4-45D4-85E0-B64401A1F85B}"/>
    <cellStyle name="標準_APAHO252300" xfId="18" xr:uid="{00000000-0005-0000-0000-000042000000}"/>
    <cellStyle name="標準_APAHO252300 2" xfId="25" xr:uid="{99598859-9A77-4699-AB11-657B64DFC057}"/>
    <cellStyle name="標準_Book1" xfId="19" xr:uid="{00000000-0005-0000-0000-000043000000}"/>
    <cellStyle name="標準_O-JJ0722-001-3_決算状況カード(各会計・関係団体)_O-JJ1016-001-3_財政状況資料集(決算状況カード(各会計・関係団体))(Rev2)2" xfId="20" xr:uid="{00000000-0005-0000-0000-000044000000}"/>
    <cellStyle name="標準_O-JJ0722-001-8_連結実質赤字比率に係る赤字・黒字の構成分析" xfId="21" xr:uid="{00000000-0005-0000-0000-00004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599"/>
          <c:y val="0.18300653594771199"/>
          <c:w val="0.87003610108303298"/>
          <c:h val="0.58169934640522902"/>
        </c:manualLayout>
      </c:layout>
      <c:lineChart>
        <c:grouping val="standard"/>
        <c:varyColors val="0"/>
        <c:ser>
          <c:idx val="0"/>
          <c:order val="0"/>
          <c:tx>
            <c:strRef>
              <c:f>データシート!$F$2</c:f>
              <c:strCache>
                <c:ptCount val="1"/>
                <c:pt idx="0">
                  <c:v>類似団体内平均(円)</c:v>
                </c:pt>
              </c:strCache>
            </c:strRef>
          </c:tx>
          <c:spPr>
            <a:ln w="28575" cap="rnd" cmpd="sng" algn="ctr">
              <a:noFill/>
              <a:prstDash val="solid"/>
              <a:round/>
            </a:ln>
          </c:spPr>
          <c:marker>
            <c:symbol val="diamond"/>
            <c:size val="8"/>
            <c:spPr>
              <a:solidFill>
                <a:srgbClr val="000080"/>
              </a:solidFill>
              <a:ln w="6350" cap="flat" cmpd="sng" algn="ctr">
                <a:solidFill>
                  <a:srgbClr val="000080"/>
                </a:solidFill>
                <a:prstDash val="solid"/>
                <a:roun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6610-46F4-815D-C3A7584E55B8}"/>
            </c:ext>
          </c:extLst>
        </c:ser>
        <c:ser>
          <c:idx val="1"/>
          <c:order val="1"/>
          <c:tx>
            <c:strRef>
              <c:f>データシート!$D$2</c:f>
              <c:strCache>
                <c:ptCount val="1"/>
                <c:pt idx="0">
                  <c:v>当該団体(円)</c:v>
                </c:pt>
              </c:strCache>
            </c:strRef>
          </c:tx>
          <c:spPr>
            <a:ln w="12700" cap="rnd" cmpd="sng" algn="ctr">
              <a:solidFill>
                <a:srgbClr val="FF0000"/>
              </a:solidFill>
              <a:prstDash val="solid"/>
              <a:round/>
            </a:ln>
          </c:spPr>
          <c:marker>
            <c:symbol val="circle"/>
            <c:size val="8"/>
            <c:spPr>
              <a:solidFill>
                <a:srgbClr val="FF0000"/>
              </a:solidFill>
              <a:ln w="6350" cap="flat" cmpd="sng" algn="ctr">
                <a:solidFill>
                  <a:srgbClr val="FF0000"/>
                </a:solidFill>
                <a:prstDash val="solid"/>
                <a:roun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71280</c:v>
                </c:pt>
                <c:pt idx="1">
                  <c:v>72250</c:v>
                </c:pt>
                <c:pt idx="2">
                  <c:v>47028</c:v>
                </c:pt>
                <c:pt idx="3">
                  <c:v>62167</c:v>
                </c:pt>
                <c:pt idx="4">
                  <c:v>66556</c:v>
                </c:pt>
              </c:numCache>
            </c:numRef>
          </c:val>
          <c:smooth val="0"/>
          <c:extLst>
            <c:ext xmlns:c16="http://schemas.microsoft.com/office/drawing/2014/chart" uri="{C3380CC4-5D6E-409C-BE32-E72D297353CC}">
              <c16:uniqueId val="{00000001-6610-46F4-815D-C3A7584E55B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cap="flat" cmpd="sng" algn="ctr">
            <a:noFill/>
            <a:prstDash val="solid"/>
            <a:round/>
          </a:ln>
        </c:spPr>
        <c:txPr>
          <a:bodyPr rot="0" spcFirstLastPara="0" vertOverflow="ellipsis" vert="horz" wrap="square" anchor="ctr" anchorCtr="1"/>
          <a:lstStyle/>
          <a:p>
            <a:pPr>
              <a:defRPr lang="ja-JP" sz="1000" b="0" i="0" u="none" strike="noStrike" kern="1200" baseline="0">
                <a:solidFill>
                  <a:srgbClr val="000000"/>
                </a:solidFill>
                <a:latin typeface="ＭＳ Ｐゴシック" panose="020B0600070205080204" pitchFamily="50" charset="-128"/>
                <a:ea typeface="ＭＳ Ｐゴシック" panose="020B0600070205080204" pitchFamily="50" charset="-128"/>
                <a:cs typeface="ＭＳ Ｐゴシック" panose="020B0600070205080204" pitchFamily="50" charset="-128"/>
              </a:defRPr>
            </a:pPr>
            <a:endParaRPr lang="ja-JP"/>
          </a:p>
        </c:txPr>
        <c:crossAx val="81607680"/>
        <c:crosses val="autoZero"/>
        <c:auto val="1"/>
        <c:lblAlgn val="ctr"/>
        <c:lblOffset val="100"/>
        <c:tickLblSkip val="1"/>
        <c:noMultiLvlLbl val="0"/>
      </c:catAx>
      <c:valAx>
        <c:axId val="81607680"/>
        <c:scaling>
          <c:orientation val="minMax"/>
          <c:max val="100000"/>
          <c:min val="0"/>
        </c:scaling>
        <c:delete val="0"/>
        <c:axPos val="l"/>
        <c:majorGridlines>
          <c:spPr>
            <a:ln w="12700" cap="flat" cmpd="sng" algn="ctr">
              <a:solidFill>
                <a:srgbClr val="C0C0C0"/>
              </a:solidFill>
              <a:prstDash val="solid"/>
              <a:round/>
            </a:ln>
          </c:spPr>
        </c:majorGridlines>
        <c:title>
          <c:tx>
            <c:rich>
              <a:bodyPr rot="0" spcFirstLastPara="0" vertOverflow="ellipsis" vert="horz" wrap="square" anchor="ctr" anchorCtr="1"/>
              <a:lstStyle/>
              <a:p>
                <a:pPr algn="ctr">
                  <a:defRPr lang="ja-JP" sz="1075" b="0" i="0" u="none" strike="noStrike" kern="1200" baseline="0">
                    <a:solidFill>
                      <a:srgbClr val="000000"/>
                    </a:solidFill>
                    <a:latin typeface="ＭＳ Ｐゴシック" panose="020B0600070205080204" pitchFamily="50" charset="-128"/>
                    <a:ea typeface="ＭＳ Ｐゴシック" panose="020B0600070205080204" pitchFamily="50" charset="-128"/>
                    <a:cs typeface="ＭＳ Ｐゴシック" panose="020B0600070205080204" pitchFamily="50" charset="-128"/>
                  </a:defRPr>
                </a:pPr>
                <a:r>
                  <a:rPr lang="ja-JP" altLang="en-US"/>
                  <a:t>（円）</a:t>
                </a:r>
              </a:p>
            </c:rich>
          </c:tx>
          <c:layout>
            <c:manualLayout>
              <c:xMode val="edge"/>
              <c:yMode val="edge"/>
              <c:x val="9.3862815884476702E-2"/>
              <c:y val="7.5163398692810496E-2"/>
            </c:manualLayout>
          </c:layout>
          <c:overlay val="0"/>
          <c:spPr>
            <a:noFill/>
            <a:ln w="25400">
              <a:noFill/>
            </a:ln>
          </c:spPr>
        </c:title>
        <c:numFmt formatCode="#,##0;&quot;△ &quot;#,##0" sourceLinked="1"/>
        <c:majorTickMark val="in"/>
        <c:minorTickMark val="none"/>
        <c:tickLblPos val="nextTo"/>
        <c:spPr>
          <a:ln w="9525" cap="flat" cmpd="sng" algn="ctr">
            <a:noFill/>
            <a:prstDash val="solid"/>
            <a:round/>
          </a:ln>
        </c:spPr>
        <c:txPr>
          <a:bodyPr rot="0" spcFirstLastPara="0" vertOverflow="ellipsis" vert="horz" wrap="square" anchor="ctr" anchorCtr="1"/>
          <a:lstStyle/>
          <a:p>
            <a:pPr>
              <a:defRPr lang="ja-JP" sz="1000" b="0" i="0" u="none" strike="noStrike" kern="1200" baseline="0">
                <a:solidFill>
                  <a:srgbClr val="000000"/>
                </a:solidFill>
                <a:latin typeface="ＭＳ Ｐゴシック" panose="020B0600070205080204" pitchFamily="50" charset="-128"/>
                <a:ea typeface="ＭＳ Ｐゴシック" panose="020B0600070205080204" pitchFamily="50" charset="-128"/>
                <a:cs typeface="ＭＳ Ｐゴシック" panose="020B0600070205080204" pitchFamily="50" charset="-128"/>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cap="flat" cmpd="sng" algn="ctr">
      <a:noFill/>
      <a:prstDash val="solid"/>
      <a:round/>
    </a:ln>
  </c:spPr>
  <c:txPr>
    <a:bodyPr/>
    <a:lstStyle/>
    <a:p>
      <a:pPr>
        <a:defRPr lang="ja-JP" sz="1075" b="0" i="0" u="none" strike="noStrike" baseline="0">
          <a:solidFill>
            <a:srgbClr val="000000"/>
          </a:solidFill>
          <a:latin typeface="ＭＳ Ｐゴシック" panose="020B0600070205080204" pitchFamily="50" charset="-128"/>
          <a:ea typeface="ＭＳ Ｐゴシック" panose="020B0600070205080204" pitchFamily="50" charset="-128"/>
          <a:cs typeface="ＭＳ Ｐゴシック" panose="020B0600070205080204" pitchFamily="50" charset="-128"/>
        </a:defRPr>
      </a:pPr>
      <a:endParaRPr lang="ja-JP"/>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95E-2"/>
          <c:y val="7.7726262125610707E-2"/>
          <c:w val="0.92129105322763305"/>
          <c:h val="0.84686822912978899"/>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3.89</c:v>
                </c:pt>
                <c:pt idx="1">
                  <c:v>5.73</c:v>
                </c:pt>
                <c:pt idx="2">
                  <c:v>9.8800000000000008</c:v>
                </c:pt>
                <c:pt idx="3">
                  <c:v>14.87</c:v>
                </c:pt>
                <c:pt idx="4">
                  <c:v>12.28</c:v>
                </c:pt>
              </c:numCache>
            </c:numRef>
          </c:val>
          <c:extLst>
            <c:ext xmlns:c16="http://schemas.microsoft.com/office/drawing/2014/chart" uri="{C3380CC4-5D6E-409C-BE32-E72D297353CC}">
              <c16:uniqueId val="{00000000-E967-4E69-8531-FCF0F5E7F1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86.43</c:v>
                </c:pt>
                <c:pt idx="1">
                  <c:v>70.86</c:v>
                </c:pt>
                <c:pt idx="2">
                  <c:v>67.02</c:v>
                </c:pt>
                <c:pt idx="3">
                  <c:v>70.010000000000005</c:v>
                </c:pt>
                <c:pt idx="4">
                  <c:v>73.02</c:v>
                </c:pt>
              </c:numCache>
            </c:numRef>
          </c:val>
          <c:extLst>
            <c:ext xmlns:c16="http://schemas.microsoft.com/office/drawing/2014/chart" uri="{C3380CC4-5D6E-409C-BE32-E72D297353CC}">
              <c16:uniqueId val="{00000001-E967-4E69-8531-FCF0F5E7F1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cap="rnd" cmpd="sng" algn="ctr">
              <a:solidFill>
                <a:srgbClr val="FF0000"/>
              </a:solidFill>
              <a:prstDash val="solid"/>
              <a:round/>
            </a:ln>
          </c:spPr>
          <c:marker>
            <c:symbol val="circle"/>
            <c:size val="15"/>
            <c:spPr>
              <a:solidFill>
                <a:srgbClr val="FF0000"/>
              </a:solidFill>
              <a:ln w="6350" cap="flat" cmpd="sng" algn="ctr">
                <a:solidFill>
                  <a:srgbClr val="FF0000"/>
                </a:solidFill>
                <a:prstDash val="solid"/>
                <a:roun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-7.5</c:v>
                </c:pt>
                <c:pt idx="1">
                  <c:v>-15.69</c:v>
                </c:pt>
                <c:pt idx="2">
                  <c:v>-7.0000000000000007E-2</c:v>
                </c:pt>
                <c:pt idx="3">
                  <c:v>0.55000000000000004</c:v>
                </c:pt>
                <c:pt idx="4">
                  <c:v>-6.18</c:v>
                </c:pt>
              </c:numCache>
            </c:numRef>
          </c:val>
          <c:smooth val="0"/>
          <c:extLst>
            <c:ext xmlns:c16="http://schemas.microsoft.com/office/drawing/2014/chart" uri="{C3380CC4-5D6E-409C-BE32-E72D297353CC}">
              <c16:uniqueId val="{00000002-E967-4E69-8531-FCF0F5E7F1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cap="flat" cmpd="sng" algn="ctr">
            <a:solidFill>
              <a:srgbClr val="000000"/>
            </a:solidFill>
            <a:prstDash val="solid"/>
            <a:round/>
          </a:ln>
        </c:spPr>
        <c:txPr>
          <a:bodyPr rot="0" spcFirstLastPara="0" vertOverflow="ellipsis" vert="horz" wrap="square" anchor="ctr" anchorCtr="1"/>
          <a:lstStyle/>
          <a:p>
            <a:pPr>
              <a:defRPr lang="ja-JP" sz="1400" b="1" i="0" u="none" strike="noStrike" kern="1200"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endParaRPr lang="ja-JP"/>
          </a:p>
        </c:txPr>
        <c:crossAx val="95779456"/>
        <c:crosses val="autoZero"/>
        <c:auto val="1"/>
        <c:lblAlgn val="ctr"/>
        <c:lblOffset val="100"/>
        <c:tickLblSkip val="1"/>
        <c:noMultiLvlLbl val="0"/>
      </c:catAx>
      <c:valAx>
        <c:axId val="95779456"/>
        <c:scaling>
          <c:orientation val="minMax"/>
        </c:scaling>
        <c:delete val="0"/>
        <c:axPos val="l"/>
        <c:majorGridlines>
          <c:spPr>
            <a:ln w="3175" cap="flat" cmpd="sng" algn="ctr">
              <a:solidFill>
                <a:srgbClr val="000000"/>
              </a:solidFill>
              <a:prstDash val="solid"/>
              <a:round/>
            </a:ln>
          </c:spPr>
        </c:majorGridlines>
        <c:numFmt formatCode="0.00_ " sourceLinked="0"/>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ja-JP" sz="1400" b="0" i="0" u="none" strike="noStrike" kern="1200"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cap="flat" cmpd="sng" algn="ctr">
      <a:noFill/>
      <a:prstDash val="solid"/>
      <a:round/>
    </a:ln>
  </c:spPr>
  <c:txPr>
    <a:bodyPr/>
    <a:lstStyle/>
    <a:p>
      <a:pPr>
        <a:defRPr lang="ja-JP" sz="1400" b="1" i="0" u="none" strike="noStrike"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98E-2"/>
          <c:y val="7.7340569877883306E-2"/>
          <c:w val="0.93115348674162701"/>
          <c:h val="0.71777476255088402"/>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CF62-4C57-ABA3-1C49A2DE30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F62-4C57-ABA3-1C49A2DE30E6}"/>
            </c:ext>
          </c:extLst>
        </c:ser>
        <c:ser>
          <c:idx val="2"/>
          <c:order val="2"/>
          <c:tx>
            <c:strRef>
              <c:f>データシート!$A$29</c:f>
              <c:strCache>
                <c:ptCount val="1"/>
                <c:pt idx="0">
                  <c:v>観光施設事業特別会計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0.02</c:v>
                </c:pt>
                <c:pt idx="4">
                  <c:v>#N/A</c:v>
                </c:pt>
                <c:pt idx="5">
                  <c:v>0.1</c:v>
                </c:pt>
                <c:pt idx="6">
                  <c:v>#N/A</c:v>
                </c:pt>
                <c:pt idx="7">
                  <c:v>0.06</c:v>
                </c:pt>
                <c:pt idx="8">
                  <c:v>#N/A</c:v>
                </c:pt>
                <c:pt idx="9">
                  <c:v>0.06</c:v>
                </c:pt>
              </c:numCache>
            </c:numRef>
          </c:val>
          <c:extLst>
            <c:ext xmlns:c16="http://schemas.microsoft.com/office/drawing/2014/chart" uri="{C3380CC4-5D6E-409C-BE32-E72D297353CC}">
              <c16:uniqueId val="{00000002-CF62-4C57-ABA3-1C49A2DE30E6}"/>
            </c:ext>
          </c:extLst>
        </c:ser>
        <c:ser>
          <c:idx val="3"/>
          <c:order val="3"/>
          <c:tx>
            <c:strRef>
              <c:f>データシート!$A$30</c:f>
              <c:strCache>
                <c:ptCount val="1"/>
                <c:pt idx="0">
                  <c:v>国民健康保険事業特別会計（直診勘定）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0.19</c:v>
                </c:pt>
                <c:pt idx="4">
                  <c:v>#N/A</c:v>
                </c:pt>
                <c:pt idx="5">
                  <c:v>0.16</c:v>
                </c:pt>
                <c:pt idx="6">
                  <c:v>#N/A</c:v>
                </c:pt>
                <c:pt idx="7">
                  <c:v>0.23</c:v>
                </c:pt>
                <c:pt idx="8">
                  <c:v>#N/A</c:v>
                </c:pt>
                <c:pt idx="9">
                  <c:v>0.16</c:v>
                </c:pt>
              </c:numCache>
            </c:numRef>
          </c:val>
          <c:extLst>
            <c:ext xmlns:c16="http://schemas.microsoft.com/office/drawing/2014/chart" uri="{C3380CC4-5D6E-409C-BE32-E72D297353CC}">
              <c16:uniqueId val="{00000003-CF62-4C57-ABA3-1C49A2DE30E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0.23</c:v>
                </c:pt>
                <c:pt idx="2">
                  <c:v>#N/A</c:v>
                </c:pt>
                <c:pt idx="3">
                  <c:v>0.23</c:v>
                </c:pt>
                <c:pt idx="4">
                  <c:v>#N/A</c:v>
                </c:pt>
                <c:pt idx="5">
                  <c:v>0.23</c:v>
                </c:pt>
                <c:pt idx="6">
                  <c:v>#N/A</c:v>
                </c:pt>
                <c:pt idx="7">
                  <c:v>0.25</c:v>
                </c:pt>
                <c:pt idx="8">
                  <c:v>#N/A</c:v>
                </c:pt>
                <c:pt idx="9">
                  <c:v>0.25</c:v>
                </c:pt>
              </c:numCache>
            </c:numRef>
          </c:val>
          <c:extLst>
            <c:ext xmlns:c16="http://schemas.microsoft.com/office/drawing/2014/chart" uri="{C3380CC4-5D6E-409C-BE32-E72D297353CC}">
              <c16:uniqueId val="{00000004-CF62-4C57-ABA3-1C49A2DE30E6}"/>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1.1399999999999999</c:v>
                </c:pt>
                <c:pt idx="4">
                  <c:v>#N/A</c:v>
                </c:pt>
                <c:pt idx="5">
                  <c:v>1.1299999999999999</c:v>
                </c:pt>
                <c:pt idx="6">
                  <c:v>#N/A</c:v>
                </c:pt>
                <c:pt idx="7">
                  <c:v>1.1599999999999999</c:v>
                </c:pt>
                <c:pt idx="8">
                  <c:v>#N/A</c:v>
                </c:pt>
                <c:pt idx="9">
                  <c:v>1.1499999999999999</c:v>
                </c:pt>
              </c:numCache>
            </c:numRef>
          </c:val>
          <c:extLst>
            <c:ext xmlns:c16="http://schemas.microsoft.com/office/drawing/2014/chart" uri="{C3380CC4-5D6E-409C-BE32-E72D297353CC}">
              <c16:uniqueId val="{00000005-CF62-4C57-ABA3-1C49A2DE30E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0.67</c:v>
                </c:pt>
                <c:pt idx="2">
                  <c:v>#N/A</c:v>
                </c:pt>
                <c:pt idx="3">
                  <c:v>0.39</c:v>
                </c:pt>
                <c:pt idx="4">
                  <c:v>#N/A</c:v>
                </c:pt>
                <c:pt idx="5">
                  <c:v>0.59</c:v>
                </c:pt>
                <c:pt idx="6">
                  <c:v>#N/A</c:v>
                </c:pt>
                <c:pt idx="7">
                  <c:v>1.03</c:v>
                </c:pt>
                <c:pt idx="8">
                  <c:v>#N/A</c:v>
                </c:pt>
                <c:pt idx="9">
                  <c:v>1.17</c:v>
                </c:pt>
              </c:numCache>
            </c:numRef>
          </c:val>
          <c:extLst>
            <c:ext xmlns:c16="http://schemas.microsoft.com/office/drawing/2014/chart" uri="{C3380CC4-5D6E-409C-BE32-E72D297353CC}">
              <c16:uniqueId val="{00000006-CF62-4C57-ABA3-1C49A2DE30E6}"/>
            </c:ext>
          </c:extLst>
        </c:ser>
        <c:ser>
          <c:idx val="7"/>
          <c:order val="7"/>
          <c:tx>
            <c:strRef>
              <c:f>データシート!$A$34</c:f>
              <c:strCache>
                <c:ptCount val="1"/>
                <c:pt idx="0">
                  <c:v>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0.97</c:v>
                </c:pt>
                <c:pt idx="2">
                  <c:v>#N/A</c:v>
                </c:pt>
                <c:pt idx="3">
                  <c:v>1.27</c:v>
                </c:pt>
                <c:pt idx="4">
                  <c:v>#N/A</c:v>
                </c:pt>
                <c:pt idx="5">
                  <c:v>1.71</c:v>
                </c:pt>
                <c:pt idx="6">
                  <c:v>#N/A</c:v>
                </c:pt>
                <c:pt idx="7">
                  <c:v>1.78</c:v>
                </c:pt>
                <c:pt idx="8">
                  <c:v>#N/A</c:v>
                </c:pt>
                <c:pt idx="9">
                  <c:v>1.99</c:v>
                </c:pt>
              </c:numCache>
            </c:numRef>
          </c:val>
          <c:extLst>
            <c:ext xmlns:c16="http://schemas.microsoft.com/office/drawing/2014/chart" uri="{C3380CC4-5D6E-409C-BE32-E72D297353CC}">
              <c16:uniqueId val="{00000007-CF62-4C57-ABA3-1C49A2DE30E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9.0399999999999991</c:v>
                </c:pt>
                <c:pt idx="2">
                  <c:v>#N/A</c:v>
                </c:pt>
                <c:pt idx="3">
                  <c:v>9.3699999999999992</c:v>
                </c:pt>
                <c:pt idx="4">
                  <c:v>#N/A</c:v>
                </c:pt>
                <c:pt idx="5">
                  <c:v>9.0399999999999991</c:v>
                </c:pt>
                <c:pt idx="6">
                  <c:v>#N/A</c:v>
                </c:pt>
                <c:pt idx="7">
                  <c:v>9.52</c:v>
                </c:pt>
                <c:pt idx="8">
                  <c:v>#N/A</c:v>
                </c:pt>
                <c:pt idx="9">
                  <c:v>9.8699999999999992</c:v>
                </c:pt>
              </c:numCache>
            </c:numRef>
          </c:val>
          <c:extLst>
            <c:ext xmlns:c16="http://schemas.microsoft.com/office/drawing/2014/chart" uri="{C3380CC4-5D6E-409C-BE32-E72D297353CC}">
              <c16:uniqueId val="{00000008-CF62-4C57-ABA3-1C49A2DE30E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3.88</c:v>
                </c:pt>
                <c:pt idx="2">
                  <c:v>#N/A</c:v>
                </c:pt>
                <c:pt idx="3">
                  <c:v>5.72</c:v>
                </c:pt>
                <c:pt idx="4">
                  <c:v>#N/A</c:v>
                </c:pt>
                <c:pt idx="5">
                  <c:v>9.8699999999999992</c:v>
                </c:pt>
                <c:pt idx="6">
                  <c:v>#N/A</c:v>
                </c:pt>
                <c:pt idx="7">
                  <c:v>14.87</c:v>
                </c:pt>
                <c:pt idx="8">
                  <c:v>#N/A</c:v>
                </c:pt>
                <c:pt idx="9">
                  <c:v>12.27</c:v>
                </c:pt>
              </c:numCache>
            </c:numRef>
          </c:val>
          <c:extLst>
            <c:ext xmlns:c16="http://schemas.microsoft.com/office/drawing/2014/chart" uri="{C3380CC4-5D6E-409C-BE32-E72D297353CC}">
              <c16:uniqueId val="{00000009-CF62-4C57-ABA3-1C49A2DE30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cap="flat" cmpd="sng" algn="ctr">
            <a:solidFill>
              <a:srgbClr val="000000"/>
            </a:solidFill>
            <a:prstDash val="solid"/>
            <a:round/>
          </a:ln>
        </c:spPr>
        <c:txPr>
          <a:bodyPr rot="0" spcFirstLastPara="0" vertOverflow="ellipsis" vert="wordArtVertRtl" wrap="square" anchor="ctr" anchorCtr="1"/>
          <a:lstStyle/>
          <a:p>
            <a:pPr>
              <a:defRPr lang="ja-JP" sz="1400" b="1" i="0" u="none" strike="noStrike" kern="1200"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endParaRPr lang="ja-JP"/>
          </a:p>
        </c:txPr>
        <c:crossAx val="95798400"/>
        <c:crosses val="autoZero"/>
        <c:auto val="1"/>
        <c:lblAlgn val="ctr"/>
        <c:lblOffset val="100"/>
        <c:tickLblSkip val="1"/>
        <c:noMultiLvlLbl val="0"/>
      </c:catAx>
      <c:valAx>
        <c:axId val="95798400"/>
        <c:scaling>
          <c:orientation val="minMax"/>
        </c:scaling>
        <c:delete val="0"/>
        <c:axPos val="l"/>
        <c:majorGridlines>
          <c:spPr>
            <a:ln w="3175" cap="flat" cmpd="sng" algn="ctr">
              <a:solidFill>
                <a:srgbClr val="000000"/>
              </a:solidFill>
              <a:prstDash val="solid"/>
              <a:round/>
            </a:ln>
          </c:spPr>
        </c:majorGridlines>
        <c:numFmt formatCode="0.00_ " sourceLinked="0"/>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ja-JP" sz="1400" b="0" i="0" u="none" strike="noStrike" kern="1200"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cap="flat" cmpd="sng" algn="ctr">
      <a:noFill/>
      <a:prstDash val="solid"/>
      <a:round/>
    </a:ln>
  </c:spPr>
  <c:txPr>
    <a:bodyPr/>
    <a:lstStyle/>
    <a:p>
      <a:pPr>
        <a:defRPr lang="ja-JP" sz="1400" b="1" i="0" u="none" strike="noStrike"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01E-2"/>
          <c:y val="8.7976539589442806E-2"/>
          <c:w val="0.903563171368442"/>
          <c:h val="0.639296187683285"/>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4371</c:v>
                </c:pt>
                <c:pt idx="5">
                  <c:v>4120</c:v>
                </c:pt>
                <c:pt idx="8">
                  <c:v>3917</c:v>
                </c:pt>
                <c:pt idx="11">
                  <c:v>3838</c:v>
                </c:pt>
                <c:pt idx="14">
                  <c:v>3766</c:v>
                </c:pt>
              </c:numCache>
            </c:numRef>
          </c:val>
          <c:extLst>
            <c:ext xmlns:c16="http://schemas.microsoft.com/office/drawing/2014/chart" uri="{C3380CC4-5D6E-409C-BE32-E72D297353CC}">
              <c16:uniqueId val="{00000000-78CF-46A9-9934-F46345B4BD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8CF-46A9-9934-F46345B4BD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78</c:v>
                </c:pt>
                <c:pt idx="3">
                  <c:v>77</c:v>
                </c:pt>
                <c:pt idx="6">
                  <c:v>136</c:v>
                </c:pt>
                <c:pt idx="9">
                  <c:v>352</c:v>
                </c:pt>
                <c:pt idx="12">
                  <c:v>233</c:v>
                </c:pt>
              </c:numCache>
            </c:numRef>
          </c:val>
          <c:extLst>
            <c:ext xmlns:c16="http://schemas.microsoft.com/office/drawing/2014/chart" uri="{C3380CC4-5D6E-409C-BE32-E72D297353CC}">
              <c16:uniqueId val="{00000002-78CF-46A9-9934-F46345B4BD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9</c:v>
                </c:pt>
                <c:pt idx="6">
                  <c:v>9</c:v>
                </c:pt>
                <c:pt idx="9">
                  <c:v>9</c:v>
                </c:pt>
                <c:pt idx="12">
                  <c:v>0</c:v>
                </c:pt>
              </c:numCache>
            </c:numRef>
          </c:val>
          <c:extLst>
            <c:ext xmlns:c16="http://schemas.microsoft.com/office/drawing/2014/chart" uri="{C3380CC4-5D6E-409C-BE32-E72D297353CC}">
              <c16:uniqueId val="{00000003-78CF-46A9-9934-F46345B4BD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1499</c:v>
                </c:pt>
                <c:pt idx="3">
                  <c:v>1250</c:v>
                </c:pt>
                <c:pt idx="6">
                  <c:v>1283</c:v>
                </c:pt>
                <c:pt idx="9">
                  <c:v>1243</c:v>
                </c:pt>
                <c:pt idx="12">
                  <c:v>1228</c:v>
                </c:pt>
              </c:numCache>
            </c:numRef>
          </c:val>
          <c:extLst>
            <c:ext xmlns:c16="http://schemas.microsoft.com/office/drawing/2014/chart" uri="{C3380CC4-5D6E-409C-BE32-E72D297353CC}">
              <c16:uniqueId val="{00000004-78CF-46A9-9934-F46345B4BD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CF-46A9-9934-F46345B4BD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8CF-46A9-9934-F46345B4BD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4149</c:v>
                </c:pt>
                <c:pt idx="3">
                  <c:v>3886</c:v>
                </c:pt>
                <c:pt idx="6">
                  <c:v>3659</c:v>
                </c:pt>
                <c:pt idx="9">
                  <c:v>3402</c:v>
                </c:pt>
                <c:pt idx="12">
                  <c:v>3343</c:v>
                </c:pt>
              </c:numCache>
            </c:numRef>
          </c:val>
          <c:extLst>
            <c:ext xmlns:c16="http://schemas.microsoft.com/office/drawing/2014/chart" uri="{C3380CC4-5D6E-409C-BE32-E72D297353CC}">
              <c16:uniqueId val="{00000007-78CF-46A9-9934-F46345B4BD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cap="rnd" cmpd="sng" algn="ctr">
              <a:solidFill>
                <a:srgbClr val="FF0000"/>
              </a:solidFill>
              <a:prstDash val="solid"/>
              <a:round/>
            </a:ln>
          </c:spPr>
          <c:marker>
            <c:symbol val="circle"/>
            <c:size val="15"/>
            <c:spPr>
              <a:solidFill>
                <a:srgbClr val="FF0000"/>
              </a:solidFill>
              <a:ln w="6350" cap="flat" cmpd="sng" algn="ctr">
                <a:solidFill>
                  <a:srgbClr val="FF0000"/>
                </a:solidFill>
                <a:prstDash val="solid"/>
                <a:round/>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1364</c:v>
                </c:pt>
                <c:pt idx="2">
                  <c:v>#N/A</c:v>
                </c:pt>
                <c:pt idx="3">
                  <c:v>#N/A</c:v>
                </c:pt>
                <c:pt idx="4">
                  <c:v>1102</c:v>
                </c:pt>
                <c:pt idx="5">
                  <c:v>#N/A</c:v>
                </c:pt>
                <c:pt idx="6">
                  <c:v>#N/A</c:v>
                </c:pt>
                <c:pt idx="7">
                  <c:v>1170</c:v>
                </c:pt>
                <c:pt idx="8">
                  <c:v>#N/A</c:v>
                </c:pt>
                <c:pt idx="9">
                  <c:v>#N/A</c:v>
                </c:pt>
                <c:pt idx="10">
                  <c:v>1168</c:v>
                </c:pt>
                <c:pt idx="11">
                  <c:v>#N/A</c:v>
                </c:pt>
                <c:pt idx="12">
                  <c:v>#N/A</c:v>
                </c:pt>
                <c:pt idx="13">
                  <c:v>1038</c:v>
                </c:pt>
                <c:pt idx="14">
                  <c:v>#N/A</c:v>
                </c:pt>
              </c:numCache>
            </c:numRef>
          </c:val>
          <c:smooth val="0"/>
          <c:extLst>
            <c:ext xmlns:c16="http://schemas.microsoft.com/office/drawing/2014/chart" uri="{C3380CC4-5D6E-409C-BE32-E72D297353CC}">
              <c16:uniqueId val="{00000008-78CF-46A9-9934-F46345B4BD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cap="flat" cmpd="sng" algn="ctr">
            <a:solidFill>
              <a:srgbClr val="000000"/>
            </a:solidFill>
            <a:prstDash val="solid"/>
            <a:round/>
          </a:ln>
        </c:spPr>
        <c:txPr>
          <a:bodyPr rot="0" spcFirstLastPara="0" vertOverflow="ellipsis" vert="wordArtVertRtl" wrap="square" anchor="ctr" anchorCtr="1"/>
          <a:lstStyle/>
          <a:p>
            <a:pPr>
              <a:defRPr lang="ja-JP" sz="1400" b="1" i="0" u="none" strike="noStrike" kern="1200"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endParaRPr lang="ja-JP"/>
          </a:p>
        </c:txPr>
        <c:crossAx val="95990528"/>
        <c:crosses val="autoZero"/>
        <c:auto val="1"/>
        <c:lblAlgn val="ctr"/>
        <c:lblOffset val="100"/>
        <c:tickLblSkip val="1"/>
        <c:noMultiLvlLbl val="0"/>
      </c:catAx>
      <c:valAx>
        <c:axId val="95990528"/>
        <c:scaling>
          <c:orientation val="minMax"/>
        </c:scaling>
        <c:delete val="0"/>
        <c:axPos val="l"/>
        <c:majorGridlines>
          <c:spPr>
            <a:ln w="3175" cap="flat" cmpd="sng" algn="ctr">
              <a:solidFill>
                <a:srgbClr val="000000"/>
              </a:solidFill>
              <a:prstDash val="solid"/>
              <a:round/>
            </a:ln>
          </c:spPr>
        </c:majorGridlines>
        <c:numFmt formatCode="#,##0_ " sourceLinked="0"/>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ja-JP" sz="1400" b="0" i="0" u="none" strike="noStrike" kern="1200"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cap="flat" cmpd="sng" algn="ctr">
      <a:noFill/>
      <a:prstDash val="solid"/>
      <a:round/>
    </a:ln>
  </c:spPr>
  <c:txPr>
    <a:bodyPr/>
    <a:lstStyle/>
    <a:p>
      <a:pPr>
        <a:defRPr lang="ja-JP" sz="1400" b="1" i="0" u="none" strike="noStrike"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07E-2"/>
          <c:w val="0.86496884859089596"/>
          <c:h val="0.589182127738554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36546</c:v>
                </c:pt>
                <c:pt idx="5">
                  <c:v>35342</c:v>
                </c:pt>
                <c:pt idx="8">
                  <c:v>34363</c:v>
                </c:pt>
                <c:pt idx="11">
                  <c:v>31694</c:v>
                </c:pt>
                <c:pt idx="14">
                  <c:v>30530</c:v>
                </c:pt>
              </c:numCache>
            </c:numRef>
          </c:val>
          <c:extLst>
            <c:ext xmlns:c16="http://schemas.microsoft.com/office/drawing/2014/chart" uri="{C3380CC4-5D6E-409C-BE32-E72D297353CC}">
              <c16:uniqueId val="{00000000-8744-4BFB-BF4C-0013C36677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6945</c:v>
                </c:pt>
                <c:pt idx="5">
                  <c:v>3424</c:v>
                </c:pt>
                <c:pt idx="8">
                  <c:v>3089</c:v>
                </c:pt>
                <c:pt idx="11">
                  <c:v>2801</c:v>
                </c:pt>
                <c:pt idx="14">
                  <c:v>2480</c:v>
                </c:pt>
              </c:numCache>
            </c:numRef>
          </c:val>
          <c:extLst>
            <c:ext xmlns:c16="http://schemas.microsoft.com/office/drawing/2014/chart" uri="{C3380CC4-5D6E-409C-BE32-E72D297353CC}">
              <c16:uniqueId val="{00000001-8744-4BFB-BF4C-0013C36677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51687</c:v>
                </c:pt>
                <c:pt idx="5">
                  <c:v>47860</c:v>
                </c:pt>
                <c:pt idx="8">
                  <c:v>49089</c:v>
                </c:pt>
                <c:pt idx="11">
                  <c:v>50876</c:v>
                </c:pt>
                <c:pt idx="14">
                  <c:v>53431</c:v>
                </c:pt>
              </c:numCache>
            </c:numRef>
          </c:val>
          <c:extLst>
            <c:ext xmlns:c16="http://schemas.microsoft.com/office/drawing/2014/chart" uri="{C3380CC4-5D6E-409C-BE32-E72D297353CC}">
              <c16:uniqueId val="{00000002-8744-4BFB-BF4C-0013C36677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44-4BFB-BF4C-0013C36677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44-4BFB-BF4C-0013C36677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44-4BFB-BF4C-0013C36677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7570</c:v>
                </c:pt>
                <c:pt idx="3">
                  <c:v>7425</c:v>
                </c:pt>
                <c:pt idx="6">
                  <c:v>7276</c:v>
                </c:pt>
                <c:pt idx="9">
                  <c:v>7218</c:v>
                </c:pt>
                <c:pt idx="12">
                  <c:v>7207</c:v>
                </c:pt>
              </c:numCache>
            </c:numRef>
          </c:val>
          <c:extLst>
            <c:ext xmlns:c16="http://schemas.microsoft.com/office/drawing/2014/chart" uri="{C3380CC4-5D6E-409C-BE32-E72D297353CC}">
              <c16:uniqueId val="{00000006-8744-4BFB-BF4C-0013C36677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27</c:v>
                </c:pt>
                <c:pt idx="3">
                  <c:v>18</c:v>
                </c:pt>
                <c:pt idx="6">
                  <c:v>9</c:v>
                </c:pt>
                <c:pt idx="9">
                  <c:v>0</c:v>
                </c:pt>
                <c:pt idx="12">
                  <c:v>0</c:v>
                </c:pt>
              </c:numCache>
            </c:numRef>
          </c:val>
          <c:extLst>
            <c:ext xmlns:c16="http://schemas.microsoft.com/office/drawing/2014/chart" uri="{C3380CC4-5D6E-409C-BE32-E72D297353CC}">
              <c16:uniqueId val="{00000007-8744-4BFB-BF4C-0013C36677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13425</c:v>
                </c:pt>
                <c:pt idx="3">
                  <c:v>12122</c:v>
                </c:pt>
                <c:pt idx="6">
                  <c:v>10920</c:v>
                </c:pt>
                <c:pt idx="9">
                  <c:v>10030</c:v>
                </c:pt>
                <c:pt idx="12">
                  <c:v>9369</c:v>
                </c:pt>
              </c:numCache>
            </c:numRef>
          </c:val>
          <c:extLst>
            <c:ext xmlns:c16="http://schemas.microsoft.com/office/drawing/2014/chart" uri="{C3380CC4-5D6E-409C-BE32-E72D297353CC}">
              <c16:uniqueId val="{00000008-8744-4BFB-BF4C-0013C36677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305</c:v>
                </c:pt>
                <c:pt idx="3">
                  <c:v>271</c:v>
                </c:pt>
                <c:pt idx="6">
                  <c:v>239</c:v>
                </c:pt>
                <c:pt idx="9">
                  <c:v>241</c:v>
                </c:pt>
                <c:pt idx="12">
                  <c:v>234</c:v>
                </c:pt>
              </c:numCache>
            </c:numRef>
          </c:val>
          <c:extLst>
            <c:ext xmlns:c16="http://schemas.microsoft.com/office/drawing/2014/chart" uri="{C3380CC4-5D6E-409C-BE32-E72D297353CC}">
              <c16:uniqueId val="{00000009-8744-4BFB-BF4C-0013C36677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22450</c:v>
                </c:pt>
                <c:pt idx="3">
                  <c:v>21472</c:v>
                </c:pt>
                <c:pt idx="6">
                  <c:v>20408</c:v>
                </c:pt>
                <c:pt idx="9">
                  <c:v>18286</c:v>
                </c:pt>
                <c:pt idx="12">
                  <c:v>15730</c:v>
                </c:pt>
              </c:numCache>
            </c:numRef>
          </c:val>
          <c:extLst>
            <c:ext xmlns:c16="http://schemas.microsoft.com/office/drawing/2014/chart" uri="{C3380CC4-5D6E-409C-BE32-E72D297353CC}">
              <c16:uniqueId val="{0000000A-8744-4BFB-BF4C-0013C36677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cap="rnd" cmpd="sng" algn="ctr">
              <a:solidFill>
                <a:srgbClr val="FF0000"/>
              </a:solidFill>
              <a:prstDash val="solid"/>
              <a:round/>
            </a:ln>
          </c:spPr>
          <c:marker>
            <c:symbol val="circle"/>
            <c:size val="15"/>
            <c:spPr>
              <a:solidFill>
                <a:srgbClr val="FF0000"/>
              </a:solidFill>
              <a:ln w="38100" cap="flat" cmpd="sng" algn="ctr">
                <a:solidFill>
                  <a:srgbClr val="FF0000"/>
                </a:solidFill>
                <a:prstDash val="solid"/>
                <a:round/>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744-4BFB-BF4C-0013C36677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cap="flat" cmpd="sng" algn="ctr">
            <a:solidFill>
              <a:srgbClr val="000000"/>
            </a:solidFill>
            <a:prstDash val="solid"/>
            <a:round/>
          </a:ln>
        </c:spPr>
        <c:txPr>
          <a:bodyPr rot="0" spcFirstLastPara="0" vertOverflow="ellipsis" vert="wordArtVertRtl" wrap="square" anchor="ctr" anchorCtr="1"/>
          <a:lstStyle/>
          <a:p>
            <a:pPr>
              <a:defRPr lang="ja-JP" sz="1400" b="1" i="0" u="none" strike="noStrike" kern="1200"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endParaRPr lang="ja-JP"/>
          </a:p>
        </c:txPr>
        <c:crossAx val="96098944"/>
        <c:crosses val="autoZero"/>
        <c:auto val="1"/>
        <c:lblAlgn val="ctr"/>
        <c:lblOffset val="100"/>
        <c:tickLblSkip val="1"/>
        <c:noMultiLvlLbl val="0"/>
      </c:catAx>
      <c:valAx>
        <c:axId val="96098944"/>
        <c:scaling>
          <c:orientation val="minMax"/>
        </c:scaling>
        <c:delete val="0"/>
        <c:axPos val="l"/>
        <c:majorGridlines>
          <c:spPr>
            <a:ln w="3175" cap="flat" cmpd="sng" algn="ctr">
              <a:solidFill>
                <a:srgbClr val="000000"/>
              </a:solidFill>
              <a:prstDash val="solid"/>
              <a:round/>
            </a:ln>
          </c:spPr>
        </c:majorGridlines>
        <c:numFmt formatCode="#,##0_ " sourceLinked="0"/>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ja-JP" sz="1400" b="0" i="0" u="none" strike="noStrike" kern="1200"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cap="flat" cmpd="sng" algn="ctr">
      <a:noFill/>
      <a:prstDash val="solid"/>
      <a:round/>
    </a:ln>
  </c:spPr>
  <c:txPr>
    <a:bodyPr/>
    <a:lstStyle/>
    <a:p>
      <a:pPr>
        <a:defRPr lang="ja-JP" sz="1400" b="0" i="0" u="none" strike="noStrike"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1"/>
          <c:y val="7.7726262125610804E-2"/>
          <c:w val="0.891226656967817"/>
          <c:h val="0.85862490608254205"/>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19027</c:v>
                </c:pt>
                <c:pt idx="1">
                  <c:v>19369</c:v>
                </c:pt>
                <c:pt idx="2">
                  <c:v>20416</c:v>
                </c:pt>
              </c:numCache>
            </c:numRef>
          </c:val>
          <c:extLst>
            <c:ext xmlns:c16="http://schemas.microsoft.com/office/drawing/2014/chart" uri="{C3380CC4-5D6E-409C-BE32-E72D297353CC}">
              <c16:uniqueId val="{00000000-4C4D-4102-A890-49EF4698A6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5806</c:v>
                </c:pt>
                <c:pt idx="1">
                  <c:v>5819</c:v>
                </c:pt>
                <c:pt idx="2">
                  <c:v>5971</c:v>
                </c:pt>
              </c:numCache>
            </c:numRef>
          </c:val>
          <c:extLst>
            <c:ext xmlns:c16="http://schemas.microsoft.com/office/drawing/2014/chart" uri="{C3380CC4-5D6E-409C-BE32-E72D297353CC}">
              <c16:uniqueId val="{00000001-4C4D-4102-A890-49EF4698A6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25788</c:v>
                </c:pt>
                <c:pt idx="1">
                  <c:v>27261</c:v>
                </c:pt>
                <c:pt idx="2">
                  <c:v>28491</c:v>
                </c:pt>
              </c:numCache>
            </c:numRef>
          </c:val>
          <c:extLst>
            <c:ext xmlns:c16="http://schemas.microsoft.com/office/drawing/2014/chart" uri="{C3380CC4-5D6E-409C-BE32-E72D297353CC}">
              <c16:uniqueId val="{00000002-4C4D-4102-A890-49EF4698A6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cap="flat" cmpd="sng" algn="ctr">
            <a:solidFill>
              <a:srgbClr val="000000"/>
            </a:solidFill>
            <a:prstDash val="solid"/>
            <a:round/>
          </a:ln>
        </c:spPr>
        <c:txPr>
          <a:bodyPr rot="0" spcFirstLastPara="0" vertOverflow="ellipsis" vert="horz" wrap="square" anchor="ctr" anchorCtr="1"/>
          <a:lstStyle/>
          <a:p>
            <a:pPr>
              <a:defRPr lang="ja-JP" sz="1600" b="1" i="0" u="none" strike="noStrike" kern="1200"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endParaRPr lang="ja-JP"/>
          </a:p>
        </c:txPr>
        <c:crossAx val="319117152"/>
        <c:crosses val="autoZero"/>
        <c:auto val="1"/>
        <c:lblAlgn val="ctr"/>
        <c:lblOffset val="100"/>
        <c:tickLblSkip val="1"/>
        <c:noMultiLvlLbl val="0"/>
      </c:catAx>
      <c:valAx>
        <c:axId val="319117152"/>
        <c:scaling>
          <c:orientation val="minMax"/>
        </c:scaling>
        <c:delete val="0"/>
        <c:axPos val="l"/>
        <c:majorGridlines>
          <c:spPr>
            <a:ln w="3175" cap="flat" cmpd="sng" algn="ctr">
              <a:solidFill>
                <a:srgbClr val="000000"/>
              </a:solidFill>
              <a:prstDash val="solid"/>
              <a:round/>
            </a:ln>
          </c:spPr>
        </c:majorGridlines>
        <c:numFmt formatCode="#,##0;&quot;▲ &quot;#,##0" sourceLinked="0"/>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ja-JP" sz="1600" b="0" i="0" u="none" strike="noStrike" kern="1200"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cap="flat" cmpd="sng" algn="ctr">
      <a:noFill/>
      <a:prstDash val="solid"/>
      <a:round/>
    </a:ln>
  </c:spPr>
  <c:txPr>
    <a:bodyPr/>
    <a:lstStyle/>
    <a:p>
      <a:pPr>
        <a:defRPr lang="ja-JP" sz="1400" b="1" i="0" u="none" strike="noStrike" baseline="0">
          <a:solidFill>
            <a:srgbClr val="000000"/>
          </a:solidFill>
          <a:latin typeface="ＭＳ ゴシック" panose="020B0609070205080204" pitchFamily="1" charset="-128"/>
          <a:ea typeface="ＭＳ ゴシック" panose="020B0609070205080204" pitchFamily="1" charset="-128"/>
          <a:cs typeface="ＭＳ ゴシック" panose="020B0609070205080204" pitchFamily="1" charset="-128"/>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{AE30B179-2566-4074-B877-FCCF65591CF6}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9EE-4360-9171-E3D53E305D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{D3F22D6B-117A-4FEB-9E29-3C9E0F7A621C}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EE-4360-9171-E3D53E305D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{3652087E-BB97-46EB-A1A6-870AAA358F07}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EE-4360-9171-E3D53E305D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{5DE770FF-A501-4B7E-9D52-BEACE9901EA7}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EE-4360-9171-E3D53E305D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{7CD0775A-351F-4DE6-8C76-406DA2944F30}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EE-4360-9171-E3D53E305D7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{4F4BBA11-BB5E-4B36-94AA-889BE3769AB5}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9EE-4360-9171-E3D53E305D7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{4FD3CE7D-FC31-490F-B0ED-0880CA253C8C}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9EE-4360-9171-E3D53E305D7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{46DA9AE0-187A-4FFB-9719-962EAF055406}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9EE-4360-9171-E3D53E305D7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{FCA1C7A1-1805-49B0-810F-B54510D6F33C}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9EE-4360-9171-E3D53E305D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63.9</c:v>
                </c:pt>
                <c:pt idx="16">
                  <c:v>65</c:v>
                </c:pt>
                <c:pt idx="24">
                  <c:v>66.400000000000006</c:v>
                </c:pt>
                <c:pt idx="32">
                  <c:v>67.8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9EE-4360-9171-E3D53E305D7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{4159F898-9785-4571-8B3C-1AA3B9D139B1}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9EE-4360-9171-E3D53E305D7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{B119BB60-9E4B-4D78-8B72-A6809CCACDC1}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EE-4360-9171-E3D53E305D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{57B83F5C-321B-467F-A81D-2C3E80C25C80}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EE-4360-9171-E3D53E305D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{B8D5EE9E-D66A-4C31-B6B0-1BDC0C4F0936}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EE-4360-9171-E3D53E305D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{598564A7-3CDD-459B-BFB3-91CAAC49F492}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EE-4360-9171-E3D53E305D7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{51AD68B3-FCF8-4772-8264-3378754CAE03}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9EE-4360-9171-E3D53E305D7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{F7305A66-F8F3-4B3B-8691-CB927AC8DF14}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9EE-4360-9171-E3D53E305D7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{FB7AF709-82B1-4930-821D-D3399862BFC9}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9EE-4360-9171-E3D53E305D7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{BA25796B-D630-4B6D-82C7-17659AEA4B68}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9EE-4360-9171-E3D53E305D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B9EE-4360-9171-E3D53E305D72}"/>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{C65A09FF-554F-40C7-9B7B-897A0028A742}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C2D-4A9B-88B9-71FE2E97B0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{A5943421-513B-4B2E-A7A0-AEC6CFF31851}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2D-4A9B-88B9-71FE2E97B0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{D8A58396-5015-4388-B3C4-A6955029397A}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2D-4A9B-88B9-71FE2E97B0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{A1E1433B-C827-41FA-91D8-492C974AF481}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2D-4A9B-88B9-71FE2E97B0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{E6F8682D-3FA6-4D44-A938-8B2DAD52E638}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2D-4A9B-88B9-71FE2E97B06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{0FC5923A-FA0E-4753-BDA4-876EC071F150}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C2D-4A9B-88B9-71FE2E97B06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{E34564CA-DD68-4B16-8892-01F1F3C6460E}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C2D-4A9B-88B9-71FE2E97B06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{AA9F6F6A-1387-4D8C-BB3D-972B994379C3}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C2D-4A9B-88B9-71FE2E97B06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{6066D503-BEAC-43CB-93A4-B854A1EDF9E9}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C2D-4A9B-88B9-71FE2E97B0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5.5</c:v>
                </c:pt>
                <c:pt idx="16">
                  <c:v>5</c:v>
                </c:pt>
                <c:pt idx="24">
                  <c:v>4.7</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C2D-4A9B-88B9-71FE2E97B06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{5E82C1F2-6917-4A08-AF80-E9A307A8A07C}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C2D-4A9B-88B9-71FE2E97B06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{AE5FD7BC-3398-4022-BF1F-F172E058C656}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2D-4A9B-88B9-71FE2E97B0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{6F3EBE86-80A8-4B0D-AA62-071DC2DBB815}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2D-4A9B-88B9-71FE2E97B0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{169AF31D-28F1-4DCA-AF9E-D465A1536063}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2D-4A9B-88B9-71FE2E97B0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{D2C628DF-FEC3-40A9-B3EE-C4C1374BA4D6}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2D-4A9B-88B9-71FE2E97B06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{2911437B-FEC8-471B-BAAE-81128099877B}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C2D-4A9B-88B9-71FE2E97B06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{0E1668DB-BCB3-4DDC-80B8-9A175A438729}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C2D-4A9B-88B9-71FE2E97B06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{DBD0EE4B-92D2-44A2-A2CD-2A8775D7BB70}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C2D-4A9B-88B9-71FE2E97B06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{E346FD33-DAC1-44A9-8D9E-CCFE4B394979}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C2D-4A9B-88B9-71FE2E97B0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FC2D-4A9B-88B9-71FE2E97B063}"/>
            </c:ext>
          </c:extLst>
        </c:ser>
        <c:dLbls>
          <c:showLegendKey val="0"/>
          <c:showVal val="1"/>
          <c:showCatName val="0"/>
          <c:showSerName val="0"/>
          <c:showPercent val="0"/>
          <c:showBubbleSize val="0"/>
        </c:dLbls>
        <c:axId val="84219776"/>
        <c:axId val="84234240"/>
      </c:scatterChart>
      <c:valAx>
        <c:axId val="84219776"/>
        <c:scaling>
          <c:orientation val="maxMin"/>
          <c:max val="8.4"/>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57670" y="4624070"/>
          <a:ext cx="381000" cy="314325"/>
        </a:xfrm>
        <a:prstGeom prst="bracketPair">
          <a:avLst>
            <a:gd name="adj" fmla="val 16667"/>
          </a:avLst>
        </a:prstGeom>
        <a:noFill/>
        <a:ln w="9525">
          <a:solidFill>
            <a:srgbClr val="000000"/>
          </a:solidFill>
          <a:rou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panose="020B0609070205080204" pitchFamily="1" charset="-128"/>
              <a:ea typeface="ＭＳ ゴシック" panose="020B0609070205080204" pitchFamily="1" charset="-128"/>
            </a:rPr>
            <a:t>（</a:t>
          </a:r>
          <a:r>
            <a:rPr lang="en-US" altLang="ja-JP" sz="2400" b="1" i="0" strike="noStrike">
              <a:solidFill>
                <a:srgbClr val="000000"/>
              </a:solidFill>
              <a:latin typeface="ＭＳ ゴシック" panose="020B0609070205080204" pitchFamily="1" charset="-128"/>
              <a:ea typeface="ＭＳ ゴシック" panose="020B0609070205080204" pitchFamily="1" charset="-128"/>
            </a:rPr>
            <a:t>9</a:t>
          </a:r>
          <a:r>
            <a:rPr lang="ja-JP" altLang="en-US" sz="2400" b="1" i="0" strike="noStrike">
              <a:solidFill>
                <a:srgbClr val="000000"/>
              </a:solidFill>
              <a:latin typeface="ＭＳ ゴシック" panose="020B0609070205080204" pitchFamily="1" charset="-128"/>
              <a:ea typeface="ＭＳ ゴシック" panose="020B0609070205080204" pitchFamily="1" charset="-128"/>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825" y="190500"/>
          <a:ext cx="2533650" cy="447675"/>
        </a:xfrm>
        <a:prstGeom prst="rect">
          <a:avLst/>
        </a:prstGeom>
        <a:noFill/>
        <a:ln w="25400">
          <a:solidFill>
            <a:srgbClr val="000000"/>
          </a:solidFill>
          <a:miter lim="800000"/>
        </a:ln>
      </xdr:spPr>
      <xdr:txBody>
        <a:bodyPr anchor="ctr"/>
        <a:lstStyle/>
        <a:p>
          <a:pPr algn="ctr"/>
          <a:r>
            <a:rPr lang="ja-JP" altLang="en-US" sz="1600" b="1">
              <a:latin typeface="ＭＳ ゴシック" panose="020B0609070205080204" pitchFamily="1" charset="-128"/>
              <a:ea typeface="ＭＳ ゴシック" panose="020B0609070205080204" pitchFamily="1" charset="-128"/>
            </a:rPr>
            <a:t>令和</a:t>
          </a:r>
          <a:r>
            <a:rPr lang="en-US" altLang="ja-JP" sz="1600" b="1">
              <a:latin typeface="ＭＳ ゴシック" panose="020B0609070205080204" pitchFamily="1" charset="-128"/>
              <a:ea typeface="ＭＳ ゴシック" panose="020B0609070205080204" pitchFamily="1" charset="-128"/>
            </a:rPr>
            <a:t>5</a:t>
          </a:r>
          <a:r>
            <a:rPr lang="ja-JP" altLang="en-US" sz="1600" b="1">
              <a:latin typeface="ＭＳ ゴシック" panose="020B0609070205080204" pitchFamily="1" charset="-128"/>
              <a:ea typeface="ＭＳ ゴシック" panose="020B0609070205080204" pitchFamily="1"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000" y="190500"/>
          <a:ext cx="3810000" cy="447675"/>
        </a:xfrm>
        <a:prstGeom prst="rect">
          <a:avLst/>
        </a:prstGeom>
        <a:noFill/>
        <a:ln w="25400">
          <a:solidFill>
            <a:srgbClr val="000000"/>
          </a:solidFill>
          <a:miter lim="800000"/>
        </a:ln>
      </xdr:spPr>
      <xdr:txBody>
        <a:bodyPr anchor="ctr"/>
        <a:lstStyle/>
        <a:p>
          <a:pPr algn="ctr"/>
          <a:r>
            <a:rPr lang="ja-JP" altLang="en-US" sz="1600" b="1">
              <a:latin typeface="ＭＳ ゴシック" panose="020B0609070205080204" pitchFamily="1" charset="-128"/>
              <a:ea typeface="ＭＳ ゴシック" panose="020B0609070205080204" pitchFamily="1" charset="-128"/>
            </a:rPr>
            <a:t>岐阜県高山市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175"/>
          <a:ext cx="504825" cy="0"/>
        </a:xfrm>
        <a:prstGeom prst="line">
          <a:avLst/>
        </a:prstGeom>
        <a:noFill/>
        <a:ln w="38100">
          <a:solidFill>
            <a:srgbClr val="FF0000"/>
          </a:solidFill>
          <a:rou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925"/>
          <a:ext cx="190500" cy="190500"/>
        </a:xfrm>
        <a:prstGeom prst="ellipse">
          <a:avLst/>
        </a:prstGeom>
        <a:solidFill>
          <a:srgbClr val="FF0000"/>
        </a:solidFill>
        <a:ln w="6350">
          <a:noFill/>
          <a:rou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950"/>
          <a:ext cx="4429125" cy="3905250"/>
        </a:xfrm>
        <a:prstGeom prst="rect">
          <a:avLst/>
        </a:prstGeom>
        <a:solidFill>
          <a:srgbClr val="FFFFFF"/>
        </a:solidFill>
        <a:ln w="19050">
          <a:solidFill>
            <a:srgbClr val="000000"/>
          </a:solidFill>
          <a:miter lim="800000"/>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850"/>
        </a:xfrm>
        <a:prstGeom prst="rect">
          <a:avLst/>
        </a:prstGeom>
        <a:noFill/>
        <a:ln w="9525">
          <a:noFill/>
          <a:miter lim="800000"/>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panose="020B0609070205080204" pitchFamily="1" charset="-128"/>
              <a:ea typeface="ＭＳ ゴシック" panose="020B0609070205080204" pitchFamily="1" charset="-128"/>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panose="020B0609070205080204" pitchFamily="1" charset="-128"/>
              <a:ea typeface="ＭＳ ゴシック" panose="020B0609070205080204" pitchFamily="1" charset="-128"/>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1790"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1" charset="-128"/>
              <a:ea typeface="ＭＳ ゴシック" panose="020B0609070205080204" pitchFamily="1" charset="-128"/>
            </a:rPr>
            <a:t>　実質公債費比率の分子は、地方債残高の減少に伴う元利償還金の減及び債務負担行為に基づく支出額の減により、前年度より減少している。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2895"/>
        </a:xfrm>
        <a:prstGeom prst="rect">
          <a:avLst/>
        </a:prstGeom>
        <a:solidFill>
          <a:srgbClr val="FFFFFF"/>
        </a:solidFill>
        <a:ln w="19050">
          <a:solidFill>
            <a:srgbClr val="000000"/>
          </a:solidFill>
          <a:miter lim="800000"/>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0530" y="12411075"/>
          <a:ext cx="815340" cy="257175"/>
        </a:xfrm>
        <a:prstGeom prst="rect">
          <a:avLst/>
        </a:prstGeom>
        <a:noFill/>
        <a:ln w="9525">
          <a:noFill/>
          <a:miter lim="800000"/>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panose="020B0609070205080204" pitchFamily="1" charset="-128"/>
              <a:ea typeface="ＭＳ ゴシック" panose="020B0609070205080204" pitchFamily="1" charset="-128"/>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8785" cy="13157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1" charset="-128"/>
              <a:ea typeface="ＭＳ ゴシック" panose="020B0609070205080204" pitchFamily="1"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3490"/>
          <a:ext cx="2430145" cy="6724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pPr>
          <a:r>
            <a:rPr kumimoji="1" lang="ja-JP" altLang="en-US" sz="1600" b="1" baseline="0">
              <a:solidFill>
                <a:schemeClr val="dk1"/>
              </a:solidFill>
              <a:latin typeface="ＭＳ ゴシック" panose="020B0609070205080204" pitchFamily="1" charset="-128"/>
              <a:ea typeface="ＭＳ ゴシック" panose="020B0609070205080204" pitchFamily="1"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1000"/>
          <a:ext cx="542925" cy="257175"/>
        </a:xfrm>
        <a:prstGeom prst="rect">
          <a:avLst/>
        </a:prstGeom>
        <a:solidFill>
          <a:srgbClr val="FF8080"/>
        </a:solidFill>
        <a:ln w="12700" algn="ctr">
          <a:solidFill>
            <a:srgbClr val="000000"/>
          </a:solidFill>
          <a:miter lim="800000"/>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3425"/>
          <a:ext cx="542925" cy="247650"/>
        </a:xfrm>
        <a:prstGeom prst="rect">
          <a:avLst/>
        </a:prstGeom>
        <a:solidFill>
          <a:srgbClr val="00FFFF"/>
        </a:solidFill>
        <a:ln w="12700" algn="ctr">
          <a:solidFill>
            <a:srgbClr val="000000"/>
          </a:solidFill>
          <a:miter lim="800000"/>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6325"/>
          <a:ext cx="542925" cy="257175"/>
        </a:xfrm>
        <a:prstGeom prst="rect">
          <a:avLst/>
        </a:prstGeom>
        <a:solidFill>
          <a:srgbClr val="008000"/>
        </a:solidFill>
        <a:ln w="12700" algn="ctr">
          <a:solidFill>
            <a:srgbClr val="000000"/>
          </a:solidFill>
          <a:miter lim="800000"/>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750"/>
          <a:ext cx="542925" cy="257175"/>
        </a:xfrm>
        <a:prstGeom prst="rect">
          <a:avLst/>
        </a:prstGeom>
        <a:solidFill>
          <a:srgbClr val="9999FF"/>
        </a:solidFill>
        <a:ln w="12700" algn="ctr">
          <a:solidFill>
            <a:srgbClr val="000000"/>
          </a:solidFill>
          <a:miter lim="800000"/>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700"/>
          <a:ext cx="542925" cy="247650"/>
        </a:xfrm>
        <a:prstGeom prst="rect">
          <a:avLst/>
        </a:prstGeom>
        <a:solidFill>
          <a:srgbClr val="FF6600"/>
        </a:solidFill>
        <a:ln w="12700" algn="ctr">
          <a:solidFill>
            <a:srgbClr val="000000"/>
          </a:solidFill>
          <a:miter lim="800000"/>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3125"/>
          <a:ext cx="542925" cy="257175"/>
        </a:xfrm>
        <a:prstGeom prst="rect">
          <a:avLst/>
        </a:prstGeom>
        <a:solidFill>
          <a:srgbClr val="FFFF00"/>
        </a:solidFill>
        <a:ln w="12700" algn="ctr">
          <a:solidFill>
            <a:srgbClr val="000000"/>
          </a:solidFill>
          <a:miter lim="800000"/>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975"/>
          <a:ext cx="542925" cy="257175"/>
        </a:xfrm>
        <a:prstGeom prst="rect">
          <a:avLst/>
        </a:prstGeom>
        <a:solidFill>
          <a:srgbClr val="800080"/>
        </a:solidFill>
        <a:ln w="12700" algn="ctr">
          <a:solidFill>
            <a:srgbClr val="000000"/>
          </a:solidFill>
          <a:miter lim="800000"/>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875"/>
          <a:ext cx="542925" cy="257175"/>
        </a:xfrm>
        <a:prstGeom prst="rect">
          <a:avLst/>
        </a:prstGeom>
        <a:solidFill>
          <a:srgbClr val="00FF00"/>
        </a:solidFill>
        <a:ln w="12700" algn="ctr">
          <a:solidFill>
            <a:srgbClr val="000000"/>
          </a:solidFill>
          <a:miter lim="800000"/>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825"/>
          <a:ext cx="542925" cy="247650"/>
        </a:xfrm>
        <a:prstGeom prst="rect">
          <a:avLst/>
        </a:prstGeom>
        <a:solidFill>
          <a:srgbClr val="FF00FF"/>
        </a:solidFill>
        <a:ln w="12700" algn="ctr">
          <a:solidFill>
            <a:srgbClr val="000000"/>
          </a:solidFill>
          <a:miter lim="800000"/>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5250"/>
          <a:ext cx="542925" cy="257175"/>
        </a:xfrm>
        <a:prstGeom prst="rect">
          <a:avLst/>
        </a:prstGeom>
        <a:solidFill>
          <a:srgbClr val="0000FF"/>
        </a:solidFill>
        <a:ln w="12700" algn="ctr">
          <a:solidFill>
            <a:srgbClr val="000000"/>
          </a:solidFill>
          <a:miter lim="800000"/>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8150"/>
          <a:ext cx="542925" cy="257175"/>
        </a:xfrm>
        <a:prstGeom prst="rect">
          <a:avLst/>
        </a:prstGeom>
        <a:solidFill>
          <a:srgbClr val="FFCC00"/>
        </a:solidFill>
        <a:ln w="12700" algn="ctr">
          <a:solidFill>
            <a:srgbClr val="000000"/>
          </a:solidFill>
          <a:miter lim="800000"/>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line">
          <a:avLst/>
        </a:prstGeom>
        <a:noFill/>
        <a:ln w="38100" algn="ctr">
          <a:solidFill>
            <a:srgbClr val="FF0000"/>
          </a:solidFill>
          <a:rou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2265" cy="645160"/>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panose="020B0609070205080204" pitchFamily="1" charset="-128"/>
              <a:ea typeface="ＭＳ ゴシック" panose="020B0609070205080204" pitchFamily="1" charset="-128"/>
            </a:rPr>
            <a:t>（</a:t>
          </a:r>
          <a:r>
            <a:rPr lang="en-US" altLang="ja-JP" sz="2400" b="1" i="0" strike="noStrike">
              <a:solidFill>
                <a:srgbClr val="000000"/>
              </a:solidFill>
              <a:latin typeface="ＭＳ ゴシック" panose="020B0609070205080204" pitchFamily="1" charset="-128"/>
              <a:ea typeface="ＭＳ ゴシック" panose="020B0609070205080204" pitchFamily="1" charset="-128"/>
            </a:rPr>
            <a:t>10</a:t>
          </a:r>
          <a:r>
            <a:rPr lang="ja-JP" altLang="en-US" sz="2400" b="1" i="0" strike="noStrike">
              <a:solidFill>
                <a:srgbClr val="000000"/>
              </a:solidFill>
              <a:latin typeface="ＭＳ ゴシック" panose="020B0609070205080204" pitchFamily="1" charset="-128"/>
              <a:ea typeface="ＭＳ ゴシック" panose="020B0609070205080204" pitchFamily="1" charset="-128"/>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650" cy="457200"/>
        </a:xfrm>
        <a:prstGeom prst="rect">
          <a:avLst/>
        </a:prstGeom>
        <a:noFill/>
        <a:ln w="25400">
          <a:solidFill>
            <a:srgbClr val="000000"/>
          </a:solidFill>
          <a:miter lim="800000"/>
        </a:ln>
      </xdr:spPr>
      <xdr:txBody>
        <a:bodyPr anchor="ctr"/>
        <a:lstStyle/>
        <a:p>
          <a:pPr algn="ctr"/>
          <a:r>
            <a:rPr lang="ja-JP" altLang="en-US" sz="1600" b="1">
              <a:latin typeface="ＭＳ ゴシック" panose="020B0609070205080204" pitchFamily="1" charset="-128"/>
              <a:ea typeface="ＭＳ ゴシック" panose="020B0609070205080204" pitchFamily="1" charset="-128"/>
            </a:rPr>
            <a:t>令和</a:t>
          </a:r>
          <a:r>
            <a:rPr lang="en-US" altLang="ja-JP" sz="1600" b="1">
              <a:latin typeface="ＭＳ ゴシック" panose="020B0609070205080204" pitchFamily="1" charset="-128"/>
              <a:ea typeface="ＭＳ ゴシック" panose="020B0609070205080204" pitchFamily="1" charset="-128"/>
            </a:rPr>
            <a:t>5</a:t>
          </a:r>
          <a:r>
            <a:rPr lang="ja-JP" altLang="en-US" sz="1600" b="1">
              <a:latin typeface="ＭＳ ゴシック" panose="020B0609070205080204" pitchFamily="1" charset="-128"/>
              <a:ea typeface="ＭＳ ゴシック" panose="020B0609070205080204" pitchFamily="1"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ln>
      </xdr:spPr>
      <xdr:txBody>
        <a:bodyPr anchor="ctr"/>
        <a:lstStyle/>
        <a:p>
          <a:pPr algn="ctr"/>
          <a:r>
            <a:rPr lang="ja-JP" altLang="en-US" sz="1600" b="1">
              <a:latin typeface="ＭＳ ゴシック" panose="020B0609070205080204" pitchFamily="1" charset="-128"/>
              <a:ea typeface="ＭＳ ゴシック" panose="020B0609070205080204" pitchFamily="1" charset="-128"/>
            </a:rPr>
            <a:t>岐阜県高山市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125" y="704850"/>
          <a:ext cx="1781175" cy="381000"/>
        </a:xfrm>
        <a:prstGeom prst="rect">
          <a:avLst/>
        </a:prstGeom>
        <a:noFill/>
        <a:ln w="9525">
          <a:noFill/>
          <a:miter lim="800000"/>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panose="020B0609070205080204" pitchFamily="1" charset="-128"/>
              <a:ea typeface="ＭＳ ゴシック" panose="020B0609070205080204" pitchFamily="1" charset="-128"/>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015"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1" charset="-128"/>
              <a:ea typeface="ＭＳ ゴシック" panose="020B0609070205080204" pitchFamily="1" charset="-128"/>
            </a:rPr>
            <a:t>　地方債の繰上償還や計画的な新規発行により、一般会計等にかかる地方債現在高が減少し、平成２２年度以降将来負担比率の分子がマイナスとなっており、将来負担は発生していない状況である。</a:t>
          </a:r>
        </a:p>
        <a:p>
          <a:r>
            <a:rPr kumimoji="1" lang="ja-JP" altLang="en-US" sz="1400">
              <a:latin typeface="ＭＳ ゴシック" panose="020B0609070205080204" pitchFamily="1" charset="-128"/>
              <a:ea typeface="ＭＳ ゴシック" panose="020B0609070205080204" pitchFamily="1" charset="-128"/>
            </a:rPr>
            <a:t>　令和５年度においても、地方債の計画的な新規発行や決算剰余金の積立による充当可能基金残高の増加により、数値の改善傾向が続いている。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7195"/>
        </a:xfrm>
        <a:prstGeom prst="rect">
          <a:avLst/>
        </a:prstGeom>
        <a:pattFill prst="pct70">
          <a:fgClr>
            <a:srgbClr val="843C0C"/>
          </a:fgClr>
          <a:bgClr>
            <a:schemeClr val="bg1"/>
          </a:bgClr>
        </a:pattFill>
        <a:ln w="6350">
          <a:solidFill>
            <a:srgbClr val="000000"/>
          </a:solidFill>
          <a:miter lim="800000"/>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09575"/>
        </a:xfrm>
        <a:prstGeom prst="rect">
          <a:avLst/>
        </a:prstGeom>
        <a:solidFill>
          <a:srgbClr val="2E75B6"/>
        </a:solidFill>
        <a:ln w="6350">
          <a:solidFill>
            <a:srgbClr val="000000"/>
          </a:solidFill>
          <a:miter lim="800000"/>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5330" cy="638175"/>
        </a:xfrm>
        <a:prstGeom prst="rect">
          <a:avLst/>
        </a:prstGeom>
        <a:noFill/>
        <a:ln w="9525">
          <a:noFill/>
          <a:miter lim="800000"/>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panose="020B0609070205080204" pitchFamily="1" charset="-128"/>
              <a:ea typeface="ＭＳ ゴシック" panose="020B0609070205080204" pitchFamily="1" charset="-128"/>
            </a:rPr>
            <a:t>（</a:t>
          </a:r>
          <a:r>
            <a:rPr lang="en-US" altLang="ja-JP" sz="2800" b="1" i="0" u="none" strike="noStrike" baseline="0">
              <a:solidFill>
                <a:srgbClr val="000000"/>
              </a:solidFill>
              <a:latin typeface="ＭＳ ゴシック" panose="020B0609070205080204" pitchFamily="1" charset="-128"/>
              <a:ea typeface="ＭＳ ゴシック" panose="020B0609070205080204" pitchFamily="1" charset="-128"/>
            </a:rPr>
            <a:t>11</a:t>
          </a:r>
          <a:r>
            <a:rPr lang="ja-JP" altLang="en-US" sz="2800" b="1" i="0" u="none" strike="noStrike" baseline="0">
              <a:solidFill>
                <a:srgbClr val="000000"/>
              </a:solidFill>
              <a:latin typeface="ＭＳ ゴシック" panose="020B0609070205080204" pitchFamily="1" charset="-128"/>
              <a:ea typeface="ＭＳ ゴシック" panose="020B0609070205080204" pitchFamily="1" charset="-128"/>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0450" y="164465"/>
          <a:ext cx="3989705" cy="419100"/>
        </a:xfrm>
        <a:prstGeom prst="rect">
          <a:avLst/>
        </a:prstGeom>
        <a:noFill/>
        <a:ln w="25400">
          <a:solidFill>
            <a:srgbClr val="000000"/>
          </a:solidFill>
          <a:miter lim="800000"/>
        </a:ln>
      </xdr:spPr>
      <xdr:txBody>
        <a:bodyPr anchor="ctr"/>
        <a:lstStyle/>
        <a:p>
          <a:pPr algn="ctr"/>
          <a:r>
            <a:rPr lang="ja-JP" altLang="en-US" sz="1800" b="1">
              <a:solidFill>
                <a:schemeClr val="tx1"/>
              </a:solidFill>
              <a:latin typeface="ＭＳ ゴシック" panose="020B0609070205080204" pitchFamily="1" charset="-128"/>
              <a:ea typeface="ＭＳ ゴシック" panose="020B0609070205080204" pitchFamily="1" charset="-128"/>
            </a:rPr>
            <a:t>令和</a:t>
          </a:r>
          <a:r>
            <a:rPr lang="en-US" altLang="ja-JP" sz="1800" b="1">
              <a:solidFill>
                <a:schemeClr val="tx1"/>
              </a:solidFill>
              <a:latin typeface="ＭＳ ゴシック" panose="020B0609070205080204" pitchFamily="1" charset="-128"/>
              <a:ea typeface="ＭＳ ゴシック" panose="020B0609070205080204" pitchFamily="1" charset="-128"/>
            </a:rPr>
            <a:t>5</a:t>
          </a:r>
          <a:r>
            <a:rPr lang="ja-JP" altLang="en-US" sz="1800" b="1">
              <a:solidFill>
                <a:schemeClr val="tx1"/>
              </a:solidFill>
              <a:latin typeface="ＭＳ ゴシック" panose="020B0609070205080204" pitchFamily="1" charset="-128"/>
              <a:ea typeface="ＭＳ ゴシック" panose="020B0609070205080204" pitchFamily="1"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3830" y="164465"/>
          <a:ext cx="7445375" cy="419100"/>
        </a:xfrm>
        <a:prstGeom prst="rect">
          <a:avLst/>
        </a:prstGeom>
        <a:noFill/>
        <a:ln w="25400">
          <a:solidFill>
            <a:srgbClr val="000000"/>
          </a:solidFill>
          <a:miter lim="800000"/>
        </a:ln>
      </xdr:spPr>
      <xdr:txBody>
        <a:bodyPr anchor="ctr"/>
        <a:lstStyle/>
        <a:p>
          <a:pPr algn="ctr"/>
          <a:r>
            <a:rPr lang="ja-JP" altLang="en-US" sz="1800" b="1">
              <a:latin typeface="ＭＳ ゴシック" panose="020B0609070205080204" pitchFamily="1" charset="-128"/>
              <a:ea typeface="ＭＳ ゴシック" panose="020B0609070205080204" pitchFamily="1" charset="-128"/>
            </a:rPr>
            <a:t>岐阜県高山市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6310"/>
          <a:ext cx="2352675" cy="485775"/>
        </a:xfrm>
        <a:prstGeom prst="rect">
          <a:avLst/>
        </a:prstGeom>
        <a:noFill/>
        <a:ln w="9525">
          <a:noFill/>
          <a:miter lim="800000"/>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panose="020B0609070205080204" pitchFamily="1" charset="-128"/>
              <a:ea typeface="ＭＳ ゴシック" panose="020B0609070205080204" pitchFamily="1" charset="-128"/>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350"/>
          <a:ext cx="695325" cy="409575"/>
        </a:xfrm>
        <a:prstGeom prst="rect">
          <a:avLst/>
        </a:prstGeom>
        <a:pattFill prst="smGrid">
          <a:fgClr>
            <a:srgbClr val="FF66CC"/>
          </a:fgClr>
          <a:bgClr>
            <a:schemeClr val="bg1"/>
          </a:bgClr>
        </a:pattFill>
        <a:ln w="6350">
          <a:solidFill>
            <a:srgbClr val="000000"/>
          </a:solidFill>
          <a:miter lim="800000"/>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0450" y="805180"/>
          <a:ext cx="11628755" cy="4332605"/>
        </a:xfrm>
        <a:prstGeom prst="rect">
          <a:avLst/>
        </a:prstGeom>
        <a:noFill/>
        <a:ln w="19050">
          <a:solidFill>
            <a:srgbClr val="000000"/>
          </a:solidFill>
          <a:miter lim="800000"/>
        </a:ln>
      </xdr:spPr>
    </xdr:sp>
    <xdr:clientData/>
  </xdr:twoCellAnchor>
  <xdr:twoCellAnchor>
    <xdr:from>
      <xdr:col>8</xdr:col>
      <xdr:colOff>340178</xdr:colOff>
      <xdr:row>6</xdr:row>
      <xdr:rowOff>40820</xdr:rowOff>
    </xdr:from>
    <xdr:to>
      <xdr:col>14</xdr:col>
      <xdr:colOff>80642</xdr:colOff>
      <xdr:row>24</xdr:row>
      <xdr:rowOff>108857</xdr:rowOff>
    </xdr:to>
    <xdr:sp macro="" textlink="">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450" y="1297940"/>
          <a:ext cx="11627485" cy="3839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（増減理由）</a:t>
          </a:r>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ごみ処理施設の整備実施に伴い「ごみ処理施設整備基金」から約４．５億円を取崩し、市民プール再整備等公共施設の整備実施に伴い「公共施設整備基金」から約３．７億円を取崩した一方、公共施設の更新を見据えて計画的に積立てを行っている「公共施設整備基金」「ごみ処理施設整備基金」「市民文化会館整備基金」に合わせて２６億円の積立てを行ったほか、都市計画道路整備等都市計画事業の実施を見据えて「都市計画事業基金」に約４．２億円積立てたことなどにより、基金全体として約２４．３億円の増加となった。</a:t>
          </a: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（今後の方針）</a:t>
          </a:r>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合併により施設数が大幅に増加し、公共施設及び社会基盤の老朽化が進行しており、後年度において多額の費用が必要となることが予想されるため、大規模施設については、個別に基金を設置し、計画的に積立てを行っている。また、大規模施設以外の公共施設については「公共施設整備基金」を設置し、公共施設及び社会基盤の更新に対し、計画的な積立て及び取崩しを予定している。</a:t>
          </a:r>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7300" cy="353060"/>
        </a:xfrm>
        <a:prstGeom prst="rect">
          <a:avLst/>
        </a:prstGeom>
        <a:noFill/>
        <a:ln w="9525">
          <a:solidFill>
            <a:schemeClr val="tx1"/>
          </a:solidFill>
          <a:miter lim="800000"/>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panose="020B0609070205080204" pitchFamily="1" charset="-128"/>
              <a:ea typeface="ＭＳ ゴシック" panose="020B0609070205080204" pitchFamily="1" charset="-128"/>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0450" y="12461875"/>
          <a:ext cx="11628755" cy="5426075"/>
        </a:xfrm>
        <a:prstGeom prst="rect">
          <a:avLst/>
        </a:prstGeom>
        <a:noFill/>
        <a:ln w="19050">
          <a:solidFill>
            <a:srgbClr val="000000"/>
          </a:solidFill>
          <a:miter lim="800000"/>
        </a:ln>
      </xdr:spPr>
    </xdr:sp>
    <xdr:clientData/>
  </xdr:twoCellAnchor>
  <xdr:twoCellAnchor>
    <xdr:from>
      <xdr:col>8</xdr:col>
      <xdr:colOff>340178</xdr:colOff>
      <xdr:row>54</xdr:row>
      <xdr:rowOff>623455</xdr:rowOff>
    </xdr:from>
    <xdr:to>
      <xdr:col>14</xdr:col>
      <xdr:colOff>80642</xdr:colOff>
      <xdr:row>62</xdr:row>
      <xdr:rowOff>663779</xdr:rowOff>
    </xdr:to>
    <xdr:sp macro="" textlink="">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450" y="12929235"/>
          <a:ext cx="11627485" cy="4955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（基金の使途）</a:t>
          </a:r>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・公共施設整備基金　　：公共施設及び社会基盤の整備を図る資金に充当するため</a:t>
          </a: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・ごみ処理施設整備基金：ごみ処理施設の整備を図る資金に充当するため</a:t>
          </a: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・夢・まちづくり基金　：まちづくり及び地域の活性化を図る資金に充当するため</a:t>
          </a:r>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（増減理由）</a:t>
          </a:r>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・公共施設整備基金　　：約３．７億円の取崩し、財政調整基金からの政策的積立て約２０億円を行ったことなどにより約１６．４億円減少した。</a:t>
          </a: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・ごみ処理施設整備基金：約４．５億円の取崩し、財政調整基金からの政策的積立て３億円を行ったことなどにより約１．４億円減少した。</a:t>
          </a: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・夢・まちづくり基金　：約３．１億円の取崩し行ったことなどにより約３．１億円減少した。</a:t>
          </a:r>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（今後の方針）</a:t>
          </a:r>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公共施設整備基金：当面の積立目標を６４億円に設定し、令和７年度まで毎年５億円程度を積立予定。</a:t>
          </a:r>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0935"/>
          <a:ext cx="2511425" cy="331470"/>
        </a:xfrm>
        <a:prstGeom prst="rect">
          <a:avLst/>
        </a:prstGeom>
        <a:noFill/>
        <a:ln w="9525">
          <a:solidFill>
            <a:schemeClr val="tx1"/>
          </a:solidFill>
          <a:miter lim="800000"/>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panose="020B0609070205080204" pitchFamily="1" charset="-128"/>
              <a:ea typeface="ＭＳ ゴシック" panose="020B0609070205080204" pitchFamily="1" charset="-128"/>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0450" y="5279390"/>
          <a:ext cx="11628755" cy="3450590"/>
        </a:xfrm>
        <a:prstGeom prst="rect">
          <a:avLst/>
        </a:prstGeom>
        <a:noFill/>
        <a:ln w="19050">
          <a:solidFill>
            <a:srgbClr val="000000"/>
          </a:solidFill>
          <a:miter lim="800000"/>
        </a:ln>
      </xdr:spPr>
    </xdr:sp>
    <xdr:clientData/>
  </xdr:twoCellAnchor>
  <xdr:twoCellAnchor>
    <xdr:from>
      <xdr:col>8</xdr:col>
      <xdr:colOff>340178</xdr:colOff>
      <xdr:row>27</xdr:row>
      <xdr:rowOff>95250</xdr:rowOff>
    </xdr:from>
    <xdr:to>
      <xdr:col>14</xdr:col>
      <xdr:colOff>80642</xdr:colOff>
      <xdr:row>41</xdr:row>
      <xdr:rowOff>121228</xdr:rowOff>
    </xdr:to>
    <xdr:sp macro="" textlink="">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450" y="5753100"/>
          <a:ext cx="11627485" cy="295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（増減理由）</a:t>
          </a:r>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決算剰余金２１億円を積立て、公共施設の更新を見据えた政策的基金への積立てを行うため１１億円の取崩しを行ったが、財源不足を補うための繰入は発生しなかったため前年度と比べて約１０億円の増加となった。</a:t>
          </a: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（今後の方針）</a:t>
          </a:r>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公共施設の更新に備えた政策的基金積立てへの取崩しを予定している。</a:t>
          </a:r>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100"/>
          <a:ext cx="2048510" cy="342265"/>
        </a:xfrm>
        <a:prstGeom prst="rect">
          <a:avLst/>
        </a:prstGeom>
        <a:noFill/>
        <a:ln w="9525">
          <a:solidFill>
            <a:schemeClr val="tx1"/>
          </a:solidFill>
          <a:miter lim="800000"/>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panose="020B0609070205080204" pitchFamily="1" charset="-128"/>
              <a:ea typeface="ＭＳ ゴシック" panose="020B0609070205080204" pitchFamily="1" charset="-128"/>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0450" y="8876030"/>
          <a:ext cx="11628755" cy="3447415"/>
        </a:xfrm>
        <a:prstGeom prst="rect">
          <a:avLst/>
        </a:prstGeom>
        <a:noFill/>
        <a:ln w="19050">
          <a:solidFill>
            <a:srgbClr val="000000"/>
          </a:solidFill>
          <a:miter lim="800000"/>
        </a:ln>
      </xdr:spPr>
    </xdr:sp>
    <xdr:clientData/>
  </xdr:twoCellAnchor>
  <xdr:twoCellAnchor>
    <xdr:from>
      <xdr:col>8</xdr:col>
      <xdr:colOff>340178</xdr:colOff>
      <xdr:row>44</xdr:row>
      <xdr:rowOff>129885</xdr:rowOff>
    </xdr:from>
    <xdr:to>
      <xdr:col>14</xdr:col>
      <xdr:colOff>80642</xdr:colOff>
      <xdr:row>53</xdr:row>
      <xdr:rowOff>363681</xdr:rowOff>
    </xdr:to>
    <xdr:sp macro="" textlink="">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450" y="9349740"/>
          <a:ext cx="11627485" cy="2948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（増減理由）</a:t>
          </a:r>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令和６年度及び令和７年度の普通交付税算定で見込まれる臨時財政対策債償還分の積立てなどにより約１．５億円の増加となった。</a:t>
          </a:r>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（今後の方針）</a:t>
          </a:r>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r>
            <a:rPr kumimoji="1" lang="ja-JP" altLang="en-US" sz="1300">
              <a:solidFill>
                <a:schemeClr val="dk1"/>
              </a:solidFill>
              <a:effectLst/>
              <a:latin typeface="ＭＳ ゴシック" panose="020B0609070205080204" pitchFamily="1" charset="-128"/>
              <a:ea typeface="ＭＳ ゴシック" panose="020B0609070205080204" pitchFamily="1" charset="-128"/>
              <a:cs typeface="+mn-cs"/>
            </a:rPr>
            <a:t>　新たな積み増しは予定していないが、財政事情の変動等により地方債の償還財源が不足する場合に備え、継続して利息分の積立てを予定している。</a:t>
          </a:r>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a:p>
          <a:endParaRPr kumimoji="1" lang="en-US" altLang="ja-JP" sz="1300">
            <a:solidFill>
              <a:schemeClr val="dk1"/>
            </a:solidFill>
            <a:effectLst/>
            <a:latin typeface="ＭＳ ゴシック" panose="020B0609070205080204" pitchFamily="1" charset="-128"/>
            <a:ea typeface="ＭＳ ゴシック" panose="020B0609070205080204" pitchFamily="1"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1630"/>
        </a:xfrm>
        <a:prstGeom prst="rect">
          <a:avLst/>
        </a:prstGeom>
        <a:noFill/>
        <a:ln w="9525">
          <a:solidFill>
            <a:schemeClr val="tx1"/>
          </a:solidFill>
          <a:miter lim="800000"/>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panose="020B0609070205080204" pitchFamily="1" charset="-128"/>
              <a:ea typeface="ＭＳ ゴシック" panose="020B0609070205080204" pitchFamily="1" charset="-128"/>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0C97108-9FC1-4C9A-8F46-7882C547C2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0946449-5F3B-436E-A8EB-0A7C6FB365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5BE3EA0-6435-4E05-8DBD-34AC54EF7C87}"/>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0EF2424-58DB-4A4D-A38B-FC392828C0C2}"/>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33EB280-57EE-4A75-90FD-4393063D2217}"/>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1764607-F5BF-471A-B9F4-48E2E786091B}"/>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996FBDF-3D09-48E9-BC93-504AD8486500}"/>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E4C77CC-35D7-4D80-AA50-DF7B3E6190D3}"/>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263F44F-5A7F-4392-9BA2-1F139AB51462}"/>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62443B6-3383-4BCE-98C7-E5695E7DE49A}"/>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DED430A-55A1-4BE9-B9E5-586AD8310370}"/>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938F0BB-EC8E-4786-B50E-C13B1E8CFB5E}"/>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4ABB0C3-2668-466F-9048-027F3CBE43AB}"/>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D0756FD-7D0A-405B-AEEC-1473A1677279}"/>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A047D35-A847-4E42-AB31-148A1A2CE59D}"/>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FD31930-9E87-4D0C-9C57-635466B16C5E}"/>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岐阜県高山市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DE5225B-94DB-4B53-8BC6-0092DF311795}"/>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3F7D845-66E9-40C8-BA54-C314A49C45E8}"/>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88AF185-352A-43DA-9CE4-F6371F6CA174}"/>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2008AB7-21F7-454D-8781-D739CDFA7CCD}"/>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C77F66B-B5BE-4C6D-B145-B9204C976E14}"/>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24E73FE-2724-4711-B439-081F8C8A01D6}"/>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83,281
82,239
2,177.61
56,306,750
52,544,618
3,432,333
27,959,520
15,709,596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E70E2DC-FDB8-41A8-91AA-099E7E96A284}"/>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4350A53-5CE7-4295-AE38-1BDC7EFF6233}"/>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AF025AF-CC10-4683-B748-00B48BA64E04}"/>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D8C97F5-7BF2-4170-A507-3646CC0C3168}"/>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4FB4A85-183A-4C2D-AA23-20BAF65873F5}"/>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415328E-9443-4A0A-9F91-AE76EEC07823}"/>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0E3F7BC-3188-4B77-B0B8-CB62611E3A90}"/>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805D2B0-5BE6-4494-94CC-B3CA52DBA195}"/>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E40A8C7-6F6A-4963-9A85-E4119C518DEF}"/>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A2ED9A0-45FC-4104-9107-22C19483E889}"/>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BECA932-CC01-4250-8744-8FCC4A3A7935}"/>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CDA7820-4266-4E37-A877-8DA111309181}"/>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9ED1878-7DC7-4C54-8609-0BBE60CB722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9404347-0F09-49C8-8C98-707E8ACF0098}"/>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296521C-A43E-4567-BDB2-81A3C56EF00F}"/>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F7521B6-CCF2-4A4A-BD03-472AAB99BD18}"/>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BADF2E4-0D58-4561-B406-A36A674CFA46}"/>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32C09C6-5B63-4651-9E15-EBFEF1A2607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C471E1E-2A92-48E7-AF9A-3A3C0A969C6B}"/>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4A25149-DBB8-44A1-BCE7-393CDD7FA694}"/>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6DC2E5F-1F7E-4113-8567-F73B3A93B12F}"/>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17F7D3F-C17C-4951-A4FA-87534A7D4974}"/>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3A0BA30-AF43-4DBD-8514-96EA9B711C3C}"/>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BD29FB7-513D-4231-B923-BE3B1D7D50E1}"/>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43E24D2-AE82-4E79-B8ED-74EF1FF00E18}"/>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E757600-058A-424E-8524-94522F628CD3}"/>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CE04E44-F355-4EA9-9F09-4B19D319921A}"/>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A1E54F4-578F-42A9-82AA-A53436FEC278}"/>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ECAC737-EFBE-4716-B2FC-5332333F5CC4}"/>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9DB7A83-F49D-4F4C-BFBD-0D48281DE27C}"/>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78759CD-5B29-44A0-8208-FBC114801662}"/>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3E59D17-28FD-45D1-AF3E-E499741A2522}"/>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B7ABD64-5BAC-441A-825A-1060E73CC4B7}"/>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7C08FCC-5F60-4272-B6C3-F40B8866E918}"/>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90F8772-BD32-409B-846B-B6E83C8252A6}"/>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有形固定資産減価償却率は、類似団体と比較してやや高い数値となっており、公共施設等が老朽化している傾向にある。</a:t>
          </a:r>
        </a:p>
        <a:p>
          <a:r>
            <a:rPr kumimoji="1" lang="ja-JP" altLang="en-US" sz="1100">
              <a:latin typeface="ＭＳ Ｐゴシック" panose="020B0600070205080204" pitchFamily="50" charset="-128"/>
              <a:ea typeface="ＭＳ Ｐゴシック" panose="020B0600070205080204" pitchFamily="50" charset="-128"/>
            </a:rPr>
            <a:t>　 令和２年度に策定（随時改訂）した公共施設等総合管理計画における類型ごとの個別施設計画（実施計画）では、既存施設の継続性に関する基本的な方針を示しており、実施段階において複合・多機能化や民間活力導入等の詳細な検討、調整を進め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BC71AC4-44FD-48F2-9CBA-9C5CC2E8639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EB87C0D-9AD3-4F1F-9B27-34A5D19007B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A648F3C8-ECF6-4E8D-823A-4D9C213A948A}"/>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3B97BB90-38D6-41C5-AE99-8A1B6CB67A9E}"/>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6E459C1D-5633-4ACB-8989-8FF5C9EDEE29}"/>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B66A8E40-C50A-4DA7-A701-7304AD1558F4}"/>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F9CB3BFE-583C-47F0-B1AE-07CE3C4DBA13}"/>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A274D5FC-5F75-4289-A0CF-EE67CCC5D8BC}"/>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ACE0464D-5244-43AF-A1F2-080A0FD4306D}"/>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64572BE5-4858-429C-B377-7DC33C543185}"/>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56248C18-1187-4007-9C34-D1DF9AE0C5A9}"/>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67090C20-26DF-4918-88DA-C227C184A620}"/>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D76772BC-A969-4821-977A-206BBB850642}"/>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4222A5A7-4492-4F8E-BE86-5AC1F1C2178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EE2DD347-16D0-4567-A70D-0DC9A48FF3DB}"/>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F821A841-22FD-47A2-9E75-325684937E65}"/>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270A9B69-F402-4031-A903-C4DCB6238535}"/>
            </a:ext>
          </a:extLst>
        </xdr:cNvPr>
        <xdr:cNvCxnSpPr/>
      </xdr:nvCxnSpPr>
      <xdr:spPr>
        <a:xfrm flipV="1">
          <a:off x="4206240" y="4471035"/>
          <a:ext cx="1270" cy="13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F3F7C4DD-EDC4-4DA6-85C1-00350135E352}"/>
            </a:ext>
          </a:extLst>
        </xdr:cNvPr>
        <xdr:cNvSpPr txBox="1"/>
      </xdr:nvSpPr>
      <xdr:spPr>
        <a:xfrm>
          <a:off x="4258945"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BEC891FB-261D-4488-9D17-60A402952B22}"/>
            </a:ext>
          </a:extLst>
        </xdr:cNvPr>
        <xdr:cNvCxnSpPr/>
      </xdr:nvCxnSpPr>
      <xdr:spPr>
        <a:xfrm>
          <a:off x="4119245" y="581152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8" name="有形固定資産減価償却率最大値テキスト">
          <a:extLst>
            <a:ext uri="{FF2B5EF4-FFF2-40B4-BE49-F238E27FC236}">
              <a16:creationId xmlns:a16="http://schemas.microsoft.com/office/drawing/2014/main" id="{380C0004-A19E-47E1-83BD-B9119C8D0D78}"/>
            </a:ext>
          </a:extLst>
        </xdr:cNvPr>
        <xdr:cNvSpPr txBox="1"/>
      </xdr:nvSpPr>
      <xdr:spPr>
        <a:xfrm>
          <a:off x="4258945" y="4250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9" name="直線コネクタ 78">
          <a:extLst>
            <a:ext uri="{FF2B5EF4-FFF2-40B4-BE49-F238E27FC236}">
              <a16:creationId xmlns:a16="http://schemas.microsoft.com/office/drawing/2014/main" id="{E8D0BBBE-A80C-401B-BF64-7151EC304577}"/>
            </a:ext>
          </a:extLst>
        </xdr:cNvPr>
        <xdr:cNvCxnSpPr/>
      </xdr:nvCxnSpPr>
      <xdr:spPr>
        <a:xfrm>
          <a:off x="4119245" y="447103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80" name="有形固定資産減価償却率平均値テキスト">
          <a:extLst>
            <a:ext uri="{FF2B5EF4-FFF2-40B4-BE49-F238E27FC236}">
              <a16:creationId xmlns:a16="http://schemas.microsoft.com/office/drawing/2014/main" id="{1E7D27FD-F70A-4C57-8437-7B80545F775F}"/>
            </a:ext>
          </a:extLst>
        </xdr:cNvPr>
        <xdr:cNvSpPr txBox="1"/>
      </xdr:nvSpPr>
      <xdr:spPr>
        <a:xfrm>
          <a:off x="4258945" y="5105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6AFD8228-B9C7-44F1-B448-093FA3D759C6}"/>
            </a:ext>
          </a:extLst>
        </xdr:cNvPr>
        <xdr:cNvSpPr/>
      </xdr:nvSpPr>
      <xdr:spPr>
        <a:xfrm>
          <a:off x="4157345" y="52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82" name="フローチャート: 判断 81">
          <a:extLst>
            <a:ext uri="{FF2B5EF4-FFF2-40B4-BE49-F238E27FC236}">
              <a16:creationId xmlns:a16="http://schemas.microsoft.com/office/drawing/2014/main" id="{283D073E-B0AD-40AC-B3DD-DA5C8F8FF917}"/>
            </a:ext>
          </a:extLst>
        </xdr:cNvPr>
        <xdr:cNvSpPr/>
      </xdr:nvSpPr>
      <xdr:spPr>
        <a:xfrm>
          <a:off x="3537585" y="52180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83" name="フローチャート: 判断 82">
          <a:extLst>
            <a:ext uri="{FF2B5EF4-FFF2-40B4-BE49-F238E27FC236}">
              <a16:creationId xmlns:a16="http://schemas.microsoft.com/office/drawing/2014/main" id="{B9709B39-2248-4ADF-8EF0-8CEB153E8721}"/>
            </a:ext>
          </a:extLst>
        </xdr:cNvPr>
        <xdr:cNvSpPr/>
      </xdr:nvSpPr>
      <xdr:spPr>
        <a:xfrm>
          <a:off x="2867025" y="51570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4" name="フローチャート: 判断 83">
          <a:extLst>
            <a:ext uri="{FF2B5EF4-FFF2-40B4-BE49-F238E27FC236}">
              <a16:creationId xmlns:a16="http://schemas.microsoft.com/office/drawing/2014/main" id="{4EEC98C8-9FCA-43E2-A4A8-DFB097CB84F1}"/>
            </a:ext>
          </a:extLst>
        </xdr:cNvPr>
        <xdr:cNvSpPr/>
      </xdr:nvSpPr>
      <xdr:spPr>
        <a:xfrm>
          <a:off x="2196465" y="51678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85" name="フローチャート: 判断 84">
          <a:extLst>
            <a:ext uri="{FF2B5EF4-FFF2-40B4-BE49-F238E27FC236}">
              <a16:creationId xmlns:a16="http://schemas.microsoft.com/office/drawing/2014/main" id="{EA8193E6-D534-433F-9D70-181570B6FAB3}"/>
            </a:ext>
          </a:extLst>
        </xdr:cNvPr>
        <xdr:cNvSpPr/>
      </xdr:nvSpPr>
      <xdr:spPr>
        <a:xfrm>
          <a:off x="1525905" y="5117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BC9F06A-41EC-401D-8EF0-7668CCDC3A13}"/>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C26FD34-F067-4A2D-8653-0A4ABB9930D9}"/>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371A31E-8BCC-47BC-B236-520800A75FEE}"/>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90F9BC6-1DB0-4BEA-BA36-FD81B128892E}"/>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BF999C5-FE6E-43BD-A2B8-DFB17BD716C8}"/>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4445</xdr:rowOff>
    </xdr:from>
    <xdr:to>
      <xdr:col>23</xdr:col>
      <xdr:colOff>136525</xdr:colOff>
      <xdr:row>32</xdr:row>
      <xdr:rowOff>106045</xdr:rowOff>
    </xdr:to>
    <xdr:sp macro="" textlink="">
      <xdr:nvSpPr>
        <xdr:cNvPr id="91" name="楕円 90">
          <a:extLst>
            <a:ext uri="{FF2B5EF4-FFF2-40B4-BE49-F238E27FC236}">
              <a16:creationId xmlns:a16="http://schemas.microsoft.com/office/drawing/2014/main" id="{FF9E636C-29F5-4415-B482-7A3C03B62005}"/>
            </a:ext>
          </a:extLst>
        </xdr:cNvPr>
        <xdr:cNvSpPr/>
      </xdr:nvSpPr>
      <xdr:spPr>
        <a:xfrm>
          <a:off x="4157345" y="536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154322</xdr:rowOff>
    </xdr:from>
    <xdr:ext cx="405111" cy="259045"/>
    <xdr:sp macro="" textlink="">
      <xdr:nvSpPr>
        <xdr:cNvPr id="92" name="有形固定資産減価償却率該当値テキスト">
          <a:extLst>
            <a:ext uri="{FF2B5EF4-FFF2-40B4-BE49-F238E27FC236}">
              <a16:creationId xmlns:a16="http://schemas.microsoft.com/office/drawing/2014/main" id="{01260E7F-8B22-4F3C-B28F-BD42E222C8BB}"/>
            </a:ext>
          </a:extLst>
        </xdr:cNvPr>
        <xdr:cNvSpPr txBox="1"/>
      </xdr:nvSpPr>
      <xdr:spPr>
        <a:xfrm>
          <a:off x="4258945" y="535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125518</xdr:rowOff>
    </xdr:from>
    <xdr:to>
      <xdr:col>19</xdr:col>
      <xdr:colOff>187325</xdr:colOff>
      <xdr:row>32</xdr:row>
      <xdr:rowOff>55668</xdr:rowOff>
    </xdr:to>
    <xdr:sp macro="" textlink="">
      <xdr:nvSpPr>
        <xdr:cNvPr id="93" name="楕円 92">
          <a:extLst>
            <a:ext uri="{FF2B5EF4-FFF2-40B4-BE49-F238E27FC236}">
              <a16:creationId xmlns:a16="http://schemas.microsoft.com/office/drawing/2014/main" id="{2F77EF06-0CCF-4200-AB4C-4EBFA7981C27}"/>
            </a:ext>
          </a:extLst>
        </xdr:cNvPr>
        <xdr:cNvSpPr/>
      </xdr:nvSpPr>
      <xdr:spPr>
        <a:xfrm>
          <a:off x="3537585" y="53223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4868</xdr:rowOff>
    </xdr:from>
    <xdr:to>
      <xdr:col>23</xdr:col>
      <xdr:colOff>85725</xdr:colOff>
      <xdr:row>32</xdr:row>
      <xdr:rowOff>55245</xdr:rowOff>
    </xdr:to>
    <xdr:cxnSp macro="">
      <xdr:nvCxnSpPr>
        <xdr:cNvPr id="94" name="直線コネクタ 93">
          <a:extLst>
            <a:ext uri="{FF2B5EF4-FFF2-40B4-BE49-F238E27FC236}">
              <a16:creationId xmlns:a16="http://schemas.microsoft.com/office/drawing/2014/main" id="{07638E44-CE3A-49D1-A6F0-4C3FAE39B5F7}"/>
            </a:ext>
          </a:extLst>
        </xdr:cNvPr>
        <xdr:cNvCxnSpPr/>
      </xdr:nvCxnSpPr>
      <xdr:spPr>
        <a:xfrm>
          <a:off x="3588385" y="5369348"/>
          <a:ext cx="6197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75142</xdr:rowOff>
    </xdr:from>
    <xdr:to>
      <xdr:col>15</xdr:col>
      <xdr:colOff>187325</xdr:colOff>
      <xdr:row>32</xdr:row>
      <xdr:rowOff>5292</xdr:rowOff>
    </xdr:to>
    <xdr:sp macro="" textlink="">
      <xdr:nvSpPr>
        <xdr:cNvPr id="95" name="楕円 94">
          <a:extLst>
            <a:ext uri="{FF2B5EF4-FFF2-40B4-BE49-F238E27FC236}">
              <a16:creationId xmlns:a16="http://schemas.microsoft.com/office/drawing/2014/main" id="{40739E7D-164B-4EEE-9DCC-F4FE96D60B7D}"/>
            </a:ext>
          </a:extLst>
        </xdr:cNvPr>
        <xdr:cNvSpPr/>
      </xdr:nvSpPr>
      <xdr:spPr>
        <a:xfrm>
          <a:off x="2867025" y="52719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125942</xdr:rowOff>
    </xdr:from>
    <xdr:to>
      <xdr:col>19</xdr:col>
      <xdr:colOff>136525</xdr:colOff>
      <xdr:row>32</xdr:row>
      <xdr:rowOff>4868</xdr:rowOff>
    </xdr:to>
    <xdr:cxnSp macro="">
      <xdr:nvCxnSpPr>
        <xdr:cNvPr id="96" name="直線コネクタ 95">
          <a:extLst>
            <a:ext uri="{FF2B5EF4-FFF2-40B4-BE49-F238E27FC236}">
              <a16:creationId xmlns:a16="http://schemas.microsoft.com/office/drawing/2014/main" id="{D457E353-86A6-49AF-9D99-19F2E802C5E4}"/>
            </a:ext>
          </a:extLst>
        </xdr:cNvPr>
        <xdr:cNvCxnSpPr/>
      </xdr:nvCxnSpPr>
      <xdr:spPr>
        <a:xfrm>
          <a:off x="2917825" y="5322782"/>
          <a:ext cx="670560" cy="4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35560</xdr:rowOff>
    </xdr:from>
    <xdr:to>
      <xdr:col>11</xdr:col>
      <xdr:colOff>187325</xdr:colOff>
      <xdr:row>31</xdr:row>
      <xdr:rowOff>137160</xdr:rowOff>
    </xdr:to>
    <xdr:sp macro="" textlink="">
      <xdr:nvSpPr>
        <xdr:cNvPr id="97" name="楕円 96">
          <a:extLst>
            <a:ext uri="{FF2B5EF4-FFF2-40B4-BE49-F238E27FC236}">
              <a16:creationId xmlns:a16="http://schemas.microsoft.com/office/drawing/2014/main" id="{7116B616-3AF6-498F-8344-A09BA308D5BB}"/>
            </a:ext>
          </a:extLst>
        </xdr:cNvPr>
        <xdr:cNvSpPr/>
      </xdr:nvSpPr>
      <xdr:spPr>
        <a:xfrm>
          <a:off x="2196465" y="5232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86360</xdr:rowOff>
    </xdr:from>
    <xdr:to>
      <xdr:col>15</xdr:col>
      <xdr:colOff>136525</xdr:colOff>
      <xdr:row>31</xdr:row>
      <xdr:rowOff>125942</xdr:rowOff>
    </xdr:to>
    <xdr:cxnSp macro="">
      <xdr:nvCxnSpPr>
        <xdr:cNvPr id="98" name="直線コネクタ 97">
          <a:extLst>
            <a:ext uri="{FF2B5EF4-FFF2-40B4-BE49-F238E27FC236}">
              <a16:creationId xmlns:a16="http://schemas.microsoft.com/office/drawing/2014/main" id="{3CA132AA-F191-404E-AD1F-FC05687988FC}"/>
            </a:ext>
          </a:extLst>
        </xdr:cNvPr>
        <xdr:cNvCxnSpPr/>
      </xdr:nvCxnSpPr>
      <xdr:spPr>
        <a:xfrm>
          <a:off x="2247265" y="5283200"/>
          <a:ext cx="6705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163830</xdr:rowOff>
    </xdr:from>
    <xdr:to>
      <xdr:col>7</xdr:col>
      <xdr:colOff>187325</xdr:colOff>
      <xdr:row>31</xdr:row>
      <xdr:rowOff>93980</xdr:rowOff>
    </xdr:to>
    <xdr:sp macro="" textlink="">
      <xdr:nvSpPr>
        <xdr:cNvPr id="99" name="楕円 98">
          <a:extLst>
            <a:ext uri="{FF2B5EF4-FFF2-40B4-BE49-F238E27FC236}">
              <a16:creationId xmlns:a16="http://schemas.microsoft.com/office/drawing/2014/main" id="{3324E4A9-0324-46E2-8146-2339DC86C785}"/>
            </a:ext>
          </a:extLst>
        </xdr:cNvPr>
        <xdr:cNvSpPr/>
      </xdr:nvSpPr>
      <xdr:spPr>
        <a:xfrm>
          <a:off x="1525905" y="5193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43180</xdr:rowOff>
    </xdr:from>
    <xdr:to>
      <xdr:col>11</xdr:col>
      <xdr:colOff>136525</xdr:colOff>
      <xdr:row>31</xdr:row>
      <xdr:rowOff>86360</xdr:rowOff>
    </xdr:to>
    <xdr:cxnSp macro="">
      <xdr:nvCxnSpPr>
        <xdr:cNvPr id="100" name="直線コネクタ 99">
          <a:extLst>
            <a:ext uri="{FF2B5EF4-FFF2-40B4-BE49-F238E27FC236}">
              <a16:creationId xmlns:a16="http://schemas.microsoft.com/office/drawing/2014/main" id="{A70E800D-4D60-4A65-A631-A43922AEBB79}"/>
            </a:ext>
          </a:extLst>
        </xdr:cNvPr>
        <xdr:cNvCxnSpPr/>
      </xdr:nvCxnSpPr>
      <xdr:spPr>
        <a:xfrm>
          <a:off x="1576705" y="5240020"/>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139294</xdr:rowOff>
    </xdr:from>
    <xdr:ext cx="405111" cy="259045"/>
    <xdr:sp macro="" textlink="">
      <xdr:nvSpPr>
        <xdr:cNvPr id="101" name="n_1aveValue有形固定資産減価償却率">
          <a:extLst>
            <a:ext uri="{FF2B5EF4-FFF2-40B4-BE49-F238E27FC236}">
              <a16:creationId xmlns:a16="http://schemas.microsoft.com/office/drawing/2014/main" id="{A926B1D5-F07D-4830-AA26-10072468A72C}"/>
            </a:ext>
          </a:extLst>
        </xdr:cNvPr>
        <xdr:cNvSpPr txBox="1"/>
      </xdr:nvSpPr>
      <xdr:spPr>
        <a:xfrm>
          <a:off x="3395989" y="5000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102" name="n_2aveValue有形固定資産減価償却率">
          <a:extLst>
            <a:ext uri="{FF2B5EF4-FFF2-40B4-BE49-F238E27FC236}">
              <a16:creationId xmlns:a16="http://schemas.microsoft.com/office/drawing/2014/main" id="{B766398C-0E26-4834-AABF-B2F06CEE36D2}"/>
            </a:ext>
          </a:extLst>
        </xdr:cNvPr>
        <xdr:cNvSpPr txBox="1"/>
      </xdr:nvSpPr>
      <xdr:spPr>
        <a:xfrm>
          <a:off x="2738129" y="493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103" name="n_3aveValue有形固定資産減価償却率">
          <a:extLst>
            <a:ext uri="{FF2B5EF4-FFF2-40B4-BE49-F238E27FC236}">
              <a16:creationId xmlns:a16="http://schemas.microsoft.com/office/drawing/2014/main" id="{5C1CA4F1-3B1C-42BC-80D6-6B91284A1EB1}"/>
            </a:ext>
          </a:extLst>
        </xdr:cNvPr>
        <xdr:cNvSpPr txBox="1"/>
      </xdr:nvSpPr>
      <xdr:spPr>
        <a:xfrm>
          <a:off x="2067569" y="4946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104" name="n_4aveValue有形固定資産減価償却率">
          <a:extLst>
            <a:ext uri="{FF2B5EF4-FFF2-40B4-BE49-F238E27FC236}">
              <a16:creationId xmlns:a16="http://schemas.microsoft.com/office/drawing/2014/main" id="{D9E2FB03-0353-445D-A312-86530E11F5BA}"/>
            </a:ext>
          </a:extLst>
        </xdr:cNvPr>
        <xdr:cNvSpPr txBox="1"/>
      </xdr:nvSpPr>
      <xdr:spPr>
        <a:xfrm>
          <a:off x="1397009" y="489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46795</xdr:rowOff>
    </xdr:from>
    <xdr:ext cx="405111" cy="259045"/>
    <xdr:sp macro="" textlink="">
      <xdr:nvSpPr>
        <xdr:cNvPr id="105" name="n_1mainValue有形固定資産減価償却率">
          <a:extLst>
            <a:ext uri="{FF2B5EF4-FFF2-40B4-BE49-F238E27FC236}">
              <a16:creationId xmlns:a16="http://schemas.microsoft.com/office/drawing/2014/main" id="{D6F5310C-F36A-455A-ADA8-2DE297FF29C6}"/>
            </a:ext>
          </a:extLst>
        </xdr:cNvPr>
        <xdr:cNvSpPr txBox="1"/>
      </xdr:nvSpPr>
      <xdr:spPr>
        <a:xfrm>
          <a:off x="3395989" y="5411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167869</xdr:rowOff>
    </xdr:from>
    <xdr:ext cx="405111" cy="259045"/>
    <xdr:sp macro="" textlink="">
      <xdr:nvSpPr>
        <xdr:cNvPr id="106" name="n_2mainValue有形固定資産減価償却率">
          <a:extLst>
            <a:ext uri="{FF2B5EF4-FFF2-40B4-BE49-F238E27FC236}">
              <a16:creationId xmlns:a16="http://schemas.microsoft.com/office/drawing/2014/main" id="{E7A42687-03A4-41AC-A70E-27117E2EEC7C}"/>
            </a:ext>
          </a:extLst>
        </xdr:cNvPr>
        <xdr:cNvSpPr txBox="1"/>
      </xdr:nvSpPr>
      <xdr:spPr>
        <a:xfrm>
          <a:off x="2738129" y="5364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128287</xdr:rowOff>
    </xdr:from>
    <xdr:ext cx="405111" cy="259045"/>
    <xdr:sp macro="" textlink="">
      <xdr:nvSpPr>
        <xdr:cNvPr id="107" name="n_3mainValue有形固定資産減価償却率">
          <a:extLst>
            <a:ext uri="{FF2B5EF4-FFF2-40B4-BE49-F238E27FC236}">
              <a16:creationId xmlns:a16="http://schemas.microsoft.com/office/drawing/2014/main" id="{C5EF65C1-60BF-4F25-A5DB-E1205603D9E6}"/>
            </a:ext>
          </a:extLst>
        </xdr:cNvPr>
        <xdr:cNvSpPr txBox="1"/>
      </xdr:nvSpPr>
      <xdr:spPr>
        <a:xfrm>
          <a:off x="2067569"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85107</xdr:rowOff>
    </xdr:from>
    <xdr:ext cx="405111" cy="259045"/>
    <xdr:sp macro="" textlink="">
      <xdr:nvSpPr>
        <xdr:cNvPr id="108" name="n_4mainValue有形固定資産減価償却率">
          <a:extLst>
            <a:ext uri="{FF2B5EF4-FFF2-40B4-BE49-F238E27FC236}">
              <a16:creationId xmlns:a16="http://schemas.microsoft.com/office/drawing/2014/main" id="{76BC6218-13F2-4AA2-8931-C096CC6EA450}"/>
            </a:ext>
          </a:extLst>
        </xdr:cNvPr>
        <xdr:cNvSpPr txBox="1"/>
      </xdr:nvSpPr>
      <xdr:spPr>
        <a:xfrm>
          <a:off x="1397009"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C0269054-7142-45E5-8BF2-046D9554C748}"/>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6A09C533-66EF-49F4-9F35-D6A8213E5749}"/>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89587BCA-FC80-41AB-ABB2-70F8C04D1D89}"/>
            </a:ext>
          </a:extLst>
        </xdr:cNvPr>
        <xdr:cNvSpPr/>
      </xdr:nvSpPr>
      <xdr:spPr>
        <a:xfrm>
          <a:off x="12292181" y="375262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4627932-B986-41A6-B3B9-57CB2DAD0018}"/>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D1BF6B78-2367-48EF-AA6C-E9DA84B0131D}"/>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3F0D2CCA-3144-4759-A386-D7D82BDE0F25}"/>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D1917007-B506-44F1-89B5-C7C2D828191C}"/>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24AFC08D-A806-4227-A47A-54AFFA6BFD36}"/>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7DC6A35D-C926-49DD-B573-8F781AE20CE7}"/>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E559EE9-AAE9-4C3F-AA48-D3DEAC125FC5}"/>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12A97C04-37FB-4DA4-A959-BF6FCF45C5A6}"/>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B83F2BE5-6CCD-4CA5-9EFF-D5DBB4C43A61}"/>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B0CB8AA0-ED89-4B00-8235-1945B3F70E6F}"/>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町村合併により増加した地方債残高について、行政改革大綱に掲げた目標に沿って減少させる取組みを行った結果、令和５年度までは減少傾向にある。また、公共施設の整備に向けた基金への積立や決算剰余金の積立等によって充当可能財源は増加しており、充当可能財源が将来負担額を上回るため、平成２９年度以降債務償還比率は算定されていない。</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D3ECF2C-55BA-46D2-BF7A-B3AB72476AE7}"/>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A0008233-43CD-41C6-862F-E562A072A8DC}"/>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866A1078-6658-4047-B98A-1F375D3BDB7E}"/>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D8B0E368-9524-4AEB-A2E9-750FAD527D8C}"/>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D38BFC9A-A922-442C-B5FB-212BC3E5C35B}"/>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164A3B27-BAC5-4472-95CA-3A4788E12F9A}"/>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6A226919-10E8-4D4B-8E7D-9D44CF991A69}"/>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4F248586-B69D-4D72-9093-DC3A7D59700F}"/>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9C7484DE-322D-47F3-878B-B1D4632DF262}"/>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BB973C47-0CE0-42D1-AF5C-B72248A0ACB1}"/>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75764CBA-D5D5-469F-8281-9A577F5ED04F}"/>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712DA2A-B14B-4F6D-82E9-A6183FFFA96B}"/>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E1C6BE49-EB7F-4922-B115-55F475263CB9}"/>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C1BBA847-A439-4AF9-B2BD-6B65F4734B55}"/>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194834BD-5B26-4F7D-B2EC-7081018BEE5D}"/>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37" name="直線コネクタ 136">
          <a:extLst>
            <a:ext uri="{FF2B5EF4-FFF2-40B4-BE49-F238E27FC236}">
              <a16:creationId xmlns:a16="http://schemas.microsoft.com/office/drawing/2014/main" id="{4226A055-5FA7-416E-BCFD-B6F8D9417BAB}"/>
            </a:ext>
          </a:extLst>
        </xdr:cNvPr>
        <xdr:cNvCxnSpPr/>
      </xdr:nvCxnSpPr>
      <xdr:spPr>
        <a:xfrm flipV="1">
          <a:off x="13027660" y="4442248"/>
          <a:ext cx="1269" cy="125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38" name="債務償還比率最小値テキスト">
          <a:extLst>
            <a:ext uri="{FF2B5EF4-FFF2-40B4-BE49-F238E27FC236}">
              <a16:creationId xmlns:a16="http://schemas.microsoft.com/office/drawing/2014/main" id="{7175D6F7-8F8F-4DE3-BFB7-F35047534E51}"/>
            </a:ext>
          </a:extLst>
        </xdr:cNvPr>
        <xdr:cNvSpPr txBox="1"/>
      </xdr:nvSpPr>
      <xdr:spPr>
        <a:xfrm>
          <a:off x="13080365" y="57018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39" name="直線コネクタ 138">
          <a:extLst>
            <a:ext uri="{FF2B5EF4-FFF2-40B4-BE49-F238E27FC236}">
              <a16:creationId xmlns:a16="http://schemas.microsoft.com/office/drawing/2014/main" id="{95381B98-3B5D-4BF2-9186-3654967C3A69}"/>
            </a:ext>
          </a:extLst>
        </xdr:cNvPr>
        <xdr:cNvCxnSpPr/>
      </xdr:nvCxnSpPr>
      <xdr:spPr>
        <a:xfrm>
          <a:off x="12963525" y="57018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A8613E92-3AC4-44E7-B6D2-3B4F3AB1FC55}"/>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FA9BB202-ADF5-4AEB-9C7C-9A3FDC1CE473}"/>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129712</xdr:rowOff>
    </xdr:from>
    <xdr:ext cx="469744" cy="259045"/>
    <xdr:sp macro="" textlink="">
      <xdr:nvSpPr>
        <xdr:cNvPr id="142" name="債務償還比率平均値テキスト">
          <a:extLst>
            <a:ext uri="{FF2B5EF4-FFF2-40B4-BE49-F238E27FC236}">
              <a16:creationId xmlns:a16="http://schemas.microsoft.com/office/drawing/2014/main" id="{4ED61600-32DA-4A27-BD45-1CB629BE39A9}"/>
            </a:ext>
          </a:extLst>
        </xdr:cNvPr>
        <xdr:cNvSpPr txBox="1"/>
      </xdr:nvSpPr>
      <xdr:spPr>
        <a:xfrm>
          <a:off x="13080365" y="4991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43" name="フローチャート: 判断 142">
          <a:extLst>
            <a:ext uri="{FF2B5EF4-FFF2-40B4-BE49-F238E27FC236}">
              <a16:creationId xmlns:a16="http://schemas.microsoft.com/office/drawing/2014/main" id="{47668AB8-9AE7-4F7A-BA84-C898C87D45DA}"/>
            </a:ext>
          </a:extLst>
        </xdr:cNvPr>
        <xdr:cNvSpPr/>
      </xdr:nvSpPr>
      <xdr:spPr>
        <a:xfrm>
          <a:off x="13001625" y="50128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44" name="フローチャート: 判断 143">
          <a:extLst>
            <a:ext uri="{FF2B5EF4-FFF2-40B4-BE49-F238E27FC236}">
              <a16:creationId xmlns:a16="http://schemas.microsoft.com/office/drawing/2014/main" id="{EC408B0D-D40F-4A16-AF6E-352CA47252EA}"/>
            </a:ext>
          </a:extLst>
        </xdr:cNvPr>
        <xdr:cNvSpPr/>
      </xdr:nvSpPr>
      <xdr:spPr>
        <a:xfrm>
          <a:off x="12359005" y="5018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45" name="フローチャート: 判断 144">
          <a:extLst>
            <a:ext uri="{FF2B5EF4-FFF2-40B4-BE49-F238E27FC236}">
              <a16:creationId xmlns:a16="http://schemas.microsoft.com/office/drawing/2014/main" id="{DA671BD1-666D-4E35-8A9F-4459A38A9C39}"/>
            </a:ext>
          </a:extLst>
        </xdr:cNvPr>
        <xdr:cNvSpPr/>
      </xdr:nvSpPr>
      <xdr:spPr>
        <a:xfrm>
          <a:off x="11688445" y="5016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46" name="フローチャート: 判断 145">
          <a:extLst>
            <a:ext uri="{FF2B5EF4-FFF2-40B4-BE49-F238E27FC236}">
              <a16:creationId xmlns:a16="http://schemas.microsoft.com/office/drawing/2014/main" id="{A598565A-F9C4-4DEE-9DD6-02F1C3AF5D46}"/>
            </a:ext>
          </a:extLst>
        </xdr:cNvPr>
        <xdr:cNvSpPr/>
      </xdr:nvSpPr>
      <xdr:spPr>
        <a:xfrm>
          <a:off x="11017885" y="51449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47" name="フローチャート: 判断 146">
          <a:extLst>
            <a:ext uri="{FF2B5EF4-FFF2-40B4-BE49-F238E27FC236}">
              <a16:creationId xmlns:a16="http://schemas.microsoft.com/office/drawing/2014/main" id="{E5DBE60D-26F7-4D3D-95DD-FE5A41D23FD4}"/>
            </a:ext>
          </a:extLst>
        </xdr:cNvPr>
        <xdr:cNvSpPr/>
      </xdr:nvSpPr>
      <xdr:spPr>
        <a:xfrm>
          <a:off x="10347325" y="5146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B226E97-8294-4B2B-AA78-2A166BD369F7}"/>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BBAA047-863F-4B50-9345-3FDFFC5D9A8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5BDC97D-B59B-4745-B184-831E2C144D28}"/>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B6A1A8D-A1D7-45F4-98D9-6FF7800EAB3E}"/>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F059C2C-FD7F-464C-B54A-BCB84AC23FD3}"/>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104079</xdr:rowOff>
    </xdr:from>
    <xdr:ext cx="469744" cy="259045"/>
    <xdr:sp macro="" textlink="">
      <xdr:nvSpPr>
        <xdr:cNvPr id="153" name="n_1aveValue債務償還比率">
          <a:extLst>
            <a:ext uri="{FF2B5EF4-FFF2-40B4-BE49-F238E27FC236}">
              <a16:creationId xmlns:a16="http://schemas.microsoft.com/office/drawing/2014/main" id="{5508BF9D-FF8A-4837-AF75-0E0DC3655692}"/>
            </a:ext>
          </a:extLst>
        </xdr:cNvPr>
        <xdr:cNvSpPr txBox="1"/>
      </xdr:nvSpPr>
      <xdr:spPr>
        <a:xfrm>
          <a:off x="12185092" y="479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101440</xdr:rowOff>
    </xdr:from>
    <xdr:ext cx="469744" cy="259045"/>
    <xdr:sp macro="" textlink="">
      <xdr:nvSpPr>
        <xdr:cNvPr id="154" name="n_2aveValue債務償還比率">
          <a:extLst>
            <a:ext uri="{FF2B5EF4-FFF2-40B4-BE49-F238E27FC236}">
              <a16:creationId xmlns:a16="http://schemas.microsoft.com/office/drawing/2014/main" id="{778667DD-C91D-4F8C-847D-A2537013A604}"/>
            </a:ext>
          </a:extLst>
        </xdr:cNvPr>
        <xdr:cNvSpPr txBox="1"/>
      </xdr:nvSpPr>
      <xdr:spPr>
        <a:xfrm>
          <a:off x="11527232" y="479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5" name="n_3aveValue債務償還比率">
          <a:extLst>
            <a:ext uri="{FF2B5EF4-FFF2-40B4-BE49-F238E27FC236}">
              <a16:creationId xmlns:a16="http://schemas.microsoft.com/office/drawing/2014/main" id="{FA6CD3D0-6C78-4966-A87C-6A567A92867D}"/>
            </a:ext>
          </a:extLst>
        </xdr:cNvPr>
        <xdr:cNvSpPr txBox="1"/>
      </xdr:nvSpPr>
      <xdr:spPr>
        <a:xfrm>
          <a:off x="10856672" y="492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6" name="n_4aveValue債務償還比率">
          <a:extLst>
            <a:ext uri="{FF2B5EF4-FFF2-40B4-BE49-F238E27FC236}">
              <a16:creationId xmlns:a16="http://schemas.microsoft.com/office/drawing/2014/main" id="{5E4E72A5-8E1F-4DC8-808E-7CDCA6C0AD9F}"/>
            </a:ext>
          </a:extLst>
        </xdr:cNvPr>
        <xdr:cNvSpPr txBox="1"/>
      </xdr:nvSpPr>
      <xdr:spPr>
        <a:xfrm>
          <a:off x="10186112" y="492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410A07B1-FA4C-4569-B0C7-C01D936BAD23}"/>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3CE76FCB-14CB-4F1D-8297-BF3362C976B6}"/>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50E21DDB-D0DD-4083-BAAF-09096B6152BA}"/>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94D5F5A4-39A8-47E3-8741-D9973599783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A60CED34-5C85-464B-A250-3CBB9749E2B9}"/>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8B309E33-3D62-4139-BFAB-E9ABD08F69C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3AEB8E-0606-4FD9-8966-0A0A475EAB4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3F029BF-E319-4629-91AA-5941A0882E5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7AA2E5-5BFE-4561-B23E-F197AE730A6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F276AE3-E468-4354-9905-22A484CE5EB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岐阜県高山市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EDB13F2-4DEC-4963-A284-A15AD758F45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5865D6-3CB8-4C8F-9EE1-218600B8C4A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6E7F140-BE4A-4FA0-AEC8-2AA8106FBB8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4ACD035-00DC-499F-9F27-8CEDD80535A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63DFCC6-0DEC-4F31-B089-38881FB7CA1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7783E11-CDFB-4D78-B609-98F40042BC3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83,281
82,239
2,177.61
56,306,750
52,544,618
3,432,333
27,959,520
15,709,596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5A8CB4B-121C-4E65-A319-00718CB7E67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26BF661-D31C-48B1-A80A-8240952A82D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5E99F6D-0801-4802-837D-8A0509B6B8B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0048B6F-69D2-4B54-A1B7-53ACDD96E32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301D923-95E5-4965-97CA-E1C76C74A38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EEA56A0-0EB9-45CD-B251-77D0D9A0508A}"/>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9DB3F74-2A14-4938-8F6F-C1416E37140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A84BF73-1CBD-4FF1-A450-A198F235CF2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959CDB2-4FF0-4E3C-806A-C0F424E7E55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05E0B03-F238-4607-96D9-E4CE5B265CB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3E389AF-0FF6-4A21-A8CC-D22B2F3E0EA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C607DF8-8CB5-4EDB-8FE0-B5128622FC3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8814D95-A6A0-407E-A92A-2B35933818E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447A088-FEC6-4397-B5CE-EBCACF82D5E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A46D568-31A9-4B92-BA01-EF31E94FDCE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5E09A07-282D-4810-975F-5EADB8B4371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6FAADD-BA86-48FD-9402-0538B83C477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DC0E2C8-FE46-4594-BBA8-70B50F8E491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52D3FA9-9028-4D46-8CEA-395162E1193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B8F46F8-25F3-441B-84A9-247471DB72B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4DA3224-2B11-4D33-AEB0-AC0CA1B46A3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EC40D94-E779-48FA-AAA5-2027657E43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50E86C0-D925-4129-B59A-FFC101287FA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B7BE50F-591D-467B-896C-9F435A2927D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A6CE257-63F6-4FCA-9FBF-3A0702A92D7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4E839B1-C877-4D30-ABAF-2790F3F2A7A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E4B73D2-482D-48DE-B630-1766596C704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9779FB3-E34C-40B9-AAC7-10708C97A4D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CF1D52D-8D8E-4292-88FD-40132E282E2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54908C4-E07D-434F-A7A7-371ED3B9BEB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C2FD064-783D-49AA-BA5E-0C5C3139C04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DF5FA74-C0B6-4D44-82A1-2499BFE27A32}"/>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03B6425-847D-4771-8D50-8DFDD3BD9938}"/>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749EC25B-325A-4564-9C71-AF6B33AAEFA5}"/>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7D02FED-6F8C-454C-A4DF-E0357282C193}"/>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36425EE-3262-4A9C-A42E-7B7D9EE1FD6D}"/>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30379B6-1111-4256-B32F-A45AE5A33BEC}"/>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45A6282-79C0-4FCA-8124-156A10913E86}"/>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116F517-39F4-4E6E-A5B7-22670B466C67}"/>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29AC19A-5C5F-4BC4-9453-1162F2455341}"/>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CC83680-1BBE-4DDA-8C1E-07F4D53F78CF}"/>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5F4DE6BF-4DAD-4311-8ADC-145B036D84A3}"/>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69D60A3-5E3E-4645-8A91-CB8937D7219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AD3F08EC-97F2-4E54-B277-6738B599E006}"/>
            </a:ext>
          </a:extLst>
        </xdr:cNvPr>
        <xdr:cNvCxnSpPr/>
      </xdr:nvCxnSpPr>
      <xdr:spPr>
        <a:xfrm flipV="1">
          <a:off x="4086225" y="5839968"/>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E4F273E5-19B2-469B-8AC8-CB0293F74320}"/>
            </a:ext>
          </a:extLst>
        </xdr:cNvPr>
        <xdr:cNvSpPr txBox="1"/>
      </xdr:nvSpPr>
      <xdr:spPr>
        <a:xfrm>
          <a:off x="412496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809A488D-BC65-4896-BD33-37AAF69DD3E5}"/>
            </a:ext>
          </a:extLst>
        </xdr:cNvPr>
        <xdr:cNvCxnSpPr/>
      </xdr:nvCxnSpPr>
      <xdr:spPr>
        <a:xfrm>
          <a:off x="4020820" y="71125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543464AE-3FF2-4A5F-809F-ED47D3A4FB02}"/>
            </a:ext>
          </a:extLst>
        </xdr:cNvPr>
        <xdr:cNvSpPr txBox="1"/>
      </xdr:nvSpPr>
      <xdr:spPr>
        <a:xfrm>
          <a:off x="4124960" y="561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16B4B7E5-F64E-409B-9FCA-AEA6B22827D1}"/>
            </a:ext>
          </a:extLst>
        </xdr:cNvPr>
        <xdr:cNvCxnSpPr/>
      </xdr:nvCxnSpPr>
      <xdr:spPr>
        <a:xfrm>
          <a:off x="4020820" y="5839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135145</xdr:rowOff>
    </xdr:from>
    <xdr:ext cx="405111" cy="259045"/>
    <xdr:sp macro="" textlink="">
      <xdr:nvSpPr>
        <xdr:cNvPr id="60" name="【道路】&#10;有形固定資産減価償却率平均値テキスト">
          <a:extLst>
            <a:ext uri="{FF2B5EF4-FFF2-40B4-BE49-F238E27FC236}">
              <a16:creationId xmlns:a16="http://schemas.microsoft.com/office/drawing/2014/main" id="{4A6C5BC0-0125-4E93-A0D7-3533938B0E5E}"/>
            </a:ext>
          </a:extLst>
        </xdr:cNvPr>
        <xdr:cNvSpPr txBox="1"/>
      </xdr:nvSpPr>
      <xdr:spPr>
        <a:xfrm>
          <a:off x="4124960" y="6505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EADBE8E2-B6AD-4A13-80F4-49FB380AF872}"/>
            </a:ext>
          </a:extLst>
        </xdr:cNvPr>
        <xdr:cNvSpPr/>
      </xdr:nvSpPr>
      <xdr:spPr>
        <a:xfrm>
          <a:off x="4036060" y="6650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1A9CE061-7C22-4128-9823-0C5B05C3431C}"/>
            </a:ext>
          </a:extLst>
        </xdr:cNvPr>
        <xdr:cNvSpPr/>
      </xdr:nvSpPr>
      <xdr:spPr>
        <a:xfrm>
          <a:off x="3312160" y="6606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F0887D4E-FCEE-4A06-B144-FAEF0215D5F5}"/>
            </a:ext>
          </a:extLst>
        </xdr:cNvPr>
        <xdr:cNvSpPr/>
      </xdr:nvSpPr>
      <xdr:spPr>
        <a:xfrm>
          <a:off x="25146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68369696-D92D-4B90-8A7E-1028D791F1BF}"/>
            </a:ext>
          </a:extLst>
        </xdr:cNvPr>
        <xdr:cNvSpPr/>
      </xdr:nvSpPr>
      <xdr:spPr>
        <a:xfrm>
          <a:off x="1739900" y="658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AD03186E-FBE7-47D5-928C-730CB3644D34}"/>
            </a:ext>
          </a:extLst>
        </xdr:cNvPr>
        <xdr:cNvSpPr/>
      </xdr:nvSpPr>
      <xdr:spPr>
        <a:xfrm>
          <a:off x="965200" y="65405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8F486F4-4D85-41D6-95C2-EAC0DD4A534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35B3ACC-60AE-43E6-842A-3C734F34F6E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7E01047-D603-49E1-B7F2-B15ECE35C4F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6DBF1BA-A20B-4456-8E60-E85E4FC85FD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362EF7E-BE98-4238-8624-63EFE119502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9398</xdr:rowOff>
    </xdr:from>
    <xdr:to>
      <xdr:col>24</xdr:col>
      <xdr:colOff>114300</xdr:colOff>
      <xdr:row>40</xdr:row>
      <xdr:rowOff>110998</xdr:rowOff>
    </xdr:to>
    <xdr:sp macro="" textlink="">
      <xdr:nvSpPr>
        <xdr:cNvPr id="71" name="楕円 70">
          <a:extLst>
            <a:ext uri="{FF2B5EF4-FFF2-40B4-BE49-F238E27FC236}">
              <a16:creationId xmlns:a16="http://schemas.microsoft.com/office/drawing/2014/main" id="{4FEBF3E1-F6D5-42D8-B8B1-88C2C7D7A64B}"/>
            </a:ext>
          </a:extLst>
        </xdr:cNvPr>
        <xdr:cNvSpPr/>
      </xdr:nvSpPr>
      <xdr:spPr>
        <a:xfrm>
          <a:off x="4036060" y="67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159275</xdr:rowOff>
    </xdr:from>
    <xdr:ext cx="405111" cy="259045"/>
    <xdr:sp macro="" textlink="">
      <xdr:nvSpPr>
        <xdr:cNvPr id="72" name="【道路】&#10;有形固定資産減価償却率該当値テキスト">
          <a:extLst>
            <a:ext uri="{FF2B5EF4-FFF2-40B4-BE49-F238E27FC236}">
              <a16:creationId xmlns:a16="http://schemas.microsoft.com/office/drawing/2014/main" id="{F009454A-A114-459C-8B1D-9AAA19D1CD7B}"/>
            </a:ext>
          </a:extLst>
        </xdr:cNvPr>
        <xdr:cNvSpPr txBox="1"/>
      </xdr:nvSpPr>
      <xdr:spPr>
        <a:xfrm>
          <a:off x="4124960" y="669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157988</xdr:rowOff>
    </xdr:from>
    <xdr:to>
      <xdr:col>20</xdr:col>
      <xdr:colOff>38100</xdr:colOff>
      <xdr:row>40</xdr:row>
      <xdr:rowOff>88138</xdr:rowOff>
    </xdr:to>
    <xdr:sp macro="" textlink="">
      <xdr:nvSpPr>
        <xdr:cNvPr id="73" name="楕円 72">
          <a:extLst>
            <a:ext uri="{FF2B5EF4-FFF2-40B4-BE49-F238E27FC236}">
              <a16:creationId xmlns:a16="http://schemas.microsoft.com/office/drawing/2014/main" id="{E3870AA0-DC83-4F92-BE16-EF446B83B6BC}"/>
            </a:ext>
          </a:extLst>
        </xdr:cNvPr>
        <xdr:cNvSpPr/>
      </xdr:nvSpPr>
      <xdr:spPr>
        <a:xfrm>
          <a:off x="3312160" y="66959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37338</xdr:rowOff>
    </xdr:from>
    <xdr:to>
      <xdr:col>24</xdr:col>
      <xdr:colOff>63500</xdr:colOff>
      <xdr:row>40</xdr:row>
      <xdr:rowOff>60198</xdr:rowOff>
    </xdr:to>
    <xdr:cxnSp macro="">
      <xdr:nvCxnSpPr>
        <xdr:cNvPr id="74" name="直線コネクタ 73">
          <a:extLst>
            <a:ext uri="{FF2B5EF4-FFF2-40B4-BE49-F238E27FC236}">
              <a16:creationId xmlns:a16="http://schemas.microsoft.com/office/drawing/2014/main" id="{F13D06AD-92B4-4362-A3D5-45B9BA9F00CC}"/>
            </a:ext>
          </a:extLst>
        </xdr:cNvPr>
        <xdr:cNvCxnSpPr/>
      </xdr:nvCxnSpPr>
      <xdr:spPr>
        <a:xfrm>
          <a:off x="3355340" y="6742938"/>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125984</xdr:rowOff>
    </xdr:from>
    <xdr:to>
      <xdr:col>15</xdr:col>
      <xdr:colOff>101600</xdr:colOff>
      <xdr:row>40</xdr:row>
      <xdr:rowOff>56134</xdr:rowOff>
    </xdr:to>
    <xdr:sp macro="" textlink="">
      <xdr:nvSpPr>
        <xdr:cNvPr id="75" name="楕円 74">
          <a:extLst>
            <a:ext uri="{FF2B5EF4-FFF2-40B4-BE49-F238E27FC236}">
              <a16:creationId xmlns:a16="http://schemas.microsoft.com/office/drawing/2014/main" id="{7EA86EAB-07B5-41B2-97EE-BB902BE9315E}"/>
            </a:ext>
          </a:extLst>
        </xdr:cNvPr>
        <xdr:cNvSpPr/>
      </xdr:nvSpPr>
      <xdr:spPr>
        <a:xfrm>
          <a:off x="2514600" y="6663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5334</xdr:rowOff>
    </xdr:from>
    <xdr:to>
      <xdr:col>19</xdr:col>
      <xdr:colOff>177800</xdr:colOff>
      <xdr:row>40</xdr:row>
      <xdr:rowOff>37338</xdr:rowOff>
    </xdr:to>
    <xdr:cxnSp macro="">
      <xdr:nvCxnSpPr>
        <xdr:cNvPr id="76" name="直線コネクタ 75">
          <a:extLst>
            <a:ext uri="{FF2B5EF4-FFF2-40B4-BE49-F238E27FC236}">
              <a16:creationId xmlns:a16="http://schemas.microsoft.com/office/drawing/2014/main" id="{CF255FA1-6419-48FD-A1B8-54412F79B571}"/>
            </a:ext>
          </a:extLst>
        </xdr:cNvPr>
        <xdr:cNvCxnSpPr/>
      </xdr:nvCxnSpPr>
      <xdr:spPr>
        <a:xfrm>
          <a:off x="2565400" y="6710934"/>
          <a:ext cx="78994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130556</xdr:rowOff>
    </xdr:from>
    <xdr:to>
      <xdr:col>10</xdr:col>
      <xdr:colOff>165100</xdr:colOff>
      <xdr:row>40</xdr:row>
      <xdr:rowOff>60706</xdr:rowOff>
    </xdr:to>
    <xdr:sp macro="" textlink="">
      <xdr:nvSpPr>
        <xdr:cNvPr id="77" name="楕円 76">
          <a:extLst>
            <a:ext uri="{FF2B5EF4-FFF2-40B4-BE49-F238E27FC236}">
              <a16:creationId xmlns:a16="http://schemas.microsoft.com/office/drawing/2014/main" id="{C86D99C8-FDDC-4AB5-BB65-97500FA28AE8}"/>
            </a:ext>
          </a:extLst>
        </xdr:cNvPr>
        <xdr:cNvSpPr/>
      </xdr:nvSpPr>
      <xdr:spPr>
        <a:xfrm>
          <a:off x="1739900" y="6668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5334</xdr:rowOff>
    </xdr:from>
    <xdr:to>
      <xdr:col>15</xdr:col>
      <xdr:colOff>50800</xdr:colOff>
      <xdr:row>40</xdr:row>
      <xdr:rowOff>9906</xdr:rowOff>
    </xdr:to>
    <xdr:cxnSp macro="">
      <xdr:nvCxnSpPr>
        <xdr:cNvPr id="78" name="直線コネクタ 77">
          <a:extLst>
            <a:ext uri="{FF2B5EF4-FFF2-40B4-BE49-F238E27FC236}">
              <a16:creationId xmlns:a16="http://schemas.microsoft.com/office/drawing/2014/main" id="{6FCFE9FF-2DE3-4197-A6F2-E883E662722C}"/>
            </a:ext>
          </a:extLst>
        </xdr:cNvPr>
        <xdr:cNvCxnSpPr/>
      </xdr:nvCxnSpPr>
      <xdr:spPr>
        <a:xfrm flipV="1">
          <a:off x="1790700" y="671093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107696</xdr:rowOff>
    </xdr:from>
    <xdr:to>
      <xdr:col>6</xdr:col>
      <xdr:colOff>38100</xdr:colOff>
      <xdr:row>40</xdr:row>
      <xdr:rowOff>37846</xdr:rowOff>
    </xdr:to>
    <xdr:sp macro="" textlink="">
      <xdr:nvSpPr>
        <xdr:cNvPr id="79" name="楕円 78">
          <a:extLst>
            <a:ext uri="{FF2B5EF4-FFF2-40B4-BE49-F238E27FC236}">
              <a16:creationId xmlns:a16="http://schemas.microsoft.com/office/drawing/2014/main" id="{3562AD73-402A-4892-B058-BA21E3F09F42}"/>
            </a:ext>
          </a:extLst>
        </xdr:cNvPr>
        <xdr:cNvSpPr/>
      </xdr:nvSpPr>
      <xdr:spPr>
        <a:xfrm>
          <a:off x="965200" y="66456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158496</xdr:rowOff>
    </xdr:from>
    <xdr:to>
      <xdr:col>10</xdr:col>
      <xdr:colOff>114300</xdr:colOff>
      <xdr:row>40</xdr:row>
      <xdr:rowOff>9906</xdr:rowOff>
    </xdr:to>
    <xdr:cxnSp macro="">
      <xdr:nvCxnSpPr>
        <xdr:cNvPr id="80" name="直線コネクタ 79">
          <a:extLst>
            <a:ext uri="{FF2B5EF4-FFF2-40B4-BE49-F238E27FC236}">
              <a16:creationId xmlns:a16="http://schemas.microsoft.com/office/drawing/2014/main" id="{545CA002-5226-46F1-8730-D2E738B582A8}"/>
            </a:ext>
          </a:extLst>
        </xdr:cNvPr>
        <xdr:cNvCxnSpPr/>
      </xdr:nvCxnSpPr>
      <xdr:spPr>
        <a:xfrm>
          <a:off x="1008380" y="6696456"/>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15511</xdr:rowOff>
    </xdr:from>
    <xdr:ext cx="405111" cy="259045"/>
    <xdr:sp macro="" textlink="">
      <xdr:nvSpPr>
        <xdr:cNvPr id="81" name="n_1aveValue【道路】&#10;有形固定資産減価償却率">
          <a:extLst>
            <a:ext uri="{FF2B5EF4-FFF2-40B4-BE49-F238E27FC236}">
              <a16:creationId xmlns:a16="http://schemas.microsoft.com/office/drawing/2014/main" id="{673041BB-C066-448A-B45E-16E71DF404AD}"/>
            </a:ext>
          </a:extLst>
        </xdr:cNvPr>
        <xdr:cNvSpPr txBox="1"/>
      </xdr:nvSpPr>
      <xdr:spPr>
        <a:xfrm>
          <a:off x="3170564" y="6385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145813</xdr:rowOff>
    </xdr:from>
    <xdr:ext cx="405111" cy="259045"/>
    <xdr:sp macro="" textlink="">
      <xdr:nvSpPr>
        <xdr:cNvPr id="82" name="n_2aveValue【道路】&#10;有形固定資産減価償却率">
          <a:extLst>
            <a:ext uri="{FF2B5EF4-FFF2-40B4-BE49-F238E27FC236}">
              <a16:creationId xmlns:a16="http://schemas.microsoft.com/office/drawing/2014/main" id="{4CC0624A-5F6C-4BA0-853C-747DC83BB08B}"/>
            </a:ext>
          </a:extLst>
        </xdr:cNvPr>
        <xdr:cNvSpPr txBox="1"/>
      </xdr:nvSpPr>
      <xdr:spPr>
        <a:xfrm>
          <a:off x="2385704" y="6348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168673</xdr:rowOff>
    </xdr:from>
    <xdr:ext cx="405111" cy="259045"/>
    <xdr:sp macro="" textlink="">
      <xdr:nvSpPr>
        <xdr:cNvPr id="83" name="n_3aveValue【道路】&#10;有形固定資産減価償却率">
          <a:extLst>
            <a:ext uri="{FF2B5EF4-FFF2-40B4-BE49-F238E27FC236}">
              <a16:creationId xmlns:a16="http://schemas.microsoft.com/office/drawing/2014/main" id="{001DCECB-508D-4201-91B6-3637EB57B5B4}"/>
            </a:ext>
          </a:extLst>
        </xdr:cNvPr>
        <xdr:cNvSpPr txBox="1"/>
      </xdr:nvSpPr>
      <xdr:spPr>
        <a:xfrm>
          <a:off x="1611004" y="637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120667</xdr:rowOff>
    </xdr:from>
    <xdr:ext cx="405111" cy="259045"/>
    <xdr:sp macro="" textlink="">
      <xdr:nvSpPr>
        <xdr:cNvPr id="84" name="n_4aveValue【道路】&#10;有形固定資産減価償却率">
          <a:extLst>
            <a:ext uri="{FF2B5EF4-FFF2-40B4-BE49-F238E27FC236}">
              <a16:creationId xmlns:a16="http://schemas.microsoft.com/office/drawing/2014/main" id="{092FB860-E373-4C18-8B18-D3C9FFC6A148}"/>
            </a:ext>
          </a:extLst>
        </xdr:cNvPr>
        <xdr:cNvSpPr txBox="1"/>
      </xdr:nvSpPr>
      <xdr:spPr>
        <a:xfrm>
          <a:off x="83630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79265</xdr:rowOff>
    </xdr:from>
    <xdr:ext cx="405111" cy="259045"/>
    <xdr:sp macro="" textlink="">
      <xdr:nvSpPr>
        <xdr:cNvPr id="85" name="n_1mainValue【道路】&#10;有形固定資産減価償却率">
          <a:extLst>
            <a:ext uri="{FF2B5EF4-FFF2-40B4-BE49-F238E27FC236}">
              <a16:creationId xmlns:a16="http://schemas.microsoft.com/office/drawing/2014/main" id="{051C85C5-7CAC-401E-B3F2-DF76BC457387}"/>
            </a:ext>
          </a:extLst>
        </xdr:cNvPr>
        <xdr:cNvSpPr txBox="1"/>
      </xdr:nvSpPr>
      <xdr:spPr>
        <a:xfrm>
          <a:off x="3170564" y="678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47261</xdr:rowOff>
    </xdr:from>
    <xdr:ext cx="405111" cy="259045"/>
    <xdr:sp macro="" textlink="">
      <xdr:nvSpPr>
        <xdr:cNvPr id="86" name="n_2mainValue【道路】&#10;有形固定資産減価償却率">
          <a:extLst>
            <a:ext uri="{FF2B5EF4-FFF2-40B4-BE49-F238E27FC236}">
              <a16:creationId xmlns:a16="http://schemas.microsoft.com/office/drawing/2014/main" id="{FC97C367-26D1-4D3D-90B4-47F7F59D1453}"/>
            </a:ext>
          </a:extLst>
        </xdr:cNvPr>
        <xdr:cNvSpPr txBox="1"/>
      </xdr:nvSpPr>
      <xdr:spPr>
        <a:xfrm>
          <a:off x="2385704" y="675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51833</xdr:rowOff>
    </xdr:from>
    <xdr:ext cx="405111" cy="259045"/>
    <xdr:sp macro="" textlink="">
      <xdr:nvSpPr>
        <xdr:cNvPr id="87" name="n_3mainValue【道路】&#10;有形固定資産減価償却率">
          <a:extLst>
            <a:ext uri="{FF2B5EF4-FFF2-40B4-BE49-F238E27FC236}">
              <a16:creationId xmlns:a16="http://schemas.microsoft.com/office/drawing/2014/main" id="{94C49A10-4DF9-408A-8930-9550D7DF7E0A}"/>
            </a:ext>
          </a:extLst>
        </xdr:cNvPr>
        <xdr:cNvSpPr txBox="1"/>
      </xdr:nvSpPr>
      <xdr:spPr>
        <a:xfrm>
          <a:off x="1611004" y="675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28973</xdr:rowOff>
    </xdr:from>
    <xdr:ext cx="405111" cy="259045"/>
    <xdr:sp macro="" textlink="">
      <xdr:nvSpPr>
        <xdr:cNvPr id="88" name="n_4mainValue【道路】&#10;有形固定資産減価償却率">
          <a:extLst>
            <a:ext uri="{FF2B5EF4-FFF2-40B4-BE49-F238E27FC236}">
              <a16:creationId xmlns:a16="http://schemas.microsoft.com/office/drawing/2014/main" id="{EED91912-921B-484F-9C20-AE35487A94C2}"/>
            </a:ext>
          </a:extLst>
        </xdr:cNvPr>
        <xdr:cNvSpPr txBox="1"/>
      </xdr:nvSpPr>
      <xdr:spPr>
        <a:xfrm>
          <a:off x="836304" y="6734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A1873E1-8BFF-4236-95B2-F10E3BC212C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054A24A-ED7F-45E0-9F02-7A8E7022C21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D703AF0-F90F-4F35-B84A-31219BB1420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B6CED60-CFD7-4789-969D-BA2E4BE1015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D979817-C7CD-4077-932B-63E27BEC4CA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995E72B-AF38-4207-9149-711F1A306B3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F307945-1A4B-44C0-8572-9EF3BADEFB2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F45FCA7-8925-4A1F-96B0-92D38D7AB79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EB08690-AC45-4EEB-9058-B9B52F194307}"/>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FF0B339-1CD7-462E-AB28-D36D1EB88C8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5D488B65-E7F0-4FAA-B1A0-C7368D8D32E7}"/>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786C47D5-302B-41C3-AEDA-1477960B072A}"/>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BE681F70-FE85-45D3-A0F1-D7452F8597CE}"/>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28F9D120-B389-4C16-8706-7D75E1A4BB8F}"/>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E5521CD2-D5A1-4EC7-B465-3D1C64F14504}"/>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A528804E-354C-423D-A453-F1EDDAEA465C}"/>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5B0C6DAF-69C5-47A1-8E2D-5BAF87AFA988}"/>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4656289A-20FD-49C3-9758-94143D4CF37F}"/>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668A4E06-E837-4CA6-9CE7-638D37736B9A}"/>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AF11811D-D74F-4B0E-AB9E-FEF4673B940C}"/>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79A31F3-5F6E-459F-AFBE-88569A0A9A67}"/>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FCCB7327-32E6-4118-A3ED-B499BDD31FE3}"/>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DF2492-AE11-445D-A331-2C2788A5482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A4F3996C-0B00-4724-8699-7B0EE0872B6E}"/>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D555038-B93D-4DAD-9E5C-20A325C8AC0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14" name="直線コネクタ 113">
          <a:extLst>
            <a:ext uri="{FF2B5EF4-FFF2-40B4-BE49-F238E27FC236}">
              <a16:creationId xmlns:a16="http://schemas.microsoft.com/office/drawing/2014/main" id="{CBBC5BB0-BB79-473E-A430-D8B6C7E94DEE}"/>
            </a:ext>
          </a:extLst>
        </xdr:cNvPr>
        <xdr:cNvCxnSpPr/>
      </xdr:nvCxnSpPr>
      <xdr:spPr>
        <a:xfrm flipV="1">
          <a:off x="9219565" y="5629547"/>
          <a:ext cx="0" cy="130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15" name="【道路】&#10;一人当たり延長最小値テキスト">
          <a:extLst>
            <a:ext uri="{FF2B5EF4-FFF2-40B4-BE49-F238E27FC236}">
              <a16:creationId xmlns:a16="http://schemas.microsoft.com/office/drawing/2014/main" id="{7FBBA051-867B-4EA0-BE9A-54522A478374}"/>
            </a:ext>
          </a:extLst>
        </xdr:cNvPr>
        <xdr:cNvSpPr txBox="1"/>
      </xdr:nvSpPr>
      <xdr:spPr>
        <a:xfrm>
          <a:off x="9258300" y="694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6" name="直線コネクタ 115">
          <a:extLst>
            <a:ext uri="{FF2B5EF4-FFF2-40B4-BE49-F238E27FC236}">
              <a16:creationId xmlns:a16="http://schemas.microsoft.com/office/drawing/2014/main" id="{4D77EC38-1252-420B-9751-B9CBA3973FE6}"/>
            </a:ext>
          </a:extLst>
        </xdr:cNvPr>
        <xdr:cNvCxnSpPr/>
      </xdr:nvCxnSpPr>
      <xdr:spPr>
        <a:xfrm>
          <a:off x="9154160" y="6938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7" name="【道路】&#10;一人当たり延長最大値テキスト">
          <a:extLst>
            <a:ext uri="{FF2B5EF4-FFF2-40B4-BE49-F238E27FC236}">
              <a16:creationId xmlns:a16="http://schemas.microsoft.com/office/drawing/2014/main" id="{E875ECA7-B61D-4256-B6AF-2F7D9969B1DB}"/>
            </a:ext>
          </a:extLst>
        </xdr:cNvPr>
        <xdr:cNvSpPr txBox="1"/>
      </xdr:nvSpPr>
      <xdr:spPr>
        <a:xfrm>
          <a:off x="9258300" y="540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8" name="直線コネクタ 117">
          <a:extLst>
            <a:ext uri="{FF2B5EF4-FFF2-40B4-BE49-F238E27FC236}">
              <a16:creationId xmlns:a16="http://schemas.microsoft.com/office/drawing/2014/main" id="{79908391-8D62-441E-B0D5-16932E2BA6D9}"/>
            </a:ext>
          </a:extLst>
        </xdr:cNvPr>
        <xdr:cNvCxnSpPr/>
      </xdr:nvCxnSpPr>
      <xdr:spPr>
        <a:xfrm>
          <a:off x="9154160" y="5629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96802</xdr:rowOff>
    </xdr:from>
    <xdr:ext cx="534377" cy="259045"/>
    <xdr:sp macro="" textlink="">
      <xdr:nvSpPr>
        <xdr:cNvPr id="119" name="【道路】&#10;一人当たり延長平均値テキスト">
          <a:extLst>
            <a:ext uri="{FF2B5EF4-FFF2-40B4-BE49-F238E27FC236}">
              <a16:creationId xmlns:a16="http://schemas.microsoft.com/office/drawing/2014/main" id="{A4A25A27-427C-48FB-8212-D630C0AE3863}"/>
            </a:ext>
          </a:extLst>
        </xdr:cNvPr>
        <xdr:cNvSpPr txBox="1"/>
      </xdr:nvSpPr>
      <xdr:spPr>
        <a:xfrm>
          <a:off x="9258300" y="629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20" name="フローチャート: 判断 119">
          <a:extLst>
            <a:ext uri="{FF2B5EF4-FFF2-40B4-BE49-F238E27FC236}">
              <a16:creationId xmlns:a16="http://schemas.microsoft.com/office/drawing/2014/main" id="{7BDB096B-2375-453F-8A84-D98DB1C4E0F2}"/>
            </a:ext>
          </a:extLst>
        </xdr:cNvPr>
        <xdr:cNvSpPr/>
      </xdr:nvSpPr>
      <xdr:spPr>
        <a:xfrm>
          <a:off x="9192260" y="6321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21" name="フローチャート: 判断 120">
          <a:extLst>
            <a:ext uri="{FF2B5EF4-FFF2-40B4-BE49-F238E27FC236}">
              <a16:creationId xmlns:a16="http://schemas.microsoft.com/office/drawing/2014/main" id="{73B5DC1D-BE3B-4A50-B171-69A3A0253D4D}"/>
            </a:ext>
          </a:extLst>
        </xdr:cNvPr>
        <xdr:cNvSpPr/>
      </xdr:nvSpPr>
      <xdr:spPr>
        <a:xfrm>
          <a:off x="8445500" y="6345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22" name="フローチャート: 判断 121">
          <a:extLst>
            <a:ext uri="{FF2B5EF4-FFF2-40B4-BE49-F238E27FC236}">
              <a16:creationId xmlns:a16="http://schemas.microsoft.com/office/drawing/2014/main" id="{5ECD2229-851E-4338-8D14-B47173AD1923}"/>
            </a:ext>
          </a:extLst>
        </xdr:cNvPr>
        <xdr:cNvSpPr/>
      </xdr:nvSpPr>
      <xdr:spPr>
        <a:xfrm>
          <a:off x="7670800" y="63521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23" name="フローチャート: 判断 122">
          <a:extLst>
            <a:ext uri="{FF2B5EF4-FFF2-40B4-BE49-F238E27FC236}">
              <a16:creationId xmlns:a16="http://schemas.microsoft.com/office/drawing/2014/main" id="{EC6F3C4C-5550-4F87-85F0-603A2E93F055}"/>
            </a:ext>
          </a:extLst>
        </xdr:cNvPr>
        <xdr:cNvSpPr/>
      </xdr:nvSpPr>
      <xdr:spPr>
        <a:xfrm>
          <a:off x="6873240" y="6474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24" name="フローチャート: 判断 123">
          <a:extLst>
            <a:ext uri="{FF2B5EF4-FFF2-40B4-BE49-F238E27FC236}">
              <a16:creationId xmlns:a16="http://schemas.microsoft.com/office/drawing/2014/main" id="{8FF834A6-74F3-497B-BE21-4E20D9D2F2CF}"/>
            </a:ext>
          </a:extLst>
        </xdr:cNvPr>
        <xdr:cNvSpPr/>
      </xdr:nvSpPr>
      <xdr:spPr>
        <a:xfrm>
          <a:off x="6098540" y="6470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D5E1D08-75AB-4361-A26D-DDD44B911D8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BCD3EBB-77C4-45DA-82A7-4DAD88C6413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44EC687-4A51-46E1-ADE4-1541D9391EA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7B30B56-545E-4B31-A94B-299BEE26C11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C54AF57-DF16-429B-A181-6CDC73027D4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148224</xdr:rowOff>
    </xdr:from>
    <xdr:to>
      <xdr:col>55</xdr:col>
      <xdr:colOff>50800</xdr:colOff>
      <xdr:row>36</xdr:row>
      <xdr:rowOff>78374</xdr:rowOff>
    </xdr:to>
    <xdr:sp macro="" textlink="">
      <xdr:nvSpPr>
        <xdr:cNvPr id="130" name="楕円 129">
          <a:extLst>
            <a:ext uri="{FF2B5EF4-FFF2-40B4-BE49-F238E27FC236}">
              <a16:creationId xmlns:a16="http://schemas.microsoft.com/office/drawing/2014/main" id="{D22D3F80-6D31-494E-B334-F584EA3FE2C7}"/>
            </a:ext>
          </a:extLst>
        </xdr:cNvPr>
        <xdr:cNvSpPr/>
      </xdr:nvSpPr>
      <xdr:spPr>
        <a:xfrm>
          <a:off x="9192260" y="60156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171101</xdr:rowOff>
    </xdr:from>
    <xdr:ext cx="534377" cy="259045"/>
    <xdr:sp macro="" textlink="">
      <xdr:nvSpPr>
        <xdr:cNvPr id="131" name="【道路】&#10;一人当たり延長該当値テキスト">
          <a:extLst>
            <a:ext uri="{FF2B5EF4-FFF2-40B4-BE49-F238E27FC236}">
              <a16:creationId xmlns:a16="http://schemas.microsoft.com/office/drawing/2014/main" id="{6199D7C0-AD63-4737-A1BF-9E34149A4F05}"/>
            </a:ext>
          </a:extLst>
        </xdr:cNvPr>
        <xdr:cNvSpPr txBox="1"/>
      </xdr:nvSpPr>
      <xdr:spPr>
        <a:xfrm>
          <a:off x="9258300" y="587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161711</xdr:rowOff>
    </xdr:from>
    <xdr:to>
      <xdr:col>50</xdr:col>
      <xdr:colOff>165100</xdr:colOff>
      <xdr:row>36</xdr:row>
      <xdr:rowOff>91861</xdr:rowOff>
    </xdr:to>
    <xdr:sp macro="" textlink="">
      <xdr:nvSpPr>
        <xdr:cNvPr id="132" name="楕円 131">
          <a:extLst>
            <a:ext uri="{FF2B5EF4-FFF2-40B4-BE49-F238E27FC236}">
              <a16:creationId xmlns:a16="http://schemas.microsoft.com/office/drawing/2014/main" id="{F06B8645-EA1D-464E-8A42-1DF3A22141E1}"/>
            </a:ext>
          </a:extLst>
        </xdr:cNvPr>
        <xdr:cNvSpPr/>
      </xdr:nvSpPr>
      <xdr:spPr>
        <a:xfrm>
          <a:off x="8445500" y="60291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27574</xdr:rowOff>
    </xdr:from>
    <xdr:to>
      <xdr:col>55</xdr:col>
      <xdr:colOff>0</xdr:colOff>
      <xdr:row>36</xdr:row>
      <xdr:rowOff>41061</xdr:rowOff>
    </xdr:to>
    <xdr:cxnSp macro="">
      <xdr:nvCxnSpPr>
        <xdr:cNvPr id="133" name="直線コネクタ 132">
          <a:extLst>
            <a:ext uri="{FF2B5EF4-FFF2-40B4-BE49-F238E27FC236}">
              <a16:creationId xmlns:a16="http://schemas.microsoft.com/office/drawing/2014/main" id="{3619D076-6AF6-4895-8D72-37507B84C758}"/>
            </a:ext>
          </a:extLst>
        </xdr:cNvPr>
        <xdr:cNvCxnSpPr/>
      </xdr:nvCxnSpPr>
      <xdr:spPr>
        <a:xfrm flipV="1">
          <a:off x="8496300" y="6062614"/>
          <a:ext cx="7239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4630</xdr:rowOff>
    </xdr:from>
    <xdr:to>
      <xdr:col>46</xdr:col>
      <xdr:colOff>38100</xdr:colOff>
      <xdr:row>36</xdr:row>
      <xdr:rowOff>106230</xdr:rowOff>
    </xdr:to>
    <xdr:sp macro="" textlink="">
      <xdr:nvSpPr>
        <xdr:cNvPr id="134" name="楕円 133">
          <a:extLst>
            <a:ext uri="{FF2B5EF4-FFF2-40B4-BE49-F238E27FC236}">
              <a16:creationId xmlns:a16="http://schemas.microsoft.com/office/drawing/2014/main" id="{7D5D088E-42A9-44B3-BEDA-C9D07930018D}"/>
            </a:ext>
          </a:extLst>
        </xdr:cNvPr>
        <xdr:cNvSpPr/>
      </xdr:nvSpPr>
      <xdr:spPr>
        <a:xfrm>
          <a:off x="7670800" y="6039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41061</xdr:rowOff>
    </xdr:from>
    <xdr:to>
      <xdr:col>50</xdr:col>
      <xdr:colOff>114300</xdr:colOff>
      <xdr:row>36</xdr:row>
      <xdr:rowOff>55430</xdr:rowOff>
    </xdr:to>
    <xdr:cxnSp macro="">
      <xdr:nvCxnSpPr>
        <xdr:cNvPr id="135" name="直線コネクタ 134">
          <a:extLst>
            <a:ext uri="{FF2B5EF4-FFF2-40B4-BE49-F238E27FC236}">
              <a16:creationId xmlns:a16="http://schemas.microsoft.com/office/drawing/2014/main" id="{098971F6-5C90-43DC-B9C6-9C3E2600F0A1}"/>
            </a:ext>
          </a:extLst>
        </xdr:cNvPr>
        <xdr:cNvCxnSpPr/>
      </xdr:nvCxnSpPr>
      <xdr:spPr>
        <a:xfrm flipV="1">
          <a:off x="7713980" y="6076101"/>
          <a:ext cx="78232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29221</xdr:rowOff>
    </xdr:from>
    <xdr:to>
      <xdr:col>41</xdr:col>
      <xdr:colOff>101600</xdr:colOff>
      <xdr:row>36</xdr:row>
      <xdr:rowOff>130821</xdr:rowOff>
    </xdr:to>
    <xdr:sp macro="" textlink="">
      <xdr:nvSpPr>
        <xdr:cNvPr id="136" name="楕円 135">
          <a:extLst>
            <a:ext uri="{FF2B5EF4-FFF2-40B4-BE49-F238E27FC236}">
              <a16:creationId xmlns:a16="http://schemas.microsoft.com/office/drawing/2014/main" id="{7A9BD66B-5E09-4678-B362-7F1406A81041}"/>
            </a:ext>
          </a:extLst>
        </xdr:cNvPr>
        <xdr:cNvSpPr/>
      </xdr:nvSpPr>
      <xdr:spPr>
        <a:xfrm>
          <a:off x="6873240" y="60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55430</xdr:rowOff>
    </xdr:from>
    <xdr:to>
      <xdr:col>45</xdr:col>
      <xdr:colOff>177800</xdr:colOff>
      <xdr:row>36</xdr:row>
      <xdr:rowOff>80021</xdr:rowOff>
    </xdr:to>
    <xdr:cxnSp macro="">
      <xdr:nvCxnSpPr>
        <xdr:cNvPr id="137" name="直線コネクタ 136">
          <a:extLst>
            <a:ext uri="{FF2B5EF4-FFF2-40B4-BE49-F238E27FC236}">
              <a16:creationId xmlns:a16="http://schemas.microsoft.com/office/drawing/2014/main" id="{F3FC71F4-73D0-44B8-ABBC-AA89CC67AE26}"/>
            </a:ext>
          </a:extLst>
        </xdr:cNvPr>
        <xdr:cNvCxnSpPr/>
      </xdr:nvCxnSpPr>
      <xdr:spPr>
        <a:xfrm flipV="1">
          <a:off x="6924040" y="6090470"/>
          <a:ext cx="78994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40063</xdr:rowOff>
    </xdr:from>
    <xdr:to>
      <xdr:col>36</xdr:col>
      <xdr:colOff>165100</xdr:colOff>
      <xdr:row>36</xdr:row>
      <xdr:rowOff>141663</xdr:rowOff>
    </xdr:to>
    <xdr:sp macro="" textlink="">
      <xdr:nvSpPr>
        <xdr:cNvPr id="138" name="楕円 137">
          <a:extLst>
            <a:ext uri="{FF2B5EF4-FFF2-40B4-BE49-F238E27FC236}">
              <a16:creationId xmlns:a16="http://schemas.microsoft.com/office/drawing/2014/main" id="{30CE950C-C266-4C6D-895D-DE2BAB976BF9}"/>
            </a:ext>
          </a:extLst>
        </xdr:cNvPr>
        <xdr:cNvSpPr/>
      </xdr:nvSpPr>
      <xdr:spPr>
        <a:xfrm>
          <a:off x="6098540" y="60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80021</xdr:rowOff>
    </xdr:from>
    <xdr:to>
      <xdr:col>41</xdr:col>
      <xdr:colOff>50800</xdr:colOff>
      <xdr:row>36</xdr:row>
      <xdr:rowOff>90863</xdr:rowOff>
    </xdr:to>
    <xdr:cxnSp macro="">
      <xdr:nvCxnSpPr>
        <xdr:cNvPr id="139" name="直線コネクタ 138">
          <a:extLst>
            <a:ext uri="{FF2B5EF4-FFF2-40B4-BE49-F238E27FC236}">
              <a16:creationId xmlns:a16="http://schemas.microsoft.com/office/drawing/2014/main" id="{D8BD4E0D-584C-4517-9161-4CD85DF5B50F}"/>
            </a:ext>
          </a:extLst>
        </xdr:cNvPr>
        <xdr:cNvCxnSpPr/>
      </xdr:nvCxnSpPr>
      <xdr:spPr>
        <a:xfrm flipV="1">
          <a:off x="6149340" y="6115061"/>
          <a:ext cx="7747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64210</xdr:rowOff>
    </xdr:from>
    <xdr:ext cx="534377" cy="259045"/>
    <xdr:sp macro="" textlink="">
      <xdr:nvSpPr>
        <xdr:cNvPr id="140" name="n_1aveValue【道路】&#10;一人当たり延長">
          <a:extLst>
            <a:ext uri="{FF2B5EF4-FFF2-40B4-BE49-F238E27FC236}">
              <a16:creationId xmlns:a16="http://schemas.microsoft.com/office/drawing/2014/main" id="{A4A8A254-F211-4EE7-9DC9-2F0082BB7DFB}"/>
            </a:ext>
          </a:extLst>
        </xdr:cNvPr>
        <xdr:cNvSpPr txBox="1"/>
      </xdr:nvSpPr>
      <xdr:spPr>
        <a:xfrm>
          <a:off x="8239271" y="64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70709</xdr:rowOff>
    </xdr:from>
    <xdr:ext cx="534377" cy="259045"/>
    <xdr:sp macro="" textlink="">
      <xdr:nvSpPr>
        <xdr:cNvPr id="141" name="n_2aveValue【道路】&#10;一人当たり延長">
          <a:extLst>
            <a:ext uri="{FF2B5EF4-FFF2-40B4-BE49-F238E27FC236}">
              <a16:creationId xmlns:a16="http://schemas.microsoft.com/office/drawing/2014/main" id="{12D4ABD1-AC71-4583-8DB7-767C1A93B42A}"/>
            </a:ext>
          </a:extLst>
        </xdr:cNvPr>
        <xdr:cNvSpPr txBox="1"/>
      </xdr:nvSpPr>
      <xdr:spPr>
        <a:xfrm>
          <a:off x="7477271" y="644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25675</xdr:rowOff>
    </xdr:from>
    <xdr:ext cx="534377" cy="259045"/>
    <xdr:sp macro="" textlink="">
      <xdr:nvSpPr>
        <xdr:cNvPr id="142" name="n_3aveValue【道路】&#10;一人当たり延長">
          <a:extLst>
            <a:ext uri="{FF2B5EF4-FFF2-40B4-BE49-F238E27FC236}">
              <a16:creationId xmlns:a16="http://schemas.microsoft.com/office/drawing/2014/main" id="{0A0D5910-B916-444D-AE1A-8D3E893FA972}"/>
            </a:ext>
          </a:extLst>
        </xdr:cNvPr>
        <xdr:cNvSpPr txBox="1"/>
      </xdr:nvSpPr>
      <xdr:spPr>
        <a:xfrm>
          <a:off x="6702571" y="656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21299</xdr:rowOff>
    </xdr:from>
    <xdr:ext cx="534377" cy="259045"/>
    <xdr:sp macro="" textlink="">
      <xdr:nvSpPr>
        <xdr:cNvPr id="143" name="n_4aveValue【道路】&#10;一人当たり延長">
          <a:extLst>
            <a:ext uri="{FF2B5EF4-FFF2-40B4-BE49-F238E27FC236}">
              <a16:creationId xmlns:a16="http://schemas.microsoft.com/office/drawing/2014/main" id="{06361E1D-D68C-41BD-8D37-8ED6F72A9CFC}"/>
            </a:ext>
          </a:extLst>
        </xdr:cNvPr>
        <xdr:cNvSpPr txBox="1"/>
      </xdr:nvSpPr>
      <xdr:spPr>
        <a:xfrm>
          <a:off x="5905011" y="655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108388</xdr:rowOff>
    </xdr:from>
    <xdr:ext cx="534377" cy="259045"/>
    <xdr:sp macro="" textlink="">
      <xdr:nvSpPr>
        <xdr:cNvPr id="144" name="n_1mainValue【道路】&#10;一人当たり延長">
          <a:extLst>
            <a:ext uri="{FF2B5EF4-FFF2-40B4-BE49-F238E27FC236}">
              <a16:creationId xmlns:a16="http://schemas.microsoft.com/office/drawing/2014/main" id="{E9EBE637-B9C4-433C-ABBB-2711F174C9DF}"/>
            </a:ext>
          </a:extLst>
        </xdr:cNvPr>
        <xdr:cNvSpPr txBox="1"/>
      </xdr:nvSpPr>
      <xdr:spPr>
        <a:xfrm>
          <a:off x="8239271" y="580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122757</xdr:rowOff>
    </xdr:from>
    <xdr:ext cx="534377" cy="259045"/>
    <xdr:sp macro="" textlink="">
      <xdr:nvSpPr>
        <xdr:cNvPr id="145" name="n_2mainValue【道路】&#10;一人当たり延長">
          <a:extLst>
            <a:ext uri="{FF2B5EF4-FFF2-40B4-BE49-F238E27FC236}">
              <a16:creationId xmlns:a16="http://schemas.microsoft.com/office/drawing/2014/main" id="{B93F2153-9601-4BB6-83FB-28CB66A7F5E1}"/>
            </a:ext>
          </a:extLst>
        </xdr:cNvPr>
        <xdr:cNvSpPr txBox="1"/>
      </xdr:nvSpPr>
      <xdr:spPr>
        <a:xfrm>
          <a:off x="7477271" y="582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147348</xdr:rowOff>
    </xdr:from>
    <xdr:ext cx="534377" cy="259045"/>
    <xdr:sp macro="" textlink="">
      <xdr:nvSpPr>
        <xdr:cNvPr id="146" name="n_3mainValue【道路】&#10;一人当たり延長">
          <a:extLst>
            <a:ext uri="{FF2B5EF4-FFF2-40B4-BE49-F238E27FC236}">
              <a16:creationId xmlns:a16="http://schemas.microsoft.com/office/drawing/2014/main" id="{C6423239-ECDE-4C35-840E-498120EAD54D}"/>
            </a:ext>
          </a:extLst>
        </xdr:cNvPr>
        <xdr:cNvSpPr txBox="1"/>
      </xdr:nvSpPr>
      <xdr:spPr>
        <a:xfrm>
          <a:off x="6702571" y="58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158190</xdr:rowOff>
    </xdr:from>
    <xdr:ext cx="534377" cy="259045"/>
    <xdr:sp macro="" textlink="">
      <xdr:nvSpPr>
        <xdr:cNvPr id="147" name="n_4mainValue【道路】&#10;一人当たり延長">
          <a:extLst>
            <a:ext uri="{FF2B5EF4-FFF2-40B4-BE49-F238E27FC236}">
              <a16:creationId xmlns:a16="http://schemas.microsoft.com/office/drawing/2014/main" id="{7EC1D575-548C-4788-9BE9-25F97C28E23F}"/>
            </a:ext>
          </a:extLst>
        </xdr:cNvPr>
        <xdr:cNvSpPr txBox="1"/>
      </xdr:nvSpPr>
      <xdr:spPr>
        <a:xfrm>
          <a:off x="5905011" y="585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2FC59E6-C673-482D-9A22-28214DADFA3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3B49A20-5B54-44CD-8113-4E5302D258A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DED48CF-2E2B-4D9C-96E3-1E0D90CFF00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27AD47A-9879-4918-B727-0CCD8972752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3B7C822-AE83-449F-B26D-18E80B4CA66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5493784-79C5-4515-97E5-E0B147EEC9C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6EAC9C5-407A-4230-8538-863325BB0A9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57B6C12-E422-453D-A302-47966F82873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CDF5591-5B2F-4887-A9AF-A07821745EA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765C1F6-0023-4FCA-A277-55BFAD0E5FE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4C591F8-70EE-4D1F-9568-AD18FCD445E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9" name="直線コネクタ 158">
          <a:extLst>
            <a:ext uri="{FF2B5EF4-FFF2-40B4-BE49-F238E27FC236}">
              <a16:creationId xmlns:a16="http://schemas.microsoft.com/office/drawing/2014/main" id="{CCC59D32-F741-4A46-8C4B-5112958737BD}"/>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0" name="テキスト ボックス 159">
          <a:extLst>
            <a:ext uri="{FF2B5EF4-FFF2-40B4-BE49-F238E27FC236}">
              <a16:creationId xmlns:a16="http://schemas.microsoft.com/office/drawing/2014/main" id="{A990B01C-0EB2-4659-9D0B-D2AB19552CCF}"/>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1" name="直線コネクタ 160">
          <a:extLst>
            <a:ext uri="{FF2B5EF4-FFF2-40B4-BE49-F238E27FC236}">
              <a16:creationId xmlns:a16="http://schemas.microsoft.com/office/drawing/2014/main" id="{91DD061F-B86C-46C8-8F4A-201F1F546BFA}"/>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2" name="テキスト ボックス 161">
          <a:extLst>
            <a:ext uri="{FF2B5EF4-FFF2-40B4-BE49-F238E27FC236}">
              <a16:creationId xmlns:a16="http://schemas.microsoft.com/office/drawing/2014/main" id="{A3E1026E-C958-4CC9-A9F9-C885605959ED}"/>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3" name="直線コネクタ 162">
          <a:extLst>
            <a:ext uri="{FF2B5EF4-FFF2-40B4-BE49-F238E27FC236}">
              <a16:creationId xmlns:a16="http://schemas.microsoft.com/office/drawing/2014/main" id="{5D418541-5D5C-4560-BE77-39138F66C857}"/>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4" name="テキスト ボックス 163">
          <a:extLst>
            <a:ext uri="{FF2B5EF4-FFF2-40B4-BE49-F238E27FC236}">
              <a16:creationId xmlns:a16="http://schemas.microsoft.com/office/drawing/2014/main" id="{7D239EA8-92EE-45D6-9D02-7EF01D04DD9B}"/>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5" name="直線コネクタ 164">
          <a:extLst>
            <a:ext uri="{FF2B5EF4-FFF2-40B4-BE49-F238E27FC236}">
              <a16:creationId xmlns:a16="http://schemas.microsoft.com/office/drawing/2014/main" id="{1D94EEEB-9B0C-4D3F-8789-576F2FDE7C67}"/>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6" name="テキスト ボックス 165">
          <a:extLst>
            <a:ext uri="{FF2B5EF4-FFF2-40B4-BE49-F238E27FC236}">
              <a16:creationId xmlns:a16="http://schemas.microsoft.com/office/drawing/2014/main" id="{0CE41418-1768-4CAF-96D7-285C3CFDB303}"/>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53596BEE-EB6A-4A19-AB70-11D824BD237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8C8B2DFE-C027-498D-8F3E-3ECF3C60D71A}"/>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55671A9-819C-4D4E-97F3-845C725684E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70" name="直線コネクタ 169">
          <a:extLst>
            <a:ext uri="{FF2B5EF4-FFF2-40B4-BE49-F238E27FC236}">
              <a16:creationId xmlns:a16="http://schemas.microsoft.com/office/drawing/2014/main" id="{B2BFADA4-0DE5-4F70-9D64-AEADC181CD5E}"/>
            </a:ext>
          </a:extLst>
        </xdr:cNvPr>
        <xdr:cNvCxnSpPr/>
      </xdr:nvCxnSpPr>
      <xdr:spPr>
        <a:xfrm flipV="1">
          <a:off x="4086225" y="9552432"/>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B2A57111-A6E6-422C-A91F-6E6345B8726B}"/>
            </a:ext>
          </a:extLst>
        </xdr:cNvPr>
        <xdr:cNvSpPr txBox="1"/>
      </xdr:nvSpPr>
      <xdr:spPr>
        <a:xfrm>
          <a:off x="412496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2" name="直線コネクタ 171">
          <a:extLst>
            <a:ext uri="{FF2B5EF4-FFF2-40B4-BE49-F238E27FC236}">
              <a16:creationId xmlns:a16="http://schemas.microsoft.com/office/drawing/2014/main" id="{43EB4866-5F55-4876-8F9A-D7EEAB1A81C1}"/>
            </a:ext>
          </a:extLst>
        </xdr:cNvPr>
        <xdr:cNvCxnSpPr/>
      </xdr:nvCxnSpPr>
      <xdr:spPr>
        <a:xfrm>
          <a:off x="4020820" y="1077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D4F2B311-9837-4DEB-94EF-941E1A4B0C29}"/>
            </a:ext>
          </a:extLst>
        </xdr:cNvPr>
        <xdr:cNvSpPr txBox="1"/>
      </xdr:nvSpPr>
      <xdr:spPr>
        <a:xfrm>
          <a:off x="4124960" y="9331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74" name="直線コネクタ 173">
          <a:extLst>
            <a:ext uri="{FF2B5EF4-FFF2-40B4-BE49-F238E27FC236}">
              <a16:creationId xmlns:a16="http://schemas.microsoft.com/office/drawing/2014/main" id="{24B452FC-1049-44E0-896A-6C38080FEDB7}"/>
            </a:ext>
          </a:extLst>
        </xdr:cNvPr>
        <xdr:cNvCxnSpPr/>
      </xdr:nvCxnSpPr>
      <xdr:spPr>
        <a:xfrm>
          <a:off x="4020820" y="9552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153941</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AA40C3D3-356F-4933-9291-F709C424FC63}"/>
            </a:ext>
          </a:extLst>
        </xdr:cNvPr>
        <xdr:cNvSpPr txBox="1"/>
      </xdr:nvSpPr>
      <xdr:spPr>
        <a:xfrm>
          <a:off x="4124960" y="103799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76" name="フローチャート: 判断 175">
          <a:extLst>
            <a:ext uri="{FF2B5EF4-FFF2-40B4-BE49-F238E27FC236}">
              <a16:creationId xmlns:a16="http://schemas.microsoft.com/office/drawing/2014/main" id="{2FF04F57-0158-4100-94F1-078A50DD174C}"/>
            </a:ext>
          </a:extLst>
        </xdr:cNvPr>
        <xdr:cNvSpPr/>
      </xdr:nvSpPr>
      <xdr:spPr>
        <a:xfrm>
          <a:off x="4036060" y="1039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77" name="フローチャート: 判断 176">
          <a:extLst>
            <a:ext uri="{FF2B5EF4-FFF2-40B4-BE49-F238E27FC236}">
              <a16:creationId xmlns:a16="http://schemas.microsoft.com/office/drawing/2014/main" id="{F40DB681-B071-4C7D-A581-516F22F9E08F}"/>
            </a:ext>
          </a:extLst>
        </xdr:cNvPr>
        <xdr:cNvSpPr/>
      </xdr:nvSpPr>
      <xdr:spPr>
        <a:xfrm>
          <a:off x="3312160" y="103764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78" name="フローチャート: 判断 177">
          <a:extLst>
            <a:ext uri="{FF2B5EF4-FFF2-40B4-BE49-F238E27FC236}">
              <a16:creationId xmlns:a16="http://schemas.microsoft.com/office/drawing/2014/main" id="{9A107AE4-E968-4F4F-9483-5D691DDC67E0}"/>
            </a:ext>
          </a:extLst>
        </xdr:cNvPr>
        <xdr:cNvSpPr/>
      </xdr:nvSpPr>
      <xdr:spPr>
        <a:xfrm>
          <a:off x="2514600" y="103489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9" name="フローチャート: 判断 178">
          <a:extLst>
            <a:ext uri="{FF2B5EF4-FFF2-40B4-BE49-F238E27FC236}">
              <a16:creationId xmlns:a16="http://schemas.microsoft.com/office/drawing/2014/main" id="{6F28DD3D-28F2-4F0F-AAF4-5ED851EC27D7}"/>
            </a:ext>
          </a:extLst>
        </xdr:cNvPr>
        <xdr:cNvSpPr/>
      </xdr:nvSpPr>
      <xdr:spPr>
        <a:xfrm>
          <a:off x="1739900" y="103055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80" name="フローチャート: 判断 179">
          <a:extLst>
            <a:ext uri="{FF2B5EF4-FFF2-40B4-BE49-F238E27FC236}">
              <a16:creationId xmlns:a16="http://schemas.microsoft.com/office/drawing/2014/main" id="{38AEEFF7-C2F2-4705-AECA-335E66BABC43}"/>
            </a:ext>
          </a:extLst>
        </xdr:cNvPr>
        <xdr:cNvSpPr/>
      </xdr:nvSpPr>
      <xdr:spPr>
        <a:xfrm>
          <a:off x="965200" y="102643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D6D7F36-5E0E-4F7F-A170-6649DA3191B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87DF56C-33AF-4D56-9F87-CE2B843F3C9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0E78ECC-3FDF-487E-8154-281A13603D7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71F5A0C-6092-49B9-B15F-B46FE238EB1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8ECAF8F-E18E-4A04-9F5E-2CC6093CFFF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186" name="楕円 185">
          <a:extLst>
            <a:ext uri="{FF2B5EF4-FFF2-40B4-BE49-F238E27FC236}">
              <a16:creationId xmlns:a16="http://schemas.microsoft.com/office/drawing/2014/main" id="{57B78D75-92C6-41DE-9928-DC514250D706}"/>
            </a:ext>
          </a:extLst>
        </xdr:cNvPr>
        <xdr:cNvSpPr/>
      </xdr:nvSpPr>
      <xdr:spPr>
        <a:xfrm>
          <a:off x="403606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63517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9FDB316C-2FD0-44F3-B92D-4D0E88D336FE}"/>
            </a:ext>
          </a:extLst>
        </xdr:cNvPr>
        <xdr:cNvSpPr txBox="1"/>
      </xdr:nvSpPr>
      <xdr:spPr>
        <a:xfrm>
          <a:off x="4124960"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xdr:rowOff>
    </xdr:from>
    <xdr:to>
      <xdr:col>20</xdr:col>
      <xdr:colOff>38100</xdr:colOff>
      <xdr:row>61</xdr:row>
      <xdr:rowOff>107950</xdr:rowOff>
    </xdr:to>
    <xdr:sp macro="" textlink="">
      <xdr:nvSpPr>
        <xdr:cNvPr id="188" name="楕円 187">
          <a:extLst>
            <a:ext uri="{FF2B5EF4-FFF2-40B4-BE49-F238E27FC236}">
              <a16:creationId xmlns:a16="http://schemas.microsoft.com/office/drawing/2014/main" id="{9AF6F167-1422-4447-BE1D-21279BBA5449}"/>
            </a:ext>
          </a:extLst>
        </xdr:cNvPr>
        <xdr:cNvSpPr/>
      </xdr:nvSpPr>
      <xdr:spPr>
        <a:xfrm>
          <a:off x="3312160" y="10232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57150</xdr:rowOff>
    </xdr:from>
    <xdr:to>
      <xdr:col>24</xdr:col>
      <xdr:colOff>63500</xdr:colOff>
      <xdr:row>61</xdr:row>
      <xdr:rowOff>91440</xdr:rowOff>
    </xdr:to>
    <xdr:cxnSp macro="">
      <xdr:nvCxnSpPr>
        <xdr:cNvPr id="189" name="直線コネクタ 188">
          <a:extLst>
            <a:ext uri="{FF2B5EF4-FFF2-40B4-BE49-F238E27FC236}">
              <a16:creationId xmlns:a16="http://schemas.microsoft.com/office/drawing/2014/main" id="{91764AB2-B310-48C2-9F57-83496FE1F1C8}"/>
            </a:ext>
          </a:extLst>
        </xdr:cNvPr>
        <xdr:cNvCxnSpPr/>
      </xdr:nvCxnSpPr>
      <xdr:spPr>
        <a:xfrm>
          <a:off x="3355340" y="1028319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145796</xdr:rowOff>
    </xdr:from>
    <xdr:to>
      <xdr:col>15</xdr:col>
      <xdr:colOff>101600</xdr:colOff>
      <xdr:row>61</xdr:row>
      <xdr:rowOff>75946</xdr:rowOff>
    </xdr:to>
    <xdr:sp macro="" textlink="">
      <xdr:nvSpPr>
        <xdr:cNvPr id="190" name="楕円 189">
          <a:extLst>
            <a:ext uri="{FF2B5EF4-FFF2-40B4-BE49-F238E27FC236}">
              <a16:creationId xmlns:a16="http://schemas.microsoft.com/office/drawing/2014/main" id="{709162CB-A83C-499E-9F24-72418F630351}"/>
            </a:ext>
          </a:extLst>
        </xdr:cNvPr>
        <xdr:cNvSpPr/>
      </xdr:nvSpPr>
      <xdr:spPr>
        <a:xfrm>
          <a:off x="2514600" y="102041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25146</xdr:rowOff>
    </xdr:from>
    <xdr:to>
      <xdr:col>19</xdr:col>
      <xdr:colOff>177800</xdr:colOff>
      <xdr:row>61</xdr:row>
      <xdr:rowOff>57150</xdr:rowOff>
    </xdr:to>
    <xdr:cxnSp macro="">
      <xdr:nvCxnSpPr>
        <xdr:cNvPr id="191" name="直線コネクタ 190">
          <a:extLst>
            <a:ext uri="{FF2B5EF4-FFF2-40B4-BE49-F238E27FC236}">
              <a16:creationId xmlns:a16="http://schemas.microsoft.com/office/drawing/2014/main" id="{D77361B0-5436-4047-9D48-C0A9A6506D69}"/>
            </a:ext>
          </a:extLst>
        </xdr:cNvPr>
        <xdr:cNvCxnSpPr/>
      </xdr:nvCxnSpPr>
      <xdr:spPr>
        <a:xfrm>
          <a:off x="2565400" y="10251186"/>
          <a:ext cx="78994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92" name="楕円 191">
          <a:extLst>
            <a:ext uri="{FF2B5EF4-FFF2-40B4-BE49-F238E27FC236}">
              <a16:creationId xmlns:a16="http://schemas.microsoft.com/office/drawing/2014/main" id="{3E3672C8-AA28-4317-B593-6B8FDF1F5DAF}"/>
            </a:ext>
          </a:extLst>
        </xdr:cNvPr>
        <xdr:cNvSpPr/>
      </xdr:nvSpPr>
      <xdr:spPr>
        <a:xfrm>
          <a:off x="173990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0</xdr:rowOff>
    </xdr:from>
    <xdr:to>
      <xdr:col>15</xdr:col>
      <xdr:colOff>50800</xdr:colOff>
      <xdr:row>61</xdr:row>
      <xdr:rowOff>25146</xdr:rowOff>
    </xdr:to>
    <xdr:cxnSp macro="">
      <xdr:nvCxnSpPr>
        <xdr:cNvPr id="193" name="直線コネクタ 192">
          <a:extLst>
            <a:ext uri="{FF2B5EF4-FFF2-40B4-BE49-F238E27FC236}">
              <a16:creationId xmlns:a16="http://schemas.microsoft.com/office/drawing/2014/main" id="{17443A0B-27BC-4C07-8B2A-629AFBC79734}"/>
            </a:ext>
          </a:extLst>
        </xdr:cNvPr>
        <xdr:cNvCxnSpPr/>
      </xdr:nvCxnSpPr>
      <xdr:spPr>
        <a:xfrm>
          <a:off x="1790700" y="10226040"/>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81788</xdr:rowOff>
    </xdr:from>
    <xdr:to>
      <xdr:col>6</xdr:col>
      <xdr:colOff>38100</xdr:colOff>
      <xdr:row>61</xdr:row>
      <xdr:rowOff>11938</xdr:rowOff>
    </xdr:to>
    <xdr:sp macro="" textlink="">
      <xdr:nvSpPr>
        <xdr:cNvPr id="194" name="楕円 193">
          <a:extLst>
            <a:ext uri="{FF2B5EF4-FFF2-40B4-BE49-F238E27FC236}">
              <a16:creationId xmlns:a16="http://schemas.microsoft.com/office/drawing/2014/main" id="{4B338659-9F38-443D-9ECD-BB8C85687719}"/>
            </a:ext>
          </a:extLst>
        </xdr:cNvPr>
        <xdr:cNvSpPr/>
      </xdr:nvSpPr>
      <xdr:spPr>
        <a:xfrm>
          <a:off x="965200" y="101401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132588</xdr:rowOff>
    </xdr:from>
    <xdr:to>
      <xdr:col>10</xdr:col>
      <xdr:colOff>114300</xdr:colOff>
      <xdr:row>61</xdr:row>
      <xdr:rowOff>0</xdr:rowOff>
    </xdr:to>
    <xdr:cxnSp macro="">
      <xdr:nvCxnSpPr>
        <xdr:cNvPr id="195" name="直線コネクタ 194">
          <a:extLst>
            <a:ext uri="{FF2B5EF4-FFF2-40B4-BE49-F238E27FC236}">
              <a16:creationId xmlns:a16="http://schemas.microsoft.com/office/drawing/2014/main" id="{02ECD3CE-14EA-4DA2-A997-F2A5E155A4E3}"/>
            </a:ext>
          </a:extLst>
        </xdr:cNvPr>
        <xdr:cNvCxnSpPr/>
      </xdr:nvCxnSpPr>
      <xdr:spPr>
        <a:xfrm>
          <a:off x="1008380" y="10190988"/>
          <a:ext cx="78232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71645</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32F7C448-3693-43BB-B64E-E512428300F4}"/>
            </a:ext>
          </a:extLst>
        </xdr:cNvPr>
        <xdr:cNvSpPr txBox="1"/>
      </xdr:nvSpPr>
      <xdr:spPr>
        <a:xfrm>
          <a:off x="3170564" y="10465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44213</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75B06729-79CA-4D82-B16D-0E5967D8BFB5}"/>
            </a:ext>
          </a:extLst>
        </xdr:cNvPr>
        <xdr:cNvSpPr txBox="1"/>
      </xdr:nvSpPr>
      <xdr:spPr>
        <a:xfrm>
          <a:off x="2385704" y="1043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779</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8F9D5322-C6F4-47E5-B487-5FE4F9E4BC2D}"/>
            </a:ext>
          </a:extLst>
        </xdr:cNvPr>
        <xdr:cNvSpPr txBox="1"/>
      </xdr:nvSpPr>
      <xdr:spPr>
        <a:xfrm>
          <a:off x="1611004" y="103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131081</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7021C580-8D0A-44F9-9ADC-E5B629F15860}"/>
            </a:ext>
          </a:extLst>
        </xdr:cNvPr>
        <xdr:cNvSpPr txBox="1"/>
      </xdr:nvSpPr>
      <xdr:spPr>
        <a:xfrm>
          <a:off x="836304" y="1035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124477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F91FC680-85C2-4FAA-B8CF-1751EAFB27EF}"/>
            </a:ext>
          </a:extLst>
        </xdr:cNvPr>
        <xdr:cNvSpPr txBox="1"/>
      </xdr:nvSpPr>
      <xdr:spPr>
        <a:xfrm>
          <a:off x="317056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92473</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C078033E-3B94-458A-945D-429CDEFAF9DE}"/>
            </a:ext>
          </a:extLst>
        </xdr:cNvPr>
        <xdr:cNvSpPr txBox="1"/>
      </xdr:nvSpPr>
      <xdr:spPr>
        <a:xfrm>
          <a:off x="2385704" y="998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B702EA49-B4BE-4178-B151-5D82C3952D53}"/>
            </a:ext>
          </a:extLst>
        </xdr:cNvPr>
        <xdr:cNvSpPr txBox="1"/>
      </xdr:nvSpPr>
      <xdr:spPr>
        <a:xfrm>
          <a:off x="16110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28465</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193DD4AB-7BCF-461F-A9C7-5F6095650BCE}"/>
            </a:ext>
          </a:extLst>
        </xdr:cNvPr>
        <xdr:cNvSpPr txBox="1"/>
      </xdr:nvSpPr>
      <xdr:spPr>
        <a:xfrm>
          <a:off x="836304" y="9919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7AD64373-F92D-470F-B378-BD4D5E1F0E8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ED52661D-ACC1-48EE-9CBD-958D4928C26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51132DAF-74CF-4B0E-9F57-09AC3EB45F6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BD01D718-DEB5-4F6A-B313-2B2B9737583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B0B42284-31B4-4336-9457-A7F165B156D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6F1D77FF-674C-478D-B637-4B38E018C55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21CCAD7D-BA57-47E4-A173-727107390A0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34EA3383-E9D9-4103-85BB-5054BFEBE64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CF8A2D7D-5180-415F-88A8-F137E83AB7C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694E90F2-573D-4C1A-A863-39E776A6D06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CC93469D-2C4D-4CB2-9E3A-C8745D48B75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9FF9169B-4F22-4488-9D0B-EEBB002B13BB}"/>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1C3C9C05-0FDE-4FF3-B923-519D5B7B0CB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B6B5D27E-91BF-4B1A-9FFE-5C0677499F1B}"/>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5E5F8BC6-D2CB-4FF3-9CE3-9B6B0478296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DF59C89D-75D0-4AD0-91F9-AA262050690F}"/>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D785A751-839C-4328-AB12-9A71DC056789}"/>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8418A089-B6ED-4C34-BC4F-3D79923F2D99}"/>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FFA5F209-BBDC-4B4C-AE78-A21C881D66B4}"/>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C4665E2F-874E-4967-8E2D-29F74C07A182}"/>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C2A39CF8-9CDD-4913-A591-55A7DC2AB6E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a:extLst>
            <a:ext uri="{FF2B5EF4-FFF2-40B4-BE49-F238E27FC236}">
              <a16:creationId xmlns:a16="http://schemas.microsoft.com/office/drawing/2014/main" id="{6CA669E5-E36F-4A7C-9C07-E05C6BA004D1}"/>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BADED1E0-2695-4FAC-A0A5-2D4B5BAC9E2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27" name="直線コネクタ 226">
          <a:extLst>
            <a:ext uri="{FF2B5EF4-FFF2-40B4-BE49-F238E27FC236}">
              <a16:creationId xmlns:a16="http://schemas.microsoft.com/office/drawing/2014/main" id="{63CB6BE9-303A-49F5-9418-64B3E2941E32}"/>
            </a:ext>
          </a:extLst>
        </xdr:cNvPr>
        <xdr:cNvCxnSpPr/>
      </xdr:nvCxnSpPr>
      <xdr:spPr>
        <a:xfrm flipV="1">
          <a:off x="9219565" y="9430492"/>
          <a:ext cx="0" cy="137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826B96B8-990F-4F83-A0E9-893AE10CD9D8}"/>
            </a:ext>
          </a:extLst>
        </xdr:cNvPr>
        <xdr:cNvSpPr txBox="1"/>
      </xdr:nvSpPr>
      <xdr:spPr>
        <a:xfrm>
          <a:off x="9258300" y="1080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29" name="直線コネクタ 228">
          <a:extLst>
            <a:ext uri="{FF2B5EF4-FFF2-40B4-BE49-F238E27FC236}">
              <a16:creationId xmlns:a16="http://schemas.microsoft.com/office/drawing/2014/main" id="{F3F604A1-5893-407F-B1CF-88944938CB84}"/>
            </a:ext>
          </a:extLst>
        </xdr:cNvPr>
        <xdr:cNvCxnSpPr/>
      </xdr:nvCxnSpPr>
      <xdr:spPr>
        <a:xfrm>
          <a:off x="9154160" y="10803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6389C7ED-0A7F-44ED-917E-40E32B8E86C1}"/>
            </a:ext>
          </a:extLst>
        </xdr:cNvPr>
        <xdr:cNvSpPr txBox="1"/>
      </xdr:nvSpPr>
      <xdr:spPr>
        <a:xfrm>
          <a:off x="9258300" y="92133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31" name="直線コネクタ 230">
          <a:extLst>
            <a:ext uri="{FF2B5EF4-FFF2-40B4-BE49-F238E27FC236}">
              <a16:creationId xmlns:a16="http://schemas.microsoft.com/office/drawing/2014/main" id="{B5BEC180-6E6E-484F-9933-B659D2490D16}"/>
            </a:ext>
          </a:extLst>
        </xdr:cNvPr>
        <xdr:cNvCxnSpPr/>
      </xdr:nvCxnSpPr>
      <xdr:spPr>
        <a:xfrm>
          <a:off x="9154160" y="94304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1474</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0815B9C8-D992-4AAA-B5C2-933B001887C4}"/>
            </a:ext>
          </a:extLst>
        </xdr:cNvPr>
        <xdr:cNvSpPr txBox="1"/>
      </xdr:nvSpPr>
      <xdr:spPr>
        <a:xfrm>
          <a:off x="9258300" y="10562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33" name="フローチャート: 判断 232">
          <a:extLst>
            <a:ext uri="{FF2B5EF4-FFF2-40B4-BE49-F238E27FC236}">
              <a16:creationId xmlns:a16="http://schemas.microsoft.com/office/drawing/2014/main" id="{0D836074-2361-4058-A5C1-20668C3B0DF9}"/>
            </a:ext>
          </a:extLst>
        </xdr:cNvPr>
        <xdr:cNvSpPr/>
      </xdr:nvSpPr>
      <xdr:spPr>
        <a:xfrm>
          <a:off x="9192260" y="105843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34" name="フローチャート: 判断 233">
          <a:extLst>
            <a:ext uri="{FF2B5EF4-FFF2-40B4-BE49-F238E27FC236}">
              <a16:creationId xmlns:a16="http://schemas.microsoft.com/office/drawing/2014/main" id="{E649D92B-6801-4C8D-B695-60732A05326B}"/>
            </a:ext>
          </a:extLst>
        </xdr:cNvPr>
        <xdr:cNvSpPr/>
      </xdr:nvSpPr>
      <xdr:spPr>
        <a:xfrm>
          <a:off x="8445500" y="1059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35" name="フローチャート: 判断 234">
          <a:extLst>
            <a:ext uri="{FF2B5EF4-FFF2-40B4-BE49-F238E27FC236}">
              <a16:creationId xmlns:a16="http://schemas.microsoft.com/office/drawing/2014/main" id="{FE910A88-4A67-4657-BDB9-FAAF24557D23}"/>
            </a:ext>
          </a:extLst>
        </xdr:cNvPr>
        <xdr:cNvSpPr/>
      </xdr:nvSpPr>
      <xdr:spPr>
        <a:xfrm>
          <a:off x="7670800" y="10600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36" name="フローチャート: 判断 235">
          <a:extLst>
            <a:ext uri="{FF2B5EF4-FFF2-40B4-BE49-F238E27FC236}">
              <a16:creationId xmlns:a16="http://schemas.microsoft.com/office/drawing/2014/main" id="{B468D4DA-A095-4EA2-BF97-3A2A02B87BD7}"/>
            </a:ext>
          </a:extLst>
        </xdr:cNvPr>
        <xdr:cNvSpPr/>
      </xdr:nvSpPr>
      <xdr:spPr>
        <a:xfrm>
          <a:off x="6873240" y="106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37" name="フローチャート: 判断 236">
          <a:extLst>
            <a:ext uri="{FF2B5EF4-FFF2-40B4-BE49-F238E27FC236}">
              <a16:creationId xmlns:a16="http://schemas.microsoft.com/office/drawing/2014/main" id="{BC2902AC-C639-4503-B251-53ACC1192648}"/>
            </a:ext>
          </a:extLst>
        </xdr:cNvPr>
        <xdr:cNvSpPr/>
      </xdr:nvSpPr>
      <xdr:spPr>
        <a:xfrm>
          <a:off x="6098540" y="1063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BBC004B-F7AA-4E02-B148-3E86D9C6C93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1EAC72C-5D6B-406D-8480-D904262939D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0B67FEF-C3C4-495E-9CC4-9ABAAA609A6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FFF642E-3047-40F7-B5E0-0C4FAE2FAAB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B5D0930-8F43-418C-BB39-6C83EEAAC4E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30649</xdr:rowOff>
    </xdr:from>
    <xdr:to>
      <xdr:col>55</xdr:col>
      <xdr:colOff>50800</xdr:colOff>
      <xdr:row>62</xdr:row>
      <xdr:rowOff>132249</xdr:rowOff>
    </xdr:to>
    <xdr:sp macro="" textlink="">
      <xdr:nvSpPr>
        <xdr:cNvPr id="243" name="楕円 242">
          <a:extLst>
            <a:ext uri="{FF2B5EF4-FFF2-40B4-BE49-F238E27FC236}">
              <a16:creationId xmlns:a16="http://schemas.microsoft.com/office/drawing/2014/main" id="{9B2C60FF-CD70-4A7A-9A56-725D2A8F2244}"/>
            </a:ext>
          </a:extLst>
        </xdr:cNvPr>
        <xdr:cNvSpPr/>
      </xdr:nvSpPr>
      <xdr:spPr>
        <a:xfrm>
          <a:off x="9192260" y="104243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53526</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6C399F43-9AE1-417E-A1A9-F73B635FF80A}"/>
            </a:ext>
          </a:extLst>
        </xdr:cNvPr>
        <xdr:cNvSpPr txBox="1"/>
      </xdr:nvSpPr>
      <xdr:spPr>
        <a:xfrm>
          <a:off x="9258300" y="1027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34689</xdr:rowOff>
    </xdr:from>
    <xdr:to>
      <xdr:col>50</xdr:col>
      <xdr:colOff>165100</xdr:colOff>
      <xdr:row>62</xdr:row>
      <xdr:rowOff>136289</xdr:rowOff>
    </xdr:to>
    <xdr:sp macro="" textlink="">
      <xdr:nvSpPr>
        <xdr:cNvPr id="245" name="楕円 244">
          <a:extLst>
            <a:ext uri="{FF2B5EF4-FFF2-40B4-BE49-F238E27FC236}">
              <a16:creationId xmlns:a16="http://schemas.microsoft.com/office/drawing/2014/main" id="{69BA50D7-7266-4539-A7F1-2B51BBF4CEB2}"/>
            </a:ext>
          </a:extLst>
        </xdr:cNvPr>
        <xdr:cNvSpPr/>
      </xdr:nvSpPr>
      <xdr:spPr>
        <a:xfrm>
          <a:off x="8445500" y="1042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81449</xdr:rowOff>
    </xdr:from>
    <xdr:to>
      <xdr:col>55</xdr:col>
      <xdr:colOff>0</xdr:colOff>
      <xdr:row>62</xdr:row>
      <xdr:rowOff>85489</xdr:rowOff>
    </xdr:to>
    <xdr:cxnSp macro="">
      <xdr:nvCxnSpPr>
        <xdr:cNvPr id="246" name="直線コネクタ 245">
          <a:extLst>
            <a:ext uri="{FF2B5EF4-FFF2-40B4-BE49-F238E27FC236}">
              <a16:creationId xmlns:a16="http://schemas.microsoft.com/office/drawing/2014/main" id="{CCDDBAD5-B444-4094-9B27-385FE2FCDAC8}"/>
            </a:ext>
          </a:extLst>
        </xdr:cNvPr>
        <xdr:cNvCxnSpPr/>
      </xdr:nvCxnSpPr>
      <xdr:spPr>
        <a:xfrm flipV="1">
          <a:off x="8496300" y="10475129"/>
          <a:ext cx="723900" cy="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39829</xdr:rowOff>
    </xdr:from>
    <xdr:to>
      <xdr:col>46</xdr:col>
      <xdr:colOff>38100</xdr:colOff>
      <xdr:row>62</xdr:row>
      <xdr:rowOff>141429</xdr:rowOff>
    </xdr:to>
    <xdr:sp macro="" textlink="">
      <xdr:nvSpPr>
        <xdr:cNvPr id="247" name="楕円 246">
          <a:extLst>
            <a:ext uri="{FF2B5EF4-FFF2-40B4-BE49-F238E27FC236}">
              <a16:creationId xmlns:a16="http://schemas.microsoft.com/office/drawing/2014/main" id="{2806F24C-3834-4B72-B9BA-69DB3069C568}"/>
            </a:ext>
          </a:extLst>
        </xdr:cNvPr>
        <xdr:cNvSpPr/>
      </xdr:nvSpPr>
      <xdr:spPr>
        <a:xfrm>
          <a:off x="7670800" y="104335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85489</xdr:rowOff>
    </xdr:from>
    <xdr:to>
      <xdr:col>50</xdr:col>
      <xdr:colOff>114300</xdr:colOff>
      <xdr:row>62</xdr:row>
      <xdr:rowOff>90629</xdr:rowOff>
    </xdr:to>
    <xdr:cxnSp macro="">
      <xdr:nvCxnSpPr>
        <xdr:cNvPr id="248" name="直線コネクタ 247">
          <a:extLst>
            <a:ext uri="{FF2B5EF4-FFF2-40B4-BE49-F238E27FC236}">
              <a16:creationId xmlns:a16="http://schemas.microsoft.com/office/drawing/2014/main" id="{D1D1210C-33F8-41EE-A473-8497D8D50296}"/>
            </a:ext>
          </a:extLst>
        </xdr:cNvPr>
        <xdr:cNvCxnSpPr/>
      </xdr:nvCxnSpPr>
      <xdr:spPr>
        <a:xfrm flipV="1">
          <a:off x="7713980" y="10479169"/>
          <a:ext cx="782320" cy="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47278</xdr:rowOff>
    </xdr:from>
    <xdr:to>
      <xdr:col>41</xdr:col>
      <xdr:colOff>101600</xdr:colOff>
      <xdr:row>62</xdr:row>
      <xdr:rowOff>148878</xdr:rowOff>
    </xdr:to>
    <xdr:sp macro="" textlink="">
      <xdr:nvSpPr>
        <xdr:cNvPr id="249" name="楕円 248">
          <a:extLst>
            <a:ext uri="{FF2B5EF4-FFF2-40B4-BE49-F238E27FC236}">
              <a16:creationId xmlns:a16="http://schemas.microsoft.com/office/drawing/2014/main" id="{5CC49409-8641-40F8-B55F-1B8296F056AD}"/>
            </a:ext>
          </a:extLst>
        </xdr:cNvPr>
        <xdr:cNvSpPr/>
      </xdr:nvSpPr>
      <xdr:spPr>
        <a:xfrm>
          <a:off x="6873240" y="1044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90629</xdr:rowOff>
    </xdr:from>
    <xdr:to>
      <xdr:col>45</xdr:col>
      <xdr:colOff>177800</xdr:colOff>
      <xdr:row>62</xdr:row>
      <xdr:rowOff>98078</xdr:rowOff>
    </xdr:to>
    <xdr:cxnSp macro="">
      <xdr:nvCxnSpPr>
        <xdr:cNvPr id="250" name="直線コネクタ 249">
          <a:extLst>
            <a:ext uri="{FF2B5EF4-FFF2-40B4-BE49-F238E27FC236}">
              <a16:creationId xmlns:a16="http://schemas.microsoft.com/office/drawing/2014/main" id="{86CE13B9-D132-4FED-81A6-A5B2AF89F2DD}"/>
            </a:ext>
          </a:extLst>
        </xdr:cNvPr>
        <xdr:cNvCxnSpPr/>
      </xdr:nvCxnSpPr>
      <xdr:spPr>
        <a:xfrm flipV="1">
          <a:off x="6924040" y="10484309"/>
          <a:ext cx="789940" cy="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50620</xdr:rowOff>
    </xdr:from>
    <xdr:to>
      <xdr:col>36</xdr:col>
      <xdr:colOff>165100</xdr:colOff>
      <xdr:row>62</xdr:row>
      <xdr:rowOff>152220</xdr:rowOff>
    </xdr:to>
    <xdr:sp macro="" textlink="">
      <xdr:nvSpPr>
        <xdr:cNvPr id="251" name="楕円 250">
          <a:extLst>
            <a:ext uri="{FF2B5EF4-FFF2-40B4-BE49-F238E27FC236}">
              <a16:creationId xmlns:a16="http://schemas.microsoft.com/office/drawing/2014/main" id="{3EEF28BF-170A-411E-8158-B246411707E8}"/>
            </a:ext>
          </a:extLst>
        </xdr:cNvPr>
        <xdr:cNvSpPr/>
      </xdr:nvSpPr>
      <xdr:spPr>
        <a:xfrm>
          <a:off x="6098540" y="1044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98078</xdr:rowOff>
    </xdr:from>
    <xdr:to>
      <xdr:col>41</xdr:col>
      <xdr:colOff>50800</xdr:colOff>
      <xdr:row>62</xdr:row>
      <xdr:rowOff>101420</xdr:rowOff>
    </xdr:to>
    <xdr:cxnSp macro="">
      <xdr:nvCxnSpPr>
        <xdr:cNvPr id="252" name="直線コネクタ 251">
          <a:extLst>
            <a:ext uri="{FF2B5EF4-FFF2-40B4-BE49-F238E27FC236}">
              <a16:creationId xmlns:a16="http://schemas.microsoft.com/office/drawing/2014/main" id="{4D3EC72D-D79E-40AB-8E51-5F9069D80A91}"/>
            </a:ext>
          </a:extLst>
        </xdr:cNvPr>
        <xdr:cNvCxnSpPr/>
      </xdr:nvCxnSpPr>
      <xdr:spPr>
        <a:xfrm flipV="1">
          <a:off x="6149340" y="10491758"/>
          <a:ext cx="774700" cy="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122271</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2B009169-54AB-4ACF-A265-E87821F14890}"/>
            </a:ext>
          </a:extLst>
        </xdr:cNvPr>
        <xdr:cNvSpPr txBox="1"/>
      </xdr:nvSpPr>
      <xdr:spPr>
        <a:xfrm>
          <a:off x="8214575" y="1068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132352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38A2A892-AA62-45E8-95E7-7F2A6C19E577}"/>
            </a:ext>
          </a:extLst>
        </xdr:cNvPr>
        <xdr:cNvSpPr txBox="1"/>
      </xdr:nvSpPr>
      <xdr:spPr>
        <a:xfrm>
          <a:off x="7444955" y="1069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160057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C555B5F0-EDD5-485B-B7C2-C1174E379A5A}"/>
            </a:ext>
          </a:extLst>
        </xdr:cNvPr>
        <xdr:cNvSpPr txBox="1"/>
      </xdr:nvSpPr>
      <xdr:spPr>
        <a:xfrm>
          <a:off x="6670255" y="107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163644</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5BE2B5AB-FCAB-49CE-AD69-CBD5BC9DAEAC}"/>
            </a:ext>
          </a:extLst>
        </xdr:cNvPr>
        <xdr:cNvSpPr txBox="1"/>
      </xdr:nvSpPr>
      <xdr:spPr>
        <a:xfrm>
          <a:off x="5872695" y="10724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152816</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DDEF7BB7-EDDD-40A3-916D-CBA6C47118C8}"/>
            </a:ext>
          </a:extLst>
        </xdr:cNvPr>
        <xdr:cNvSpPr txBox="1"/>
      </xdr:nvSpPr>
      <xdr:spPr>
        <a:xfrm>
          <a:off x="8214575" y="1021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157956</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86A37E77-C1CE-43AC-B168-0BB2E9633BB9}"/>
            </a:ext>
          </a:extLst>
        </xdr:cNvPr>
        <xdr:cNvSpPr txBox="1"/>
      </xdr:nvSpPr>
      <xdr:spPr>
        <a:xfrm>
          <a:off x="7444955" y="10216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165405</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E7E8B8FB-9606-403D-A3D6-7EA1EF5BC9E5}"/>
            </a:ext>
          </a:extLst>
        </xdr:cNvPr>
        <xdr:cNvSpPr txBox="1"/>
      </xdr:nvSpPr>
      <xdr:spPr>
        <a:xfrm>
          <a:off x="6670255" y="1022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168747</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19F1320A-F731-4D91-B799-7D70D2BC6C9C}"/>
            </a:ext>
          </a:extLst>
        </xdr:cNvPr>
        <xdr:cNvSpPr txBox="1"/>
      </xdr:nvSpPr>
      <xdr:spPr>
        <a:xfrm>
          <a:off x="5872695" y="1022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F7EFDC24-5ED9-4266-B9EA-1400E771C8F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B8F2BE97-872E-4FF2-BEFE-BE03D6B9027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2543C6D0-5949-4681-BD96-5F65944BD92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49E4AC8E-1F6B-461B-8DED-3B4BF0C1D15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FC510D83-1045-4936-B55E-BAB7BBE48B3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C6031389-536F-4447-9DE5-AF025B51361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31C78518-429B-4C37-A292-8CB4E7714F1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F4510E33-1A7C-4146-BA50-1F2961157A3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375CCEA7-A792-4A16-883D-A72BE1E7B3D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6038ADD6-108D-4492-A08F-F4444BDC531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1041C832-9858-49D5-9447-8165F8DB47C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A052D2CE-D130-424E-98B9-4E6A1DAB1675}"/>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C749C1EA-012E-41A2-98CE-1B478B5FBBC2}"/>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581F5710-4093-4F32-8211-932E2B5D9615}"/>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6DE19925-ECAE-4983-AFAA-1C2787E5679C}"/>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F2CA6F40-255D-4098-A635-2B9CE7725043}"/>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86B60517-EE9E-4720-A54B-0ED4A8462EF2}"/>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8538D9E9-8F4E-4C1A-A4F6-3A137885C999}"/>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621A2518-5F9A-47AF-A8F1-BE996FE3F027}"/>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CF9DA50E-745B-470A-8134-C6D1EC38D2F9}"/>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944A7C73-9D1F-4CFC-8205-F8333E8D818D}"/>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24477222-9D69-43D9-AF96-9A1E43651001}"/>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BE3B7FB0-3EA2-4118-B6DC-60FD877ED861}"/>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69E21856-9909-4F32-9C5F-C703C9660A9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A1FFC8A0-B38E-406F-A0D0-E7CDFC65FE1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86" name="直線コネクタ 285">
          <a:extLst>
            <a:ext uri="{FF2B5EF4-FFF2-40B4-BE49-F238E27FC236}">
              <a16:creationId xmlns:a16="http://schemas.microsoft.com/office/drawing/2014/main" id="{7D03BD8C-E313-4619-8B41-9F34F44AEBD0}"/>
            </a:ext>
          </a:extLst>
        </xdr:cNvPr>
        <xdr:cNvCxnSpPr/>
      </xdr:nvCxnSpPr>
      <xdr:spPr>
        <a:xfrm flipV="1">
          <a:off x="4086225" y="13210358"/>
          <a:ext cx="0" cy="12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6A2FF229-343A-4979-AF65-D38FDEA9EE86}"/>
            </a:ext>
          </a:extLst>
        </xdr:cNvPr>
        <xdr:cNvSpPr txBox="1"/>
      </xdr:nvSpPr>
      <xdr:spPr>
        <a:xfrm>
          <a:off x="4124960" y="1447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88" name="直線コネクタ 287">
          <a:extLst>
            <a:ext uri="{FF2B5EF4-FFF2-40B4-BE49-F238E27FC236}">
              <a16:creationId xmlns:a16="http://schemas.microsoft.com/office/drawing/2014/main" id="{857F6EFB-0281-46DC-878B-8B0C3AC6F138}"/>
            </a:ext>
          </a:extLst>
        </xdr:cNvPr>
        <xdr:cNvCxnSpPr/>
      </xdr:nvCxnSpPr>
      <xdr:spPr>
        <a:xfrm>
          <a:off x="4020820" y="14469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99ACAFEE-ACDB-4B8D-BCCD-4150FFFAA5A3}"/>
            </a:ext>
          </a:extLst>
        </xdr:cNvPr>
        <xdr:cNvSpPr txBox="1"/>
      </xdr:nvSpPr>
      <xdr:spPr>
        <a:xfrm>
          <a:off x="4124960" y="12989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90" name="直線コネクタ 289">
          <a:extLst>
            <a:ext uri="{FF2B5EF4-FFF2-40B4-BE49-F238E27FC236}">
              <a16:creationId xmlns:a16="http://schemas.microsoft.com/office/drawing/2014/main" id="{4B81F105-3CC0-4509-8AE1-5BA2D124AF38}"/>
            </a:ext>
          </a:extLst>
        </xdr:cNvPr>
        <xdr:cNvCxnSpPr/>
      </xdr:nvCxnSpPr>
      <xdr:spPr>
        <a:xfrm>
          <a:off x="4020820" y="13210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8545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3CD32448-FACA-47DF-A8EC-1E431806BAA1}"/>
            </a:ext>
          </a:extLst>
        </xdr:cNvPr>
        <xdr:cNvSpPr txBox="1"/>
      </xdr:nvSpPr>
      <xdr:spPr>
        <a:xfrm>
          <a:off x="4124960" y="13922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92" name="フローチャート: 判断 291">
          <a:extLst>
            <a:ext uri="{FF2B5EF4-FFF2-40B4-BE49-F238E27FC236}">
              <a16:creationId xmlns:a16="http://schemas.microsoft.com/office/drawing/2014/main" id="{07248E8A-922E-4343-97B0-312DE7839206}"/>
            </a:ext>
          </a:extLst>
        </xdr:cNvPr>
        <xdr:cNvSpPr/>
      </xdr:nvSpPr>
      <xdr:spPr>
        <a:xfrm>
          <a:off x="4036060" y="14071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93" name="フローチャート: 判断 292">
          <a:extLst>
            <a:ext uri="{FF2B5EF4-FFF2-40B4-BE49-F238E27FC236}">
              <a16:creationId xmlns:a16="http://schemas.microsoft.com/office/drawing/2014/main" id="{60F29E77-AAF0-45DB-A6B5-492EB6DB2C54}"/>
            </a:ext>
          </a:extLst>
        </xdr:cNvPr>
        <xdr:cNvSpPr/>
      </xdr:nvSpPr>
      <xdr:spPr>
        <a:xfrm>
          <a:off x="3312160" y="140549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94" name="フローチャート: 判断 293">
          <a:extLst>
            <a:ext uri="{FF2B5EF4-FFF2-40B4-BE49-F238E27FC236}">
              <a16:creationId xmlns:a16="http://schemas.microsoft.com/office/drawing/2014/main" id="{DFEE80AA-2286-4C5E-AA94-6D26EED6783E}"/>
            </a:ext>
          </a:extLst>
        </xdr:cNvPr>
        <xdr:cNvSpPr/>
      </xdr:nvSpPr>
      <xdr:spPr>
        <a:xfrm>
          <a:off x="2514600" y="14028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5" name="フローチャート: 判断 294">
          <a:extLst>
            <a:ext uri="{FF2B5EF4-FFF2-40B4-BE49-F238E27FC236}">
              <a16:creationId xmlns:a16="http://schemas.microsoft.com/office/drawing/2014/main" id="{02B3A088-D5B1-45A8-8B9E-4C3D9DF344A7}"/>
            </a:ext>
          </a:extLst>
        </xdr:cNvPr>
        <xdr:cNvSpPr/>
      </xdr:nvSpPr>
      <xdr:spPr>
        <a:xfrm>
          <a:off x="1739900" y="14033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96" name="フローチャート: 判断 295">
          <a:extLst>
            <a:ext uri="{FF2B5EF4-FFF2-40B4-BE49-F238E27FC236}">
              <a16:creationId xmlns:a16="http://schemas.microsoft.com/office/drawing/2014/main" id="{04C3BACF-62A3-4AAF-B2A1-1DC1082079BA}"/>
            </a:ext>
          </a:extLst>
        </xdr:cNvPr>
        <xdr:cNvSpPr/>
      </xdr:nvSpPr>
      <xdr:spPr>
        <a:xfrm>
          <a:off x="965200" y="140189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E079108-C6CC-416E-AD3B-BC2C7AD9E45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689DD90-063C-4425-8CB9-F359FC18E42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4146384-67A6-400E-9620-71844B9B694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C6F8B3F-115A-4B08-B9EF-C8F0A7E5DA6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F9E35C6-6780-4797-B961-FF92C07AC3C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59145</xdr:rowOff>
    </xdr:from>
    <xdr:to>
      <xdr:col>24</xdr:col>
      <xdr:colOff>114300</xdr:colOff>
      <xdr:row>85</xdr:row>
      <xdr:rowOff>160745</xdr:rowOff>
    </xdr:to>
    <xdr:sp macro="" textlink="">
      <xdr:nvSpPr>
        <xdr:cNvPr id="302" name="楕円 301">
          <a:extLst>
            <a:ext uri="{FF2B5EF4-FFF2-40B4-BE49-F238E27FC236}">
              <a16:creationId xmlns:a16="http://schemas.microsoft.com/office/drawing/2014/main" id="{9920017E-7E60-4B26-B42C-034EFF61BAE6}"/>
            </a:ext>
          </a:extLst>
        </xdr:cNvPr>
        <xdr:cNvSpPr/>
      </xdr:nvSpPr>
      <xdr:spPr>
        <a:xfrm>
          <a:off x="4036060" y="1430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145522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FF1A0051-9439-404E-8890-82117DE542B0}"/>
            </a:ext>
          </a:extLst>
        </xdr:cNvPr>
        <xdr:cNvSpPr txBox="1"/>
      </xdr:nvSpPr>
      <xdr:spPr>
        <a:xfrm>
          <a:off x="4124960" y="14227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36286</xdr:rowOff>
    </xdr:from>
    <xdr:to>
      <xdr:col>20</xdr:col>
      <xdr:colOff>38100</xdr:colOff>
      <xdr:row>85</xdr:row>
      <xdr:rowOff>137886</xdr:rowOff>
    </xdr:to>
    <xdr:sp macro="" textlink="">
      <xdr:nvSpPr>
        <xdr:cNvPr id="304" name="楕円 303">
          <a:extLst>
            <a:ext uri="{FF2B5EF4-FFF2-40B4-BE49-F238E27FC236}">
              <a16:creationId xmlns:a16="http://schemas.microsoft.com/office/drawing/2014/main" id="{FFF93D45-2B70-4D46-ACB1-D28DEF12D000}"/>
            </a:ext>
          </a:extLst>
        </xdr:cNvPr>
        <xdr:cNvSpPr/>
      </xdr:nvSpPr>
      <xdr:spPr>
        <a:xfrm>
          <a:off x="3312160" y="142856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87086</xdr:rowOff>
    </xdr:from>
    <xdr:to>
      <xdr:col>24</xdr:col>
      <xdr:colOff>63500</xdr:colOff>
      <xdr:row>85</xdr:row>
      <xdr:rowOff>109945</xdr:rowOff>
    </xdr:to>
    <xdr:cxnSp macro="">
      <xdr:nvCxnSpPr>
        <xdr:cNvPr id="305" name="直線コネクタ 304">
          <a:extLst>
            <a:ext uri="{FF2B5EF4-FFF2-40B4-BE49-F238E27FC236}">
              <a16:creationId xmlns:a16="http://schemas.microsoft.com/office/drawing/2014/main" id="{0B6C1D1F-8D81-47F8-97F3-E52D18927D19}"/>
            </a:ext>
          </a:extLst>
        </xdr:cNvPr>
        <xdr:cNvCxnSpPr/>
      </xdr:nvCxnSpPr>
      <xdr:spPr>
        <a:xfrm>
          <a:off x="3355340" y="14336486"/>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10161</xdr:rowOff>
    </xdr:from>
    <xdr:to>
      <xdr:col>15</xdr:col>
      <xdr:colOff>101600</xdr:colOff>
      <xdr:row>85</xdr:row>
      <xdr:rowOff>111761</xdr:rowOff>
    </xdr:to>
    <xdr:sp macro="" textlink="">
      <xdr:nvSpPr>
        <xdr:cNvPr id="306" name="楕円 305">
          <a:extLst>
            <a:ext uri="{FF2B5EF4-FFF2-40B4-BE49-F238E27FC236}">
              <a16:creationId xmlns:a16="http://schemas.microsoft.com/office/drawing/2014/main" id="{9219760D-C072-41BB-B92C-17C5944B208E}"/>
            </a:ext>
          </a:extLst>
        </xdr:cNvPr>
        <xdr:cNvSpPr/>
      </xdr:nvSpPr>
      <xdr:spPr>
        <a:xfrm>
          <a:off x="25146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60961</xdr:rowOff>
    </xdr:from>
    <xdr:to>
      <xdr:col>19</xdr:col>
      <xdr:colOff>177800</xdr:colOff>
      <xdr:row>85</xdr:row>
      <xdr:rowOff>87086</xdr:rowOff>
    </xdr:to>
    <xdr:cxnSp macro="">
      <xdr:nvCxnSpPr>
        <xdr:cNvPr id="307" name="直線コネクタ 306">
          <a:extLst>
            <a:ext uri="{FF2B5EF4-FFF2-40B4-BE49-F238E27FC236}">
              <a16:creationId xmlns:a16="http://schemas.microsoft.com/office/drawing/2014/main" id="{65CE35B8-4AD7-4272-99B6-41556800B20F}"/>
            </a:ext>
          </a:extLst>
        </xdr:cNvPr>
        <xdr:cNvCxnSpPr/>
      </xdr:nvCxnSpPr>
      <xdr:spPr>
        <a:xfrm>
          <a:off x="2565400" y="14310361"/>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163649</xdr:rowOff>
    </xdr:from>
    <xdr:to>
      <xdr:col>10</xdr:col>
      <xdr:colOff>165100</xdr:colOff>
      <xdr:row>85</xdr:row>
      <xdr:rowOff>93799</xdr:rowOff>
    </xdr:to>
    <xdr:sp macro="" textlink="">
      <xdr:nvSpPr>
        <xdr:cNvPr id="308" name="楕円 307">
          <a:extLst>
            <a:ext uri="{FF2B5EF4-FFF2-40B4-BE49-F238E27FC236}">
              <a16:creationId xmlns:a16="http://schemas.microsoft.com/office/drawing/2014/main" id="{337BBCD7-1828-4E4D-86A4-B63925294A2D}"/>
            </a:ext>
          </a:extLst>
        </xdr:cNvPr>
        <xdr:cNvSpPr/>
      </xdr:nvSpPr>
      <xdr:spPr>
        <a:xfrm>
          <a:off x="1739900" y="142454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42999</xdr:rowOff>
    </xdr:from>
    <xdr:to>
      <xdr:col>15</xdr:col>
      <xdr:colOff>50800</xdr:colOff>
      <xdr:row>85</xdr:row>
      <xdr:rowOff>60961</xdr:rowOff>
    </xdr:to>
    <xdr:cxnSp macro="">
      <xdr:nvCxnSpPr>
        <xdr:cNvPr id="309" name="直線コネクタ 308">
          <a:extLst>
            <a:ext uri="{FF2B5EF4-FFF2-40B4-BE49-F238E27FC236}">
              <a16:creationId xmlns:a16="http://schemas.microsoft.com/office/drawing/2014/main" id="{680AB18F-579D-406E-A6CF-B69ABC71C8CD}"/>
            </a:ext>
          </a:extLst>
        </xdr:cNvPr>
        <xdr:cNvCxnSpPr/>
      </xdr:nvCxnSpPr>
      <xdr:spPr>
        <a:xfrm>
          <a:off x="1790700" y="14292399"/>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134257</xdr:rowOff>
    </xdr:from>
    <xdr:to>
      <xdr:col>6</xdr:col>
      <xdr:colOff>38100</xdr:colOff>
      <xdr:row>85</xdr:row>
      <xdr:rowOff>64407</xdr:rowOff>
    </xdr:to>
    <xdr:sp macro="" textlink="">
      <xdr:nvSpPr>
        <xdr:cNvPr id="310" name="楕円 309">
          <a:extLst>
            <a:ext uri="{FF2B5EF4-FFF2-40B4-BE49-F238E27FC236}">
              <a16:creationId xmlns:a16="http://schemas.microsoft.com/office/drawing/2014/main" id="{7A2CB3C4-7CD4-438F-89AF-F20EA885B363}"/>
            </a:ext>
          </a:extLst>
        </xdr:cNvPr>
        <xdr:cNvSpPr/>
      </xdr:nvSpPr>
      <xdr:spPr>
        <a:xfrm>
          <a:off x="965200" y="142160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13607</xdr:rowOff>
    </xdr:from>
    <xdr:to>
      <xdr:col>10</xdr:col>
      <xdr:colOff>114300</xdr:colOff>
      <xdr:row>85</xdr:row>
      <xdr:rowOff>42999</xdr:rowOff>
    </xdr:to>
    <xdr:cxnSp macro="">
      <xdr:nvCxnSpPr>
        <xdr:cNvPr id="311" name="直線コネクタ 310">
          <a:extLst>
            <a:ext uri="{FF2B5EF4-FFF2-40B4-BE49-F238E27FC236}">
              <a16:creationId xmlns:a16="http://schemas.microsoft.com/office/drawing/2014/main" id="{CAA086D9-5536-45F2-BAE1-CC2D88C28550}"/>
            </a:ext>
          </a:extLst>
        </xdr:cNvPr>
        <xdr:cNvCxnSpPr/>
      </xdr:nvCxnSpPr>
      <xdr:spPr>
        <a:xfrm>
          <a:off x="1008380" y="14263007"/>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87465</xdr:rowOff>
    </xdr:from>
    <xdr:ext cx="405111" cy="259045"/>
    <xdr:sp macro="" textlink="">
      <xdr:nvSpPr>
        <xdr:cNvPr id="312" name="n_1aveValue【公営住宅】&#10;有形固定資産減価償却率">
          <a:extLst>
            <a:ext uri="{FF2B5EF4-FFF2-40B4-BE49-F238E27FC236}">
              <a16:creationId xmlns:a16="http://schemas.microsoft.com/office/drawing/2014/main" id="{BAC8FEA7-6B4D-413A-B53C-3115492F4571}"/>
            </a:ext>
          </a:extLst>
        </xdr:cNvPr>
        <xdr:cNvSpPr txBox="1"/>
      </xdr:nvSpPr>
      <xdr:spPr>
        <a:xfrm>
          <a:off x="3170564" y="1383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313" name="n_2aveValue【公営住宅】&#10;有形固定資産減価償却率">
          <a:extLst>
            <a:ext uri="{FF2B5EF4-FFF2-40B4-BE49-F238E27FC236}">
              <a16:creationId xmlns:a16="http://schemas.microsoft.com/office/drawing/2014/main" id="{85987EB4-6737-4470-8E69-2D26A3515B83}"/>
            </a:ext>
          </a:extLst>
        </xdr:cNvPr>
        <xdr:cNvSpPr txBox="1"/>
      </xdr:nvSpPr>
      <xdr:spPr>
        <a:xfrm>
          <a:off x="2385704" y="1380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66239</xdr:rowOff>
    </xdr:from>
    <xdr:ext cx="405111" cy="259045"/>
    <xdr:sp macro="" textlink="">
      <xdr:nvSpPr>
        <xdr:cNvPr id="314" name="n_3aveValue【公営住宅】&#10;有形固定資産減価償却率">
          <a:extLst>
            <a:ext uri="{FF2B5EF4-FFF2-40B4-BE49-F238E27FC236}">
              <a16:creationId xmlns:a16="http://schemas.microsoft.com/office/drawing/2014/main" id="{EEB4514E-9EAE-4A36-BF5C-9990FF54D5F3}"/>
            </a:ext>
          </a:extLst>
        </xdr:cNvPr>
        <xdr:cNvSpPr txBox="1"/>
      </xdr:nvSpPr>
      <xdr:spPr>
        <a:xfrm>
          <a:off x="1611004" y="1381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51543</xdr:rowOff>
    </xdr:from>
    <xdr:ext cx="405111" cy="259045"/>
    <xdr:sp macro="" textlink="">
      <xdr:nvSpPr>
        <xdr:cNvPr id="315" name="n_4aveValue【公営住宅】&#10;有形固定資産減価償却率">
          <a:extLst>
            <a:ext uri="{FF2B5EF4-FFF2-40B4-BE49-F238E27FC236}">
              <a16:creationId xmlns:a16="http://schemas.microsoft.com/office/drawing/2014/main" id="{D610EE0B-7792-4ABA-9671-86AB4B68E702}"/>
            </a:ext>
          </a:extLst>
        </xdr:cNvPr>
        <xdr:cNvSpPr txBox="1"/>
      </xdr:nvSpPr>
      <xdr:spPr>
        <a:xfrm>
          <a:off x="836304" y="1379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129013</xdr:rowOff>
    </xdr:from>
    <xdr:ext cx="405111" cy="259045"/>
    <xdr:sp macro="" textlink="">
      <xdr:nvSpPr>
        <xdr:cNvPr id="316" name="n_1mainValue【公営住宅】&#10;有形固定資産減価償却率">
          <a:extLst>
            <a:ext uri="{FF2B5EF4-FFF2-40B4-BE49-F238E27FC236}">
              <a16:creationId xmlns:a16="http://schemas.microsoft.com/office/drawing/2014/main" id="{2387B002-1884-4C2D-963E-EEBF5EF2CE22}"/>
            </a:ext>
          </a:extLst>
        </xdr:cNvPr>
        <xdr:cNvSpPr txBox="1"/>
      </xdr:nvSpPr>
      <xdr:spPr>
        <a:xfrm>
          <a:off x="3170564" y="1437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102888</xdr:rowOff>
    </xdr:from>
    <xdr:ext cx="405111" cy="259045"/>
    <xdr:sp macro="" textlink="">
      <xdr:nvSpPr>
        <xdr:cNvPr id="317" name="n_2mainValue【公営住宅】&#10;有形固定資産減価償却率">
          <a:extLst>
            <a:ext uri="{FF2B5EF4-FFF2-40B4-BE49-F238E27FC236}">
              <a16:creationId xmlns:a16="http://schemas.microsoft.com/office/drawing/2014/main" id="{D4C8C401-30A5-45CC-A93E-AD002D62ED69}"/>
            </a:ext>
          </a:extLst>
        </xdr:cNvPr>
        <xdr:cNvSpPr txBox="1"/>
      </xdr:nvSpPr>
      <xdr:spPr>
        <a:xfrm>
          <a:off x="238570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84926</xdr:rowOff>
    </xdr:from>
    <xdr:ext cx="405111" cy="259045"/>
    <xdr:sp macro="" textlink="">
      <xdr:nvSpPr>
        <xdr:cNvPr id="318" name="n_3mainValue【公営住宅】&#10;有形固定資産減価償却率">
          <a:extLst>
            <a:ext uri="{FF2B5EF4-FFF2-40B4-BE49-F238E27FC236}">
              <a16:creationId xmlns:a16="http://schemas.microsoft.com/office/drawing/2014/main" id="{8374F093-A88A-4E87-873A-1C1F3BF106CE}"/>
            </a:ext>
          </a:extLst>
        </xdr:cNvPr>
        <xdr:cNvSpPr txBox="1"/>
      </xdr:nvSpPr>
      <xdr:spPr>
        <a:xfrm>
          <a:off x="1611004" y="1433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55534</xdr:rowOff>
    </xdr:from>
    <xdr:ext cx="405111" cy="259045"/>
    <xdr:sp macro="" textlink="">
      <xdr:nvSpPr>
        <xdr:cNvPr id="319" name="n_4mainValue【公営住宅】&#10;有形固定資産減価償却率">
          <a:extLst>
            <a:ext uri="{FF2B5EF4-FFF2-40B4-BE49-F238E27FC236}">
              <a16:creationId xmlns:a16="http://schemas.microsoft.com/office/drawing/2014/main" id="{8FBFB3C4-6734-400A-92CF-80D4E3965AED}"/>
            </a:ext>
          </a:extLst>
        </xdr:cNvPr>
        <xdr:cNvSpPr txBox="1"/>
      </xdr:nvSpPr>
      <xdr:spPr>
        <a:xfrm>
          <a:off x="836304" y="14304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A28C808-5C91-4CA5-BE6F-53E5AEFDC38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951EEF49-1BB6-4703-A279-8CC7486E182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E6EB1D3A-8096-467F-8CEA-049773FDB5D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CCA2A25F-C01E-4FF2-8777-26E16DDD5CA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3A9B52D-9FF0-4C87-9DB2-40D14777C3B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2FCACB38-57C6-4C94-A876-E883ECA3095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9D720A8-823F-4CC7-B8E6-87837BAC1B4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B4017EC-D457-4433-9107-B336C192923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632424D0-0251-4E24-91ED-46794A2C3D6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8BB2067F-1D4A-43F7-ACE1-88C0AD238AB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252E1CC8-5B60-4A12-9114-3935767ECB2B}"/>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3207681A-7DA0-4939-A3D0-5C0C331A66EC}"/>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4E6CC767-94C8-4556-94E1-83CA4F5F9B53}"/>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492E9A16-ADAA-493B-946C-23BF0D133D76}"/>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D164144B-7196-4FE0-B133-B991C4508CBF}"/>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28A7DBDF-F897-485D-ADAA-80AB3C6C799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6144D455-3814-49BF-B405-1F768A46EAEA}"/>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40B0CEC0-B193-4467-9FD3-F01C9BAC12A1}"/>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EAF91A2A-0B49-41AA-9F89-B73E7A69482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B1BCE483-0550-4DD4-BDDA-67798D46A87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88E41859-EC62-41D6-A6B2-04CC7EDDD81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41" name="直線コネクタ 340">
          <a:extLst>
            <a:ext uri="{FF2B5EF4-FFF2-40B4-BE49-F238E27FC236}">
              <a16:creationId xmlns:a16="http://schemas.microsoft.com/office/drawing/2014/main" id="{722475FC-3D39-42CF-8DAD-956CFA21F45A}"/>
            </a:ext>
          </a:extLst>
        </xdr:cNvPr>
        <xdr:cNvCxnSpPr/>
      </xdr:nvCxnSpPr>
      <xdr:spPr>
        <a:xfrm flipV="1">
          <a:off x="9219565" y="13036449"/>
          <a:ext cx="0" cy="141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2" name="【公営住宅】&#10;一人当たり面積最小値テキスト">
          <a:extLst>
            <a:ext uri="{FF2B5EF4-FFF2-40B4-BE49-F238E27FC236}">
              <a16:creationId xmlns:a16="http://schemas.microsoft.com/office/drawing/2014/main" id="{80678046-ACF4-4C0E-A279-A9E7FA0E2DD3}"/>
            </a:ext>
          </a:extLst>
        </xdr:cNvPr>
        <xdr:cNvSpPr txBox="1"/>
      </xdr:nvSpPr>
      <xdr:spPr>
        <a:xfrm>
          <a:off x="9258300" y="144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3" name="直線コネクタ 342">
          <a:extLst>
            <a:ext uri="{FF2B5EF4-FFF2-40B4-BE49-F238E27FC236}">
              <a16:creationId xmlns:a16="http://schemas.microsoft.com/office/drawing/2014/main" id="{AF1F25EE-ECAF-4636-8BC5-87C49E14EF20}"/>
            </a:ext>
          </a:extLst>
        </xdr:cNvPr>
        <xdr:cNvCxnSpPr/>
      </xdr:nvCxnSpPr>
      <xdr:spPr>
        <a:xfrm>
          <a:off x="9154160" y="14453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44" name="【公営住宅】&#10;一人当たり面積最大値テキスト">
          <a:extLst>
            <a:ext uri="{FF2B5EF4-FFF2-40B4-BE49-F238E27FC236}">
              <a16:creationId xmlns:a16="http://schemas.microsoft.com/office/drawing/2014/main" id="{31D1FF78-4B18-4F79-9AB2-C0035EEFDADC}"/>
            </a:ext>
          </a:extLst>
        </xdr:cNvPr>
        <xdr:cNvSpPr txBox="1"/>
      </xdr:nvSpPr>
      <xdr:spPr>
        <a:xfrm>
          <a:off x="9258300" y="1281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45" name="直線コネクタ 344">
          <a:extLst>
            <a:ext uri="{FF2B5EF4-FFF2-40B4-BE49-F238E27FC236}">
              <a16:creationId xmlns:a16="http://schemas.microsoft.com/office/drawing/2014/main" id="{43451F33-2C83-47DD-BFED-38AC355E4949}"/>
            </a:ext>
          </a:extLst>
        </xdr:cNvPr>
        <xdr:cNvCxnSpPr/>
      </xdr:nvCxnSpPr>
      <xdr:spPr>
        <a:xfrm>
          <a:off x="9154160" y="130364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166997</xdr:rowOff>
    </xdr:from>
    <xdr:ext cx="469744" cy="259045"/>
    <xdr:sp macro="" textlink="">
      <xdr:nvSpPr>
        <xdr:cNvPr id="346" name="【公営住宅】&#10;一人当たり面積平均値テキスト">
          <a:extLst>
            <a:ext uri="{FF2B5EF4-FFF2-40B4-BE49-F238E27FC236}">
              <a16:creationId xmlns:a16="http://schemas.microsoft.com/office/drawing/2014/main" id="{07F6879A-CEB7-490C-A04C-5994F3A4732D}"/>
            </a:ext>
          </a:extLst>
        </xdr:cNvPr>
        <xdr:cNvSpPr txBox="1"/>
      </xdr:nvSpPr>
      <xdr:spPr>
        <a:xfrm>
          <a:off x="9258300" y="13913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47" name="フローチャート: 判断 346">
          <a:extLst>
            <a:ext uri="{FF2B5EF4-FFF2-40B4-BE49-F238E27FC236}">
              <a16:creationId xmlns:a16="http://schemas.microsoft.com/office/drawing/2014/main" id="{E9FA2F4D-866F-4F72-AAE7-781975F4EE59}"/>
            </a:ext>
          </a:extLst>
        </xdr:cNvPr>
        <xdr:cNvSpPr/>
      </xdr:nvSpPr>
      <xdr:spPr>
        <a:xfrm>
          <a:off x="9192260" y="14058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48" name="フローチャート: 判断 347">
          <a:extLst>
            <a:ext uri="{FF2B5EF4-FFF2-40B4-BE49-F238E27FC236}">
              <a16:creationId xmlns:a16="http://schemas.microsoft.com/office/drawing/2014/main" id="{69871E10-477B-47DB-A922-BE2E7B6A3BEB}"/>
            </a:ext>
          </a:extLst>
        </xdr:cNvPr>
        <xdr:cNvSpPr/>
      </xdr:nvSpPr>
      <xdr:spPr>
        <a:xfrm>
          <a:off x="844550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49" name="フローチャート: 判断 348">
          <a:extLst>
            <a:ext uri="{FF2B5EF4-FFF2-40B4-BE49-F238E27FC236}">
              <a16:creationId xmlns:a16="http://schemas.microsoft.com/office/drawing/2014/main" id="{2C62ECD1-DDFA-4348-B305-422E9EA42480}"/>
            </a:ext>
          </a:extLst>
        </xdr:cNvPr>
        <xdr:cNvSpPr/>
      </xdr:nvSpPr>
      <xdr:spPr>
        <a:xfrm>
          <a:off x="7670800" y="140481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50" name="フローチャート: 判断 349">
          <a:extLst>
            <a:ext uri="{FF2B5EF4-FFF2-40B4-BE49-F238E27FC236}">
              <a16:creationId xmlns:a16="http://schemas.microsoft.com/office/drawing/2014/main" id="{41547CE5-719A-4ACA-8482-69359C7DBDB3}"/>
            </a:ext>
          </a:extLst>
        </xdr:cNvPr>
        <xdr:cNvSpPr/>
      </xdr:nvSpPr>
      <xdr:spPr>
        <a:xfrm>
          <a:off x="6873240" y="14067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34E706BD-6E0C-4EF2-8AA0-CA5C62F49614}"/>
            </a:ext>
          </a:extLst>
        </xdr:cNvPr>
        <xdr:cNvSpPr/>
      </xdr:nvSpPr>
      <xdr:spPr>
        <a:xfrm>
          <a:off x="60985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DFB2436-DD59-4F21-A7BB-3E5E9625E5F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EBAA7F8-F4DB-4367-AF94-BEEB6C3D16D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FA0E6A-6C85-42F3-80F9-461E60E0703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7166D92-DDB2-446E-AE10-19EEF3BEDAB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4BBE62A-7821-419C-8CD5-444EFD173D7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74168</xdr:rowOff>
    </xdr:from>
    <xdr:to>
      <xdr:col>55</xdr:col>
      <xdr:colOff>50800</xdr:colOff>
      <xdr:row>85</xdr:row>
      <xdr:rowOff>4318</xdr:rowOff>
    </xdr:to>
    <xdr:sp macro="" textlink="">
      <xdr:nvSpPr>
        <xdr:cNvPr id="357" name="楕円 356">
          <a:extLst>
            <a:ext uri="{FF2B5EF4-FFF2-40B4-BE49-F238E27FC236}">
              <a16:creationId xmlns:a16="http://schemas.microsoft.com/office/drawing/2014/main" id="{7615CBD6-EBC0-4F79-8FCC-EF1C392FE23E}"/>
            </a:ext>
          </a:extLst>
        </xdr:cNvPr>
        <xdr:cNvSpPr/>
      </xdr:nvSpPr>
      <xdr:spPr>
        <a:xfrm>
          <a:off x="9192260" y="141559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52595</xdr:rowOff>
    </xdr:from>
    <xdr:ext cx="469744" cy="259045"/>
    <xdr:sp macro="" textlink="">
      <xdr:nvSpPr>
        <xdr:cNvPr id="358" name="【公営住宅】&#10;一人当たり面積該当値テキスト">
          <a:extLst>
            <a:ext uri="{FF2B5EF4-FFF2-40B4-BE49-F238E27FC236}">
              <a16:creationId xmlns:a16="http://schemas.microsoft.com/office/drawing/2014/main" id="{52067EB9-65C6-4219-A0B0-F6C3A7B447E9}"/>
            </a:ext>
          </a:extLst>
        </xdr:cNvPr>
        <xdr:cNvSpPr txBox="1"/>
      </xdr:nvSpPr>
      <xdr:spPr>
        <a:xfrm>
          <a:off x="9258300" y="1413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77369</xdr:rowOff>
    </xdr:from>
    <xdr:to>
      <xdr:col>50</xdr:col>
      <xdr:colOff>165100</xdr:colOff>
      <xdr:row>85</xdr:row>
      <xdr:rowOff>7519</xdr:rowOff>
    </xdr:to>
    <xdr:sp macro="" textlink="">
      <xdr:nvSpPr>
        <xdr:cNvPr id="359" name="楕円 358">
          <a:extLst>
            <a:ext uri="{FF2B5EF4-FFF2-40B4-BE49-F238E27FC236}">
              <a16:creationId xmlns:a16="http://schemas.microsoft.com/office/drawing/2014/main" id="{E218AFF2-C71C-48F1-B2AE-34777B5EB105}"/>
            </a:ext>
          </a:extLst>
        </xdr:cNvPr>
        <xdr:cNvSpPr/>
      </xdr:nvSpPr>
      <xdr:spPr>
        <a:xfrm>
          <a:off x="8445500" y="141591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124968</xdr:rowOff>
    </xdr:from>
    <xdr:to>
      <xdr:col>55</xdr:col>
      <xdr:colOff>0</xdr:colOff>
      <xdr:row>84</xdr:row>
      <xdr:rowOff>128169</xdr:rowOff>
    </xdr:to>
    <xdr:cxnSp macro="">
      <xdr:nvCxnSpPr>
        <xdr:cNvPr id="360" name="直線コネクタ 359">
          <a:extLst>
            <a:ext uri="{FF2B5EF4-FFF2-40B4-BE49-F238E27FC236}">
              <a16:creationId xmlns:a16="http://schemas.microsoft.com/office/drawing/2014/main" id="{F18462C2-5A2D-42F9-9405-56436983BC02}"/>
            </a:ext>
          </a:extLst>
        </xdr:cNvPr>
        <xdr:cNvCxnSpPr/>
      </xdr:nvCxnSpPr>
      <xdr:spPr>
        <a:xfrm flipV="1">
          <a:off x="8496300" y="14206728"/>
          <a:ext cx="7239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80569</xdr:rowOff>
    </xdr:from>
    <xdr:to>
      <xdr:col>46</xdr:col>
      <xdr:colOff>38100</xdr:colOff>
      <xdr:row>85</xdr:row>
      <xdr:rowOff>10719</xdr:rowOff>
    </xdr:to>
    <xdr:sp macro="" textlink="">
      <xdr:nvSpPr>
        <xdr:cNvPr id="361" name="楕円 360">
          <a:extLst>
            <a:ext uri="{FF2B5EF4-FFF2-40B4-BE49-F238E27FC236}">
              <a16:creationId xmlns:a16="http://schemas.microsoft.com/office/drawing/2014/main" id="{F9455491-3298-4198-88CB-08F247C47711}"/>
            </a:ext>
          </a:extLst>
        </xdr:cNvPr>
        <xdr:cNvSpPr/>
      </xdr:nvSpPr>
      <xdr:spPr>
        <a:xfrm>
          <a:off x="7670800" y="141623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128169</xdr:rowOff>
    </xdr:from>
    <xdr:to>
      <xdr:col>50</xdr:col>
      <xdr:colOff>114300</xdr:colOff>
      <xdr:row>84</xdr:row>
      <xdr:rowOff>131369</xdr:rowOff>
    </xdr:to>
    <xdr:cxnSp macro="">
      <xdr:nvCxnSpPr>
        <xdr:cNvPr id="362" name="直線コネクタ 361">
          <a:extLst>
            <a:ext uri="{FF2B5EF4-FFF2-40B4-BE49-F238E27FC236}">
              <a16:creationId xmlns:a16="http://schemas.microsoft.com/office/drawing/2014/main" id="{D7B4FAD2-5B76-4F15-BC55-6C86AF0DB330}"/>
            </a:ext>
          </a:extLst>
        </xdr:cNvPr>
        <xdr:cNvCxnSpPr/>
      </xdr:nvCxnSpPr>
      <xdr:spPr>
        <a:xfrm flipV="1">
          <a:off x="7713980" y="14209929"/>
          <a:ext cx="78232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84226</xdr:rowOff>
    </xdr:from>
    <xdr:to>
      <xdr:col>41</xdr:col>
      <xdr:colOff>101600</xdr:colOff>
      <xdr:row>85</xdr:row>
      <xdr:rowOff>14376</xdr:rowOff>
    </xdr:to>
    <xdr:sp macro="" textlink="">
      <xdr:nvSpPr>
        <xdr:cNvPr id="363" name="楕円 362">
          <a:extLst>
            <a:ext uri="{FF2B5EF4-FFF2-40B4-BE49-F238E27FC236}">
              <a16:creationId xmlns:a16="http://schemas.microsoft.com/office/drawing/2014/main" id="{BDE12EA1-3620-4B7B-94A3-08401D321235}"/>
            </a:ext>
          </a:extLst>
        </xdr:cNvPr>
        <xdr:cNvSpPr/>
      </xdr:nvSpPr>
      <xdr:spPr>
        <a:xfrm>
          <a:off x="6873240" y="141659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131369</xdr:rowOff>
    </xdr:from>
    <xdr:to>
      <xdr:col>45</xdr:col>
      <xdr:colOff>177800</xdr:colOff>
      <xdr:row>84</xdr:row>
      <xdr:rowOff>135026</xdr:rowOff>
    </xdr:to>
    <xdr:cxnSp macro="">
      <xdr:nvCxnSpPr>
        <xdr:cNvPr id="364" name="直線コネクタ 363">
          <a:extLst>
            <a:ext uri="{FF2B5EF4-FFF2-40B4-BE49-F238E27FC236}">
              <a16:creationId xmlns:a16="http://schemas.microsoft.com/office/drawing/2014/main" id="{2F328253-7E82-4952-806A-EA6DF911F4ED}"/>
            </a:ext>
          </a:extLst>
        </xdr:cNvPr>
        <xdr:cNvCxnSpPr/>
      </xdr:nvCxnSpPr>
      <xdr:spPr>
        <a:xfrm flipV="1">
          <a:off x="6924040" y="14213129"/>
          <a:ext cx="78994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86970</xdr:rowOff>
    </xdr:from>
    <xdr:to>
      <xdr:col>36</xdr:col>
      <xdr:colOff>165100</xdr:colOff>
      <xdr:row>85</xdr:row>
      <xdr:rowOff>17120</xdr:rowOff>
    </xdr:to>
    <xdr:sp macro="" textlink="">
      <xdr:nvSpPr>
        <xdr:cNvPr id="365" name="楕円 364">
          <a:extLst>
            <a:ext uri="{FF2B5EF4-FFF2-40B4-BE49-F238E27FC236}">
              <a16:creationId xmlns:a16="http://schemas.microsoft.com/office/drawing/2014/main" id="{B5308C41-428B-4405-9424-A6D0E052CE66}"/>
            </a:ext>
          </a:extLst>
        </xdr:cNvPr>
        <xdr:cNvSpPr/>
      </xdr:nvSpPr>
      <xdr:spPr>
        <a:xfrm>
          <a:off x="6098540" y="14168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135026</xdr:rowOff>
    </xdr:from>
    <xdr:to>
      <xdr:col>41</xdr:col>
      <xdr:colOff>50800</xdr:colOff>
      <xdr:row>84</xdr:row>
      <xdr:rowOff>137770</xdr:rowOff>
    </xdr:to>
    <xdr:cxnSp macro="">
      <xdr:nvCxnSpPr>
        <xdr:cNvPr id="366" name="直線コネクタ 365">
          <a:extLst>
            <a:ext uri="{FF2B5EF4-FFF2-40B4-BE49-F238E27FC236}">
              <a16:creationId xmlns:a16="http://schemas.microsoft.com/office/drawing/2014/main" id="{A9505D36-7598-4282-B03D-B65F2A9FA69D}"/>
            </a:ext>
          </a:extLst>
        </xdr:cNvPr>
        <xdr:cNvCxnSpPr/>
      </xdr:nvCxnSpPr>
      <xdr:spPr>
        <a:xfrm flipV="1">
          <a:off x="6149340" y="14216786"/>
          <a:ext cx="7747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67" name="n_1aveValue【公営住宅】&#10;一人当たり面積">
          <a:extLst>
            <a:ext uri="{FF2B5EF4-FFF2-40B4-BE49-F238E27FC236}">
              <a16:creationId xmlns:a16="http://schemas.microsoft.com/office/drawing/2014/main" id="{71AEEF18-04D4-494C-AB56-F6C35817668E}"/>
            </a:ext>
          </a:extLst>
        </xdr:cNvPr>
        <xdr:cNvSpPr txBox="1"/>
      </xdr:nvSpPr>
      <xdr:spPr>
        <a:xfrm>
          <a:off x="827158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80739</xdr:rowOff>
    </xdr:from>
    <xdr:ext cx="469744" cy="259045"/>
    <xdr:sp macro="" textlink="">
      <xdr:nvSpPr>
        <xdr:cNvPr id="368" name="n_2aveValue【公営住宅】&#10;一人当たり面積">
          <a:extLst>
            <a:ext uri="{FF2B5EF4-FFF2-40B4-BE49-F238E27FC236}">
              <a16:creationId xmlns:a16="http://schemas.microsoft.com/office/drawing/2014/main" id="{E99F05FA-ABAD-4759-97C0-BBF1D128D051}"/>
            </a:ext>
          </a:extLst>
        </xdr:cNvPr>
        <xdr:cNvSpPr txBox="1"/>
      </xdr:nvSpPr>
      <xdr:spPr>
        <a:xfrm>
          <a:off x="7509587" y="1382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99941</xdr:rowOff>
    </xdr:from>
    <xdr:ext cx="469744" cy="259045"/>
    <xdr:sp macro="" textlink="">
      <xdr:nvSpPr>
        <xdr:cNvPr id="369" name="n_3aveValue【公営住宅】&#10;一人当たり面積">
          <a:extLst>
            <a:ext uri="{FF2B5EF4-FFF2-40B4-BE49-F238E27FC236}">
              <a16:creationId xmlns:a16="http://schemas.microsoft.com/office/drawing/2014/main" id="{110781F6-DA4C-4480-9750-7433A182F91C}"/>
            </a:ext>
          </a:extLst>
        </xdr:cNvPr>
        <xdr:cNvSpPr txBox="1"/>
      </xdr:nvSpPr>
      <xdr:spPr>
        <a:xfrm>
          <a:off x="6712027" y="138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公営住宅】&#10;一人当たり面積">
          <a:extLst>
            <a:ext uri="{FF2B5EF4-FFF2-40B4-BE49-F238E27FC236}">
              <a16:creationId xmlns:a16="http://schemas.microsoft.com/office/drawing/2014/main" id="{A69F9EE7-7B36-4DB8-991A-2B9C7B9D34C6}"/>
            </a:ext>
          </a:extLst>
        </xdr:cNvPr>
        <xdr:cNvSpPr txBox="1"/>
      </xdr:nvSpPr>
      <xdr:spPr>
        <a:xfrm>
          <a:off x="5937327" y="1385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170096</xdr:rowOff>
    </xdr:from>
    <xdr:ext cx="469744" cy="259045"/>
    <xdr:sp macro="" textlink="">
      <xdr:nvSpPr>
        <xdr:cNvPr id="371" name="n_1mainValue【公営住宅】&#10;一人当たり面積">
          <a:extLst>
            <a:ext uri="{FF2B5EF4-FFF2-40B4-BE49-F238E27FC236}">
              <a16:creationId xmlns:a16="http://schemas.microsoft.com/office/drawing/2014/main" id="{71097BC2-5B25-436E-BBB6-403DD56825FB}"/>
            </a:ext>
          </a:extLst>
        </xdr:cNvPr>
        <xdr:cNvSpPr txBox="1"/>
      </xdr:nvSpPr>
      <xdr:spPr>
        <a:xfrm>
          <a:off x="8271587" y="1425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1846</xdr:rowOff>
    </xdr:from>
    <xdr:ext cx="469744" cy="259045"/>
    <xdr:sp macro="" textlink="">
      <xdr:nvSpPr>
        <xdr:cNvPr id="372" name="n_2mainValue【公営住宅】&#10;一人当たり面積">
          <a:extLst>
            <a:ext uri="{FF2B5EF4-FFF2-40B4-BE49-F238E27FC236}">
              <a16:creationId xmlns:a16="http://schemas.microsoft.com/office/drawing/2014/main" id="{7199E856-2398-40B3-90DD-251CC43705AC}"/>
            </a:ext>
          </a:extLst>
        </xdr:cNvPr>
        <xdr:cNvSpPr txBox="1"/>
      </xdr:nvSpPr>
      <xdr:spPr>
        <a:xfrm>
          <a:off x="7509587" y="1425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5503</xdr:rowOff>
    </xdr:from>
    <xdr:ext cx="469744" cy="259045"/>
    <xdr:sp macro="" textlink="">
      <xdr:nvSpPr>
        <xdr:cNvPr id="373" name="n_3mainValue【公営住宅】&#10;一人当たり面積">
          <a:extLst>
            <a:ext uri="{FF2B5EF4-FFF2-40B4-BE49-F238E27FC236}">
              <a16:creationId xmlns:a16="http://schemas.microsoft.com/office/drawing/2014/main" id="{871E2D47-7483-445F-83C0-D80CBF952A1A}"/>
            </a:ext>
          </a:extLst>
        </xdr:cNvPr>
        <xdr:cNvSpPr txBox="1"/>
      </xdr:nvSpPr>
      <xdr:spPr>
        <a:xfrm>
          <a:off x="6712027" y="1425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8247</xdr:rowOff>
    </xdr:from>
    <xdr:ext cx="469744" cy="259045"/>
    <xdr:sp macro="" textlink="">
      <xdr:nvSpPr>
        <xdr:cNvPr id="374" name="n_4mainValue【公営住宅】&#10;一人当たり面積">
          <a:extLst>
            <a:ext uri="{FF2B5EF4-FFF2-40B4-BE49-F238E27FC236}">
              <a16:creationId xmlns:a16="http://schemas.microsoft.com/office/drawing/2014/main" id="{AABB8402-9EB6-4BBC-A52B-A7BAA6A40C61}"/>
            </a:ext>
          </a:extLst>
        </xdr:cNvPr>
        <xdr:cNvSpPr txBox="1"/>
      </xdr:nvSpPr>
      <xdr:spPr>
        <a:xfrm>
          <a:off x="5937327" y="142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97B46BA4-5565-4F0A-B7A2-88083E91D54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691D382-580E-48B2-9B45-20193C499FB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36033C4-B354-473A-9DD8-2F901674BC5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4685730-C595-40CD-BD75-A952F0B9A5F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8C2D9FD-DC64-41FD-A8EF-303AF9962D1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4EFE0744-4432-4EF2-93CA-87A43FB1277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595FAB33-86F1-4E2C-83EA-6367F453484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11676D9A-968D-4B02-ADD6-0146E7A1991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EB21F737-C9A7-4E00-828A-78D9982230B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AAF89E3F-E411-4EE4-8F3F-9CD276E85DF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ECC8E316-AED4-43CF-B5C5-79101E4DE675}"/>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9DB14EBA-C34F-4444-A6A2-61076D32BE6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4A092F53-58CA-49CD-BCC5-DD87F842A8C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9BB802B4-3487-4A7A-8322-C9EA18CF332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9F4688B8-F54A-4AD1-8545-70A96B25904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E7F652F2-E436-4741-A904-3E8F17D8B6A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9DF9142E-25B0-48F0-8BFA-79316CB601A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C077ED72-8C2A-4EA7-A2C8-536873AB03A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72FDF9D7-8B0C-4547-B2F8-673C0079878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8FA0FA81-736E-46D0-9ADB-4749743E1F1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5F6DBC31-4080-42A2-AD31-3962806CFBB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2460613-FAFD-4CDC-9F67-A95A3E921C8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ADB2A4BA-8F22-409D-A8EA-DAC4E1A26F5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92CE773B-4824-4916-B4CE-B2459CCCA83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8E0A7E7F-4ECA-43A2-8C0E-02FEB353AB0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847727F7-B32B-4DE7-A5E2-5B3F5F676F4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7F1F17C6-FA6D-408F-B846-2CF85ED9462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D6322F28-0ED5-4EB9-BC7C-A956056C42FC}"/>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3" name="テキスト ボックス 402">
          <a:extLst>
            <a:ext uri="{FF2B5EF4-FFF2-40B4-BE49-F238E27FC236}">
              <a16:creationId xmlns:a16="http://schemas.microsoft.com/office/drawing/2014/main" id="{E9E0ACC5-C98F-4A09-BC4C-335BA6CFC24C}"/>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D914DAF7-6297-4A63-8DB9-47DB321E61B3}"/>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B60373E0-BED7-48B0-99D3-F44BCBD83851}"/>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F51310B3-1758-4372-812E-76CF8CDFDB55}"/>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BADA2CF2-7289-4ECF-B4FF-A1F9EA0FFFC1}"/>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0B2A8F28-AA68-43AD-96EF-228AF177489A}"/>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61EE7943-3C80-4841-BFBA-A1143B02C9BD}"/>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38F330A1-8CF9-419C-A872-5C0E037903D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224CE21D-3E35-4271-87CA-10F81182F834}"/>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81086C2E-DFE4-4340-94ED-023485760EA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413" name="直線コネクタ 412">
          <a:extLst>
            <a:ext uri="{FF2B5EF4-FFF2-40B4-BE49-F238E27FC236}">
              <a16:creationId xmlns:a16="http://schemas.microsoft.com/office/drawing/2014/main" id="{12493ED7-BEDC-4789-887E-BDE3F57D9468}"/>
            </a:ext>
          </a:extLst>
        </xdr:cNvPr>
        <xdr:cNvCxnSpPr/>
      </xdr:nvCxnSpPr>
      <xdr:spPr>
        <a:xfrm flipV="1">
          <a:off x="14375764" y="5535168"/>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01BFB6B9-5F01-45FF-AFD2-15B49E7D88FD}"/>
            </a:ext>
          </a:extLst>
        </xdr:cNvPr>
        <xdr:cNvSpPr txBox="1"/>
      </xdr:nvSpPr>
      <xdr:spPr>
        <a:xfrm>
          <a:off x="14414500" y="700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415" name="直線コネクタ 414">
          <a:extLst>
            <a:ext uri="{FF2B5EF4-FFF2-40B4-BE49-F238E27FC236}">
              <a16:creationId xmlns:a16="http://schemas.microsoft.com/office/drawing/2014/main" id="{66A9FD12-F527-466B-B79E-9414253427AF}"/>
            </a:ext>
          </a:extLst>
        </xdr:cNvPr>
        <xdr:cNvCxnSpPr/>
      </xdr:nvCxnSpPr>
      <xdr:spPr>
        <a:xfrm>
          <a:off x="14287500" y="6997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D8EDDDCC-AFA9-411D-88E0-105B7F174889}"/>
            </a:ext>
          </a:extLst>
        </xdr:cNvPr>
        <xdr:cNvSpPr txBox="1"/>
      </xdr:nvSpPr>
      <xdr:spPr>
        <a:xfrm>
          <a:off x="14414500" y="531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417" name="直線コネクタ 416">
          <a:extLst>
            <a:ext uri="{FF2B5EF4-FFF2-40B4-BE49-F238E27FC236}">
              <a16:creationId xmlns:a16="http://schemas.microsoft.com/office/drawing/2014/main" id="{F5DEF055-6A48-44DA-A9B1-F6891AC9A5DC}"/>
            </a:ext>
          </a:extLst>
        </xdr:cNvPr>
        <xdr:cNvCxnSpPr/>
      </xdr:nvCxnSpPr>
      <xdr:spPr>
        <a:xfrm>
          <a:off x="14287500" y="5535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148861</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49A89EE4-6A44-4723-B7DE-D7214CDD1A4F}"/>
            </a:ext>
          </a:extLst>
        </xdr:cNvPr>
        <xdr:cNvSpPr txBox="1"/>
      </xdr:nvSpPr>
      <xdr:spPr>
        <a:xfrm>
          <a:off x="14414500" y="5848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419" name="フローチャート: 判断 418">
          <a:extLst>
            <a:ext uri="{FF2B5EF4-FFF2-40B4-BE49-F238E27FC236}">
              <a16:creationId xmlns:a16="http://schemas.microsoft.com/office/drawing/2014/main" id="{E60A3DF0-871F-4D5A-AED0-2755E88C8347}"/>
            </a:ext>
          </a:extLst>
        </xdr:cNvPr>
        <xdr:cNvSpPr/>
      </xdr:nvSpPr>
      <xdr:spPr>
        <a:xfrm>
          <a:off x="14325600" y="599338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420" name="フローチャート: 判断 419">
          <a:extLst>
            <a:ext uri="{FF2B5EF4-FFF2-40B4-BE49-F238E27FC236}">
              <a16:creationId xmlns:a16="http://schemas.microsoft.com/office/drawing/2014/main" id="{290B5509-2834-4BB9-A919-7AD2CD98501F}"/>
            </a:ext>
          </a:extLst>
        </xdr:cNvPr>
        <xdr:cNvSpPr/>
      </xdr:nvSpPr>
      <xdr:spPr>
        <a:xfrm>
          <a:off x="13578840" y="5984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421" name="フローチャート: 判断 420">
          <a:extLst>
            <a:ext uri="{FF2B5EF4-FFF2-40B4-BE49-F238E27FC236}">
              <a16:creationId xmlns:a16="http://schemas.microsoft.com/office/drawing/2014/main" id="{15BD3021-37FC-4B54-BEB5-4A4C3FCE02C3}"/>
            </a:ext>
          </a:extLst>
        </xdr:cNvPr>
        <xdr:cNvSpPr/>
      </xdr:nvSpPr>
      <xdr:spPr>
        <a:xfrm>
          <a:off x="12804140" y="592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422" name="フローチャート: 判断 421">
          <a:extLst>
            <a:ext uri="{FF2B5EF4-FFF2-40B4-BE49-F238E27FC236}">
              <a16:creationId xmlns:a16="http://schemas.microsoft.com/office/drawing/2014/main" id="{F53073E8-8EA5-4F7A-A4BC-5006173CC09D}"/>
            </a:ext>
          </a:extLst>
        </xdr:cNvPr>
        <xdr:cNvSpPr/>
      </xdr:nvSpPr>
      <xdr:spPr>
        <a:xfrm>
          <a:off x="12029440" y="5940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423" name="フローチャート: 判断 422">
          <a:extLst>
            <a:ext uri="{FF2B5EF4-FFF2-40B4-BE49-F238E27FC236}">
              <a16:creationId xmlns:a16="http://schemas.microsoft.com/office/drawing/2014/main" id="{5047027F-FFB0-4712-8BA4-CD4EB91507FB}"/>
            </a:ext>
          </a:extLst>
        </xdr:cNvPr>
        <xdr:cNvSpPr/>
      </xdr:nvSpPr>
      <xdr:spPr>
        <a:xfrm>
          <a:off x="11231880" y="592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B5A35DF6-4972-471E-B4E1-4ACBE31BCEE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7B14E169-8706-47F4-9D1B-09EC78670BC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D8C67D2-884F-4D8D-98AB-5FB042EC549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D7667630-EBFD-4FEC-8CEA-08F21A774CC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8835F8E-08D3-4FE2-B4D2-63CFFF4B96A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7112</xdr:rowOff>
    </xdr:from>
    <xdr:to>
      <xdr:col>85</xdr:col>
      <xdr:colOff>177800</xdr:colOff>
      <xdr:row>39</xdr:row>
      <xdr:rowOff>108712</xdr:rowOff>
    </xdr:to>
    <xdr:sp macro="" textlink="">
      <xdr:nvSpPr>
        <xdr:cNvPr id="429" name="楕円 428">
          <a:extLst>
            <a:ext uri="{FF2B5EF4-FFF2-40B4-BE49-F238E27FC236}">
              <a16:creationId xmlns:a16="http://schemas.microsoft.com/office/drawing/2014/main" id="{16D80D75-099F-430E-85EF-44B72FE2CFE8}"/>
            </a:ext>
          </a:extLst>
        </xdr:cNvPr>
        <xdr:cNvSpPr/>
      </xdr:nvSpPr>
      <xdr:spPr>
        <a:xfrm>
          <a:off x="14325600" y="654507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156989</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F92E3854-362D-46E5-A3BB-9892A539660B}"/>
            </a:ext>
          </a:extLst>
        </xdr:cNvPr>
        <xdr:cNvSpPr txBox="1"/>
      </xdr:nvSpPr>
      <xdr:spPr>
        <a:xfrm>
          <a:off x="14414500" y="652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169418</xdr:rowOff>
    </xdr:from>
    <xdr:to>
      <xdr:col>81</xdr:col>
      <xdr:colOff>101600</xdr:colOff>
      <xdr:row>39</xdr:row>
      <xdr:rowOff>99568</xdr:rowOff>
    </xdr:to>
    <xdr:sp macro="" textlink="">
      <xdr:nvSpPr>
        <xdr:cNvPr id="431" name="楕円 430">
          <a:extLst>
            <a:ext uri="{FF2B5EF4-FFF2-40B4-BE49-F238E27FC236}">
              <a16:creationId xmlns:a16="http://schemas.microsoft.com/office/drawing/2014/main" id="{01216078-10F3-4EB3-8FF5-A1F918F33C72}"/>
            </a:ext>
          </a:extLst>
        </xdr:cNvPr>
        <xdr:cNvSpPr/>
      </xdr:nvSpPr>
      <xdr:spPr>
        <a:xfrm>
          <a:off x="13578840" y="6539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48768</xdr:rowOff>
    </xdr:from>
    <xdr:to>
      <xdr:col>85</xdr:col>
      <xdr:colOff>127000</xdr:colOff>
      <xdr:row>39</xdr:row>
      <xdr:rowOff>57912</xdr:rowOff>
    </xdr:to>
    <xdr:cxnSp macro="">
      <xdr:nvCxnSpPr>
        <xdr:cNvPr id="432" name="直線コネクタ 431">
          <a:extLst>
            <a:ext uri="{FF2B5EF4-FFF2-40B4-BE49-F238E27FC236}">
              <a16:creationId xmlns:a16="http://schemas.microsoft.com/office/drawing/2014/main" id="{000D9A00-71B5-4440-BB76-FEA1B52F4105}"/>
            </a:ext>
          </a:extLst>
        </xdr:cNvPr>
        <xdr:cNvCxnSpPr/>
      </xdr:nvCxnSpPr>
      <xdr:spPr>
        <a:xfrm>
          <a:off x="13629640" y="6586728"/>
          <a:ext cx="74676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9398</xdr:rowOff>
    </xdr:from>
    <xdr:to>
      <xdr:col>76</xdr:col>
      <xdr:colOff>165100</xdr:colOff>
      <xdr:row>39</xdr:row>
      <xdr:rowOff>110998</xdr:rowOff>
    </xdr:to>
    <xdr:sp macro="" textlink="">
      <xdr:nvSpPr>
        <xdr:cNvPr id="433" name="楕円 432">
          <a:extLst>
            <a:ext uri="{FF2B5EF4-FFF2-40B4-BE49-F238E27FC236}">
              <a16:creationId xmlns:a16="http://schemas.microsoft.com/office/drawing/2014/main" id="{05E8F3DD-009C-4613-B32D-C1E38FC65B20}"/>
            </a:ext>
          </a:extLst>
        </xdr:cNvPr>
        <xdr:cNvSpPr/>
      </xdr:nvSpPr>
      <xdr:spPr>
        <a:xfrm>
          <a:off x="1280414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48768</xdr:rowOff>
    </xdr:from>
    <xdr:to>
      <xdr:col>81</xdr:col>
      <xdr:colOff>50800</xdr:colOff>
      <xdr:row>39</xdr:row>
      <xdr:rowOff>60198</xdr:rowOff>
    </xdr:to>
    <xdr:cxnSp macro="">
      <xdr:nvCxnSpPr>
        <xdr:cNvPr id="434" name="直線コネクタ 433">
          <a:extLst>
            <a:ext uri="{FF2B5EF4-FFF2-40B4-BE49-F238E27FC236}">
              <a16:creationId xmlns:a16="http://schemas.microsoft.com/office/drawing/2014/main" id="{3BE7CE5B-E2FA-4EC4-8C54-7A052A4D0FBD}"/>
            </a:ext>
          </a:extLst>
        </xdr:cNvPr>
        <xdr:cNvCxnSpPr/>
      </xdr:nvCxnSpPr>
      <xdr:spPr>
        <a:xfrm flipV="1">
          <a:off x="12854940" y="6586728"/>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151130</xdr:rowOff>
    </xdr:from>
    <xdr:to>
      <xdr:col>72</xdr:col>
      <xdr:colOff>38100</xdr:colOff>
      <xdr:row>39</xdr:row>
      <xdr:rowOff>81280</xdr:rowOff>
    </xdr:to>
    <xdr:sp macro="" textlink="">
      <xdr:nvSpPr>
        <xdr:cNvPr id="435" name="楕円 434">
          <a:extLst>
            <a:ext uri="{FF2B5EF4-FFF2-40B4-BE49-F238E27FC236}">
              <a16:creationId xmlns:a16="http://schemas.microsoft.com/office/drawing/2014/main" id="{FF3E128B-0E59-46A8-86E4-56204144C463}"/>
            </a:ext>
          </a:extLst>
        </xdr:cNvPr>
        <xdr:cNvSpPr/>
      </xdr:nvSpPr>
      <xdr:spPr>
        <a:xfrm>
          <a:off x="12029440" y="6521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30480</xdr:rowOff>
    </xdr:from>
    <xdr:to>
      <xdr:col>76</xdr:col>
      <xdr:colOff>114300</xdr:colOff>
      <xdr:row>39</xdr:row>
      <xdr:rowOff>60198</xdr:rowOff>
    </xdr:to>
    <xdr:cxnSp macro="">
      <xdr:nvCxnSpPr>
        <xdr:cNvPr id="436" name="直線コネクタ 435">
          <a:extLst>
            <a:ext uri="{FF2B5EF4-FFF2-40B4-BE49-F238E27FC236}">
              <a16:creationId xmlns:a16="http://schemas.microsoft.com/office/drawing/2014/main" id="{DA7BCE06-F41D-449F-B548-00DC31814332}"/>
            </a:ext>
          </a:extLst>
        </xdr:cNvPr>
        <xdr:cNvCxnSpPr/>
      </xdr:nvCxnSpPr>
      <xdr:spPr>
        <a:xfrm>
          <a:off x="12072620" y="6568440"/>
          <a:ext cx="7823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169418</xdr:rowOff>
    </xdr:from>
    <xdr:to>
      <xdr:col>67</xdr:col>
      <xdr:colOff>101600</xdr:colOff>
      <xdr:row>38</xdr:row>
      <xdr:rowOff>99568</xdr:rowOff>
    </xdr:to>
    <xdr:sp macro="" textlink="">
      <xdr:nvSpPr>
        <xdr:cNvPr id="437" name="楕円 436">
          <a:extLst>
            <a:ext uri="{FF2B5EF4-FFF2-40B4-BE49-F238E27FC236}">
              <a16:creationId xmlns:a16="http://schemas.microsoft.com/office/drawing/2014/main" id="{9BB6CB12-6B2E-4363-8735-4FF229463EC9}"/>
            </a:ext>
          </a:extLst>
        </xdr:cNvPr>
        <xdr:cNvSpPr/>
      </xdr:nvSpPr>
      <xdr:spPr>
        <a:xfrm>
          <a:off x="11231880" y="63720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48768</xdr:rowOff>
    </xdr:from>
    <xdr:to>
      <xdr:col>71</xdr:col>
      <xdr:colOff>177800</xdr:colOff>
      <xdr:row>39</xdr:row>
      <xdr:rowOff>30480</xdr:rowOff>
    </xdr:to>
    <xdr:cxnSp macro="">
      <xdr:nvCxnSpPr>
        <xdr:cNvPr id="438" name="直線コネクタ 437">
          <a:extLst>
            <a:ext uri="{FF2B5EF4-FFF2-40B4-BE49-F238E27FC236}">
              <a16:creationId xmlns:a16="http://schemas.microsoft.com/office/drawing/2014/main" id="{D0E23EDF-A3BB-472A-871D-6D47753A20CB}"/>
            </a:ext>
          </a:extLst>
        </xdr:cNvPr>
        <xdr:cNvCxnSpPr/>
      </xdr:nvCxnSpPr>
      <xdr:spPr>
        <a:xfrm>
          <a:off x="11282680" y="6419088"/>
          <a:ext cx="78994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7F3863D5-6118-4DD3-9EA6-41D945EF8D0D}"/>
            </a:ext>
          </a:extLst>
        </xdr:cNvPr>
        <xdr:cNvSpPr txBox="1"/>
      </xdr:nvSpPr>
      <xdr:spPr>
        <a:xfrm>
          <a:off x="134372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1795</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2469161B-3A20-4CC9-A1BB-7B7A15F9E823}"/>
            </a:ext>
          </a:extLst>
        </xdr:cNvPr>
        <xdr:cNvSpPr txBox="1"/>
      </xdr:nvSpPr>
      <xdr:spPr>
        <a:xfrm>
          <a:off x="12675244" y="570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20083</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E77BF0C0-8EC7-437B-ADB2-DC3ACE5548E9}"/>
            </a:ext>
          </a:extLst>
        </xdr:cNvPr>
        <xdr:cNvSpPr txBox="1"/>
      </xdr:nvSpPr>
      <xdr:spPr>
        <a:xfrm>
          <a:off x="11900544" y="571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1795</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B8D4B6B8-1BA9-4267-94AD-E7EC747CFB5D}"/>
            </a:ext>
          </a:extLst>
        </xdr:cNvPr>
        <xdr:cNvSpPr txBox="1"/>
      </xdr:nvSpPr>
      <xdr:spPr>
        <a:xfrm>
          <a:off x="11102984" y="570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90695</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437C5C91-52F2-475A-BCFB-D90A26ED9696}"/>
            </a:ext>
          </a:extLst>
        </xdr:cNvPr>
        <xdr:cNvSpPr txBox="1"/>
      </xdr:nvSpPr>
      <xdr:spPr>
        <a:xfrm>
          <a:off x="13437244" y="662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102125</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50C970A6-CFA6-43D5-8FBF-6999569863D2}"/>
            </a:ext>
          </a:extLst>
        </xdr:cNvPr>
        <xdr:cNvSpPr txBox="1"/>
      </xdr:nvSpPr>
      <xdr:spPr>
        <a:xfrm>
          <a:off x="126752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72407</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61722CDC-7D63-4121-AA0C-585EBCD242F5}"/>
            </a:ext>
          </a:extLst>
        </xdr:cNvPr>
        <xdr:cNvSpPr txBox="1"/>
      </xdr:nvSpPr>
      <xdr:spPr>
        <a:xfrm>
          <a:off x="119005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90695</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79336C3C-3B55-42AE-BAC7-1331B4C8AEEC}"/>
            </a:ext>
          </a:extLst>
        </xdr:cNvPr>
        <xdr:cNvSpPr txBox="1"/>
      </xdr:nvSpPr>
      <xdr:spPr>
        <a:xfrm>
          <a:off x="11102984" y="646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2F174755-0CEB-4471-A422-F78AAC932BA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532C5CC5-9FF7-41B5-AA1F-B7D0DFD05EC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6998F524-79DE-4787-83D4-2DA379B667B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A20BA382-DC3A-4B2A-B94C-A729425A2E0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406DD5F0-DF65-4AE6-8FC3-779ADF19CC5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FA961F08-7C03-4EDE-AC54-9E8BB11C35E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D4869600-C7B3-4310-BDD9-BA08D90E29D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C2CCD395-D190-4C3E-B926-8928CE5827D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6F21FA41-61D1-4F41-AED0-34331F80F53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6FC8D89F-F074-4D96-B3CF-9ECA51CE55A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a:extLst>
            <a:ext uri="{FF2B5EF4-FFF2-40B4-BE49-F238E27FC236}">
              <a16:creationId xmlns:a16="http://schemas.microsoft.com/office/drawing/2014/main" id="{6C0A8CF3-3977-4D31-9277-612A361B2AE1}"/>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8" name="テキスト ボックス 457">
          <a:extLst>
            <a:ext uri="{FF2B5EF4-FFF2-40B4-BE49-F238E27FC236}">
              <a16:creationId xmlns:a16="http://schemas.microsoft.com/office/drawing/2014/main" id="{F1952CD9-69FE-48BF-9A7D-ADD04612AFFB}"/>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a:extLst>
            <a:ext uri="{FF2B5EF4-FFF2-40B4-BE49-F238E27FC236}">
              <a16:creationId xmlns:a16="http://schemas.microsoft.com/office/drawing/2014/main" id="{4659213F-937F-4480-8297-9D9D760291C6}"/>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0" name="テキスト ボックス 459">
          <a:extLst>
            <a:ext uri="{FF2B5EF4-FFF2-40B4-BE49-F238E27FC236}">
              <a16:creationId xmlns:a16="http://schemas.microsoft.com/office/drawing/2014/main" id="{BE61AD89-0D2D-4123-B37D-3A286BE39118}"/>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a:extLst>
            <a:ext uri="{FF2B5EF4-FFF2-40B4-BE49-F238E27FC236}">
              <a16:creationId xmlns:a16="http://schemas.microsoft.com/office/drawing/2014/main" id="{ADD961AE-FB65-4F72-BD49-2BFDDEE39284}"/>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2" name="テキスト ボックス 461">
          <a:extLst>
            <a:ext uri="{FF2B5EF4-FFF2-40B4-BE49-F238E27FC236}">
              <a16:creationId xmlns:a16="http://schemas.microsoft.com/office/drawing/2014/main" id="{BE71BAC3-E090-4AFF-945D-78F6A2F3EF9B}"/>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a:extLst>
            <a:ext uri="{FF2B5EF4-FFF2-40B4-BE49-F238E27FC236}">
              <a16:creationId xmlns:a16="http://schemas.microsoft.com/office/drawing/2014/main" id="{5978AD6E-CB9F-430E-AFD0-78A64097C7AB}"/>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4" name="テキスト ボックス 463">
          <a:extLst>
            <a:ext uri="{FF2B5EF4-FFF2-40B4-BE49-F238E27FC236}">
              <a16:creationId xmlns:a16="http://schemas.microsoft.com/office/drawing/2014/main" id="{2320F245-59F4-490F-858D-4563E71E77AB}"/>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a:extLst>
            <a:ext uri="{FF2B5EF4-FFF2-40B4-BE49-F238E27FC236}">
              <a16:creationId xmlns:a16="http://schemas.microsoft.com/office/drawing/2014/main" id="{31CE1AD1-FFFB-4514-8748-7B2EEFA24C4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6" name="テキスト ボックス 465">
          <a:extLst>
            <a:ext uri="{FF2B5EF4-FFF2-40B4-BE49-F238E27FC236}">
              <a16:creationId xmlns:a16="http://schemas.microsoft.com/office/drawing/2014/main" id="{55DEDF87-E0FC-4001-A83B-FCB971F68AD1}"/>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67E8D6A9-390B-49F1-9575-7BA5972595C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AB5A42C1-C2D5-4322-8660-AEDA00FFD8F7}"/>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0ED9761B-F00F-4833-BE9E-9085170C680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470" name="直線コネクタ 469">
          <a:extLst>
            <a:ext uri="{FF2B5EF4-FFF2-40B4-BE49-F238E27FC236}">
              <a16:creationId xmlns:a16="http://schemas.microsoft.com/office/drawing/2014/main" id="{5168C459-0B6C-4600-A6CE-0A2E7437A57C}"/>
            </a:ext>
          </a:extLst>
        </xdr:cNvPr>
        <xdr:cNvCxnSpPr/>
      </xdr:nvCxnSpPr>
      <xdr:spPr>
        <a:xfrm flipV="1">
          <a:off x="19509104" y="54902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61FEB774-7C7D-4A3F-8B6A-4EE1D0AC7C21}"/>
            </a:ext>
          </a:extLst>
        </xdr:cNvPr>
        <xdr:cNvSpPr txBox="1"/>
      </xdr:nvSpPr>
      <xdr:spPr>
        <a:xfrm>
          <a:off x="1954784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472" name="直線コネクタ 471">
          <a:extLst>
            <a:ext uri="{FF2B5EF4-FFF2-40B4-BE49-F238E27FC236}">
              <a16:creationId xmlns:a16="http://schemas.microsoft.com/office/drawing/2014/main" id="{9281B935-7E0C-4E76-8957-C05ED905B1F2}"/>
            </a:ext>
          </a:extLst>
        </xdr:cNvPr>
        <xdr:cNvCxnSpPr/>
      </xdr:nvCxnSpPr>
      <xdr:spPr>
        <a:xfrm>
          <a:off x="19443700" y="7025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D039E628-E5CA-4356-A11B-149CB3D89B1D}"/>
            </a:ext>
          </a:extLst>
        </xdr:cNvPr>
        <xdr:cNvSpPr txBox="1"/>
      </xdr:nvSpPr>
      <xdr:spPr>
        <a:xfrm>
          <a:off x="19547840" y="526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474" name="直線コネクタ 473">
          <a:extLst>
            <a:ext uri="{FF2B5EF4-FFF2-40B4-BE49-F238E27FC236}">
              <a16:creationId xmlns:a16="http://schemas.microsoft.com/office/drawing/2014/main" id="{5613EAFB-1EFE-43B4-9690-09AEE3D22C44}"/>
            </a:ext>
          </a:extLst>
        </xdr:cNvPr>
        <xdr:cNvCxnSpPr/>
      </xdr:nvCxnSpPr>
      <xdr:spPr>
        <a:xfrm>
          <a:off x="19443700" y="549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82567</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21BE458F-2688-4F2B-B926-52BC28013413}"/>
            </a:ext>
          </a:extLst>
        </xdr:cNvPr>
        <xdr:cNvSpPr txBox="1"/>
      </xdr:nvSpPr>
      <xdr:spPr>
        <a:xfrm>
          <a:off x="19547840" y="6285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476" name="フローチャート: 判断 475">
          <a:extLst>
            <a:ext uri="{FF2B5EF4-FFF2-40B4-BE49-F238E27FC236}">
              <a16:creationId xmlns:a16="http://schemas.microsoft.com/office/drawing/2014/main" id="{87ED0647-6AE3-4309-BCB4-EC76FA046A1C}"/>
            </a:ext>
          </a:extLst>
        </xdr:cNvPr>
        <xdr:cNvSpPr/>
      </xdr:nvSpPr>
      <xdr:spPr>
        <a:xfrm>
          <a:off x="1945894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477" name="フローチャート: 判断 476">
          <a:extLst>
            <a:ext uri="{FF2B5EF4-FFF2-40B4-BE49-F238E27FC236}">
              <a16:creationId xmlns:a16="http://schemas.microsoft.com/office/drawing/2014/main" id="{F9EE9547-C00B-4141-AA73-F56F0B4CE3EB}"/>
            </a:ext>
          </a:extLst>
        </xdr:cNvPr>
        <xdr:cNvSpPr/>
      </xdr:nvSpPr>
      <xdr:spPr>
        <a:xfrm>
          <a:off x="18735040" y="64262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478" name="フローチャート: 判断 477">
          <a:extLst>
            <a:ext uri="{FF2B5EF4-FFF2-40B4-BE49-F238E27FC236}">
              <a16:creationId xmlns:a16="http://schemas.microsoft.com/office/drawing/2014/main" id="{5A1E968E-27D9-4CE9-95F7-431E58744410}"/>
            </a:ext>
          </a:extLst>
        </xdr:cNvPr>
        <xdr:cNvSpPr/>
      </xdr:nvSpPr>
      <xdr:spPr>
        <a:xfrm>
          <a:off x="1793748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79" name="フローチャート: 判断 478">
          <a:extLst>
            <a:ext uri="{FF2B5EF4-FFF2-40B4-BE49-F238E27FC236}">
              <a16:creationId xmlns:a16="http://schemas.microsoft.com/office/drawing/2014/main" id="{16B663BC-832A-4B23-9519-1CFDF7A9F1FC}"/>
            </a:ext>
          </a:extLst>
        </xdr:cNvPr>
        <xdr:cNvSpPr/>
      </xdr:nvSpPr>
      <xdr:spPr>
        <a:xfrm>
          <a:off x="1716278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80" name="フローチャート: 判断 479">
          <a:extLst>
            <a:ext uri="{FF2B5EF4-FFF2-40B4-BE49-F238E27FC236}">
              <a16:creationId xmlns:a16="http://schemas.microsoft.com/office/drawing/2014/main" id="{B47CF7BA-1FD1-4B38-A934-1CD7672B889B}"/>
            </a:ext>
          </a:extLst>
        </xdr:cNvPr>
        <xdr:cNvSpPr/>
      </xdr:nvSpPr>
      <xdr:spPr>
        <a:xfrm>
          <a:off x="16388080" y="6498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238A9DD7-4433-45E5-9FF9-00BF6CF30CA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5C3474C-FD20-4068-A6FD-8C5775F68D1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E2265CC7-5003-48B7-931B-6DB1719DA0C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E5BB7E8-6D85-436F-AD19-517B0B8DA88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128F4A5-69F6-4D28-A286-8F53E467008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48260</xdr:rowOff>
    </xdr:from>
    <xdr:to>
      <xdr:col>116</xdr:col>
      <xdr:colOff>114300</xdr:colOff>
      <xdr:row>40</xdr:row>
      <xdr:rowOff>149860</xdr:rowOff>
    </xdr:to>
    <xdr:sp macro="" textlink="">
      <xdr:nvSpPr>
        <xdr:cNvPr id="486" name="楕円 485">
          <a:extLst>
            <a:ext uri="{FF2B5EF4-FFF2-40B4-BE49-F238E27FC236}">
              <a16:creationId xmlns:a16="http://schemas.microsoft.com/office/drawing/2014/main" id="{A8129D03-78B8-47BD-97D3-C868388BCAA5}"/>
            </a:ext>
          </a:extLst>
        </xdr:cNvPr>
        <xdr:cNvSpPr/>
      </xdr:nvSpPr>
      <xdr:spPr>
        <a:xfrm>
          <a:off x="1945894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26687</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618E0D2C-9CF0-47AA-A4DE-C7AD752BF261}"/>
            </a:ext>
          </a:extLst>
        </xdr:cNvPr>
        <xdr:cNvSpPr txBox="1"/>
      </xdr:nvSpPr>
      <xdr:spPr>
        <a:xfrm>
          <a:off x="19547840"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52070</xdr:rowOff>
    </xdr:from>
    <xdr:to>
      <xdr:col>112</xdr:col>
      <xdr:colOff>38100</xdr:colOff>
      <xdr:row>40</xdr:row>
      <xdr:rowOff>153670</xdr:rowOff>
    </xdr:to>
    <xdr:sp macro="" textlink="">
      <xdr:nvSpPr>
        <xdr:cNvPr id="488" name="楕円 487">
          <a:extLst>
            <a:ext uri="{FF2B5EF4-FFF2-40B4-BE49-F238E27FC236}">
              <a16:creationId xmlns:a16="http://schemas.microsoft.com/office/drawing/2014/main" id="{7620086E-E906-44C2-934A-24BDA0A910FA}"/>
            </a:ext>
          </a:extLst>
        </xdr:cNvPr>
        <xdr:cNvSpPr/>
      </xdr:nvSpPr>
      <xdr:spPr>
        <a:xfrm>
          <a:off x="18735040" y="6757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40</xdr:row>
      <xdr:rowOff>102870</xdr:rowOff>
    </xdr:to>
    <xdr:cxnSp macro="">
      <xdr:nvCxnSpPr>
        <xdr:cNvPr id="489" name="直線コネクタ 488">
          <a:extLst>
            <a:ext uri="{FF2B5EF4-FFF2-40B4-BE49-F238E27FC236}">
              <a16:creationId xmlns:a16="http://schemas.microsoft.com/office/drawing/2014/main" id="{24D99892-7D42-4617-B88C-5E6117ED76A6}"/>
            </a:ext>
          </a:extLst>
        </xdr:cNvPr>
        <xdr:cNvCxnSpPr/>
      </xdr:nvCxnSpPr>
      <xdr:spPr>
        <a:xfrm flipV="1">
          <a:off x="18778220" y="680466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44450</xdr:rowOff>
    </xdr:from>
    <xdr:to>
      <xdr:col>107</xdr:col>
      <xdr:colOff>101600</xdr:colOff>
      <xdr:row>40</xdr:row>
      <xdr:rowOff>146050</xdr:rowOff>
    </xdr:to>
    <xdr:sp macro="" textlink="">
      <xdr:nvSpPr>
        <xdr:cNvPr id="490" name="楕円 489">
          <a:extLst>
            <a:ext uri="{FF2B5EF4-FFF2-40B4-BE49-F238E27FC236}">
              <a16:creationId xmlns:a16="http://schemas.microsoft.com/office/drawing/2014/main" id="{B59CA2B1-970A-4752-85FD-AF10C1B7C98E}"/>
            </a:ext>
          </a:extLst>
        </xdr:cNvPr>
        <xdr:cNvSpPr/>
      </xdr:nvSpPr>
      <xdr:spPr>
        <a:xfrm>
          <a:off x="1793748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95250</xdr:rowOff>
    </xdr:from>
    <xdr:to>
      <xdr:col>111</xdr:col>
      <xdr:colOff>177800</xdr:colOff>
      <xdr:row>40</xdr:row>
      <xdr:rowOff>102870</xdr:rowOff>
    </xdr:to>
    <xdr:cxnSp macro="">
      <xdr:nvCxnSpPr>
        <xdr:cNvPr id="491" name="直線コネクタ 490">
          <a:extLst>
            <a:ext uri="{FF2B5EF4-FFF2-40B4-BE49-F238E27FC236}">
              <a16:creationId xmlns:a16="http://schemas.microsoft.com/office/drawing/2014/main" id="{A8A16A0D-8D6F-4E47-83BB-671852756DDE}"/>
            </a:ext>
          </a:extLst>
        </xdr:cNvPr>
        <xdr:cNvCxnSpPr/>
      </xdr:nvCxnSpPr>
      <xdr:spPr>
        <a:xfrm>
          <a:off x="17988280" y="680085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92" name="楕円 491">
          <a:extLst>
            <a:ext uri="{FF2B5EF4-FFF2-40B4-BE49-F238E27FC236}">
              <a16:creationId xmlns:a16="http://schemas.microsoft.com/office/drawing/2014/main" id="{AE99478B-4532-42EB-9D1B-EA5DB5337F9A}"/>
            </a:ext>
          </a:extLst>
        </xdr:cNvPr>
        <xdr:cNvSpPr/>
      </xdr:nvSpPr>
      <xdr:spPr>
        <a:xfrm>
          <a:off x="1716278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95250</xdr:rowOff>
    </xdr:from>
    <xdr:to>
      <xdr:col>107</xdr:col>
      <xdr:colOff>50800</xdr:colOff>
      <xdr:row>40</xdr:row>
      <xdr:rowOff>99060</xdr:rowOff>
    </xdr:to>
    <xdr:cxnSp macro="">
      <xdr:nvCxnSpPr>
        <xdr:cNvPr id="493" name="直線コネクタ 492">
          <a:extLst>
            <a:ext uri="{FF2B5EF4-FFF2-40B4-BE49-F238E27FC236}">
              <a16:creationId xmlns:a16="http://schemas.microsoft.com/office/drawing/2014/main" id="{ED08283D-1A8E-4F13-9CCB-C4ECC6155291}"/>
            </a:ext>
          </a:extLst>
        </xdr:cNvPr>
        <xdr:cNvCxnSpPr/>
      </xdr:nvCxnSpPr>
      <xdr:spPr>
        <a:xfrm flipV="1">
          <a:off x="17213580" y="680085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94" name="楕円 493">
          <a:extLst>
            <a:ext uri="{FF2B5EF4-FFF2-40B4-BE49-F238E27FC236}">
              <a16:creationId xmlns:a16="http://schemas.microsoft.com/office/drawing/2014/main" id="{1F9DCB22-8F3B-44A7-A965-F87CD35DB9BA}"/>
            </a:ext>
          </a:extLst>
        </xdr:cNvPr>
        <xdr:cNvSpPr/>
      </xdr:nvSpPr>
      <xdr:spPr>
        <a:xfrm>
          <a:off x="16388080" y="6753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99060</xdr:rowOff>
    </xdr:from>
    <xdr:to>
      <xdr:col>102</xdr:col>
      <xdr:colOff>114300</xdr:colOff>
      <xdr:row>40</xdr:row>
      <xdr:rowOff>99060</xdr:rowOff>
    </xdr:to>
    <xdr:cxnSp macro="">
      <xdr:nvCxnSpPr>
        <xdr:cNvPr id="495" name="直線コネクタ 494">
          <a:extLst>
            <a:ext uri="{FF2B5EF4-FFF2-40B4-BE49-F238E27FC236}">
              <a16:creationId xmlns:a16="http://schemas.microsoft.com/office/drawing/2014/main" id="{85EFFB70-3CF3-4616-B86F-3814482FCE69}"/>
            </a:ext>
          </a:extLst>
        </xdr:cNvPr>
        <xdr:cNvCxnSpPr/>
      </xdr:nvCxnSpPr>
      <xdr:spPr>
        <a:xfrm>
          <a:off x="16431260" y="68046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6A5D07F5-322B-442F-9026-CF197B7CE3CD}"/>
            </a:ext>
          </a:extLst>
        </xdr:cNvPr>
        <xdr:cNvSpPr txBox="1"/>
      </xdr:nvSpPr>
      <xdr:spPr>
        <a:xfrm>
          <a:off x="1856112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1511A9F5-C514-44D8-99BE-3B6E98AF20E9}"/>
            </a:ext>
          </a:extLst>
        </xdr:cNvPr>
        <xdr:cNvSpPr txBox="1"/>
      </xdr:nvSpPr>
      <xdr:spPr>
        <a:xfrm>
          <a:off x="1777626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9B9AAEB6-4E50-4E9C-8EAC-311D89116B0E}"/>
            </a:ext>
          </a:extLst>
        </xdr:cNvPr>
        <xdr:cNvSpPr txBox="1"/>
      </xdr:nvSpPr>
      <xdr:spPr>
        <a:xfrm>
          <a:off x="1700156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97815E51-6A83-4592-8D96-20680A0E71DA}"/>
            </a:ext>
          </a:extLst>
        </xdr:cNvPr>
        <xdr:cNvSpPr txBox="1"/>
      </xdr:nvSpPr>
      <xdr:spPr>
        <a:xfrm>
          <a:off x="1622686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144797</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6B9F42A4-E53A-40C5-937C-65D29CF99527}"/>
            </a:ext>
          </a:extLst>
        </xdr:cNvPr>
        <xdr:cNvSpPr txBox="1"/>
      </xdr:nvSpPr>
      <xdr:spPr>
        <a:xfrm>
          <a:off x="185611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137177</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65C51F4E-FC65-4654-8F2C-A4383F46490D}"/>
            </a:ext>
          </a:extLst>
        </xdr:cNvPr>
        <xdr:cNvSpPr txBox="1"/>
      </xdr:nvSpPr>
      <xdr:spPr>
        <a:xfrm>
          <a:off x="1777626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16A625A4-B642-4C6D-85C9-CFC8E6DAF49C}"/>
            </a:ext>
          </a:extLst>
        </xdr:cNvPr>
        <xdr:cNvSpPr txBox="1"/>
      </xdr:nvSpPr>
      <xdr:spPr>
        <a:xfrm>
          <a:off x="1700156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140987</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7105F757-CE3F-412D-9EC6-FB9E7E646AA4}"/>
            </a:ext>
          </a:extLst>
        </xdr:cNvPr>
        <xdr:cNvSpPr txBox="1"/>
      </xdr:nvSpPr>
      <xdr:spPr>
        <a:xfrm>
          <a:off x="1622686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079FD244-B1A2-4AA9-A728-07FD3B1F7EA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85AEE4D0-2D60-4A92-88B1-7F55987AAE1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94256939-CFCE-4630-BD15-ECCD1AFA523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BD527F8F-BD52-4087-91C9-B3975C7A498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9F5A5EC8-0C05-4542-A8A0-2A84D171C1E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039797B4-C57C-4FF4-B4AB-104C1D8D670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0C7F1817-BD1E-450B-9A23-9D0E0BC915B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624BEE29-FC74-42C9-B2E3-C531BB26DBD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27FC0DA3-8EDB-4F3A-A13C-2B74CF0838F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42D68EAF-61F2-47EF-AC21-C9CF17D0ED4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ED123895-82DB-417C-8AC4-CB670A82D3F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a:extLst>
            <a:ext uri="{FF2B5EF4-FFF2-40B4-BE49-F238E27FC236}">
              <a16:creationId xmlns:a16="http://schemas.microsoft.com/office/drawing/2014/main" id="{8FDF932A-7727-4434-AB39-CF9FC61B1131}"/>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BBA7EC2C-FC9C-4EB9-BCEE-EE20CCF36A4B}"/>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a:extLst>
            <a:ext uri="{FF2B5EF4-FFF2-40B4-BE49-F238E27FC236}">
              <a16:creationId xmlns:a16="http://schemas.microsoft.com/office/drawing/2014/main" id="{72749619-25D8-459E-BDEA-66E781CE02F9}"/>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a:extLst>
            <a:ext uri="{FF2B5EF4-FFF2-40B4-BE49-F238E27FC236}">
              <a16:creationId xmlns:a16="http://schemas.microsoft.com/office/drawing/2014/main" id="{850E51DC-BCB8-4B07-8572-C4967745D0D2}"/>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DCD4D3FE-CA49-4198-AC57-686BC25D909F}"/>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1DF84CD7-5126-4974-8B0E-9426F4D4AAD8}"/>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a:extLst>
            <a:ext uri="{FF2B5EF4-FFF2-40B4-BE49-F238E27FC236}">
              <a16:creationId xmlns:a16="http://schemas.microsoft.com/office/drawing/2014/main" id="{0B8905BB-759B-4DB8-80F2-B80D9FEB91B7}"/>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a:extLst>
            <a:ext uri="{FF2B5EF4-FFF2-40B4-BE49-F238E27FC236}">
              <a16:creationId xmlns:a16="http://schemas.microsoft.com/office/drawing/2014/main" id="{451FFE56-F5B7-411C-8D6C-BE7B541E4BD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a:extLst>
            <a:ext uri="{FF2B5EF4-FFF2-40B4-BE49-F238E27FC236}">
              <a16:creationId xmlns:a16="http://schemas.microsoft.com/office/drawing/2014/main" id="{ABA70CB6-6459-4195-8210-C5F695D0AB3B}"/>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a:extLst>
            <a:ext uri="{FF2B5EF4-FFF2-40B4-BE49-F238E27FC236}">
              <a16:creationId xmlns:a16="http://schemas.microsoft.com/office/drawing/2014/main" id="{AB77708B-53AD-46E1-B663-F05C39EC80A8}"/>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829F5D12-82B9-4C82-896D-315FD8237A6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a:extLst>
            <a:ext uri="{FF2B5EF4-FFF2-40B4-BE49-F238E27FC236}">
              <a16:creationId xmlns:a16="http://schemas.microsoft.com/office/drawing/2014/main" id="{367B75EC-29A0-4197-9732-E12B058911E5}"/>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7FDE5D5E-2715-4B16-8914-DD18E5EC7A2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528" name="直線コネクタ 527">
          <a:extLst>
            <a:ext uri="{FF2B5EF4-FFF2-40B4-BE49-F238E27FC236}">
              <a16:creationId xmlns:a16="http://schemas.microsoft.com/office/drawing/2014/main" id="{6ACEFA09-6766-4F16-B5A7-56AA755C3AFE}"/>
            </a:ext>
          </a:extLst>
        </xdr:cNvPr>
        <xdr:cNvCxnSpPr/>
      </xdr:nvCxnSpPr>
      <xdr:spPr>
        <a:xfrm flipV="1">
          <a:off x="14375764" y="941260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61C291E7-6992-4807-9310-9912893C7185}"/>
            </a:ext>
          </a:extLst>
        </xdr:cNvPr>
        <xdr:cNvSpPr txBox="1"/>
      </xdr:nvSpPr>
      <xdr:spPr>
        <a:xfrm>
          <a:off x="14414500"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530" name="直線コネクタ 529">
          <a:extLst>
            <a:ext uri="{FF2B5EF4-FFF2-40B4-BE49-F238E27FC236}">
              <a16:creationId xmlns:a16="http://schemas.microsoft.com/office/drawing/2014/main" id="{1994FF3D-1217-4D04-9FA8-AFF439178028}"/>
            </a:ext>
          </a:extLst>
        </xdr:cNvPr>
        <xdr:cNvCxnSpPr/>
      </xdr:nvCxnSpPr>
      <xdr:spPr>
        <a:xfrm>
          <a:off x="14287500" y="10603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C7A5B648-4D0E-440E-B937-C27035A6C2CE}"/>
            </a:ext>
          </a:extLst>
        </xdr:cNvPr>
        <xdr:cNvSpPr txBox="1"/>
      </xdr:nvSpPr>
      <xdr:spPr>
        <a:xfrm>
          <a:off x="144145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532" name="直線コネクタ 531">
          <a:extLst>
            <a:ext uri="{FF2B5EF4-FFF2-40B4-BE49-F238E27FC236}">
              <a16:creationId xmlns:a16="http://schemas.microsoft.com/office/drawing/2014/main" id="{43C25297-126E-444E-A16D-22FC63EEFE1B}"/>
            </a:ext>
          </a:extLst>
        </xdr:cNvPr>
        <xdr:cNvCxnSpPr/>
      </xdr:nvCxnSpPr>
      <xdr:spPr>
        <a:xfrm>
          <a:off x="1428750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A9A50E0E-1074-48B7-9B10-1EDAE7C0C658}"/>
            </a:ext>
          </a:extLst>
        </xdr:cNvPr>
        <xdr:cNvSpPr txBox="1"/>
      </xdr:nvSpPr>
      <xdr:spPr>
        <a:xfrm>
          <a:off x="14414500" y="990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34" name="フローチャート: 判断 533">
          <a:extLst>
            <a:ext uri="{FF2B5EF4-FFF2-40B4-BE49-F238E27FC236}">
              <a16:creationId xmlns:a16="http://schemas.microsoft.com/office/drawing/2014/main" id="{353EB98D-4AC7-46EB-96D4-4EA8B6AA88F9}"/>
            </a:ext>
          </a:extLst>
        </xdr:cNvPr>
        <xdr:cNvSpPr/>
      </xdr:nvSpPr>
      <xdr:spPr>
        <a:xfrm>
          <a:off x="14325600" y="100571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535" name="フローチャート: 判断 534">
          <a:extLst>
            <a:ext uri="{FF2B5EF4-FFF2-40B4-BE49-F238E27FC236}">
              <a16:creationId xmlns:a16="http://schemas.microsoft.com/office/drawing/2014/main" id="{DC624E5A-9207-4DBC-BECA-E350FBBCF684}"/>
            </a:ext>
          </a:extLst>
        </xdr:cNvPr>
        <xdr:cNvSpPr/>
      </xdr:nvSpPr>
      <xdr:spPr>
        <a:xfrm>
          <a:off x="13578840" y="1003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36" name="フローチャート: 判断 535">
          <a:extLst>
            <a:ext uri="{FF2B5EF4-FFF2-40B4-BE49-F238E27FC236}">
              <a16:creationId xmlns:a16="http://schemas.microsoft.com/office/drawing/2014/main" id="{E588F37E-D00C-416B-9B9A-A529CBF954EE}"/>
            </a:ext>
          </a:extLst>
        </xdr:cNvPr>
        <xdr:cNvSpPr/>
      </xdr:nvSpPr>
      <xdr:spPr>
        <a:xfrm>
          <a:off x="1280414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37" name="フローチャート: 判断 536">
          <a:extLst>
            <a:ext uri="{FF2B5EF4-FFF2-40B4-BE49-F238E27FC236}">
              <a16:creationId xmlns:a16="http://schemas.microsoft.com/office/drawing/2014/main" id="{B3594B7F-3624-4914-9A2D-540AD5E09D4E}"/>
            </a:ext>
          </a:extLst>
        </xdr:cNvPr>
        <xdr:cNvSpPr/>
      </xdr:nvSpPr>
      <xdr:spPr>
        <a:xfrm>
          <a:off x="12029440" y="999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38" name="フローチャート: 判断 537">
          <a:extLst>
            <a:ext uri="{FF2B5EF4-FFF2-40B4-BE49-F238E27FC236}">
              <a16:creationId xmlns:a16="http://schemas.microsoft.com/office/drawing/2014/main" id="{BD3CF15B-43E3-44CD-8FDE-C728127C9EDC}"/>
            </a:ext>
          </a:extLst>
        </xdr:cNvPr>
        <xdr:cNvSpPr/>
      </xdr:nvSpPr>
      <xdr:spPr>
        <a:xfrm>
          <a:off x="11231880" y="998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5815AFA5-C204-4D8B-B97A-03C99AF76DB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3B687B80-D9CB-456B-B0A5-199C14D25C2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6B60A82-A4C4-4610-A39C-DFEF37A1F3AC}"/>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BF75D75-1DD0-4D55-9DA4-D7045C8280D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B79B1B0-8E26-4383-9AB0-17EB8666E88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544" name="楕円 543">
          <a:extLst>
            <a:ext uri="{FF2B5EF4-FFF2-40B4-BE49-F238E27FC236}">
              <a16:creationId xmlns:a16="http://schemas.microsoft.com/office/drawing/2014/main" id="{ACA3BD34-4D88-495E-9D9E-F608D3208647}"/>
            </a:ext>
          </a:extLst>
        </xdr:cNvPr>
        <xdr:cNvSpPr/>
      </xdr:nvSpPr>
      <xdr:spPr>
        <a:xfrm>
          <a:off x="14325600" y="101333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53357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E380E8C1-73F0-406B-A0C8-EB50F143E7FA}"/>
            </a:ext>
          </a:extLst>
        </xdr:cNvPr>
        <xdr:cNvSpPr txBox="1"/>
      </xdr:nvSpPr>
      <xdr:spPr>
        <a:xfrm>
          <a:off x="14414500"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50165</xdr:rowOff>
    </xdr:from>
    <xdr:to>
      <xdr:col>81</xdr:col>
      <xdr:colOff>101600</xdr:colOff>
      <xdr:row>60</xdr:row>
      <xdr:rowOff>151765</xdr:rowOff>
    </xdr:to>
    <xdr:sp macro="" textlink="">
      <xdr:nvSpPr>
        <xdr:cNvPr id="546" name="楕円 545">
          <a:extLst>
            <a:ext uri="{FF2B5EF4-FFF2-40B4-BE49-F238E27FC236}">
              <a16:creationId xmlns:a16="http://schemas.microsoft.com/office/drawing/2014/main" id="{FDCE11FE-0B35-4D67-A9D6-320B8B59A064}"/>
            </a:ext>
          </a:extLst>
        </xdr:cNvPr>
        <xdr:cNvSpPr/>
      </xdr:nvSpPr>
      <xdr:spPr>
        <a:xfrm>
          <a:off x="1357884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100965</xdr:rowOff>
    </xdr:from>
    <xdr:to>
      <xdr:col>85</xdr:col>
      <xdr:colOff>127000</xdr:colOff>
      <xdr:row>60</xdr:row>
      <xdr:rowOff>125730</xdr:rowOff>
    </xdr:to>
    <xdr:cxnSp macro="">
      <xdr:nvCxnSpPr>
        <xdr:cNvPr id="547" name="直線コネクタ 546">
          <a:extLst>
            <a:ext uri="{FF2B5EF4-FFF2-40B4-BE49-F238E27FC236}">
              <a16:creationId xmlns:a16="http://schemas.microsoft.com/office/drawing/2014/main" id="{E6FE9A51-3BED-44A4-B8A8-4B19DF96F40C}"/>
            </a:ext>
          </a:extLst>
        </xdr:cNvPr>
        <xdr:cNvCxnSpPr/>
      </xdr:nvCxnSpPr>
      <xdr:spPr>
        <a:xfrm>
          <a:off x="13629640" y="10159365"/>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53975</xdr:rowOff>
    </xdr:from>
    <xdr:to>
      <xdr:col>76</xdr:col>
      <xdr:colOff>165100</xdr:colOff>
      <xdr:row>60</xdr:row>
      <xdr:rowOff>155575</xdr:rowOff>
    </xdr:to>
    <xdr:sp macro="" textlink="">
      <xdr:nvSpPr>
        <xdr:cNvPr id="548" name="楕円 547">
          <a:extLst>
            <a:ext uri="{FF2B5EF4-FFF2-40B4-BE49-F238E27FC236}">
              <a16:creationId xmlns:a16="http://schemas.microsoft.com/office/drawing/2014/main" id="{9EC94C40-9F88-44EA-980A-54796D9FF6CE}"/>
            </a:ext>
          </a:extLst>
        </xdr:cNvPr>
        <xdr:cNvSpPr/>
      </xdr:nvSpPr>
      <xdr:spPr>
        <a:xfrm>
          <a:off x="1280414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100965</xdr:rowOff>
    </xdr:from>
    <xdr:to>
      <xdr:col>81</xdr:col>
      <xdr:colOff>50800</xdr:colOff>
      <xdr:row>60</xdr:row>
      <xdr:rowOff>104775</xdr:rowOff>
    </xdr:to>
    <xdr:cxnSp macro="">
      <xdr:nvCxnSpPr>
        <xdr:cNvPr id="549" name="直線コネクタ 548">
          <a:extLst>
            <a:ext uri="{FF2B5EF4-FFF2-40B4-BE49-F238E27FC236}">
              <a16:creationId xmlns:a16="http://schemas.microsoft.com/office/drawing/2014/main" id="{9975AFE8-2445-4EC8-8C25-5EBD45CEA652}"/>
            </a:ext>
          </a:extLst>
        </xdr:cNvPr>
        <xdr:cNvCxnSpPr/>
      </xdr:nvCxnSpPr>
      <xdr:spPr>
        <a:xfrm flipV="1">
          <a:off x="12854940" y="1015936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50" name="楕円 549">
          <a:extLst>
            <a:ext uri="{FF2B5EF4-FFF2-40B4-BE49-F238E27FC236}">
              <a16:creationId xmlns:a16="http://schemas.microsoft.com/office/drawing/2014/main" id="{C0F3F21D-7C71-4504-BEE8-9AE7BCF574E0}"/>
            </a:ext>
          </a:extLst>
        </xdr:cNvPr>
        <xdr:cNvSpPr/>
      </xdr:nvSpPr>
      <xdr:spPr>
        <a:xfrm>
          <a:off x="12029440" y="100704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62865</xdr:rowOff>
    </xdr:from>
    <xdr:to>
      <xdr:col>76</xdr:col>
      <xdr:colOff>114300</xdr:colOff>
      <xdr:row>60</xdr:row>
      <xdr:rowOff>104775</xdr:rowOff>
    </xdr:to>
    <xdr:cxnSp macro="">
      <xdr:nvCxnSpPr>
        <xdr:cNvPr id="551" name="直線コネクタ 550">
          <a:extLst>
            <a:ext uri="{FF2B5EF4-FFF2-40B4-BE49-F238E27FC236}">
              <a16:creationId xmlns:a16="http://schemas.microsoft.com/office/drawing/2014/main" id="{CF94514E-AE22-468B-B93F-E1FBF2B1B100}"/>
            </a:ext>
          </a:extLst>
        </xdr:cNvPr>
        <xdr:cNvCxnSpPr/>
      </xdr:nvCxnSpPr>
      <xdr:spPr>
        <a:xfrm>
          <a:off x="12072620" y="1012126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57785</xdr:rowOff>
    </xdr:from>
    <xdr:to>
      <xdr:col>67</xdr:col>
      <xdr:colOff>101600</xdr:colOff>
      <xdr:row>60</xdr:row>
      <xdr:rowOff>159385</xdr:rowOff>
    </xdr:to>
    <xdr:sp macro="" textlink="">
      <xdr:nvSpPr>
        <xdr:cNvPr id="552" name="楕円 551">
          <a:extLst>
            <a:ext uri="{FF2B5EF4-FFF2-40B4-BE49-F238E27FC236}">
              <a16:creationId xmlns:a16="http://schemas.microsoft.com/office/drawing/2014/main" id="{8994BD3F-BD62-47BD-8F85-D6EE083917A9}"/>
            </a:ext>
          </a:extLst>
        </xdr:cNvPr>
        <xdr:cNvSpPr/>
      </xdr:nvSpPr>
      <xdr:spPr>
        <a:xfrm>
          <a:off x="1123188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62865</xdr:rowOff>
    </xdr:from>
    <xdr:to>
      <xdr:col>71</xdr:col>
      <xdr:colOff>177800</xdr:colOff>
      <xdr:row>60</xdr:row>
      <xdr:rowOff>108585</xdr:rowOff>
    </xdr:to>
    <xdr:cxnSp macro="">
      <xdr:nvCxnSpPr>
        <xdr:cNvPr id="553" name="直線コネクタ 552">
          <a:extLst>
            <a:ext uri="{FF2B5EF4-FFF2-40B4-BE49-F238E27FC236}">
              <a16:creationId xmlns:a16="http://schemas.microsoft.com/office/drawing/2014/main" id="{8D3A5C83-A034-4F76-8C24-6E5ABA7FECAF}"/>
            </a:ext>
          </a:extLst>
        </xdr:cNvPr>
        <xdr:cNvCxnSpPr/>
      </xdr:nvCxnSpPr>
      <xdr:spPr>
        <a:xfrm flipV="1">
          <a:off x="11282680" y="10121265"/>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93997</xdr:rowOff>
    </xdr:from>
    <xdr:ext cx="405111" cy="259045"/>
    <xdr:sp macro="" textlink="">
      <xdr:nvSpPr>
        <xdr:cNvPr id="554" name="n_1aveValue【学校施設】&#10;有形固定資産減価償却率">
          <a:extLst>
            <a:ext uri="{FF2B5EF4-FFF2-40B4-BE49-F238E27FC236}">
              <a16:creationId xmlns:a16="http://schemas.microsoft.com/office/drawing/2014/main" id="{0759912E-DEF7-4C58-96CA-201A4B613E7A}"/>
            </a:ext>
          </a:extLst>
        </xdr:cNvPr>
        <xdr:cNvSpPr txBox="1"/>
      </xdr:nvSpPr>
      <xdr:spPr>
        <a:xfrm>
          <a:off x="134372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555" name="n_2aveValue【学校施設】&#10;有形固定資産減価償却率">
          <a:extLst>
            <a:ext uri="{FF2B5EF4-FFF2-40B4-BE49-F238E27FC236}">
              <a16:creationId xmlns:a16="http://schemas.microsoft.com/office/drawing/2014/main" id="{F47A66B2-08BB-4379-988F-654145830D2D}"/>
            </a:ext>
          </a:extLst>
        </xdr:cNvPr>
        <xdr:cNvSpPr txBox="1"/>
      </xdr:nvSpPr>
      <xdr:spPr>
        <a:xfrm>
          <a:off x="1267524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56" name="n_3aveValue【学校施設】&#10;有形固定資産減価償却率">
          <a:extLst>
            <a:ext uri="{FF2B5EF4-FFF2-40B4-BE49-F238E27FC236}">
              <a16:creationId xmlns:a16="http://schemas.microsoft.com/office/drawing/2014/main" id="{9F48DB23-D1BA-4DD3-B340-FE347F111C12}"/>
            </a:ext>
          </a:extLst>
        </xdr:cNvPr>
        <xdr:cNvSpPr txBox="1"/>
      </xdr:nvSpPr>
      <xdr:spPr>
        <a:xfrm>
          <a:off x="119005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557" name="n_4aveValue【学校施設】&#10;有形固定資産減価償却率">
          <a:extLst>
            <a:ext uri="{FF2B5EF4-FFF2-40B4-BE49-F238E27FC236}">
              <a16:creationId xmlns:a16="http://schemas.microsoft.com/office/drawing/2014/main" id="{DB63006C-E64A-41E4-A86F-2204475131E9}"/>
            </a:ext>
          </a:extLst>
        </xdr:cNvPr>
        <xdr:cNvSpPr txBox="1"/>
      </xdr:nvSpPr>
      <xdr:spPr>
        <a:xfrm>
          <a:off x="1110298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142892</xdr:rowOff>
    </xdr:from>
    <xdr:ext cx="405111" cy="259045"/>
    <xdr:sp macro="" textlink="">
      <xdr:nvSpPr>
        <xdr:cNvPr id="558" name="n_1mainValue【学校施設】&#10;有形固定資産減価償却率">
          <a:extLst>
            <a:ext uri="{FF2B5EF4-FFF2-40B4-BE49-F238E27FC236}">
              <a16:creationId xmlns:a16="http://schemas.microsoft.com/office/drawing/2014/main" id="{FF739242-2901-4EDE-936A-788B357F9700}"/>
            </a:ext>
          </a:extLst>
        </xdr:cNvPr>
        <xdr:cNvSpPr txBox="1"/>
      </xdr:nvSpPr>
      <xdr:spPr>
        <a:xfrm>
          <a:off x="1343724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146702</xdr:rowOff>
    </xdr:from>
    <xdr:ext cx="405111" cy="259045"/>
    <xdr:sp macro="" textlink="">
      <xdr:nvSpPr>
        <xdr:cNvPr id="559" name="n_2mainValue【学校施設】&#10;有形固定資産減価償却率">
          <a:extLst>
            <a:ext uri="{FF2B5EF4-FFF2-40B4-BE49-F238E27FC236}">
              <a16:creationId xmlns:a16="http://schemas.microsoft.com/office/drawing/2014/main" id="{6999B618-139B-4F9B-BA41-B34826197D83}"/>
            </a:ext>
          </a:extLst>
        </xdr:cNvPr>
        <xdr:cNvSpPr txBox="1"/>
      </xdr:nvSpPr>
      <xdr:spPr>
        <a:xfrm>
          <a:off x="1267524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104792</xdr:rowOff>
    </xdr:from>
    <xdr:ext cx="405111" cy="259045"/>
    <xdr:sp macro="" textlink="">
      <xdr:nvSpPr>
        <xdr:cNvPr id="560" name="n_3mainValue【学校施設】&#10;有形固定資産減価償却率">
          <a:extLst>
            <a:ext uri="{FF2B5EF4-FFF2-40B4-BE49-F238E27FC236}">
              <a16:creationId xmlns:a16="http://schemas.microsoft.com/office/drawing/2014/main" id="{451AA97F-D84D-41C0-AE4D-338F5FAA6038}"/>
            </a:ext>
          </a:extLst>
        </xdr:cNvPr>
        <xdr:cNvSpPr txBox="1"/>
      </xdr:nvSpPr>
      <xdr:spPr>
        <a:xfrm>
          <a:off x="119005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150512</xdr:rowOff>
    </xdr:from>
    <xdr:ext cx="405111" cy="259045"/>
    <xdr:sp macro="" textlink="">
      <xdr:nvSpPr>
        <xdr:cNvPr id="561" name="n_4mainValue【学校施設】&#10;有形固定資産減価償却率">
          <a:extLst>
            <a:ext uri="{FF2B5EF4-FFF2-40B4-BE49-F238E27FC236}">
              <a16:creationId xmlns:a16="http://schemas.microsoft.com/office/drawing/2014/main" id="{C942CB64-3017-4636-865E-6BFFC66B7007}"/>
            </a:ext>
          </a:extLst>
        </xdr:cNvPr>
        <xdr:cNvSpPr txBox="1"/>
      </xdr:nvSpPr>
      <xdr:spPr>
        <a:xfrm>
          <a:off x="11102984" y="1020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A75251CC-CD31-4484-858E-84716DB399A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ECAB02AA-FA08-4D49-9C2E-BF20425EECA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66A82356-9587-41F6-8152-8E1431E8233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E658B00C-FB36-4C2B-AFF9-7817D085751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C3BB78E9-2C4D-4B5D-84FB-3604D0A0A0A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5BF8F378-3D4A-4ACE-A659-A9A169FCC19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745AF696-1CD1-4930-A03B-6965475C71F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E141A499-C73C-4405-BB2A-2CCC40FA590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1AED683C-6A0E-4933-B167-FD5F370C73D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B4366D2B-0C2B-42D2-A528-9DD39A403E1A}"/>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14F7CFD1-6721-4A9D-BE55-9A71DC6B043C}"/>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2D4D8E01-0485-4722-BDFC-556ADD67D342}"/>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AF98B0E3-CD9B-42BC-9E78-77478F1D9676}"/>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9F65302D-74F9-4757-8E5B-A1467BD4B566}"/>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1D2B0342-9AB7-4DFD-9712-08CB329D62F2}"/>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4F626767-9121-443D-AE63-6044DF4E2AC3}"/>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3316616A-635B-4227-887F-429AD8A29303}"/>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87771BCE-452B-45DC-978E-41988ED387D8}"/>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D5243449-C4FE-4C71-B469-238EF8BD209B}"/>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7D95B9EC-1C3F-4A4F-AC6B-72EF9AF63BE1}"/>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A67086BE-35C4-4FF2-91A8-8EC3CBA401C7}"/>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2D925056-8F1D-4F71-BA67-C7AE8FE242C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F81F558E-18FD-4029-9AE4-46BF8413444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7A374BC0-668A-49C4-8E88-44DED94304C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42672</xdr:rowOff>
    </xdr:to>
    <xdr:cxnSp macro="">
      <xdr:nvCxnSpPr>
        <xdr:cNvPr id="586" name="直線コネクタ 585">
          <a:extLst>
            <a:ext uri="{FF2B5EF4-FFF2-40B4-BE49-F238E27FC236}">
              <a16:creationId xmlns:a16="http://schemas.microsoft.com/office/drawing/2014/main" id="{6CA39656-A21C-4B53-94A8-23933EA3A354}"/>
            </a:ext>
          </a:extLst>
        </xdr:cNvPr>
        <xdr:cNvCxnSpPr/>
      </xdr:nvCxnSpPr>
      <xdr:spPr>
        <a:xfrm flipV="1">
          <a:off x="19509104" y="9364980"/>
          <a:ext cx="0" cy="1406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587" name="【学校施設】&#10;一人当たり面積最小値テキスト">
          <a:extLst>
            <a:ext uri="{FF2B5EF4-FFF2-40B4-BE49-F238E27FC236}">
              <a16:creationId xmlns:a16="http://schemas.microsoft.com/office/drawing/2014/main" id="{EE5F94D9-24F8-4FAC-A69D-714CBD16BEF4}"/>
            </a:ext>
          </a:extLst>
        </xdr:cNvPr>
        <xdr:cNvSpPr txBox="1"/>
      </xdr:nvSpPr>
      <xdr:spPr>
        <a:xfrm>
          <a:off x="19547840" y="1077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588" name="直線コネクタ 587">
          <a:extLst>
            <a:ext uri="{FF2B5EF4-FFF2-40B4-BE49-F238E27FC236}">
              <a16:creationId xmlns:a16="http://schemas.microsoft.com/office/drawing/2014/main" id="{6B4768C3-5637-42C0-9032-4810F735BB9D}"/>
            </a:ext>
          </a:extLst>
        </xdr:cNvPr>
        <xdr:cNvCxnSpPr/>
      </xdr:nvCxnSpPr>
      <xdr:spPr>
        <a:xfrm>
          <a:off x="19443700" y="107716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89" name="【学校施設】&#10;一人当たり面積最大値テキスト">
          <a:extLst>
            <a:ext uri="{FF2B5EF4-FFF2-40B4-BE49-F238E27FC236}">
              <a16:creationId xmlns:a16="http://schemas.microsoft.com/office/drawing/2014/main" id="{DD7C6B1D-2A96-482E-9991-3F5148728B12}"/>
            </a:ext>
          </a:extLst>
        </xdr:cNvPr>
        <xdr:cNvSpPr txBox="1"/>
      </xdr:nvSpPr>
      <xdr:spPr>
        <a:xfrm>
          <a:off x="19547840" y="914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0" name="直線コネクタ 589">
          <a:extLst>
            <a:ext uri="{FF2B5EF4-FFF2-40B4-BE49-F238E27FC236}">
              <a16:creationId xmlns:a16="http://schemas.microsoft.com/office/drawing/2014/main" id="{79A1C89C-BAC5-4628-8FC1-91B138567A9B}"/>
            </a:ext>
          </a:extLst>
        </xdr:cNvPr>
        <xdr:cNvCxnSpPr/>
      </xdr:nvCxnSpPr>
      <xdr:spPr>
        <a:xfrm>
          <a:off x="19443700" y="9364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119905</xdr:rowOff>
    </xdr:from>
    <xdr:ext cx="469744" cy="259045"/>
    <xdr:sp macro="" textlink="">
      <xdr:nvSpPr>
        <xdr:cNvPr id="591" name="【学校施設】&#10;一人当たり面積平均値テキスト">
          <a:extLst>
            <a:ext uri="{FF2B5EF4-FFF2-40B4-BE49-F238E27FC236}">
              <a16:creationId xmlns:a16="http://schemas.microsoft.com/office/drawing/2014/main" id="{FF3238BE-1341-4BBE-A42B-6EFC82862959}"/>
            </a:ext>
          </a:extLst>
        </xdr:cNvPr>
        <xdr:cNvSpPr txBox="1"/>
      </xdr:nvSpPr>
      <xdr:spPr>
        <a:xfrm>
          <a:off x="19547840" y="984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97028</xdr:rowOff>
    </xdr:from>
    <xdr:to>
      <xdr:col>116</xdr:col>
      <xdr:colOff>114300</xdr:colOff>
      <xdr:row>60</xdr:row>
      <xdr:rowOff>27178</xdr:rowOff>
    </xdr:to>
    <xdr:sp macro="" textlink="">
      <xdr:nvSpPr>
        <xdr:cNvPr id="592" name="フローチャート: 判断 591">
          <a:extLst>
            <a:ext uri="{FF2B5EF4-FFF2-40B4-BE49-F238E27FC236}">
              <a16:creationId xmlns:a16="http://schemas.microsoft.com/office/drawing/2014/main" id="{D221F31C-4A6C-424F-A68C-05BE5723A306}"/>
            </a:ext>
          </a:extLst>
        </xdr:cNvPr>
        <xdr:cNvSpPr/>
      </xdr:nvSpPr>
      <xdr:spPr>
        <a:xfrm>
          <a:off x="19458940" y="99877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135890</xdr:rowOff>
    </xdr:from>
    <xdr:to>
      <xdr:col>112</xdr:col>
      <xdr:colOff>38100</xdr:colOff>
      <xdr:row>60</xdr:row>
      <xdr:rowOff>66040</xdr:rowOff>
    </xdr:to>
    <xdr:sp macro="" textlink="">
      <xdr:nvSpPr>
        <xdr:cNvPr id="593" name="フローチャート: 判断 592">
          <a:extLst>
            <a:ext uri="{FF2B5EF4-FFF2-40B4-BE49-F238E27FC236}">
              <a16:creationId xmlns:a16="http://schemas.microsoft.com/office/drawing/2014/main" id="{7E30E8F2-A6D7-4DD1-8157-F56317D03160}"/>
            </a:ext>
          </a:extLst>
        </xdr:cNvPr>
        <xdr:cNvSpPr/>
      </xdr:nvSpPr>
      <xdr:spPr>
        <a:xfrm>
          <a:off x="18735040" y="10026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122174</xdr:rowOff>
    </xdr:from>
    <xdr:to>
      <xdr:col>107</xdr:col>
      <xdr:colOff>101600</xdr:colOff>
      <xdr:row>60</xdr:row>
      <xdr:rowOff>52324</xdr:rowOff>
    </xdr:to>
    <xdr:sp macro="" textlink="">
      <xdr:nvSpPr>
        <xdr:cNvPr id="594" name="フローチャート: 判断 593">
          <a:extLst>
            <a:ext uri="{FF2B5EF4-FFF2-40B4-BE49-F238E27FC236}">
              <a16:creationId xmlns:a16="http://schemas.microsoft.com/office/drawing/2014/main" id="{9B8521C9-E87B-4A6B-9B15-34AEA3BE98C4}"/>
            </a:ext>
          </a:extLst>
        </xdr:cNvPr>
        <xdr:cNvSpPr/>
      </xdr:nvSpPr>
      <xdr:spPr>
        <a:xfrm>
          <a:off x="17937480" y="100129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78740</xdr:rowOff>
    </xdr:from>
    <xdr:to>
      <xdr:col>102</xdr:col>
      <xdr:colOff>165100</xdr:colOff>
      <xdr:row>61</xdr:row>
      <xdr:rowOff>8890</xdr:rowOff>
    </xdr:to>
    <xdr:sp macro="" textlink="">
      <xdr:nvSpPr>
        <xdr:cNvPr id="595" name="フローチャート: 判断 594">
          <a:extLst>
            <a:ext uri="{FF2B5EF4-FFF2-40B4-BE49-F238E27FC236}">
              <a16:creationId xmlns:a16="http://schemas.microsoft.com/office/drawing/2014/main" id="{B43AFB68-66C8-48D3-82CC-71293AC923D3}"/>
            </a:ext>
          </a:extLst>
        </xdr:cNvPr>
        <xdr:cNvSpPr/>
      </xdr:nvSpPr>
      <xdr:spPr>
        <a:xfrm>
          <a:off x="1716278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596" name="フローチャート: 判断 595">
          <a:extLst>
            <a:ext uri="{FF2B5EF4-FFF2-40B4-BE49-F238E27FC236}">
              <a16:creationId xmlns:a16="http://schemas.microsoft.com/office/drawing/2014/main" id="{54A6BA4F-D0C3-48CF-AD86-4BB5D51901FD}"/>
            </a:ext>
          </a:extLst>
        </xdr:cNvPr>
        <xdr:cNvSpPr/>
      </xdr:nvSpPr>
      <xdr:spPr>
        <a:xfrm>
          <a:off x="16388080" y="1016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E7D7E4A4-466C-4759-89CB-CE09AC985464}"/>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F3F7F141-541D-44C2-91F9-0FBAF158EAF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CEC8F26-1AED-4B44-894D-E8BFC397392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1BFB1709-C310-4792-9FCE-6E399CE795C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8FB42CF-F789-4981-8E44-B7B8916EB90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99314</xdr:rowOff>
    </xdr:from>
    <xdr:to>
      <xdr:col>116</xdr:col>
      <xdr:colOff>114300</xdr:colOff>
      <xdr:row>60</xdr:row>
      <xdr:rowOff>29464</xdr:rowOff>
    </xdr:to>
    <xdr:sp macro="" textlink="">
      <xdr:nvSpPr>
        <xdr:cNvPr id="602" name="楕円 601">
          <a:extLst>
            <a:ext uri="{FF2B5EF4-FFF2-40B4-BE49-F238E27FC236}">
              <a16:creationId xmlns:a16="http://schemas.microsoft.com/office/drawing/2014/main" id="{108D2244-C134-4243-B06C-095465CB9946}"/>
            </a:ext>
          </a:extLst>
        </xdr:cNvPr>
        <xdr:cNvSpPr/>
      </xdr:nvSpPr>
      <xdr:spPr>
        <a:xfrm>
          <a:off x="19458940" y="9990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77741</xdr:rowOff>
    </xdr:from>
    <xdr:ext cx="469744" cy="259045"/>
    <xdr:sp macro="" textlink="">
      <xdr:nvSpPr>
        <xdr:cNvPr id="603" name="【学校施設】&#10;一人当たり面積該当値テキスト">
          <a:extLst>
            <a:ext uri="{FF2B5EF4-FFF2-40B4-BE49-F238E27FC236}">
              <a16:creationId xmlns:a16="http://schemas.microsoft.com/office/drawing/2014/main" id="{6F7478EB-340D-43D3-83EC-5FE73D514FB7}"/>
            </a:ext>
          </a:extLst>
        </xdr:cNvPr>
        <xdr:cNvSpPr txBox="1"/>
      </xdr:nvSpPr>
      <xdr:spPr>
        <a:xfrm>
          <a:off x="19547840" y="996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119126</xdr:rowOff>
    </xdr:from>
    <xdr:to>
      <xdr:col>112</xdr:col>
      <xdr:colOff>38100</xdr:colOff>
      <xdr:row>60</xdr:row>
      <xdr:rowOff>49276</xdr:rowOff>
    </xdr:to>
    <xdr:sp macro="" textlink="">
      <xdr:nvSpPr>
        <xdr:cNvPr id="604" name="楕円 603">
          <a:extLst>
            <a:ext uri="{FF2B5EF4-FFF2-40B4-BE49-F238E27FC236}">
              <a16:creationId xmlns:a16="http://schemas.microsoft.com/office/drawing/2014/main" id="{B8603F70-F4CD-4BAC-BBB9-F15EFF5CB0D8}"/>
            </a:ext>
          </a:extLst>
        </xdr:cNvPr>
        <xdr:cNvSpPr/>
      </xdr:nvSpPr>
      <xdr:spPr>
        <a:xfrm>
          <a:off x="18735040" y="100098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150114</xdr:rowOff>
    </xdr:from>
    <xdr:to>
      <xdr:col>116</xdr:col>
      <xdr:colOff>63500</xdr:colOff>
      <xdr:row>59</xdr:row>
      <xdr:rowOff>169926</xdr:rowOff>
    </xdr:to>
    <xdr:cxnSp macro="">
      <xdr:nvCxnSpPr>
        <xdr:cNvPr id="605" name="直線コネクタ 604">
          <a:extLst>
            <a:ext uri="{FF2B5EF4-FFF2-40B4-BE49-F238E27FC236}">
              <a16:creationId xmlns:a16="http://schemas.microsoft.com/office/drawing/2014/main" id="{87456570-396F-46B6-969C-B7E08E770628}"/>
            </a:ext>
          </a:extLst>
        </xdr:cNvPr>
        <xdr:cNvCxnSpPr/>
      </xdr:nvCxnSpPr>
      <xdr:spPr>
        <a:xfrm flipV="1">
          <a:off x="18778220" y="10040874"/>
          <a:ext cx="73152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138938</xdr:rowOff>
    </xdr:from>
    <xdr:to>
      <xdr:col>107</xdr:col>
      <xdr:colOff>101600</xdr:colOff>
      <xdr:row>60</xdr:row>
      <xdr:rowOff>69088</xdr:rowOff>
    </xdr:to>
    <xdr:sp macro="" textlink="">
      <xdr:nvSpPr>
        <xdr:cNvPr id="606" name="楕円 605">
          <a:extLst>
            <a:ext uri="{FF2B5EF4-FFF2-40B4-BE49-F238E27FC236}">
              <a16:creationId xmlns:a16="http://schemas.microsoft.com/office/drawing/2014/main" id="{11D196D5-06E7-4C2B-9703-B0B3D0469807}"/>
            </a:ext>
          </a:extLst>
        </xdr:cNvPr>
        <xdr:cNvSpPr/>
      </xdr:nvSpPr>
      <xdr:spPr>
        <a:xfrm>
          <a:off x="17937480" y="100296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169926</xdr:rowOff>
    </xdr:from>
    <xdr:to>
      <xdr:col>111</xdr:col>
      <xdr:colOff>177800</xdr:colOff>
      <xdr:row>60</xdr:row>
      <xdr:rowOff>18288</xdr:rowOff>
    </xdr:to>
    <xdr:cxnSp macro="">
      <xdr:nvCxnSpPr>
        <xdr:cNvPr id="607" name="直線コネクタ 606">
          <a:extLst>
            <a:ext uri="{FF2B5EF4-FFF2-40B4-BE49-F238E27FC236}">
              <a16:creationId xmlns:a16="http://schemas.microsoft.com/office/drawing/2014/main" id="{3C2D93BF-1981-4888-BE1D-1D5BA550398E}"/>
            </a:ext>
          </a:extLst>
        </xdr:cNvPr>
        <xdr:cNvCxnSpPr/>
      </xdr:nvCxnSpPr>
      <xdr:spPr>
        <a:xfrm flipV="1">
          <a:off x="17988280" y="10060686"/>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160274</xdr:rowOff>
    </xdr:from>
    <xdr:to>
      <xdr:col>102</xdr:col>
      <xdr:colOff>165100</xdr:colOff>
      <xdr:row>60</xdr:row>
      <xdr:rowOff>90424</xdr:rowOff>
    </xdr:to>
    <xdr:sp macro="" textlink="">
      <xdr:nvSpPr>
        <xdr:cNvPr id="608" name="楕円 607">
          <a:extLst>
            <a:ext uri="{FF2B5EF4-FFF2-40B4-BE49-F238E27FC236}">
              <a16:creationId xmlns:a16="http://schemas.microsoft.com/office/drawing/2014/main" id="{45B458D8-5A20-4B5A-93DB-19D817751E6C}"/>
            </a:ext>
          </a:extLst>
        </xdr:cNvPr>
        <xdr:cNvSpPr/>
      </xdr:nvSpPr>
      <xdr:spPr>
        <a:xfrm>
          <a:off x="17162780" y="10051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18288</xdr:rowOff>
    </xdr:from>
    <xdr:to>
      <xdr:col>107</xdr:col>
      <xdr:colOff>50800</xdr:colOff>
      <xdr:row>60</xdr:row>
      <xdr:rowOff>39624</xdr:rowOff>
    </xdr:to>
    <xdr:cxnSp macro="">
      <xdr:nvCxnSpPr>
        <xdr:cNvPr id="609" name="直線コネクタ 608">
          <a:extLst>
            <a:ext uri="{FF2B5EF4-FFF2-40B4-BE49-F238E27FC236}">
              <a16:creationId xmlns:a16="http://schemas.microsoft.com/office/drawing/2014/main" id="{7D87F25D-374F-4544-9C23-31B2ECB72D36}"/>
            </a:ext>
          </a:extLst>
        </xdr:cNvPr>
        <xdr:cNvCxnSpPr/>
      </xdr:nvCxnSpPr>
      <xdr:spPr>
        <a:xfrm flipV="1">
          <a:off x="17213580" y="10076688"/>
          <a:ext cx="7747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6350</xdr:rowOff>
    </xdr:from>
    <xdr:to>
      <xdr:col>98</xdr:col>
      <xdr:colOff>38100</xdr:colOff>
      <xdr:row>60</xdr:row>
      <xdr:rowOff>107950</xdr:rowOff>
    </xdr:to>
    <xdr:sp macro="" textlink="">
      <xdr:nvSpPr>
        <xdr:cNvPr id="610" name="楕円 609">
          <a:extLst>
            <a:ext uri="{FF2B5EF4-FFF2-40B4-BE49-F238E27FC236}">
              <a16:creationId xmlns:a16="http://schemas.microsoft.com/office/drawing/2014/main" id="{8ACA18A9-62E1-4DB5-952D-5B680CC0ABC5}"/>
            </a:ext>
          </a:extLst>
        </xdr:cNvPr>
        <xdr:cNvSpPr/>
      </xdr:nvSpPr>
      <xdr:spPr>
        <a:xfrm>
          <a:off x="16388080" y="10064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39624</xdr:rowOff>
    </xdr:from>
    <xdr:to>
      <xdr:col>102</xdr:col>
      <xdr:colOff>114300</xdr:colOff>
      <xdr:row>60</xdr:row>
      <xdr:rowOff>57150</xdr:rowOff>
    </xdr:to>
    <xdr:cxnSp macro="">
      <xdr:nvCxnSpPr>
        <xdr:cNvPr id="611" name="直線コネクタ 610">
          <a:extLst>
            <a:ext uri="{FF2B5EF4-FFF2-40B4-BE49-F238E27FC236}">
              <a16:creationId xmlns:a16="http://schemas.microsoft.com/office/drawing/2014/main" id="{3E37006A-0727-49CF-88D7-9DEA89595780}"/>
            </a:ext>
          </a:extLst>
        </xdr:cNvPr>
        <xdr:cNvCxnSpPr/>
      </xdr:nvCxnSpPr>
      <xdr:spPr>
        <a:xfrm flipV="1">
          <a:off x="16431260" y="10098024"/>
          <a:ext cx="78232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57167</xdr:rowOff>
    </xdr:from>
    <xdr:ext cx="469744" cy="259045"/>
    <xdr:sp macro="" textlink="">
      <xdr:nvSpPr>
        <xdr:cNvPr id="612" name="n_1aveValue【学校施設】&#10;一人当たり面積">
          <a:extLst>
            <a:ext uri="{FF2B5EF4-FFF2-40B4-BE49-F238E27FC236}">
              <a16:creationId xmlns:a16="http://schemas.microsoft.com/office/drawing/2014/main" id="{38C80DC6-B48F-4782-AFE4-D0C71E769330}"/>
            </a:ext>
          </a:extLst>
        </xdr:cNvPr>
        <xdr:cNvSpPr txBox="1"/>
      </xdr:nvSpPr>
      <xdr:spPr>
        <a:xfrm>
          <a:off x="18561127" y="1011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68851</xdr:rowOff>
    </xdr:from>
    <xdr:ext cx="469744" cy="259045"/>
    <xdr:sp macro="" textlink="">
      <xdr:nvSpPr>
        <xdr:cNvPr id="613" name="n_2aveValue【学校施設】&#10;一人当たり面積">
          <a:extLst>
            <a:ext uri="{FF2B5EF4-FFF2-40B4-BE49-F238E27FC236}">
              <a16:creationId xmlns:a16="http://schemas.microsoft.com/office/drawing/2014/main" id="{5B2934EA-94B1-4236-B68F-284B1460662B}"/>
            </a:ext>
          </a:extLst>
        </xdr:cNvPr>
        <xdr:cNvSpPr txBox="1"/>
      </xdr:nvSpPr>
      <xdr:spPr>
        <a:xfrm>
          <a:off x="17776267" y="979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xdr:rowOff>
    </xdr:from>
    <xdr:ext cx="469744" cy="259045"/>
    <xdr:sp macro="" textlink="">
      <xdr:nvSpPr>
        <xdr:cNvPr id="614" name="n_3aveValue【学校施設】&#10;一人当たり面積">
          <a:extLst>
            <a:ext uri="{FF2B5EF4-FFF2-40B4-BE49-F238E27FC236}">
              <a16:creationId xmlns:a16="http://schemas.microsoft.com/office/drawing/2014/main" id="{8DB75D36-373A-43ED-88C8-32BB6A2CC693}"/>
            </a:ext>
          </a:extLst>
        </xdr:cNvPr>
        <xdr:cNvSpPr txBox="1"/>
      </xdr:nvSpPr>
      <xdr:spPr>
        <a:xfrm>
          <a:off x="1700156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615" name="n_4aveValue【学校施設】&#10;一人当たり面積">
          <a:extLst>
            <a:ext uri="{FF2B5EF4-FFF2-40B4-BE49-F238E27FC236}">
              <a16:creationId xmlns:a16="http://schemas.microsoft.com/office/drawing/2014/main" id="{691CFEF7-0302-48AB-B9A4-ABD8230BF870}"/>
            </a:ext>
          </a:extLst>
        </xdr:cNvPr>
        <xdr:cNvSpPr txBox="1"/>
      </xdr:nvSpPr>
      <xdr:spPr>
        <a:xfrm>
          <a:off x="16226867"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65803</xdr:rowOff>
    </xdr:from>
    <xdr:ext cx="469744" cy="259045"/>
    <xdr:sp macro="" textlink="">
      <xdr:nvSpPr>
        <xdr:cNvPr id="616" name="n_1mainValue【学校施設】&#10;一人当たり面積">
          <a:extLst>
            <a:ext uri="{FF2B5EF4-FFF2-40B4-BE49-F238E27FC236}">
              <a16:creationId xmlns:a16="http://schemas.microsoft.com/office/drawing/2014/main" id="{D2092DFB-6A1B-48E6-B82D-FD3112C66DA7}"/>
            </a:ext>
          </a:extLst>
        </xdr:cNvPr>
        <xdr:cNvSpPr txBox="1"/>
      </xdr:nvSpPr>
      <xdr:spPr>
        <a:xfrm>
          <a:off x="18561127" y="978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60215</xdr:rowOff>
    </xdr:from>
    <xdr:ext cx="469744" cy="259045"/>
    <xdr:sp macro="" textlink="">
      <xdr:nvSpPr>
        <xdr:cNvPr id="617" name="n_2mainValue【学校施設】&#10;一人当たり面積">
          <a:extLst>
            <a:ext uri="{FF2B5EF4-FFF2-40B4-BE49-F238E27FC236}">
              <a16:creationId xmlns:a16="http://schemas.microsoft.com/office/drawing/2014/main" id="{1E483973-97E3-4108-BCD3-A08EFDB7B05A}"/>
            </a:ext>
          </a:extLst>
        </xdr:cNvPr>
        <xdr:cNvSpPr txBox="1"/>
      </xdr:nvSpPr>
      <xdr:spPr>
        <a:xfrm>
          <a:off x="17776267" y="1011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106951</xdr:rowOff>
    </xdr:from>
    <xdr:ext cx="469744" cy="259045"/>
    <xdr:sp macro="" textlink="">
      <xdr:nvSpPr>
        <xdr:cNvPr id="618" name="n_3mainValue【学校施設】&#10;一人当たり面積">
          <a:extLst>
            <a:ext uri="{FF2B5EF4-FFF2-40B4-BE49-F238E27FC236}">
              <a16:creationId xmlns:a16="http://schemas.microsoft.com/office/drawing/2014/main" id="{0430017C-6BD5-4462-BD4F-762FF3442630}"/>
            </a:ext>
          </a:extLst>
        </xdr:cNvPr>
        <xdr:cNvSpPr txBox="1"/>
      </xdr:nvSpPr>
      <xdr:spPr>
        <a:xfrm>
          <a:off x="17001567" y="983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124477</xdr:rowOff>
    </xdr:from>
    <xdr:ext cx="469744" cy="259045"/>
    <xdr:sp macro="" textlink="">
      <xdr:nvSpPr>
        <xdr:cNvPr id="619" name="n_4mainValue【学校施設】&#10;一人当たり面積">
          <a:extLst>
            <a:ext uri="{FF2B5EF4-FFF2-40B4-BE49-F238E27FC236}">
              <a16:creationId xmlns:a16="http://schemas.microsoft.com/office/drawing/2014/main" id="{F111BBE4-5A5A-47FE-815B-89BD3EF00C20}"/>
            </a:ext>
          </a:extLst>
        </xdr:cNvPr>
        <xdr:cNvSpPr txBox="1"/>
      </xdr:nvSpPr>
      <xdr:spPr>
        <a:xfrm>
          <a:off x="16226867" y="984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362280B8-A086-41BB-96FA-900E261A324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6B187912-5B1D-495F-B11C-842F9FFACD7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B0AC8C82-3EB7-4410-BE68-676D7BD8D33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D1D9A32E-57E6-4C7A-8D0E-C0FD2158EB6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244CE5B9-099B-4A65-83B8-894560408DD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7BF05CA1-F998-4879-B4FC-C6CC370DE56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64C1A8AB-F8A2-4956-A9C4-0CADC34C834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BEAB09A2-5DAC-4B00-8C94-BFC61C525F2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A9D1B21F-2E16-4532-A32B-A241E0B527D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8377C173-B897-4A46-88E5-C1692681D92A}"/>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648B6A73-2B8A-4607-A59C-AB6286608F4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1" name="直線コネクタ 630">
          <a:extLst>
            <a:ext uri="{FF2B5EF4-FFF2-40B4-BE49-F238E27FC236}">
              <a16:creationId xmlns:a16="http://schemas.microsoft.com/office/drawing/2014/main" id="{AAFEF718-394B-4866-84FE-2789AF7011E1}"/>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2" name="テキスト ボックス 631">
          <a:extLst>
            <a:ext uri="{FF2B5EF4-FFF2-40B4-BE49-F238E27FC236}">
              <a16:creationId xmlns:a16="http://schemas.microsoft.com/office/drawing/2014/main" id="{DE0980E0-875B-47F6-A7CC-CEA70FDE21E7}"/>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3" name="直線コネクタ 632">
          <a:extLst>
            <a:ext uri="{FF2B5EF4-FFF2-40B4-BE49-F238E27FC236}">
              <a16:creationId xmlns:a16="http://schemas.microsoft.com/office/drawing/2014/main" id="{A2755BD2-BF53-4DD8-BE0C-5B4CB9E1B158}"/>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4" name="テキスト ボックス 633">
          <a:extLst>
            <a:ext uri="{FF2B5EF4-FFF2-40B4-BE49-F238E27FC236}">
              <a16:creationId xmlns:a16="http://schemas.microsoft.com/office/drawing/2014/main" id="{FD7E4FF4-928A-4C94-B261-E4232F2E6E5E}"/>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5" name="直線コネクタ 634">
          <a:extLst>
            <a:ext uri="{FF2B5EF4-FFF2-40B4-BE49-F238E27FC236}">
              <a16:creationId xmlns:a16="http://schemas.microsoft.com/office/drawing/2014/main" id="{3861ACBE-ADF8-4F85-B153-51CBCBBA65AC}"/>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6" name="テキスト ボックス 635">
          <a:extLst>
            <a:ext uri="{FF2B5EF4-FFF2-40B4-BE49-F238E27FC236}">
              <a16:creationId xmlns:a16="http://schemas.microsoft.com/office/drawing/2014/main" id="{7BAEE0AE-18E2-495C-BF29-857D3FDB33A7}"/>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7" name="直線コネクタ 636">
          <a:extLst>
            <a:ext uri="{FF2B5EF4-FFF2-40B4-BE49-F238E27FC236}">
              <a16:creationId xmlns:a16="http://schemas.microsoft.com/office/drawing/2014/main" id="{0C91A4B2-8430-4EED-9093-D78AB00C49BE}"/>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8" name="テキスト ボックス 637">
          <a:extLst>
            <a:ext uri="{FF2B5EF4-FFF2-40B4-BE49-F238E27FC236}">
              <a16:creationId xmlns:a16="http://schemas.microsoft.com/office/drawing/2014/main" id="{6984CD4C-AF7B-4624-9161-B063E8F39A63}"/>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9" name="直線コネクタ 638">
          <a:extLst>
            <a:ext uri="{FF2B5EF4-FFF2-40B4-BE49-F238E27FC236}">
              <a16:creationId xmlns:a16="http://schemas.microsoft.com/office/drawing/2014/main" id="{75994F3C-AFE8-4DB3-8CA6-98CD8529F36A}"/>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0" name="テキスト ボックス 639">
          <a:extLst>
            <a:ext uri="{FF2B5EF4-FFF2-40B4-BE49-F238E27FC236}">
              <a16:creationId xmlns:a16="http://schemas.microsoft.com/office/drawing/2014/main" id="{C0CB134B-BBDC-464D-9661-3DAE634F38D3}"/>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1" name="直線コネクタ 640">
          <a:extLst>
            <a:ext uri="{FF2B5EF4-FFF2-40B4-BE49-F238E27FC236}">
              <a16:creationId xmlns:a16="http://schemas.microsoft.com/office/drawing/2014/main" id="{05CC3D7B-3563-43D2-9F1F-DF66F522BB12}"/>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2" name="テキスト ボックス 641">
          <a:extLst>
            <a:ext uri="{FF2B5EF4-FFF2-40B4-BE49-F238E27FC236}">
              <a16:creationId xmlns:a16="http://schemas.microsoft.com/office/drawing/2014/main" id="{3E8E8DD1-EEE1-415B-9C20-27D2EE1D6B96}"/>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FE707DE5-AE9E-4A48-A03E-7EE7AF142B3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94872D68-EA0E-427B-97C8-3AF2600903D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45" name="直線コネクタ 644">
          <a:extLst>
            <a:ext uri="{FF2B5EF4-FFF2-40B4-BE49-F238E27FC236}">
              <a16:creationId xmlns:a16="http://schemas.microsoft.com/office/drawing/2014/main" id="{225438B2-EA3E-4A49-991C-3C549F22E06A}"/>
            </a:ext>
          </a:extLst>
        </xdr:cNvPr>
        <xdr:cNvCxnSpPr/>
      </xdr:nvCxnSpPr>
      <xdr:spPr>
        <a:xfrm flipV="1">
          <a:off x="14375764" y="13059048"/>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6" name="【児童館】&#10;有形固定資産減価償却率最小値テキスト">
          <a:extLst>
            <a:ext uri="{FF2B5EF4-FFF2-40B4-BE49-F238E27FC236}">
              <a16:creationId xmlns:a16="http://schemas.microsoft.com/office/drawing/2014/main" id="{9261F257-5862-415F-BB07-D431C3486B52}"/>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7" name="直線コネクタ 646">
          <a:extLst>
            <a:ext uri="{FF2B5EF4-FFF2-40B4-BE49-F238E27FC236}">
              <a16:creationId xmlns:a16="http://schemas.microsoft.com/office/drawing/2014/main" id="{C1300343-2E3F-41D2-99F0-18811E4D8AFA}"/>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48" name="【児童館】&#10;有形固定資産減価償却率最大値テキスト">
          <a:extLst>
            <a:ext uri="{FF2B5EF4-FFF2-40B4-BE49-F238E27FC236}">
              <a16:creationId xmlns:a16="http://schemas.microsoft.com/office/drawing/2014/main" id="{E790D40E-528E-4C38-BEE5-39DAFD406D9E}"/>
            </a:ext>
          </a:extLst>
        </xdr:cNvPr>
        <xdr:cNvSpPr txBox="1"/>
      </xdr:nvSpPr>
      <xdr:spPr>
        <a:xfrm>
          <a:off x="14414500" y="12838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49" name="直線コネクタ 648">
          <a:extLst>
            <a:ext uri="{FF2B5EF4-FFF2-40B4-BE49-F238E27FC236}">
              <a16:creationId xmlns:a16="http://schemas.microsoft.com/office/drawing/2014/main" id="{BB717F08-DBAC-4675-A3C9-FF5FF143B5CE}"/>
            </a:ext>
          </a:extLst>
        </xdr:cNvPr>
        <xdr:cNvCxnSpPr/>
      </xdr:nvCxnSpPr>
      <xdr:spPr>
        <a:xfrm>
          <a:off x="14287500" y="13059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158404</xdr:rowOff>
    </xdr:from>
    <xdr:ext cx="405111" cy="259045"/>
    <xdr:sp macro="" textlink="">
      <xdr:nvSpPr>
        <xdr:cNvPr id="650" name="【児童館】&#10;有形固定資産減価償却率平均値テキスト">
          <a:extLst>
            <a:ext uri="{FF2B5EF4-FFF2-40B4-BE49-F238E27FC236}">
              <a16:creationId xmlns:a16="http://schemas.microsoft.com/office/drawing/2014/main" id="{FFD9F631-13B3-4D43-B198-DCFECC746D50}"/>
            </a:ext>
          </a:extLst>
        </xdr:cNvPr>
        <xdr:cNvSpPr txBox="1"/>
      </xdr:nvSpPr>
      <xdr:spPr>
        <a:xfrm>
          <a:off x="14414500" y="13904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651" name="フローチャート: 判断 650">
          <a:extLst>
            <a:ext uri="{FF2B5EF4-FFF2-40B4-BE49-F238E27FC236}">
              <a16:creationId xmlns:a16="http://schemas.microsoft.com/office/drawing/2014/main" id="{AFE7130D-C52E-4FB8-890E-6E8A1EB5AEB1}"/>
            </a:ext>
          </a:extLst>
        </xdr:cNvPr>
        <xdr:cNvSpPr/>
      </xdr:nvSpPr>
      <xdr:spPr>
        <a:xfrm>
          <a:off x="14325600" y="1392264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652" name="フローチャート: 判断 651">
          <a:extLst>
            <a:ext uri="{FF2B5EF4-FFF2-40B4-BE49-F238E27FC236}">
              <a16:creationId xmlns:a16="http://schemas.microsoft.com/office/drawing/2014/main" id="{50700E6B-B3BC-431C-9868-9CA193820377}"/>
            </a:ext>
          </a:extLst>
        </xdr:cNvPr>
        <xdr:cNvSpPr/>
      </xdr:nvSpPr>
      <xdr:spPr>
        <a:xfrm>
          <a:off x="1357884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53" name="フローチャート: 判断 652">
          <a:extLst>
            <a:ext uri="{FF2B5EF4-FFF2-40B4-BE49-F238E27FC236}">
              <a16:creationId xmlns:a16="http://schemas.microsoft.com/office/drawing/2014/main" id="{D88CD5C8-C38C-42A9-8F40-5566D8892583}"/>
            </a:ext>
          </a:extLst>
        </xdr:cNvPr>
        <xdr:cNvSpPr/>
      </xdr:nvSpPr>
      <xdr:spPr>
        <a:xfrm>
          <a:off x="1280414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654" name="フローチャート: 判断 653">
          <a:extLst>
            <a:ext uri="{FF2B5EF4-FFF2-40B4-BE49-F238E27FC236}">
              <a16:creationId xmlns:a16="http://schemas.microsoft.com/office/drawing/2014/main" id="{28CFDB59-5E83-4743-93F6-197B0A803DBC}"/>
            </a:ext>
          </a:extLst>
        </xdr:cNvPr>
        <xdr:cNvSpPr/>
      </xdr:nvSpPr>
      <xdr:spPr>
        <a:xfrm>
          <a:off x="12029440" y="1385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5" name="フローチャート: 判断 654">
          <a:extLst>
            <a:ext uri="{FF2B5EF4-FFF2-40B4-BE49-F238E27FC236}">
              <a16:creationId xmlns:a16="http://schemas.microsoft.com/office/drawing/2014/main" id="{4E415569-5F8A-4D30-94FE-024778E1D485}"/>
            </a:ext>
          </a:extLst>
        </xdr:cNvPr>
        <xdr:cNvSpPr/>
      </xdr:nvSpPr>
      <xdr:spPr>
        <a:xfrm>
          <a:off x="1123188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34B52FE-49C1-42FE-B5AA-E1A5F585389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3C011DAC-E954-44F2-8553-DEF03635A78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B3D822E0-CECB-4407-8559-6C0936C4B8F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2D90239-918F-465E-99D2-81476E7738C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159FD9C5-EED4-4956-8499-73568A7B170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130992</xdr:rowOff>
    </xdr:from>
    <xdr:to>
      <xdr:col>85</xdr:col>
      <xdr:colOff>177800</xdr:colOff>
      <xdr:row>83</xdr:row>
      <xdr:rowOff>61142</xdr:rowOff>
    </xdr:to>
    <xdr:sp macro="" textlink="">
      <xdr:nvSpPr>
        <xdr:cNvPr id="661" name="楕円 660">
          <a:extLst>
            <a:ext uri="{FF2B5EF4-FFF2-40B4-BE49-F238E27FC236}">
              <a16:creationId xmlns:a16="http://schemas.microsoft.com/office/drawing/2014/main" id="{B6DE4C43-349C-4B17-A2BB-2193B5BAD7F4}"/>
            </a:ext>
          </a:extLst>
        </xdr:cNvPr>
        <xdr:cNvSpPr/>
      </xdr:nvSpPr>
      <xdr:spPr>
        <a:xfrm>
          <a:off x="14325600" y="1387747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153869</xdr:rowOff>
    </xdr:from>
    <xdr:ext cx="405111" cy="259045"/>
    <xdr:sp macro="" textlink="">
      <xdr:nvSpPr>
        <xdr:cNvPr id="662" name="【児童館】&#10;有形固定資産減価償却率該当値テキスト">
          <a:extLst>
            <a:ext uri="{FF2B5EF4-FFF2-40B4-BE49-F238E27FC236}">
              <a16:creationId xmlns:a16="http://schemas.microsoft.com/office/drawing/2014/main" id="{55C8F6D3-1D72-4B58-A577-B46C19826537}"/>
            </a:ext>
          </a:extLst>
        </xdr:cNvPr>
        <xdr:cNvSpPr txBox="1"/>
      </xdr:nvSpPr>
      <xdr:spPr>
        <a:xfrm>
          <a:off x="14414500" y="13732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54248</xdr:rowOff>
    </xdr:from>
    <xdr:to>
      <xdr:col>81</xdr:col>
      <xdr:colOff>101600</xdr:colOff>
      <xdr:row>82</xdr:row>
      <xdr:rowOff>155848</xdr:rowOff>
    </xdr:to>
    <xdr:sp macro="" textlink="">
      <xdr:nvSpPr>
        <xdr:cNvPr id="663" name="楕円 662">
          <a:extLst>
            <a:ext uri="{FF2B5EF4-FFF2-40B4-BE49-F238E27FC236}">
              <a16:creationId xmlns:a16="http://schemas.microsoft.com/office/drawing/2014/main" id="{92B2EDE3-B46E-4C32-B8E9-9367CE34F297}"/>
            </a:ext>
          </a:extLst>
        </xdr:cNvPr>
        <xdr:cNvSpPr/>
      </xdr:nvSpPr>
      <xdr:spPr>
        <a:xfrm>
          <a:off x="13578840" y="1380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105048</xdr:rowOff>
    </xdr:from>
    <xdr:to>
      <xdr:col>85</xdr:col>
      <xdr:colOff>127000</xdr:colOff>
      <xdr:row>83</xdr:row>
      <xdr:rowOff>10342</xdr:rowOff>
    </xdr:to>
    <xdr:cxnSp macro="">
      <xdr:nvCxnSpPr>
        <xdr:cNvPr id="664" name="直線コネクタ 663">
          <a:extLst>
            <a:ext uri="{FF2B5EF4-FFF2-40B4-BE49-F238E27FC236}">
              <a16:creationId xmlns:a16="http://schemas.microsoft.com/office/drawing/2014/main" id="{9F682696-BE01-4D2E-BDEC-389B6A506259}"/>
            </a:ext>
          </a:extLst>
        </xdr:cNvPr>
        <xdr:cNvCxnSpPr/>
      </xdr:nvCxnSpPr>
      <xdr:spPr>
        <a:xfrm>
          <a:off x="13629640" y="13851528"/>
          <a:ext cx="74676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37919</xdr:rowOff>
    </xdr:from>
    <xdr:to>
      <xdr:col>76</xdr:col>
      <xdr:colOff>165100</xdr:colOff>
      <xdr:row>82</xdr:row>
      <xdr:rowOff>139519</xdr:rowOff>
    </xdr:to>
    <xdr:sp macro="" textlink="">
      <xdr:nvSpPr>
        <xdr:cNvPr id="665" name="楕円 664">
          <a:extLst>
            <a:ext uri="{FF2B5EF4-FFF2-40B4-BE49-F238E27FC236}">
              <a16:creationId xmlns:a16="http://schemas.microsoft.com/office/drawing/2014/main" id="{10378C40-55DB-482C-86B2-5CA0D9ED02C0}"/>
            </a:ext>
          </a:extLst>
        </xdr:cNvPr>
        <xdr:cNvSpPr/>
      </xdr:nvSpPr>
      <xdr:spPr>
        <a:xfrm>
          <a:off x="12804140" y="1378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88719</xdr:rowOff>
    </xdr:from>
    <xdr:to>
      <xdr:col>81</xdr:col>
      <xdr:colOff>50800</xdr:colOff>
      <xdr:row>82</xdr:row>
      <xdr:rowOff>105048</xdr:rowOff>
    </xdr:to>
    <xdr:cxnSp macro="">
      <xdr:nvCxnSpPr>
        <xdr:cNvPr id="666" name="直線コネクタ 665">
          <a:extLst>
            <a:ext uri="{FF2B5EF4-FFF2-40B4-BE49-F238E27FC236}">
              <a16:creationId xmlns:a16="http://schemas.microsoft.com/office/drawing/2014/main" id="{9C53B057-2C13-4A51-966C-8F914F78077E}"/>
            </a:ext>
          </a:extLst>
        </xdr:cNvPr>
        <xdr:cNvCxnSpPr/>
      </xdr:nvCxnSpPr>
      <xdr:spPr>
        <a:xfrm>
          <a:off x="12854940" y="13835199"/>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148952</xdr:rowOff>
    </xdr:from>
    <xdr:to>
      <xdr:col>72</xdr:col>
      <xdr:colOff>38100</xdr:colOff>
      <xdr:row>82</xdr:row>
      <xdr:rowOff>79102</xdr:rowOff>
    </xdr:to>
    <xdr:sp macro="" textlink="">
      <xdr:nvSpPr>
        <xdr:cNvPr id="667" name="楕円 666">
          <a:extLst>
            <a:ext uri="{FF2B5EF4-FFF2-40B4-BE49-F238E27FC236}">
              <a16:creationId xmlns:a16="http://schemas.microsoft.com/office/drawing/2014/main" id="{07211D5B-A109-4B0B-8195-7C69E2F25352}"/>
            </a:ext>
          </a:extLst>
        </xdr:cNvPr>
        <xdr:cNvSpPr/>
      </xdr:nvSpPr>
      <xdr:spPr>
        <a:xfrm>
          <a:off x="12029440" y="137277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28302</xdr:rowOff>
    </xdr:from>
    <xdr:to>
      <xdr:col>76</xdr:col>
      <xdr:colOff>114300</xdr:colOff>
      <xdr:row>82</xdr:row>
      <xdr:rowOff>88719</xdr:rowOff>
    </xdr:to>
    <xdr:cxnSp macro="">
      <xdr:nvCxnSpPr>
        <xdr:cNvPr id="668" name="直線コネクタ 667">
          <a:extLst>
            <a:ext uri="{FF2B5EF4-FFF2-40B4-BE49-F238E27FC236}">
              <a16:creationId xmlns:a16="http://schemas.microsoft.com/office/drawing/2014/main" id="{CBEEAD48-AFE1-41E4-80E5-C685CCF636D6}"/>
            </a:ext>
          </a:extLst>
        </xdr:cNvPr>
        <xdr:cNvCxnSpPr/>
      </xdr:nvCxnSpPr>
      <xdr:spPr>
        <a:xfrm>
          <a:off x="12072620" y="13774782"/>
          <a:ext cx="78232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90170</xdr:rowOff>
    </xdr:from>
    <xdr:to>
      <xdr:col>67</xdr:col>
      <xdr:colOff>101600</xdr:colOff>
      <xdr:row>82</xdr:row>
      <xdr:rowOff>20320</xdr:rowOff>
    </xdr:to>
    <xdr:sp macro="" textlink="">
      <xdr:nvSpPr>
        <xdr:cNvPr id="669" name="楕円 668">
          <a:extLst>
            <a:ext uri="{FF2B5EF4-FFF2-40B4-BE49-F238E27FC236}">
              <a16:creationId xmlns:a16="http://schemas.microsoft.com/office/drawing/2014/main" id="{AA275DC9-C35A-4FA2-B966-B6462D26F579}"/>
            </a:ext>
          </a:extLst>
        </xdr:cNvPr>
        <xdr:cNvSpPr/>
      </xdr:nvSpPr>
      <xdr:spPr>
        <a:xfrm>
          <a:off x="11231880" y="13669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140970</xdr:rowOff>
    </xdr:from>
    <xdr:to>
      <xdr:col>71</xdr:col>
      <xdr:colOff>177800</xdr:colOff>
      <xdr:row>82</xdr:row>
      <xdr:rowOff>28302</xdr:rowOff>
    </xdr:to>
    <xdr:cxnSp macro="">
      <xdr:nvCxnSpPr>
        <xdr:cNvPr id="670" name="直線コネクタ 669">
          <a:extLst>
            <a:ext uri="{FF2B5EF4-FFF2-40B4-BE49-F238E27FC236}">
              <a16:creationId xmlns:a16="http://schemas.microsoft.com/office/drawing/2014/main" id="{72FC5879-BD61-4E46-A506-02F5C387F27D}"/>
            </a:ext>
          </a:extLst>
        </xdr:cNvPr>
        <xdr:cNvCxnSpPr/>
      </xdr:nvCxnSpPr>
      <xdr:spPr>
        <a:xfrm>
          <a:off x="11282680" y="13719810"/>
          <a:ext cx="789940" cy="5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75128</xdr:rowOff>
    </xdr:from>
    <xdr:ext cx="405111" cy="259045"/>
    <xdr:sp macro="" textlink="">
      <xdr:nvSpPr>
        <xdr:cNvPr id="671" name="n_1aveValue【児童館】&#10;有形固定資産減価償却率">
          <a:extLst>
            <a:ext uri="{FF2B5EF4-FFF2-40B4-BE49-F238E27FC236}">
              <a16:creationId xmlns:a16="http://schemas.microsoft.com/office/drawing/2014/main" id="{462FC132-9531-4B46-9141-062FADFFFDB8}"/>
            </a:ext>
          </a:extLst>
        </xdr:cNvPr>
        <xdr:cNvSpPr txBox="1"/>
      </xdr:nvSpPr>
      <xdr:spPr>
        <a:xfrm>
          <a:off x="13437244" y="13989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672" name="n_2aveValue【児童館】&#10;有形固定資産減価償却率">
          <a:extLst>
            <a:ext uri="{FF2B5EF4-FFF2-40B4-BE49-F238E27FC236}">
              <a16:creationId xmlns:a16="http://schemas.microsoft.com/office/drawing/2014/main" id="{1FEFD176-8221-40E9-8297-D9B68468E45D}"/>
            </a:ext>
          </a:extLst>
        </xdr:cNvPr>
        <xdr:cNvSpPr txBox="1"/>
      </xdr:nvSpPr>
      <xdr:spPr>
        <a:xfrm>
          <a:off x="12675244" y="1394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34307</xdr:rowOff>
    </xdr:from>
    <xdr:ext cx="405111" cy="259045"/>
    <xdr:sp macro="" textlink="">
      <xdr:nvSpPr>
        <xdr:cNvPr id="673" name="n_3aveValue【児童館】&#10;有形固定資産減価償却率">
          <a:extLst>
            <a:ext uri="{FF2B5EF4-FFF2-40B4-BE49-F238E27FC236}">
              <a16:creationId xmlns:a16="http://schemas.microsoft.com/office/drawing/2014/main" id="{CBC656A2-C465-4570-B05A-BCD7D691A61A}"/>
            </a:ext>
          </a:extLst>
        </xdr:cNvPr>
        <xdr:cNvSpPr txBox="1"/>
      </xdr:nvSpPr>
      <xdr:spPr>
        <a:xfrm>
          <a:off x="11900544" y="1394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674" name="n_4aveValue【児童館】&#10;有形固定資産減価償却率">
          <a:extLst>
            <a:ext uri="{FF2B5EF4-FFF2-40B4-BE49-F238E27FC236}">
              <a16:creationId xmlns:a16="http://schemas.microsoft.com/office/drawing/2014/main" id="{52D1AB78-2D10-4167-8A9E-B6B485A7E5D2}"/>
            </a:ext>
          </a:extLst>
        </xdr:cNvPr>
        <xdr:cNvSpPr txBox="1"/>
      </xdr:nvSpPr>
      <xdr:spPr>
        <a:xfrm>
          <a:off x="11102984" y="1391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925</xdr:rowOff>
    </xdr:from>
    <xdr:ext cx="405111" cy="259045"/>
    <xdr:sp macro="" textlink="">
      <xdr:nvSpPr>
        <xdr:cNvPr id="675" name="n_1mainValue【児童館】&#10;有形固定資産減価償却率">
          <a:extLst>
            <a:ext uri="{FF2B5EF4-FFF2-40B4-BE49-F238E27FC236}">
              <a16:creationId xmlns:a16="http://schemas.microsoft.com/office/drawing/2014/main" id="{777149F5-4935-4609-B1D8-4004E9E71502}"/>
            </a:ext>
          </a:extLst>
        </xdr:cNvPr>
        <xdr:cNvSpPr txBox="1"/>
      </xdr:nvSpPr>
      <xdr:spPr>
        <a:xfrm>
          <a:off x="13437244" y="13579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156046</xdr:rowOff>
    </xdr:from>
    <xdr:ext cx="405111" cy="259045"/>
    <xdr:sp macro="" textlink="">
      <xdr:nvSpPr>
        <xdr:cNvPr id="676" name="n_2mainValue【児童館】&#10;有形固定資産減価償却率">
          <a:extLst>
            <a:ext uri="{FF2B5EF4-FFF2-40B4-BE49-F238E27FC236}">
              <a16:creationId xmlns:a16="http://schemas.microsoft.com/office/drawing/2014/main" id="{C1DD7740-843D-4D61-AFD2-61180B58A69C}"/>
            </a:ext>
          </a:extLst>
        </xdr:cNvPr>
        <xdr:cNvSpPr txBox="1"/>
      </xdr:nvSpPr>
      <xdr:spPr>
        <a:xfrm>
          <a:off x="12675244" y="1356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95629</xdr:rowOff>
    </xdr:from>
    <xdr:ext cx="405111" cy="259045"/>
    <xdr:sp macro="" textlink="">
      <xdr:nvSpPr>
        <xdr:cNvPr id="677" name="n_3mainValue【児童館】&#10;有形固定資産減価償却率">
          <a:extLst>
            <a:ext uri="{FF2B5EF4-FFF2-40B4-BE49-F238E27FC236}">
              <a16:creationId xmlns:a16="http://schemas.microsoft.com/office/drawing/2014/main" id="{D85D4148-6401-4711-8BBA-8472D71A0347}"/>
            </a:ext>
          </a:extLst>
        </xdr:cNvPr>
        <xdr:cNvSpPr txBox="1"/>
      </xdr:nvSpPr>
      <xdr:spPr>
        <a:xfrm>
          <a:off x="11900544" y="1350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678" name="n_4mainValue【児童館】&#10;有形固定資産減価償却率">
          <a:extLst>
            <a:ext uri="{FF2B5EF4-FFF2-40B4-BE49-F238E27FC236}">
              <a16:creationId xmlns:a16="http://schemas.microsoft.com/office/drawing/2014/main" id="{D7AA02CD-977F-4DC2-AF34-DE089B3D86D3}"/>
            </a:ext>
          </a:extLst>
        </xdr:cNvPr>
        <xdr:cNvSpPr txBox="1"/>
      </xdr:nvSpPr>
      <xdr:spPr>
        <a:xfrm>
          <a:off x="1110298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C2F26407-888C-407B-8954-10C52458CA7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6156A7A9-718E-4FD0-B172-D0181FD57C6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7026F36B-00DF-458F-9F6B-E960BDC2535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C0C66A6E-A0EC-445F-A711-03814C48334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FFD4EB69-BE21-4040-8254-97DE2D40B66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952D302A-5834-4F89-83E3-F8484B7FA50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AEC99688-E1D7-42CD-9897-FF2F23B2EF3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F92BC128-3A9F-49BF-8373-FE3A82360B49}"/>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18D7DD9C-695B-467C-A2D3-DEAD9EA4BD6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6638446F-2A92-4D60-AAF5-2E1012BD8D9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89A4E75A-BBDF-4AE7-9579-9EB6312A8802}"/>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37A045FF-BB8E-419F-8AE2-2A74CD8CABB6}"/>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D9DEF433-953C-4DD8-86F4-17C1310D01C6}"/>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87F8C961-3397-4CC2-9FC6-01260C378F21}"/>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50EB384D-C3A5-49BF-BFB3-FEBBB91E7818}"/>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AA02A97E-A546-420E-98A9-47CCE41B8B1C}"/>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404FFF76-4530-4018-BC3A-A441E4B5AE76}"/>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B7B692A2-E84C-4243-B091-46A66E460D7F}"/>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990FA483-D4D6-4F27-A08A-F2115F4F1336}"/>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30732680-7954-43C2-8D2C-D206B97B4D11}"/>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A1F787CC-B072-4179-B985-21ED19876882}"/>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2CC50C1A-293D-4CFC-B827-DA77D8A96711}"/>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9290EE69-A999-44C1-8622-53A8CCAA01C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2566437F-ECA5-4558-90E6-B2C30384F02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8BF965D1-298D-4066-BA98-9CA8DF94F50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704" name="直線コネクタ 703">
          <a:extLst>
            <a:ext uri="{FF2B5EF4-FFF2-40B4-BE49-F238E27FC236}">
              <a16:creationId xmlns:a16="http://schemas.microsoft.com/office/drawing/2014/main" id="{124D0D1C-2BFD-4818-9D3F-C7C8DBAC9E19}"/>
            </a:ext>
          </a:extLst>
        </xdr:cNvPr>
        <xdr:cNvCxnSpPr/>
      </xdr:nvCxnSpPr>
      <xdr:spPr>
        <a:xfrm flipV="1">
          <a:off x="19509104" y="13003530"/>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05" name="【児童館】&#10;一人当たり面積最小値テキスト">
          <a:extLst>
            <a:ext uri="{FF2B5EF4-FFF2-40B4-BE49-F238E27FC236}">
              <a16:creationId xmlns:a16="http://schemas.microsoft.com/office/drawing/2014/main" id="{704C8622-CAB0-4462-9FC5-E26CFCAC9106}"/>
            </a:ext>
          </a:extLst>
        </xdr:cNvPr>
        <xdr:cNvSpPr txBox="1"/>
      </xdr:nvSpPr>
      <xdr:spPr>
        <a:xfrm>
          <a:off x="19547840"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06" name="直線コネクタ 705">
          <a:extLst>
            <a:ext uri="{FF2B5EF4-FFF2-40B4-BE49-F238E27FC236}">
              <a16:creationId xmlns:a16="http://schemas.microsoft.com/office/drawing/2014/main" id="{18C86B08-7F85-48AF-BBD6-8A5CFF883417}"/>
            </a:ext>
          </a:extLst>
        </xdr:cNvPr>
        <xdr:cNvCxnSpPr/>
      </xdr:nvCxnSpPr>
      <xdr:spPr>
        <a:xfrm>
          <a:off x="19443700" y="145041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7" name="【児童館】&#10;一人当たり面積最大値テキスト">
          <a:extLst>
            <a:ext uri="{FF2B5EF4-FFF2-40B4-BE49-F238E27FC236}">
              <a16:creationId xmlns:a16="http://schemas.microsoft.com/office/drawing/2014/main" id="{0B095E3F-B09F-4970-BC48-4C9BFF137B99}"/>
            </a:ext>
          </a:extLst>
        </xdr:cNvPr>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8" name="直線コネクタ 707">
          <a:extLst>
            <a:ext uri="{FF2B5EF4-FFF2-40B4-BE49-F238E27FC236}">
              <a16:creationId xmlns:a16="http://schemas.microsoft.com/office/drawing/2014/main" id="{F5046EDB-0166-48E7-AEA0-ED72E8B1704C}"/>
            </a:ext>
          </a:extLst>
        </xdr:cNvPr>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09" name="【児童館】&#10;一人当たり面積平均値テキスト">
          <a:extLst>
            <a:ext uri="{FF2B5EF4-FFF2-40B4-BE49-F238E27FC236}">
              <a16:creationId xmlns:a16="http://schemas.microsoft.com/office/drawing/2014/main" id="{8F403C0D-BDD5-48AA-BE4A-755DC9ADBE33}"/>
            </a:ext>
          </a:extLst>
        </xdr:cNvPr>
        <xdr:cNvSpPr txBox="1"/>
      </xdr:nvSpPr>
      <xdr:spPr>
        <a:xfrm>
          <a:off x="19547840" y="13846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0" name="フローチャート: 判断 709">
          <a:extLst>
            <a:ext uri="{FF2B5EF4-FFF2-40B4-BE49-F238E27FC236}">
              <a16:creationId xmlns:a16="http://schemas.microsoft.com/office/drawing/2014/main" id="{9AE1D02A-FD0D-413E-A6D0-C05694A5D76C}"/>
            </a:ext>
          </a:extLst>
        </xdr:cNvPr>
        <xdr:cNvSpPr/>
      </xdr:nvSpPr>
      <xdr:spPr>
        <a:xfrm>
          <a:off x="194589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11" name="フローチャート: 判断 710">
          <a:extLst>
            <a:ext uri="{FF2B5EF4-FFF2-40B4-BE49-F238E27FC236}">
              <a16:creationId xmlns:a16="http://schemas.microsoft.com/office/drawing/2014/main" id="{E6BCDC29-C1C9-4C9C-B167-990DFDE51821}"/>
            </a:ext>
          </a:extLst>
        </xdr:cNvPr>
        <xdr:cNvSpPr/>
      </xdr:nvSpPr>
      <xdr:spPr>
        <a:xfrm>
          <a:off x="1873504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12" name="フローチャート: 判断 711">
          <a:extLst>
            <a:ext uri="{FF2B5EF4-FFF2-40B4-BE49-F238E27FC236}">
              <a16:creationId xmlns:a16="http://schemas.microsoft.com/office/drawing/2014/main" id="{B6AC7626-485F-4F5E-9473-84F8845D08CE}"/>
            </a:ext>
          </a:extLst>
        </xdr:cNvPr>
        <xdr:cNvSpPr/>
      </xdr:nvSpPr>
      <xdr:spPr>
        <a:xfrm>
          <a:off x="17937480" y="1408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13" name="フローチャート: 判断 712">
          <a:extLst>
            <a:ext uri="{FF2B5EF4-FFF2-40B4-BE49-F238E27FC236}">
              <a16:creationId xmlns:a16="http://schemas.microsoft.com/office/drawing/2014/main" id="{CBB5BBDC-2B1E-4E72-BAFF-717F91FE35CA}"/>
            </a:ext>
          </a:extLst>
        </xdr:cNvPr>
        <xdr:cNvSpPr/>
      </xdr:nvSpPr>
      <xdr:spPr>
        <a:xfrm>
          <a:off x="17162780" y="1410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14" name="フローチャート: 判断 713">
          <a:extLst>
            <a:ext uri="{FF2B5EF4-FFF2-40B4-BE49-F238E27FC236}">
              <a16:creationId xmlns:a16="http://schemas.microsoft.com/office/drawing/2014/main" id="{DA75656C-CB1D-499A-8F92-2BDFF5D28CBF}"/>
            </a:ext>
          </a:extLst>
        </xdr:cNvPr>
        <xdr:cNvSpPr/>
      </xdr:nvSpPr>
      <xdr:spPr>
        <a:xfrm>
          <a:off x="16388080" y="141017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7A314EBA-439D-4ADC-91B9-25CA1913D0F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5118FBEF-FAFF-4A89-A1E4-8C85D130D51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867DB5C-8982-47D4-9724-190A3266843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3DC0C49-DEAF-45E7-8E1A-440EEDE8D8B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6A3F45C9-B8AD-49C9-A141-02BCBB32556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20" name="楕円 719">
          <a:extLst>
            <a:ext uri="{FF2B5EF4-FFF2-40B4-BE49-F238E27FC236}">
              <a16:creationId xmlns:a16="http://schemas.microsoft.com/office/drawing/2014/main" id="{6F7AA081-A7B0-4647-89E0-D80347359A7F}"/>
            </a:ext>
          </a:extLst>
        </xdr:cNvPr>
        <xdr:cNvSpPr/>
      </xdr:nvSpPr>
      <xdr:spPr>
        <a:xfrm>
          <a:off x="1945894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721" name="【児童館】&#10;一人当たり面積該当値テキスト">
          <a:extLst>
            <a:ext uri="{FF2B5EF4-FFF2-40B4-BE49-F238E27FC236}">
              <a16:creationId xmlns:a16="http://schemas.microsoft.com/office/drawing/2014/main" id="{B7487F37-3DC1-4B5D-BD0B-898D4887769D}"/>
            </a:ext>
          </a:extLst>
        </xdr:cNvPr>
        <xdr:cNvSpPr txBox="1"/>
      </xdr:nvSpPr>
      <xdr:spPr>
        <a:xfrm>
          <a:off x="19547840"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722" name="楕円 721">
          <a:extLst>
            <a:ext uri="{FF2B5EF4-FFF2-40B4-BE49-F238E27FC236}">
              <a16:creationId xmlns:a16="http://schemas.microsoft.com/office/drawing/2014/main" id="{3DD9CC91-0347-4ED8-82F8-57D0CF551D2F}"/>
            </a:ext>
          </a:extLst>
        </xdr:cNvPr>
        <xdr:cNvSpPr/>
      </xdr:nvSpPr>
      <xdr:spPr>
        <a:xfrm>
          <a:off x="1873504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723" name="直線コネクタ 722">
          <a:extLst>
            <a:ext uri="{FF2B5EF4-FFF2-40B4-BE49-F238E27FC236}">
              <a16:creationId xmlns:a16="http://schemas.microsoft.com/office/drawing/2014/main" id="{2176B9B1-DBF1-40FB-B9B7-1F500DFDF60B}"/>
            </a:ext>
          </a:extLst>
        </xdr:cNvPr>
        <xdr:cNvCxnSpPr/>
      </xdr:nvCxnSpPr>
      <xdr:spPr>
        <a:xfrm>
          <a:off x="18778220" y="142341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724" name="楕円 723">
          <a:extLst>
            <a:ext uri="{FF2B5EF4-FFF2-40B4-BE49-F238E27FC236}">
              <a16:creationId xmlns:a16="http://schemas.microsoft.com/office/drawing/2014/main" id="{39062E0A-D2A9-4AAB-A458-E378DA71A27F}"/>
            </a:ext>
          </a:extLst>
        </xdr:cNvPr>
        <xdr:cNvSpPr/>
      </xdr:nvSpPr>
      <xdr:spPr>
        <a:xfrm>
          <a:off x="1793748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725" name="直線コネクタ 724">
          <a:extLst>
            <a:ext uri="{FF2B5EF4-FFF2-40B4-BE49-F238E27FC236}">
              <a16:creationId xmlns:a16="http://schemas.microsoft.com/office/drawing/2014/main" id="{CA72AFAC-67AA-491A-8CD9-D72E5310BA8E}"/>
            </a:ext>
          </a:extLst>
        </xdr:cNvPr>
        <xdr:cNvCxnSpPr/>
      </xdr:nvCxnSpPr>
      <xdr:spPr>
        <a:xfrm>
          <a:off x="17988280" y="142341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117929</xdr:rowOff>
    </xdr:from>
    <xdr:to>
      <xdr:col>102</xdr:col>
      <xdr:colOff>165100</xdr:colOff>
      <xdr:row>85</xdr:row>
      <xdr:rowOff>48079</xdr:rowOff>
    </xdr:to>
    <xdr:sp macro="" textlink="">
      <xdr:nvSpPr>
        <xdr:cNvPr id="726" name="楕円 725">
          <a:extLst>
            <a:ext uri="{FF2B5EF4-FFF2-40B4-BE49-F238E27FC236}">
              <a16:creationId xmlns:a16="http://schemas.microsoft.com/office/drawing/2014/main" id="{7FE4641C-B9E9-4D89-A9CD-43FCE234F475}"/>
            </a:ext>
          </a:extLst>
        </xdr:cNvPr>
        <xdr:cNvSpPr/>
      </xdr:nvSpPr>
      <xdr:spPr>
        <a:xfrm>
          <a:off x="17162780" y="141996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168729</xdr:rowOff>
    </xdr:to>
    <xdr:cxnSp macro="">
      <xdr:nvCxnSpPr>
        <xdr:cNvPr id="727" name="直線コネクタ 726">
          <a:extLst>
            <a:ext uri="{FF2B5EF4-FFF2-40B4-BE49-F238E27FC236}">
              <a16:creationId xmlns:a16="http://schemas.microsoft.com/office/drawing/2014/main" id="{9311983A-1CB5-4738-90CD-BB7D61C5958F}"/>
            </a:ext>
          </a:extLst>
        </xdr:cNvPr>
        <xdr:cNvCxnSpPr/>
      </xdr:nvCxnSpPr>
      <xdr:spPr>
        <a:xfrm flipV="1">
          <a:off x="17213580" y="14234160"/>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117929</xdr:rowOff>
    </xdr:from>
    <xdr:to>
      <xdr:col>98</xdr:col>
      <xdr:colOff>38100</xdr:colOff>
      <xdr:row>85</xdr:row>
      <xdr:rowOff>48079</xdr:rowOff>
    </xdr:to>
    <xdr:sp macro="" textlink="">
      <xdr:nvSpPr>
        <xdr:cNvPr id="728" name="楕円 727">
          <a:extLst>
            <a:ext uri="{FF2B5EF4-FFF2-40B4-BE49-F238E27FC236}">
              <a16:creationId xmlns:a16="http://schemas.microsoft.com/office/drawing/2014/main" id="{53926797-DABA-439F-A56F-946708B88A8C}"/>
            </a:ext>
          </a:extLst>
        </xdr:cNvPr>
        <xdr:cNvSpPr/>
      </xdr:nvSpPr>
      <xdr:spPr>
        <a:xfrm>
          <a:off x="16388080" y="141996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168729</xdr:rowOff>
    </xdr:from>
    <xdr:to>
      <xdr:col>102</xdr:col>
      <xdr:colOff>114300</xdr:colOff>
      <xdr:row>84</xdr:row>
      <xdr:rowOff>168729</xdr:rowOff>
    </xdr:to>
    <xdr:cxnSp macro="">
      <xdr:nvCxnSpPr>
        <xdr:cNvPr id="729" name="直線コネクタ 728">
          <a:extLst>
            <a:ext uri="{FF2B5EF4-FFF2-40B4-BE49-F238E27FC236}">
              <a16:creationId xmlns:a16="http://schemas.microsoft.com/office/drawing/2014/main" id="{4C1C51A8-29B3-474B-8FA0-E039931A4FF9}"/>
            </a:ext>
          </a:extLst>
        </xdr:cNvPr>
        <xdr:cNvCxnSpPr/>
      </xdr:nvCxnSpPr>
      <xdr:spPr>
        <a:xfrm>
          <a:off x="16431260" y="1425048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30" name="n_1aveValue【児童館】&#10;一人当たり面積">
          <a:extLst>
            <a:ext uri="{FF2B5EF4-FFF2-40B4-BE49-F238E27FC236}">
              <a16:creationId xmlns:a16="http://schemas.microsoft.com/office/drawing/2014/main" id="{BE070AA9-B89F-4091-9D55-D672A6EAEF1A}"/>
            </a:ext>
          </a:extLst>
        </xdr:cNvPr>
        <xdr:cNvSpPr txBox="1"/>
      </xdr:nvSpPr>
      <xdr:spPr>
        <a:xfrm>
          <a:off x="18561127" y="1380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731" name="n_2aveValue【児童館】&#10;一人当たり面積">
          <a:extLst>
            <a:ext uri="{FF2B5EF4-FFF2-40B4-BE49-F238E27FC236}">
              <a16:creationId xmlns:a16="http://schemas.microsoft.com/office/drawing/2014/main" id="{29572E8E-4AD8-4D43-8CE0-E2661A9BEC58}"/>
            </a:ext>
          </a:extLst>
        </xdr:cNvPr>
        <xdr:cNvSpPr txBox="1"/>
      </xdr:nvSpPr>
      <xdr:spPr>
        <a:xfrm>
          <a:off x="17776267" y="1386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32" name="n_3aveValue【児童館】&#10;一人当たり面積">
          <a:extLst>
            <a:ext uri="{FF2B5EF4-FFF2-40B4-BE49-F238E27FC236}">
              <a16:creationId xmlns:a16="http://schemas.microsoft.com/office/drawing/2014/main" id="{24898EC2-A2AA-454C-97F1-B19F9C38C591}"/>
            </a:ext>
          </a:extLst>
        </xdr:cNvPr>
        <xdr:cNvSpPr txBox="1"/>
      </xdr:nvSpPr>
      <xdr:spPr>
        <a:xfrm>
          <a:off x="17001567" y="138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733" name="n_4aveValue【児童館】&#10;一人当たり面積">
          <a:extLst>
            <a:ext uri="{FF2B5EF4-FFF2-40B4-BE49-F238E27FC236}">
              <a16:creationId xmlns:a16="http://schemas.microsoft.com/office/drawing/2014/main" id="{442E4852-7613-4CCC-AFC6-F9630909B586}"/>
            </a:ext>
          </a:extLst>
        </xdr:cNvPr>
        <xdr:cNvSpPr txBox="1"/>
      </xdr:nvSpPr>
      <xdr:spPr>
        <a:xfrm>
          <a:off x="16226867" y="138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734" name="n_1mainValue【児童館】&#10;一人当たり面積">
          <a:extLst>
            <a:ext uri="{FF2B5EF4-FFF2-40B4-BE49-F238E27FC236}">
              <a16:creationId xmlns:a16="http://schemas.microsoft.com/office/drawing/2014/main" id="{AA9868C9-13F6-456A-B726-3F69417B57AD}"/>
            </a:ext>
          </a:extLst>
        </xdr:cNvPr>
        <xdr:cNvSpPr txBox="1"/>
      </xdr:nvSpPr>
      <xdr:spPr>
        <a:xfrm>
          <a:off x="1856112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735" name="n_2mainValue【児童館】&#10;一人当たり面積">
          <a:extLst>
            <a:ext uri="{FF2B5EF4-FFF2-40B4-BE49-F238E27FC236}">
              <a16:creationId xmlns:a16="http://schemas.microsoft.com/office/drawing/2014/main" id="{83266837-A1F6-4A3E-A204-617752966C63}"/>
            </a:ext>
          </a:extLst>
        </xdr:cNvPr>
        <xdr:cNvSpPr txBox="1"/>
      </xdr:nvSpPr>
      <xdr:spPr>
        <a:xfrm>
          <a:off x="177762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39206</xdr:rowOff>
    </xdr:from>
    <xdr:ext cx="469744" cy="259045"/>
    <xdr:sp macro="" textlink="">
      <xdr:nvSpPr>
        <xdr:cNvPr id="736" name="n_3mainValue【児童館】&#10;一人当たり面積">
          <a:extLst>
            <a:ext uri="{FF2B5EF4-FFF2-40B4-BE49-F238E27FC236}">
              <a16:creationId xmlns:a16="http://schemas.microsoft.com/office/drawing/2014/main" id="{78F5454D-1CDE-4232-A270-6AA47AB51E75}"/>
            </a:ext>
          </a:extLst>
        </xdr:cNvPr>
        <xdr:cNvSpPr txBox="1"/>
      </xdr:nvSpPr>
      <xdr:spPr>
        <a:xfrm>
          <a:off x="17001567" y="1428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39206</xdr:rowOff>
    </xdr:from>
    <xdr:ext cx="469744" cy="259045"/>
    <xdr:sp macro="" textlink="">
      <xdr:nvSpPr>
        <xdr:cNvPr id="737" name="n_4mainValue【児童館】&#10;一人当たり面積">
          <a:extLst>
            <a:ext uri="{FF2B5EF4-FFF2-40B4-BE49-F238E27FC236}">
              <a16:creationId xmlns:a16="http://schemas.microsoft.com/office/drawing/2014/main" id="{9C78C4A2-2952-40B5-B0BD-CA731BF787D3}"/>
            </a:ext>
          </a:extLst>
        </xdr:cNvPr>
        <xdr:cNvSpPr txBox="1"/>
      </xdr:nvSpPr>
      <xdr:spPr>
        <a:xfrm>
          <a:off x="16226867" y="1428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19FD1336-DA3B-476A-B3EB-91D8BF16AC7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A935A563-5642-4319-B63C-BC6CC51B295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78F5E8FA-AF4C-4F84-9B3A-9107EA0A4AF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77203716-433D-42F4-ABCB-FB18F591DFE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BBCF277D-438A-4863-A966-96592ED321D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68A506CE-EA1A-4B0C-B985-01F4B8654EE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8F50805D-2510-4ADE-96C4-A21FB4A28DA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795F60BA-1E11-4B7C-90D4-D05B845B82F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6C4F2198-378F-4A0A-B387-6AEBC493738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6C85D5A6-2C54-4379-8476-31AE49149D8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16EC2B2E-9141-4358-B2B6-AB4E9AE4A30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799876CA-5BBE-4667-80BA-AFC7F547F8A5}"/>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BA73B8FC-D7B4-430C-8C49-224E91B5598E}"/>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647EB426-EC7A-4E49-B509-5AFAEDFEDB69}"/>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71A09DAB-D500-41B5-9BE5-E1314374C153}"/>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6EB85B4E-D66B-411D-85E0-C8A63FD46D78}"/>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2E076DF9-DA6E-4259-A46B-16950E9FAB2E}"/>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E322BFF1-A304-417A-A734-BAE27B4BA1F1}"/>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A3E3936F-E505-4951-A52C-6AEE4790DAE6}"/>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FA65A99F-B6A8-4D96-81E8-6B86005713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30FC7515-DFCC-4996-BC17-6EA96A4A1463}"/>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2E0FB4CC-86BA-4423-BEF6-98DCC301C32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F776EA02-D9DB-4574-AE97-7556A1D79457}"/>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9170D42B-52D6-415F-B503-B306CB0B964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762" name="直線コネクタ 761">
          <a:extLst>
            <a:ext uri="{FF2B5EF4-FFF2-40B4-BE49-F238E27FC236}">
              <a16:creationId xmlns:a16="http://schemas.microsoft.com/office/drawing/2014/main" id="{184D196D-7492-457E-B5E1-8FDB158D2B93}"/>
            </a:ext>
          </a:extLst>
        </xdr:cNvPr>
        <xdr:cNvCxnSpPr/>
      </xdr:nvCxnSpPr>
      <xdr:spPr>
        <a:xfrm flipV="1">
          <a:off x="14375764" y="16678274"/>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763" name="【公民館】&#10;有形固定資産減価償却率最小値テキスト">
          <a:extLst>
            <a:ext uri="{FF2B5EF4-FFF2-40B4-BE49-F238E27FC236}">
              <a16:creationId xmlns:a16="http://schemas.microsoft.com/office/drawing/2014/main" id="{CAAD2AA6-DFEF-4019-883F-A16B62B43DC3}"/>
            </a:ext>
          </a:extLst>
        </xdr:cNvPr>
        <xdr:cNvSpPr txBox="1"/>
      </xdr:nvSpPr>
      <xdr:spPr>
        <a:xfrm>
          <a:off x="14414500" y="18162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764" name="直線コネクタ 763">
          <a:extLst>
            <a:ext uri="{FF2B5EF4-FFF2-40B4-BE49-F238E27FC236}">
              <a16:creationId xmlns:a16="http://schemas.microsoft.com/office/drawing/2014/main" id="{2B747B40-4F71-4E81-A188-B3A309783F6E}"/>
            </a:ext>
          </a:extLst>
        </xdr:cNvPr>
        <xdr:cNvCxnSpPr/>
      </xdr:nvCxnSpPr>
      <xdr:spPr>
        <a:xfrm>
          <a:off x="142875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765" name="【公民館】&#10;有形固定資産減価償却率最大値テキスト">
          <a:extLst>
            <a:ext uri="{FF2B5EF4-FFF2-40B4-BE49-F238E27FC236}">
              <a16:creationId xmlns:a16="http://schemas.microsoft.com/office/drawing/2014/main" id="{086477D9-C143-488C-BC7F-97743DB02EDE}"/>
            </a:ext>
          </a:extLst>
        </xdr:cNvPr>
        <xdr:cNvSpPr txBox="1"/>
      </xdr:nvSpPr>
      <xdr:spPr>
        <a:xfrm>
          <a:off x="14414500" y="16457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766" name="直線コネクタ 765">
          <a:extLst>
            <a:ext uri="{FF2B5EF4-FFF2-40B4-BE49-F238E27FC236}">
              <a16:creationId xmlns:a16="http://schemas.microsoft.com/office/drawing/2014/main" id="{02BB6421-C571-4AF9-A40E-5BFA9523524B}"/>
            </a:ext>
          </a:extLst>
        </xdr:cNvPr>
        <xdr:cNvCxnSpPr/>
      </xdr:nvCxnSpPr>
      <xdr:spPr>
        <a:xfrm>
          <a:off x="14287500" y="166782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95902</xdr:rowOff>
    </xdr:from>
    <xdr:ext cx="405111" cy="259045"/>
    <xdr:sp macro="" textlink="">
      <xdr:nvSpPr>
        <xdr:cNvPr id="767" name="【公民館】&#10;有形固定資産減価償却率平均値テキスト">
          <a:extLst>
            <a:ext uri="{FF2B5EF4-FFF2-40B4-BE49-F238E27FC236}">
              <a16:creationId xmlns:a16="http://schemas.microsoft.com/office/drawing/2014/main" id="{0D143EEE-A7E6-44B3-88BB-4236E3E600CA}"/>
            </a:ext>
          </a:extLst>
        </xdr:cNvPr>
        <xdr:cNvSpPr txBox="1"/>
      </xdr:nvSpPr>
      <xdr:spPr>
        <a:xfrm>
          <a:off x="14414500" y="17362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768" name="フローチャート: 判断 767">
          <a:extLst>
            <a:ext uri="{FF2B5EF4-FFF2-40B4-BE49-F238E27FC236}">
              <a16:creationId xmlns:a16="http://schemas.microsoft.com/office/drawing/2014/main" id="{9F7617CB-98AA-4E2D-9056-396DC73064E8}"/>
            </a:ext>
          </a:extLst>
        </xdr:cNvPr>
        <xdr:cNvSpPr/>
      </xdr:nvSpPr>
      <xdr:spPr>
        <a:xfrm>
          <a:off x="14325600" y="175075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769" name="フローチャート: 判断 768">
          <a:extLst>
            <a:ext uri="{FF2B5EF4-FFF2-40B4-BE49-F238E27FC236}">
              <a16:creationId xmlns:a16="http://schemas.microsoft.com/office/drawing/2014/main" id="{2F48F6E4-418C-4B6E-A269-C560D55CB707}"/>
            </a:ext>
          </a:extLst>
        </xdr:cNvPr>
        <xdr:cNvSpPr/>
      </xdr:nvSpPr>
      <xdr:spPr>
        <a:xfrm>
          <a:off x="13578840" y="174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770" name="フローチャート: 判断 769">
          <a:extLst>
            <a:ext uri="{FF2B5EF4-FFF2-40B4-BE49-F238E27FC236}">
              <a16:creationId xmlns:a16="http://schemas.microsoft.com/office/drawing/2014/main" id="{E2FB972A-3611-4F27-8421-5F58B4421C2A}"/>
            </a:ext>
          </a:extLst>
        </xdr:cNvPr>
        <xdr:cNvSpPr/>
      </xdr:nvSpPr>
      <xdr:spPr>
        <a:xfrm>
          <a:off x="12804140" y="1743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71" name="フローチャート: 判断 770">
          <a:extLst>
            <a:ext uri="{FF2B5EF4-FFF2-40B4-BE49-F238E27FC236}">
              <a16:creationId xmlns:a16="http://schemas.microsoft.com/office/drawing/2014/main" id="{D616E141-77DB-4D64-B400-551DFC223A2C}"/>
            </a:ext>
          </a:extLst>
        </xdr:cNvPr>
        <xdr:cNvSpPr/>
      </xdr:nvSpPr>
      <xdr:spPr>
        <a:xfrm>
          <a:off x="12029440" y="17437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72" name="フローチャート: 判断 771">
          <a:extLst>
            <a:ext uri="{FF2B5EF4-FFF2-40B4-BE49-F238E27FC236}">
              <a16:creationId xmlns:a16="http://schemas.microsoft.com/office/drawing/2014/main" id="{B681029A-9FF3-4AC0-98BA-FF602843342B}"/>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D2384686-55A5-4E37-8064-7AE4AECE718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329D225F-D249-48FB-95F6-4CEE29E3FB0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E319BC9-76F9-4971-9174-8BC54B1622A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E0D31A1-B60D-4037-B51D-4051BB87160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5ECDBBD-4DF6-4843-B236-E2667F19A37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636</xdr:rowOff>
    </xdr:from>
    <xdr:to>
      <xdr:col>85</xdr:col>
      <xdr:colOff>177800</xdr:colOff>
      <xdr:row>106</xdr:row>
      <xdr:rowOff>102236</xdr:rowOff>
    </xdr:to>
    <xdr:sp macro="" textlink="">
      <xdr:nvSpPr>
        <xdr:cNvPr id="778" name="楕円 777">
          <a:extLst>
            <a:ext uri="{FF2B5EF4-FFF2-40B4-BE49-F238E27FC236}">
              <a16:creationId xmlns:a16="http://schemas.microsoft.com/office/drawing/2014/main" id="{796A33B9-71C7-47DC-8518-34E4FDE58814}"/>
            </a:ext>
          </a:extLst>
        </xdr:cNvPr>
        <xdr:cNvSpPr/>
      </xdr:nvSpPr>
      <xdr:spPr>
        <a:xfrm>
          <a:off x="14325600" y="1777047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150513</xdr:rowOff>
    </xdr:from>
    <xdr:ext cx="405111" cy="259045"/>
    <xdr:sp macro="" textlink="">
      <xdr:nvSpPr>
        <xdr:cNvPr id="779" name="【公民館】&#10;有形固定資産減価償却率該当値テキスト">
          <a:extLst>
            <a:ext uri="{FF2B5EF4-FFF2-40B4-BE49-F238E27FC236}">
              <a16:creationId xmlns:a16="http://schemas.microsoft.com/office/drawing/2014/main" id="{ACA5DFB2-757B-4D1E-B618-F61D2DA6EA24}"/>
            </a:ext>
          </a:extLst>
        </xdr:cNvPr>
        <xdr:cNvSpPr txBox="1"/>
      </xdr:nvSpPr>
      <xdr:spPr>
        <a:xfrm>
          <a:off x="14414500" y="1775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122555</xdr:rowOff>
    </xdr:from>
    <xdr:to>
      <xdr:col>81</xdr:col>
      <xdr:colOff>101600</xdr:colOff>
      <xdr:row>106</xdr:row>
      <xdr:rowOff>52705</xdr:rowOff>
    </xdr:to>
    <xdr:sp macro="" textlink="">
      <xdr:nvSpPr>
        <xdr:cNvPr id="780" name="楕円 779">
          <a:extLst>
            <a:ext uri="{FF2B5EF4-FFF2-40B4-BE49-F238E27FC236}">
              <a16:creationId xmlns:a16="http://schemas.microsoft.com/office/drawing/2014/main" id="{57C6D857-0466-4705-8A1C-10D2D3940DCD}"/>
            </a:ext>
          </a:extLst>
        </xdr:cNvPr>
        <xdr:cNvSpPr/>
      </xdr:nvSpPr>
      <xdr:spPr>
        <a:xfrm>
          <a:off x="13578840" y="17724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1905</xdr:rowOff>
    </xdr:from>
    <xdr:to>
      <xdr:col>85</xdr:col>
      <xdr:colOff>127000</xdr:colOff>
      <xdr:row>106</xdr:row>
      <xdr:rowOff>51436</xdr:rowOff>
    </xdr:to>
    <xdr:cxnSp macro="">
      <xdr:nvCxnSpPr>
        <xdr:cNvPr id="781" name="直線コネクタ 780">
          <a:extLst>
            <a:ext uri="{FF2B5EF4-FFF2-40B4-BE49-F238E27FC236}">
              <a16:creationId xmlns:a16="http://schemas.microsoft.com/office/drawing/2014/main" id="{B0873C52-6DCB-453F-9B6D-2A2981EEDDAC}"/>
            </a:ext>
          </a:extLst>
        </xdr:cNvPr>
        <xdr:cNvCxnSpPr/>
      </xdr:nvCxnSpPr>
      <xdr:spPr>
        <a:xfrm>
          <a:off x="13629640" y="17771745"/>
          <a:ext cx="74676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80645</xdr:rowOff>
    </xdr:from>
    <xdr:to>
      <xdr:col>76</xdr:col>
      <xdr:colOff>165100</xdr:colOff>
      <xdr:row>106</xdr:row>
      <xdr:rowOff>10795</xdr:rowOff>
    </xdr:to>
    <xdr:sp macro="" textlink="">
      <xdr:nvSpPr>
        <xdr:cNvPr id="782" name="楕円 781">
          <a:extLst>
            <a:ext uri="{FF2B5EF4-FFF2-40B4-BE49-F238E27FC236}">
              <a16:creationId xmlns:a16="http://schemas.microsoft.com/office/drawing/2014/main" id="{4ED4C446-5106-484F-BE82-017EC9EF4EA0}"/>
            </a:ext>
          </a:extLst>
        </xdr:cNvPr>
        <xdr:cNvSpPr/>
      </xdr:nvSpPr>
      <xdr:spPr>
        <a:xfrm>
          <a:off x="12804140" y="17682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131445</xdr:rowOff>
    </xdr:from>
    <xdr:to>
      <xdr:col>81</xdr:col>
      <xdr:colOff>50800</xdr:colOff>
      <xdr:row>106</xdr:row>
      <xdr:rowOff>1905</xdr:rowOff>
    </xdr:to>
    <xdr:cxnSp macro="">
      <xdr:nvCxnSpPr>
        <xdr:cNvPr id="783" name="直線コネクタ 782">
          <a:extLst>
            <a:ext uri="{FF2B5EF4-FFF2-40B4-BE49-F238E27FC236}">
              <a16:creationId xmlns:a16="http://schemas.microsoft.com/office/drawing/2014/main" id="{3807B392-8C71-4FD9-9883-4103AD6592B4}"/>
            </a:ext>
          </a:extLst>
        </xdr:cNvPr>
        <xdr:cNvCxnSpPr/>
      </xdr:nvCxnSpPr>
      <xdr:spPr>
        <a:xfrm>
          <a:off x="12854940" y="1773364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784" name="楕円 783">
          <a:extLst>
            <a:ext uri="{FF2B5EF4-FFF2-40B4-BE49-F238E27FC236}">
              <a16:creationId xmlns:a16="http://schemas.microsoft.com/office/drawing/2014/main" id="{56F7DD6F-FA62-4400-B48A-9AF764E531E4}"/>
            </a:ext>
          </a:extLst>
        </xdr:cNvPr>
        <xdr:cNvSpPr/>
      </xdr:nvSpPr>
      <xdr:spPr>
        <a:xfrm>
          <a:off x="12029440" y="176428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91439</xdr:rowOff>
    </xdr:from>
    <xdr:to>
      <xdr:col>76</xdr:col>
      <xdr:colOff>114300</xdr:colOff>
      <xdr:row>105</xdr:row>
      <xdr:rowOff>131445</xdr:rowOff>
    </xdr:to>
    <xdr:cxnSp macro="">
      <xdr:nvCxnSpPr>
        <xdr:cNvPr id="785" name="直線コネクタ 784">
          <a:extLst>
            <a:ext uri="{FF2B5EF4-FFF2-40B4-BE49-F238E27FC236}">
              <a16:creationId xmlns:a16="http://schemas.microsoft.com/office/drawing/2014/main" id="{DC6F05E7-F4DE-4F5B-B56C-A23D16CDF820}"/>
            </a:ext>
          </a:extLst>
        </xdr:cNvPr>
        <xdr:cNvCxnSpPr/>
      </xdr:nvCxnSpPr>
      <xdr:spPr>
        <a:xfrm>
          <a:off x="12072620" y="17693639"/>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2539</xdr:rowOff>
    </xdr:from>
    <xdr:to>
      <xdr:col>67</xdr:col>
      <xdr:colOff>101600</xdr:colOff>
      <xdr:row>105</xdr:row>
      <xdr:rowOff>104139</xdr:rowOff>
    </xdr:to>
    <xdr:sp macro="" textlink="">
      <xdr:nvSpPr>
        <xdr:cNvPr id="786" name="楕円 785">
          <a:extLst>
            <a:ext uri="{FF2B5EF4-FFF2-40B4-BE49-F238E27FC236}">
              <a16:creationId xmlns:a16="http://schemas.microsoft.com/office/drawing/2014/main" id="{4D7C2EDA-0BEF-4BAE-9105-80D6FD9A1A3F}"/>
            </a:ext>
          </a:extLst>
        </xdr:cNvPr>
        <xdr:cNvSpPr/>
      </xdr:nvSpPr>
      <xdr:spPr>
        <a:xfrm>
          <a:off x="1123188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53339</xdr:rowOff>
    </xdr:from>
    <xdr:to>
      <xdr:col>71</xdr:col>
      <xdr:colOff>177800</xdr:colOff>
      <xdr:row>105</xdr:row>
      <xdr:rowOff>91439</xdr:rowOff>
    </xdr:to>
    <xdr:cxnSp macro="">
      <xdr:nvCxnSpPr>
        <xdr:cNvPr id="787" name="直線コネクタ 786">
          <a:extLst>
            <a:ext uri="{FF2B5EF4-FFF2-40B4-BE49-F238E27FC236}">
              <a16:creationId xmlns:a16="http://schemas.microsoft.com/office/drawing/2014/main" id="{BB321DAE-35DC-48AF-8AB1-07443A0885DF}"/>
            </a:ext>
          </a:extLst>
        </xdr:cNvPr>
        <xdr:cNvCxnSpPr/>
      </xdr:nvCxnSpPr>
      <xdr:spPr>
        <a:xfrm>
          <a:off x="11282680" y="17655539"/>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652</xdr:rowOff>
    </xdr:from>
    <xdr:ext cx="405111" cy="259045"/>
    <xdr:sp macro="" textlink="">
      <xdr:nvSpPr>
        <xdr:cNvPr id="788" name="n_1aveValue【公民館】&#10;有形固定資産減価償却率">
          <a:extLst>
            <a:ext uri="{FF2B5EF4-FFF2-40B4-BE49-F238E27FC236}">
              <a16:creationId xmlns:a16="http://schemas.microsoft.com/office/drawing/2014/main" id="{B32A953E-ED87-4102-AB3C-239A60B3B32C}"/>
            </a:ext>
          </a:extLst>
        </xdr:cNvPr>
        <xdr:cNvSpPr txBox="1"/>
      </xdr:nvSpPr>
      <xdr:spPr>
        <a:xfrm>
          <a:off x="1343724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122572</xdr:rowOff>
    </xdr:from>
    <xdr:ext cx="405111" cy="259045"/>
    <xdr:sp macro="" textlink="">
      <xdr:nvSpPr>
        <xdr:cNvPr id="789" name="n_2aveValue【公民館】&#10;有形固定資産減価償却率">
          <a:extLst>
            <a:ext uri="{FF2B5EF4-FFF2-40B4-BE49-F238E27FC236}">
              <a16:creationId xmlns:a16="http://schemas.microsoft.com/office/drawing/2014/main" id="{1F124777-CD39-4FEB-A686-561DA136D6B2}"/>
            </a:ext>
          </a:extLst>
        </xdr:cNvPr>
        <xdr:cNvSpPr txBox="1"/>
      </xdr:nvSpPr>
      <xdr:spPr>
        <a:xfrm>
          <a:off x="12675244"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790" name="n_3aveValue【公民館】&#10;有形固定資産減価償却率">
          <a:extLst>
            <a:ext uri="{FF2B5EF4-FFF2-40B4-BE49-F238E27FC236}">
              <a16:creationId xmlns:a16="http://schemas.microsoft.com/office/drawing/2014/main" id="{4578D941-A545-45B8-B6E1-A525C05D55BA}"/>
            </a:ext>
          </a:extLst>
        </xdr:cNvPr>
        <xdr:cNvSpPr txBox="1"/>
      </xdr:nvSpPr>
      <xdr:spPr>
        <a:xfrm>
          <a:off x="11900544" y="1721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91" name="n_4aveValue【公民館】&#10;有形固定資産減価償却率">
          <a:extLst>
            <a:ext uri="{FF2B5EF4-FFF2-40B4-BE49-F238E27FC236}">
              <a16:creationId xmlns:a16="http://schemas.microsoft.com/office/drawing/2014/main" id="{AF4F466E-BA5D-4BEF-857A-BA5652906CAB}"/>
            </a:ext>
          </a:extLst>
        </xdr:cNvPr>
        <xdr:cNvSpPr txBox="1"/>
      </xdr:nvSpPr>
      <xdr:spPr>
        <a:xfrm>
          <a:off x="1110298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43832</xdr:rowOff>
    </xdr:from>
    <xdr:ext cx="405111" cy="259045"/>
    <xdr:sp macro="" textlink="">
      <xdr:nvSpPr>
        <xdr:cNvPr id="792" name="n_1mainValue【公民館】&#10;有形固定資産減価償却率">
          <a:extLst>
            <a:ext uri="{FF2B5EF4-FFF2-40B4-BE49-F238E27FC236}">
              <a16:creationId xmlns:a16="http://schemas.microsoft.com/office/drawing/2014/main" id="{0B0C5D47-5ED1-417A-A926-E83069FB1217}"/>
            </a:ext>
          </a:extLst>
        </xdr:cNvPr>
        <xdr:cNvSpPr txBox="1"/>
      </xdr:nvSpPr>
      <xdr:spPr>
        <a:xfrm>
          <a:off x="134372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1922</xdr:rowOff>
    </xdr:from>
    <xdr:ext cx="405111" cy="259045"/>
    <xdr:sp macro="" textlink="">
      <xdr:nvSpPr>
        <xdr:cNvPr id="793" name="n_2mainValue【公民館】&#10;有形固定資産減価償却率">
          <a:extLst>
            <a:ext uri="{FF2B5EF4-FFF2-40B4-BE49-F238E27FC236}">
              <a16:creationId xmlns:a16="http://schemas.microsoft.com/office/drawing/2014/main" id="{60F9A5EE-A5EF-4FCC-8211-A794CC181F88}"/>
            </a:ext>
          </a:extLst>
        </xdr:cNvPr>
        <xdr:cNvSpPr txBox="1"/>
      </xdr:nvSpPr>
      <xdr:spPr>
        <a:xfrm>
          <a:off x="12675244" y="1777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133366</xdr:rowOff>
    </xdr:from>
    <xdr:ext cx="405111" cy="259045"/>
    <xdr:sp macro="" textlink="">
      <xdr:nvSpPr>
        <xdr:cNvPr id="794" name="n_3mainValue【公民館】&#10;有形固定資産減価償却率">
          <a:extLst>
            <a:ext uri="{FF2B5EF4-FFF2-40B4-BE49-F238E27FC236}">
              <a16:creationId xmlns:a16="http://schemas.microsoft.com/office/drawing/2014/main" id="{AD55C53B-9B52-4EB1-A04F-02E35C482DA0}"/>
            </a:ext>
          </a:extLst>
        </xdr:cNvPr>
        <xdr:cNvSpPr txBox="1"/>
      </xdr:nvSpPr>
      <xdr:spPr>
        <a:xfrm>
          <a:off x="11900544"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95266</xdr:rowOff>
    </xdr:from>
    <xdr:ext cx="405111" cy="259045"/>
    <xdr:sp macro="" textlink="">
      <xdr:nvSpPr>
        <xdr:cNvPr id="795" name="n_4mainValue【公民館】&#10;有形固定資産減価償却率">
          <a:extLst>
            <a:ext uri="{FF2B5EF4-FFF2-40B4-BE49-F238E27FC236}">
              <a16:creationId xmlns:a16="http://schemas.microsoft.com/office/drawing/2014/main" id="{EAF0FE97-49DF-4E38-B6B6-382344B0605E}"/>
            </a:ext>
          </a:extLst>
        </xdr:cNvPr>
        <xdr:cNvSpPr txBox="1"/>
      </xdr:nvSpPr>
      <xdr:spPr>
        <a:xfrm>
          <a:off x="1110298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11E0DFC1-866F-4837-B45E-B35DC311C6B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757C508C-2038-40CB-B5BD-FA377A6A767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E3830A0D-5EF0-40AA-9EB4-36D17C859BE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5CB5EF58-CC0F-4A09-AEE9-838D6624B9E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2CB6C066-AB17-46F7-ADCC-2814007B8F5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D85A83FD-39D9-4573-A275-98686A3863E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9991C528-17E0-4B13-B7BB-8F0BD369CFE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2A4229E4-E4A7-4848-BCF0-51DAED85680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5BBD330E-D925-4F9D-BCD4-6709AD1ADE2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45549B7B-F820-422B-A91C-E7431034E24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a:extLst>
            <a:ext uri="{FF2B5EF4-FFF2-40B4-BE49-F238E27FC236}">
              <a16:creationId xmlns:a16="http://schemas.microsoft.com/office/drawing/2014/main" id="{CC6D25C3-B3A9-4D1B-A553-F7C48F7D7B0C}"/>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a:extLst>
            <a:ext uri="{FF2B5EF4-FFF2-40B4-BE49-F238E27FC236}">
              <a16:creationId xmlns:a16="http://schemas.microsoft.com/office/drawing/2014/main" id="{34E2F791-9315-406F-8680-E4B122F45E0F}"/>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a:extLst>
            <a:ext uri="{FF2B5EF4-FFF2-40B4-BE49-F238E27FC236}">
              <a16:creationId xmlns:a16="http://schemas.microsoft.com/office/drawing/2014/main" id="{CC2E7D37-891B-4A31-915B-4091040323F4}"/>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a:extLst>
            <a:ext uri="{FF2B5EF4-FFF2-40B4-BE49-F238E27FC236}">
              <a16:creationId xmlns:a16="http://schemas.microsoft.com/office/drawing/2014/main" id="{7257B136-892B-466A-9831-8C41794A9037}"/>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a:extLst>
            <a:ext uri="{FF2B5EF4-FFF2-40B4-BE49-F238E27FC236}">
              <a16:creationId xmlns:a16="http://schemas.microsoft.com/office/drawing/2014/main" id="{085886BD-D939-436E-91BF-4B260F7EC8DD}"/>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a:extLst>
            <a:ext uri="{FF2B5EF4-FFF2-40B4-BE49-F238E27FC236}">
              <a16:creationId xmlns:a16="http://schemas.microsoft.com/office/drawing/2014/main" id="{9CBCE44C-0802-4064-89F3-3AE82027D5BC}"/>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a:extLst>
            <a:ext uri="{FF2B5EF4-FFF2-40B4-BE49-F238E27FC236}">
              <a16:creationId xmlns:a16="http://schemas.microsoft.com/office/drawing/2014/main" id="{4CA3AF7A-8658-4B9E-85E5-DFB6D8703063}"/>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a:extLst>
            <a:ext uri="{FF2B5EF4-FFF2-40B4-BE49-F238E27FC236}">
              <a16:creationId xmlns:a16="http://schemas.microsoft.com/office/drawing/2014/main" id="{56FE374F-2E21-482D-B50B-7DE6F7054878}"/>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AC6C6C58-F385-4836-94FD-236AA07CD68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6CE697E1-9FCA-403F-B6AE-A71D012E22C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7460F5E0-37BD-4F93-A50F-761BF3E294F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817" name="直線コネクタ 816">
          <a:extLst>
            <a:ext uri="{FF2B5EF4-FFF2-40B4-BE49-F238E27FC236}">
              <a16:creationId xmlns:a16="http://schemas.microsoft.com/office/drawing/2014/main" id="{8C36AF37-E414-48E1-B8DD-5476CF2DA3D4}"/>
            </a:ext>
          </a:extLst>
        </xdr:cNvPr>
        <xdr:cNvCxnSpPr/>
      </xdr:nvCxnSpPr>
      <xdr:spPr>
        <a:xfrm flipV="1">
          <a:off x="19509104" y="16897350"/>
          <a:ext cx="0" cy="1242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18" name="【公民館】&#10;一人当たり面積最小値テキスト">
          <a:extLst>
            <a:ext uri="{FF2B5EF4-FFF2-40B4-BE49-F238E27FC236}">
              <a16:creationId xmlns:a16="http://schemas.microsoft.com/office/drawing/2014/main" id="{8AFB9557-C05D-4E9D-916D-CA2BB8A514E0}"/>
            </a:ext>
          </a:extLst>
        </xdr:cNvPr>
        <xdr:cNvSpPr txBox="1"/>
      </xdr:nvSpPr>
      <xdr:spPr>
        <a:xfrm>
          <a:off x="19547840" y="1814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19" name="直線コネクタ 818">
          <a:extLst>
            <a:ext uri="{FF2B5EF4-FFF2-40B4-BE49-F238E27FC236}">
              <a16:creationId xmlns:a16="http://schemas.microsoft.com/office/drawing/2014/main" id="{F17633F6-07C7-474E-B82B-EAB31FBAE3BE}"/>
            </a:ext>
          </a:extLst>
        </xdr:cNvPr>
        <xdr:cNvCxnSpPr/>
      </xdr:nvCxnSpPr>
      <xdr:spPr>
        <a:xfrm>
          <a:off x="19443700" y="18140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820" name="【公民館】&#10;一人当たり面積最大値テキスト">
          <a:extLst>
            <a:ext uri="{FF2B5EF4-FFF2-40B4-BE49-F238E27FC236}">
              <a16:creationId xmlns:a16="http://schemas.microsoft.com/office/drawing/2014/main" id="{B410CE10-F502-4A9E-A4BD-1AEC34C6CE7E}"/>
            </a:ext>
          </a:extLst>
        </xdr:cNvPr>
        <xdr:cNvSpPr txBox="1"/>
      </xdr:nvSpPr>
      <xdr:spPr>
        <a:xfrm>
          <a:off x="19547840" y="1667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821" name="直線コネクタ 820">
          <a:extLst>
            <a:ext uri="{FF2B5EF4-FFF2-40B4-BE49-F238E27FC236}">
              <a16:creationId xmlns:a16="http://schemas.microsoft.com/office/drawing/2014/main" id="{73E0D1D9-FAA4-4C4B-8283-FFE72E09C1CA}"/>
            </a:ext>
          </a:extLst>
        </xdr:cNvPr>
        <xdr:cNvCxnSpPr/>
      </xdr:nvCxnSpPr>
      <xdr:spPr>
        <a:xfrm>
          <a:off x="19443700" y="1689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115840</xdr:rowOff>
    </xdr:from>
    <xdr:ext cx="469744" cy="259045"/>
    <xdr:sp macro="" textlink="">
      <xdr:nvSpPr>
        <xdr:cNvPr id="822" name="【公民館】&#10;一人当たり面積平均値テキスト">
          <a:extLst>
            <a:ext uri="{FF2B5EF4-FFF2-40B4-BE49-F238E27FC236}">
              <a16:creationId xmlns:a16="http://schemas.microsoft.com/office/drawing/2014/main" id="{8211A8E9-125C-4334-8635-B933DD08231F}"/>
            </a:ext>
          </a:extLst>
        </xdr:cNvPr>
        <xdr:cNvSpPr txBox="1"/>
      </xdr:nvSpPr>
      <xdr:spPr>
        <a:xfrm>
          <a:off x="19547840" y="17718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823" name="フローチャート: 判断 822">
          <a:extLst>
            <a:ext uri="{FF2B5EF4-FFF2-40B4-BE49-F238E27FC236}">
              <a16:creationId xmlns:a16="http://schemas.microsoft.com/office/drawing/2014/main" id="{207E5C2D-E3D5-423D-B290-E0BC2EED76A6}"/>
            </a:ext>
          </a:extLst>
        </xdr:cNvPr>
        <xdr:cNvSpPr/>
      </xdr:nvSpPr>
      <xdr:spPr>
        <a:xfrm>
          <a:off x="19458940" y="17739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824" name="フローチャート: 判断 823">
          <a:extLst>
            <a:ext uri="{FF2B5EF4-FFF2-40B4-BE49-F238E27FC236}">
              <a16:creationId xmlns:a16="http://schemas.microsoft.com/office/drawing/2014/main" id="{95657677-9E1E-43C5-8293-036C15489CB2}"/>
            </a:ext>
          </a:extLst>
        </xdr:cNvPr>
        <xdr:cNvSpPr/>
      </xdr:nvSpPr>
      <xdr:spPr>
        <a:xfrm>
          <a:off x="18735040" y="17753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825" name="フローチャート: 判断 824">
          <a:extLst>
            <a:ext uri="{FF2B5EF4-FFF2-40B4-BE49-F238E27FC236}">
              <a16:creationId xmlns:a16="http://schemas.microsoft.com/office/drawing/2014/main" id="{B20CB24A-3538-41A3-9CB8-5B1E25F36AAE}"/>
            </a:ext>
          </a:extLst>
        </xdr:cNvPr>
        <xdr:cNvSpPr/>
      </xdr:nvSpPr>
      <xdr:spPr>
        <a:xfrm>
          <a:off x="17937480" y="177601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826" name="フローチャート: 判断 825">
          <a:extLst>
            <a:ext uri="{FF2B5EF4-FFF2-40B4-BE49-F238E27FC236}">
              <a16:creationId xmlns:a16="http://schemas.microsoft.com/office/drawing/2014/main" id="{6693DA65-015D-4F23-939E-C1D0EA82F67A}"/>
            </a:ext>
          </a:extLst>
        </xdr:cNvPr>
        <xdr:cNvSpPr/>
      </xdr:nvSpPr>
      <xdr:spPr>
        <a:xfrm>
          <a:off x="17162780" y="177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27" name="フローチャート: 判断 826">
          <a:extLst>
            <a:ext uri="{FF2B5EF4-FFF2-40B4-BE49-F238E27FC236}">
              <a16:creationId xmlns:a16="http://schemas.microsoft.com/office/drawing/2014/main" id="{6A6B7F11-9FEF-4165-93DE-A037FB5EFE1A}"/>
            </a:ext>
          </a:extLst>
        </xdr:cNvPr>
        <xdr:cNvSpPr/>
      </xdr:nvSpPr>
      <xdr:spPr>
        <a:xfrm>
          <a:off x="16388080" y="178135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939D80EE-248A-4BF3-95E9-2D2A51F006E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44DD6232-2CCD-4513-9E94-B05B1BC6F03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1D809C02-EA40-44BD-9625-409AADB64BB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ED07A01-30C9-4601-B2BA-2B63674B145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56F58EF-85A1-4984-95D0-9D46A9D5192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833" name="楕円 832">
          <a:extLst>
            <a:ext uri="{FF2B5EF4-FFF2-40B4-BE49-F238E27FC236}">
              <a16:creationId xmlns:a16="http://schemas.microsoft.com/office/drawing/2014/main" id="{3B39F2E0-6DCF-455D-98B0-06D6EECD5C68}"/>
            </a:ext>
          </a:extLst>
        </xdr:cNvPr>
        <xdr:cNvSpPr/>
      </xdr:nvSpPr>
      <xdr:spPr>
        <a:xfrm>
          <a:off x="19458940" y="1769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116857</xdr:rowOff>
    </xdr:from>
    <xdr:ext cx="469744" cy="259045"/>
    <xdr:sp macro="" textlink="">
      <xdr:nvSpPr>
        <xdr:cNvPr id="834" name="【公民館】&#10;一人当たり面積該当値テキスト">
          <a:extLst>
            <a:ext uri="{FF2B5EF4-FFF2-40B4-BE49-F238E27FC236}">
              <a16:creationId xmlns:a16="http://schemas.microsoft.com/office/drawing/2014/main" id="{30E3FA0E-7E64-4156-994D-1CA87BF1C5E7}"/>
            </a:ext>
          </a:extLst>
        </xdr:cNvPr>
        <xdr:cNvSpPr txBox="1"/>
      </xdr:nvSpPr>
      <xdr:spPr>
        <a:xfrm>
          <a:off x="19547840" y="1755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100837</xdr:rowOff>
    </xdr:from>
    <xdr:to>
      <xdr:col>112</xdr:col>
      <xdr:colOff>38100</xdr:colOff>
      <xdr:row>106</xdr:row>
      <xdr:rowOff>30987</xdr:rowOff>
    </xdr:to>
    <xdr:sp macro="" textlink="">
      <xdr:nvSpPr>
        <xdr:cNvPr id="835" name="楕円 834">
          <a:extLst>
            <a:ext uri="{FF2B5EF4-FFF2-40B4-BE49-F238E27FC236}">
              <a16:creationId xmlns:a16="http://schemas.microsoft.com/office/drawing/2014/main" id="{57531C3A-3781-4253-9BDD-A9C3A9D7E4EB}"/>
            </a:ext>
          </a:extLst>
        </xdr:cNvPr>
        <xdr:cNvSpPr/>
      </xdr:nvSpPr>
      <xdr:spPr>
        <a:xfrm>
          <a:off x="18735040" y="177030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144780</xdr:rowOff>
    </xdr:from>
    <xdr:to>
      <xdr:col>116</xdr:col>
      <xdr:colOff>63500</xdr:colOff>
      <xdr:row>105</xdr:row>
      <xdr:rowOff>151637</xdr:rowOff>
    </xdr:to>
    <xdr:cxnSp macro="">
      <xdr:nvCxnSpPr>
        <xdr:cNvPr id="836" name="直線コネクタ 835">
          <a:extLst>
            <a:ext uri="{FF2B5EF4-FFF2-40B4-BE49-F238E27FC236}">
              <a16:creationId xmlns:a16="http://schemas.microsoft.com/office/drawing/2014/main" id="{672CDCD4-C767-48C4-8FC9-200306D1AA50}"/>
            </a:ext>
          </a:extLst>
        </xdr:cNvPr>
        <xdr:cNvCxnSpPr/>
      </xdr:nvCxnSpPr>
      <xdr:spPr>
        <a:xfrm flipV="1">
          <a:off x="18778220" y="17746980"/>
          <a:ext cx="7315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105411</xdr:rowOff>
    </xdr:from>
    <xdr:to>
      <xdr:col>107</xdr:col>
      <xdr:colOff>101600</xdr:colOff>
      <xdr:row>106</xdr:row>
      <xdr:rowOff>35561</xdr:rowOff>
    </xdr:to>
    <xdr:sp macro="" textlink="">
      <xdr:nvSpPr>
        <xdr:cNvPr id="837" name="楕円 836">
          <a:extLst>
            <a:ext uri="{FF2B5EF4-FFF2-40B4-BE49-F238E27FC236}">
              <a16:creationId xmlns:a16="http://schemas.microsoft.com/office/drawing/2014/main" id="{307EEEE8-1EF2-4846-89AA-9623A0DABFD7}"/>
            </a:ext>
          </a:extLst>
        </xdr:cNvPr>
        <xdr:cNvSpPr/>
      </xdr:nvSpPr>
      <xdr:spPr>
        <a:xfrm>
          <a:off x="1793748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151637</xdr:rowOff>
    </xdr:from>
    <xdr:to>
      <xdr:col>111</xdr:col>
      <xdr:colOff>177800</xdr:colOff>
      <xdr:row>105</xdr:row>
      <xdr:rowOff>156211</xdr:rowOff>
    </xdr:to>
    <xdr:cxnSp macro="">
      <xdr:nvCxnSpPr>
        <xdr:cNvPr id="838" name="直線コネクタ 837">
          <a:extLst>
            <a:ext uri="{FF2B5EF4-FFF2-40B4-BE49-F238E27FC236}">
              <a16:creationId xmlns:a16="http://schemas.microsoft.com/office/drawing/2014/main" id="{10BEE682-D61E-4507-B712-4E594C7792D3}"/>
            </a:ext>
          </a:extLst>
        </xdr:cNvPr>
        <xdr:cNvCxnSpPr/>
      </xdr:nvCxnSpPr>
      <xdr:spPr>
        <a:xfrm flipV="1">
          <a:off x="17988280" y="17753837"/>
          <a:ext cx="78994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7113</xdr:rowOff>
    </xdr:from>
    <xdr:to>
      <xdr:col>102</xdr:col>
      <xdr:colOff>165100</xdr:colOff>
      <xdr:row>106</xdr:row>
      <xdr:rowOff>108713</xdr:rowOff>
    </xdr:to>
    <xdr:sp macro="" textlink="">
      <xdr:nvSpPr>
        <xdr:cNvPr id="839" name="楕円 838">
          <a:extLst>
            <a:ext uri="{FF2B5EF4-FFF2-40B4-BE49-F238E27FC236}">
              <a16:creationId xmlns:a16="http://schemas.microsoft.com/office/drawing/2014/main" id="{2B9C9B78-B000-4876-AABB-E4B3F6B8951A}"/>
            </a:ext>
          </a:extLst>
        </xdr:cNvPr>
        <xdr:cNvSpPr/>
      </xdr:nvSpPr>
      <xdr:spPr>
        <a:xfrm>
          <a:off x="17162780" y="1777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156211</xdr:rowOff>
    </xdr:from>
    <xdr:to>
      <xdr:col>107</xdr:col>
      <xdr:colOff>50800</xdr:colOff>
      <xdr:row>106</xdr:row>
      <xdr:rowOff>57913</xdr:rowOff>
    </xdr:to>
    <xdr:cxnSp macro="">
      <xdr:nvCxnSpPr>
        <xdr:cNvPr id="840" name="直線コネクタ 839">
          <a:extLst>
            <a:ext uri="{FF2B5EF4-FFF2-40B4-BE49-F238E27FC236}">
              <a16:creationId xmlns:a16="http://schemas.microsoft.com/office/drawing/2014/main" id="{84CA52D8-1025-4C61-98F5-3FAB0352B1C7}"/>
            </a:ext>
          </a:extLst>
        </xdr:cNvPr>
        <xdr:cNvCxnSpPr/>
      </xdr:nvCxnSpPr>
      <xdr:spPr>
        <a:xfrm flipV="1">
          <a:off x="17213580" y="17758411"/>
          <a:ext cx="7747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116839</xdr:rowOff>
    </xdr:from>
    <xdr:to>
      <xdr:col>98</xdr:col>
      <xdr:colOff>38100</xdr:colOff>
      <xdr:row>106</xdr:row>
      <xdr:rowOff>46989</xdr:rowOff>
    </xdr:to>
    <xdr:sp macro="" textlink="">
      <xdr:nvSpPr>
        <xdr:cNvPr id="841" name="楕円 840">
          <a:extLst>
            <a:ext uri="{FF2B5EF4-FFF2-40B4-BE49-F238E27FC236}">
              <a16:creationId xmlns:a16="http://schemas.microsoft.com/office/drawing/2014/main" id="{638A1FE3-3A3F-4912-916A-7D4F07615D4C}"/>
            </a:ext>
          </a:extLst>
        </xdr:cNvPr>
        <xdr:cNvSpPr/>
      </xdr:nvSpPr>
      <xdr:spPr>
        <a:xfrm>
          <a:off x="16388080" y="177190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167639</xdr:rowOff>
    </xdr:from>
    <xdr:to>
      <xdr:col>102</xdr:col>
      <xdr:colOff>114300</xdr:colOff>
      <xdr:row>106</xdr:row>
      <xdr:rowOff>57913</xdr:rowOff>
    </xdr:to>
    <xdr:cxnSp macro="">
      <xdr:nvCxnSpPr>
        <xdr:cNvPr id="842" name="直線コネクタ 841">
          <a:extLst>
            <a:ext uri="{FF2B5EF4-FFF2-40B4-BE49-F238E27FC236}">
              <a16:creationId xmlns:a16="http://schemas.microsoft.com/office/drawing/2014/main" id="{62AF98FC-626C-4521-88BE-6CAD8A8B35DB}"/>
            </a:ext>
          </a:extLst>
        </xdr:cNvPr>
        <xdr:cNvCxnSpPr/>
      </xdr:nvCxnSpPr>
      <xdr:spPr>
        <a:xfrm>
          <a:off x="16431260" y="17769839"/>
          <a:ext cx="782320" cy="5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72407</xdr:rowOff>
    </xdr:from>
    <xdr:ext cx="469744" cy="259045"/>
    <xdr:sp macro="" textlink="">
      <xdr:nvSpPr>
        <xdr:cNvPr id="843" name="n_1aveValue【公民館】&#10;一人当たり面積">
          <a:extLst>
            <a:ext uri="{FF2B5EF4-FFF2-40B4-BE49-F238E27FC236}">
              <a16:creationId xmlns:a16="http://schemas.microsoft.com/office/drawing/2014/main" id="{8F9CC1BC-4DA8-46D9-B0D6-027FEE23B336}"/>
            </a:ext>
          </a:extLst>
        </xdr:cNvPr>
        <xdr:cNvSpPr txBox="1"/>
      </xdr:nvSpPr>
      <xdr:spPr>
        <a:xfrm>
          <a:off x="1856112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79264</xdr:rowOff>
    </xdr:from>
    <xdr:ext cx="469744" cy="259045"/>
    <xdr:sp macro="" textlink="">
      <xdr:nvSpPr>
        <xdr:cNvPr id="844" name="n_2aveValue【公民館】&#10;一人当たり面積">
          <a:extLst>
            <a:ext uri="{FF2B5EF4-FFF2-40B4-BE49-F238E27FC236}">
              <a16:creationId xmlns:a16="http://schemas.microsoft.com/office/drawing/2014/main" id="{4365CEF9-C487-4FAF-AC12-D62DEAF40F67}"/>
            </a:ext>
          </a:extLst>
        </xdr:cNvPr>
        <xdr:cNvSpPr txBox="1"/>
      </xdr:nvSpPr>
      <xdr:spPr>
        <a:xfrm>
          <a:off x="17776267" y="1784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845" name="n_3aveValue【公民館】&#10;一人当たり面積">
          <a:extLst>
            <a:ext uri="{FF2B5EF4-FFF2-40B4-BE49-F238E27FC236}">
              <a16:creationId xmlns:a16="http://schemas.microsoft.com/office/drawing/2014/main" id="{FB3758B6-C129-4BFD-82C4-A06FC277B4E5}"/>
            </a:ext>
          </a:extLst>
        </xdr:cNvPr>
        <xdr:cNvSpPr txBox="1"/>
      </xdr:nvSpPr>
      <xdr:spPr>
        <a:xfrm>
          <a:off x="17001567" y="178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846" name="n_4aveValue【公民館】&#10;一人当たり面積">
          <a:extLst>
            <a:ext uri="{FF2B5EF4-FFF2-40B4-BE49-F238E27FC236}">
              <a16:creationId xmlns:a16="http://schemas.microsoft.com/office/drawing/2014/main" id="{5AADCC2D-C385-42F4-BF1A-ACA4A81B6744}"/>
            </a:ext>
          </a:extLst>
        </xdr:cNvPr>
        <xdr:cNvSpPr txBox="1"/>
      </xdr:nvSpPr>
      <xdr:spPr>
        <a:xfrm>
          <a:off x="16226867" y="1790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47514</xdr:rowOff>
    </xdr:from>
    <xdr:ext cx="469744" cy="259045"/>
    <xdr:sp macro="" textlink="">
      <xdr:nvSpPr>
        <xdr:cNvPr id="847" name="n_1mainValue【公民館】&#10;一人当たり面積">
          <a:extLst>
            <a:ext uri="{FF2B5EF4-FFF2-40B4-BE49-F238E27FC236}">
              <a16:creationId xmlns:a16="http://schemas.microsoft.com/office/drawing/2014/main" id="{4D5652C3-D853-4D5B-88C8-416DC131BD92}"/>
            </a:ext>
          </a:extLst>
        </xdr:cNvPr>
        <xdr:cNvSpPr txBox="1"/>
      </xdr:nvSpPr>
      <xdr:spPr>
        <a:xfrm>
          <a:off x="18561127" y="174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848" name="n_2mainValue【公民館】&#10;一人当たり面積">
          <a:extLst>
            <a:ext uri="{FF2B5EF4-FFF2-40B4-BE49-F238E27FC236}">
              <a16:creationId xmlns:a16="http://schemas.microsoft.com/office/drawing/2014/main" id="{2D9D6256-3321-4E55-AD56-A7D1BD5DDBCB}"/>
            </a:ext>
          </a:extLst>
        </xdr:cNvPr>
        <xdr:cNvSpPr txBox="1"/>
      </xdr:nvSpPr>
      <xdr:spPr>
        <a:xfrm>
          <a:off x="17776267" y="1748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125240</xdr:rowOff>
    </xdr:from>
    <xdr:ext cx="469744" cy="259045"/>
    <xdr:sp macro="" textlink="">
      <xdr:nvSpPr>
        <xdr:cNvPr id="849" name="n_3mainValue【公民館】&#10;一人当たり面積">
          <a:extLst>
            <a:ext uri="{FF2B5EF4-FFF2-40B4-BE49-F238E27FC236}">
              <a16:creationId xmlns:a16="http://schemas.microsoft.com/office/drawing/2014/main" id="{45C4D7B1-476F-4693-8774-D821261182DB}"/>
            </a:ext>
          </a:extLst>
        </xdr:cNvPr>
        <xdr:cNvSpPr txBox="1"/>
      </xdr:nvSpPr>
      <xdr:spPr>
        <a:xfrm>
          <a:off x="17001567" y="1755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63516</xdr:rowOff>
    </xdr:from>
    <xdr:ext cx="469744" cy="259045"/>
    <xdr:sp macro="" textlink="">
      <xdr:nvSpPr>
        <xdr:cNvPr id="850" name="n_4mainValue【公民館】&#10;一人当たり面積">
          <a:extLst>
            <a:ext uri="{FF2B5EF4-FFF2-40B4-BE49-F238E27FC236}">
              <a16:creationId xmlns:a16="http://schemas.microsoft.com/office/drawing/2014/main" id="{748844BD-2E91-4B74-894E-565EC87644C2}"/>
            </a:ext>
          </a:extLst>
        </xdr:cNvPr>
        <xdr:cNvSpPr txBox="1"/>
      </xdr:nvSpPr>
      <xdr:spPr>
        <a:xfrm>
          <a:off x="16226867" y="1749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236CBD5D-E1FB-40DB-81F6-39350BD3F38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4AFF4754-C4A1-49EF-AD0F-8DAD000590D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40EB2764-F213-4744-BA25-E923A763AD2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類似団体と比較して有形固定資産減価償却率が高くなっている施設は、道路、幼稚園・保育所、学校施設、公営住宅、公民館であり、特に高くなっている施設は幼稚園・保育所、公営住宅、公民館である。</a:t>
          </a:r>
        </a:p>
        <a:p>
          <a:r>
            <a:rPr kumimoji="1" lang="ja-JP" altLang="en-US" sz="1300">
              <a:latin typeface="ＭＳ Ｐゴシック" panose="020B0600070205080204" pitchFamily="50" charset="-128"/>
              <a:ea typeface="ＭＳ Ｐゴシック" panose="020B0600070205080204" pitchFamily="50" charset="-128"/>
            </a:rPr>
            <a:t> 　すべての施設において、施設の経年減価に伴い有形固定資産減価償却率が上昇している。そのうち、幼稚園・保育所については、宮保育園の未満児室改修整備等の実施により０．４％の上昇に留まっている。</a:t>
          </a:r>
        </a:p>
        <a:p>
          <a:r>
            <a:rPr kumimoji="1" lang="ja-JP" altLang="en-US" sz="1300">
              <a:latin typeface="ＭＳ Ｐゴシック" panose="020B0600070205080204" pitchFamily="50" charset="-128"/>
              <a:ea typeface="ＭＳ Ｐゴシック" panose="020B0600070205080204" pitchFamily="50" charset="-128"/>
            </a:rPr>
            <a:t>　 令和２年度に策定（随時改訂）した公共施設等総合管理計画における類型ごとの個別施設計画（実施計画）では、既存施設の継続性に関する基本的な方針を示しており、施設の廃止、統合に向けた検討や施設の更新に向けて取り組んで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68E1FAA-2F11-4CA2-85F7-DD7BB403FDC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A4641D9-32AB-4417-829B-0D85E06A245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4189279-D13D-46D6-AE1E-CB0AA457261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4803C4B-1AC4-4240-8FFD-A1CE50012FB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岐阜県高山市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32C6384-8E33-415D-A8B2-76E8A2A6CD2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068DF8-6AC6-4144-BD64-CD569179EEA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25D9C15-7703-44B5-920C-98C9E2E7E73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3496332-AF4A-4326-BEA5-80B83DAAB1A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C4DE332-3353-45DB-B6BD-73737F7C15B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30769C1-B7EE-4097-82E7-BFC243791C6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83,281
82,239
2,177.61
56,306,750
52,544,618
3,432,333
27,959,520
15,709,596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0D9D669-D6CF-4C20-B3ED-25E517ADD84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CB800E0-0AB5-4438-BAD8-407E395170A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5003D3E-905D-4003-9E66-347BBAB201D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AD4B01E-404D-4B62-94E4-54CE403ABCB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87BF250-2D57-4D95-B8A7-2DE07D7F017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2C8A80A-642E-44C8-B8F7-11657BE6E01F}"/>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D2934CD-D7BD-4AD1-92B4-036A89BB2EC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C8A1B74-5906-4049-B38A-E751561A7FB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686B76B-B211-4BFC-8C13-7D528C2990A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913C6C0-D04E-476C-9C5B-AC3E6C5B238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9896479-8482-4637-8E4B-963369D01C7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C159A08-B720-4F63-9A3E-E11C63F52AA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DE8FB90-064B-4244-947F-7AD90B9DBE7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2DC653C-5F26-41B5-8C14-88B78211901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F0447C-C9FD-404B-8894-117510E354C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08BB45C-3A29-4962-80D5-60527180744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E2517D-1FB0-48DA-A698-067DB2ABC09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C851364-9D42-4662-8181-767012CE518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F170D07-3229-4B44-8745-A96A80A9AA7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52B86C7-A8AA-4294-8EDB-92D97581895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8CEB8C4-82B3-4663-B8AD-46028EAE93F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3DE18B6-1C4F-471A-AF37-05D237A9525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2A88FD6-B64A-4374-A8A8-84C1BBD8B27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217D32C-372A-4A55-92BA-D2BB0BB33B3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5B8BCE8-7A42-46F1-8611-44BEA61B519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8311769-F25E-404E-9807-DA4C6245DC2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C3AEC5B-3A2D-4F23-9A21-BA876DC5F0B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134CC19-E8EC-4403-9016-49CE3CBACB1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BF31E41-AC90-4135-994A-30A734827F1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AA9DD00-E3A6-475B-B0A5-ACE5503961F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8946EAC-D9B2-44DD-BB19-88C6259F706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52684ED-36B0-49BA-B571-A2398F1E9C7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DE7C90E-E838-4568-851B-089F7F856FE4}"/>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47F2C9A-9D92-4662-A54C-14A71DF332EF}"/>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46D9F9C-9A9C-4EF1-89AB-94E0C4F5B4F4}"/>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AA43440-BA6E-445C-AAA9-D0DBE9AA8091}"/>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435108C-6293-4429-9734-47058AC9CFA5}"/>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E041FE9-6032-4D75-9E53-78BB596EBE05}"/>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C805CCA-FA0A-471A-BB6C-65CCC82D40EA}"/>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DDF2C22-779F-476A-BC63-019CE5BF3894}"/>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137794C-63D3-4643-BB6E-602F1D5660E7}"/>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3B56D81-C1CD-45CE-A33B-3EF15408D7C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5458618-D287-4B08-A06B-6EDC0B896A02}"/>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46879F1-1003-40D0-B34A-832DF156B573}"/>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F421BD8-1742-4DF6-A821-A45A54D80A2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28A6F63-DAB4-4400-8B11-AC6D5A70940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37364019-1042-4925-9F2A-50AD6CF97659}"/>
            </a:ext>
          </a:extLst>
        </xdr:cNvPr>
        <xdr:cNvCxnSpPr/>
      </xdr:nvCxnSpPr>
      <xdr:spPr>
        <a:xfrm flipV="1">
          <a:off x="4086225" y="570574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9F99C8EB-B678-4FAB-81DE-25B799388B09}"/>
            </a:ext>
          </a:extLst>
        </xdr:cNvPr>
        <xdr:cNvSpPr txBox="1"/>
      </xdr:nvSpPr>
      <xdr:spPr>
        <a:xfrm>
          <a:off x="4124960"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F1D3C8B4-72B4-4417-9D07-FCEF4CB692CE}"/>
            </a:ext>
          </a:extLst>
        </xdr:cNvPr>
        <xdr:cNvCxnSpPr/>
      </xdr:nvCxnSpPr>
      <xdr:spPr>
        <a:xfrm>
          <a:off x="4020820" y="69820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08F2D49E-57E5-4BC8-8B07-8F5218DC788E}"/>
            </a:ext>
          </a:extLst>
        </xdr:cNvPr>
        <xdr:cNvSpPr txBox="1"/>
      </xdr:nvSpPr>
      <xdr:spPr>
        <a:xfrm>
          <a:off x="4124960" y="5488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D341F1A6-F342-4A67-9B23-41CD4BC6F8F2}"/>
            </a:ext>
          </a:extLst>
        </xdr:cNvPr>
        <xdr:cNvCxnSpPr/>
      </xdr:nvCxnSpPr>
      <xdr:spPr>
        <a:xfrm>
          <a:off x="4020820" y="57057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C4697DA7-B0DA-4C2A-9C1C-277F6A4E3C1F}"/>
            </a:ext>
          </a:extLst>
        </xdr:cNvPr>
        <xdr:cNvSpPr txBox="1"/>
      </xdr:nvSpPr>
      <xdr:spPr>
        <a:xfrm>
          <a:off x="4124960" y="6055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E2C50A83-9421-4755-9D9F-905DD4F72E1A}"/>
            </a:ext>
          </a:extLst>
        </xdr:cNvPr>
        <xdr:cNvSpPr/>
      </xdr:nvSpPr>
      <xdr:spPr>
        <a:xfrm>
          <a:off x="4036060" y="6204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90A729B6-A5BC-4D3F-86EE-DC29C566188D}"/>
            </a:ext>
          </a:extLst>
        </xdr:cNvPr>
        <xdr:cNvSpPr/>
      </xdr:nvSpPr>
      <xdr:spPr>
        <a:xfrm>
          <a:off x="3312160" y="61682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CB7B3532-2CC1-4808-8EDC-F83325D5CC71}"/>
            </a:ext>
          </a:extLst>
        </xdr:cNvPr>
        <xdr:cNvSpPr/>
      </xdr:nvSpPr>
      <xdr:spPr>
        <a:xfrm>
          <a:off x="2514600" y="6156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EC47D256-EBBE-4AC8-8826-DED0BF81E6BE}"/>
            </a:ext>
          </a:extLst>
        </xdr:cNvPr>
        <xdr:cNvSpPr/>
      </xdr:nvSpPr>
      <xdr:spPr>
        <a:xfrm>
          <a:off x="1739900" y="6160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B67965AE-C85F-4914-A9AD-B3CF43E66CED}"/>
            </a:ext>
          </a:extLst>
        </xdr:cNvPr>
        <xdr:cNvSpPr/>
      </xdr:nvSpPr>
      <xdr:spPr>
        <a:xfrm>
          <a:off x="965200" y="6146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2478D3A-DCDA-4FEE-BB99-DB9E310BAA9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0F63A3-6067-48B5-BF54-4A2108EC9AA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15EFCF2-0283-4D7B-9718-949903E18A1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1A46F31-E461-4B42-902A-478B9AA9636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A389572-B90E-46A5-ADCC-153CCC47291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30299</xdr:rowOff>
    </xdr:from>
    <xdr:to>
      <xdr:col>24</xdr:col>
      <xdr:colOff>114300</xdr:colOff>
      <xdr:row>37</xdr:row>
      <xdr:rowOff>131899</xdr:rowOff>
    </xdr:to>
    <xdr:sp macro="" textlink="">
      <xdr:nvSpPr>
        <xdr:cNvPr id="74" name="楕円 73">
          <a:extLst>
            <a:ext uri="{FF2B5EF4-FFF2-40B4-BE49-F238E27FC236}">
              <a16:creationId xmlns:a16="http://schemas.microsoft.com/office/drawing/2014/main" id="{A1985880-6574-428F-A4CF-AF29B0E2555E}"/>
            </a:ext>
          </a:extLst>
        </xdr:cNvPr>
        <xdr:cNvSpPr/>
      </xdr:nvSpPr>
      <xdr:spPr>
        <a:xfrm>
          <a:off x="4036060" y="623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8726</xdr:rowOff>
    </xdr:from>
    <xdr:ext cx="405111" cy="259045"/>
    <xdr:sp macro="" textlink="">
      <xdr:nvSpPr>
        <xdr:cNvPr id="75" name="【図書館】&#10;有形固定資産減価償却率該当値テキスト">
          <a:extLst>
            <a:ext uri="{FF2B5EF4-FFF2-40B4-BE49-F238E27FC236}">
              <a16:creationId xmlns:a16="http://schemas.microsoft.com/office/drawing/2014/main" id="{4C7C3CA8-7C81-43F1-A161-7FC20D873647}"/>
            </a:ext>
          </a:extLst>
        </xdr:cNvPr>
        <xdr:cNvSpPr txBox="1"/>
      </xdr:nvSpPr>
      <xdr:spPr>
        <a:xfrm>
          <a:off x="4124960" y="621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169092</xdr:rowOff>
    </xdr:from>
    <xdr:to>
      <xdr:col>20</xdr:col>
      <xdr:colOff>38100</xdr:colOff>
      <xdr:row>37</xdr:row>
      <xdr:rowOff>99242</xdr:rowOff>
    </xdr:to>
    <xdr:sp macro="" textlink="">
      <xdr:nvSpPr>
        <xdr:cNvPr id="76" name="楕円 75">
          <a:extLst>
            <a:ext uri="{FF2B5EF4-FFF2-40B4-BE49-F238E27FC236}">
              <a16:creationId xmlns:a16="http://schemas.microsoft.com/office/drawing/2014/main" id="{3289D841-85B1-4653-863B-0924A613B7BE}"/>
            </a:ext>
          </a:extLst>
        </xdr:cNvPr>
        <xdr:cNvSpPr/>
      </xdr:nvSpPr>
      <xdr:spPr>
        <a:xfrm>
          <a:off x="3312160" y="62041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48442</xdr:rowOff>
    </xdr:from>
    <xdr:to>
      <xdr:col>24</xdr:col>
      <xdr:colOff>63500</xdr:colOff>
      <xdr:row>37</xdr:row>
      <xdr:rowOff>81099</xdr:rowOff>
    </xdr:to>
    <xdr:cxnSp macro="">
      <xdr:nvCxnSpPr>
        <xdr:cNvPr id="77" name="直線コネクタ 76">
          <a:extLst>
            <a:ext uri="{FF2B5EF4-FFF2-40B4-BE49-F238E27FC236}">
              <a16:creationId xmlns:a16="http://schemas.microsoft.com/office/drawing/2014/main" id="{CC288D8B-D488-47DD-B953-EF5D40E6A523}"/>
            </a:ext>
          </a:extLst>
        </xdr:cNvPr>
        <xdr:cNvCxnSpPr/>
      </xdr:nvCxnSpPr>
      <xdr:spPr>
        <a:xfrm>
          <a:off x="3355340" y="6251122"/>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131536</xdr:rowOff>
    </xdr:from>
    <xdr:to>
      <xdr:col>15</xdr:col>
      <xdr:colOff>101600</xdr:colOff>
      <xdr:row>37</xdr:row>
      <xdr:rowOff>61686</xdr:rowOff>
    </xdr:to>
    <xdr:sp macro="" textlink="">
      <xdr:nvSpPr>
        <xdr:cNvPr id="78" name="楕円 77">
          <a:extLst>
            <a:ext uri="{FF2B5EF4-FFF2-40B4-BE49-F238E27FC236}">
              <a16:creationId xmlns:a16="http://schemas.microsoft.com/office/drawing/2014/main" id="{A881F64D-3F18-45B3-802D-5ECD0F6CED89}"/>
            </a:ext>
          </a:extLst>
        </xdr:cNvPr>
        <xdr:cNvSpPr/>
      </xdr:nvSpPr>
      <xdr:spPr>
        <a:xfrm>
          <a:off x="2514600" y="6166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10886</xdr:rowOff>
    </xdr:from>
    <xdr:to>
      <xdr:col>19</xdr:col>
      <xdr:colOff>177800</xdr:colOff>
      <xdr:row>37</xdr:row>
      <xdr:rowOff>48442</xdr:rowOff>
    </xdr:to>
    <xdr:cxnSp macro="">
      <xdr:nvCxnSpPr>
        <xdr:cNvPr id="79" name="直線コネクタ 78">
          <a:extLst>
            <a:ext uri="{FF2B5EF4-FFF2-40B4-BE49-F238E27FC236}">
              <a16:creationId xmlns:a16="http://schemas.microsoft.com/office/drawing/2014/main" id="{9B4BAEB9-0AA6-41F6-96A8-E0AAD81CC3D2}"/>
            </a:ext>
          </a:extLst>
        </xdr:cNvPr>
        <xdr:cNvCxnSpPr/>
      </xdr:nvCxnSpPr>
      <xdr:spPr>
        <a:xfrm>
          <a:off x="2565400" y="6213566"/>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93980</xdr:rowOff>
    </xdr:from>
    <xdr:to>
      <xdr:col>10</xdr:col>
      <xdr:colOff>165100</xdr:colOff>
      <xdr:row>37</xdr:row>
      <xdr:rowOff>24130</xdr:rowOff>
    </xdr:to>
    <xdr:sp macro="" textlink="">
      <xdr:nvSpPr>
        <xdr:cNvPr id="80" name="楕円 79">
          <a:extLst>
            <a:ext uri="{FF2B5EF4-FFF2-40B4-BE49-F238E27FC236}">
              <a16:creationId xmlns:a16="http://schemas.microsoft.com/office/drawing/2014/main" id="{CFF20DC5-37D8-4DB9-89A3-10D90A11FCAA}"/>
            </a:ext>
          </a:extLst>
        </xdr:cNvPr>
        <xdr:cNvSpPr/>
      </xdr:nvSpPr>
      <xdr:spPr>
        <a:xfrm>
          <a:off x="1739900" y="6129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144780</xdr:rowOff>
    </xdr:from>
    <xdr:to>
      <xdr:col>15</xdr:col>
      <xdr:colOff>50800</xdr:colOff>
      <xdr:row>37</xdr:row>
      <xdr:rowOff>10886</xdr:rowOff>
    </xdr:to>
    <xdr:cxnSp macro="">
      <xdr:nvCxnSpPr>
        <xdr:cNvPr id="81" name="直線コネクタ 80">
          <a:extLst>
            <a:ext uri="{FF2B5EF4-FFF2-40B4-BE49-F238E27FC236}">
              <a16:creationId xmlns:a16="http://schemas.microsoft.com/office/drawing/2014/main" id="{D747B609-A157-4CBF-952A-4684C1F92DD4}"/>
            </a:ext>
          </a:extLst>
        </xdr:cNvPr>
        <xdr:cNvCxnSpPr/>
      </xdr:nvCxnSpPr>
      <xdr:spPr>
        <a:xfrm>
          <a:off x="1790700" y="6179820"/>
          <a:ext cx="7747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56424</xdr:rowOff>
    </xdr:from>
    <xdr:to>
      <xdr:col>6</xdr:col>
      <xdr:colOff>38100</xdr:colOff>
      <xdr:row>36</xdr:row>
      <xdr:rowOff>158024</xdr:rowOff>
    </xdr:to>
    <xdr:sp macro="" textlink="">
      <xdr:nvSpPr>
        <xdr:cNvPr id="82" name="楕円 81">
          <a:extLst>
            <a:ext uri="{FF2B5EF4-FFF2-40B4-BE49-F238E27FC236}">
              <a16:creationId xmlns:a16="http://schemas.microsoft.com/office/drawing/2014/main" id="{4F468609-FE36-40E4-80CD-ACC0A81FAE60}"/>
            </a:ext>
          </a:extLst>
        </xdr:cNvPr>
        <xdr:cNvSpPr/>
      </xdr:nvSpPr>
      <xdr:spPr>
        <a:xfrm>
          <a:off x="965200" y="60914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107224</xdr:rowOff>
    </xdr:from>
    <xdr:to>
      <xdr:col>10</xdr:col>
      <xdr:colOff>114300</xdr:colOff>
      <xdr:row>36</xdr:row>
      <xdr:rowOff>144780</xdr:rowOff>
    </xdr:to>
    <xdr:cxnSp macro="">
      <xdr:nvCxnSpPr>
        <xdr:cNvPr id="83" name="直線コネクタ 82">
          <a:extLst>
            <a:ext uri="{FF2B5EF4-FFF2-40B4-BE49-F238E27FC236}">
              <a16:creationId xmlns:a16="http://schemas.microsoft.com/office/drawing/2014/main" id="{44B01974-A090-4618-813F-DE6EB93424E1}"/>
            </a:ext>
          </a:extLst>
        </xdr:cNvPr>
        <xdr:cNvCxnSpPr/>
      </xdr:nvCxnSpPr>
      <xdr:spPr>
        <a:xfrm>
          <a:off x="1008380" y="6142264"/>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84" name="n_1aveValue【図書館】&#10;有形固定資産減価償却率">
          <a:extLst>
            <a:ext uri="{FF2B5EF4-FFF2-40B4-BE49-F238E27FC236}">
              <a16:creationId xmlns:a16="http://schemas.microsoft.com/office/drawing/2014/main" id="{678DEC6F-91E2-455F-97E7-92D6D4FE94B6}"/>
            </a:ext>
          </a:extLst>
        </xdr:cNvPr>
        <xdr:cNvSpPr txBox="1"/>
      </xdr:nvSpPr>
      <xdr:spPr>
        <a:xfrm>
          <a:off x="3170564" y="59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a:extLst>
            <a:ext uri="{FF2B5EF4-FFF2-40B4-BE49-F238E27FC236}">
              <a16:creationId xmlns:a16="http://schemas.microsoft.com/office/drawing/2014/main" id="{3271A386-554E-42DC-9A9D-4DC4C444CB3F}"/>
            </a:ext>
          </a:extLst>
        </xdr:cNvPr>
        <xdr:cNvSpPr txBox="1"/>
      </xdr:nvSpPr>
      <xdr:spPr>
        <a:xfrm>
          <a:off x="2385704" y="593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46281</xdr:rowOff>
    </xdr:from>
    <xdr:ext cx="405111" cy="259045"/>
    <xdr:sp macro="" textlink="">
      <xdr:nvSpPr>
        <xdr:cNvPr id="86" name="n_3aveValue【図書館】&#10;有形固定資産減価償却率">
          <a:extLst>
            <a:ext uri="{FF2B5EF4-FFF2-40B4-BE49-F238E27FC236}">
              <a16:creationId xmlns:a16="http://schemas.microsoft.com/office/drawing/2014/main" id="{AD87784D-31C2-49C9-80FD-9188F445BA84}"/>
            </a:ext>
          </a:extLst>
        </xdr:cNvPr>
        <xdr:cNvSpPr txBox="1"/>
      </xdr:nvSpPr>
      <xdr:spPr>
        <a:xfrm>
          <a:off x="1611004" y="6248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33219</xdr:rowOff>
    </xdr:from>
    <xdr:ext cx="405111" cy="259045"/>
    <xdr:sp macro="" textlink="">
      <xdr:nvSpPr>
        <xdr:cNvPr id="87" name="n_4aveValue【図書館】&#10;有形固定資産減価償却率">
          <a:extLst>
            <a:ext uri="{FF2B5EF4-FFF2-40B4-BE49-F238E27FC236}">
              <a16:creationId xmlns:a16="http://schemas.microsoft.com/office/drawing/2014/main" id="{ECFB3314-4017-49D0-9AE1-4CF1FD97D619}"/>
            </a:ext>
          </a:extLst>
        </xdr:cNvPr>
        <xdr:cNvSpPr txBox="1"/>
      </xdr:nvSpPr>
      <xdr:spPr>
        <a:xfrm>
          <a:off x="836304" y="623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90369</xdr:rowOff>
    </xdr:from>
    <xdr:ext cx="405111" cy="259045"/>
    <xdr:sp macro="" textlink="">
      <xdr:nvSpPr>
        <xdr:cNvPr id="88" name="n_1mainValue【図書館】&#10;有形固定資産減価償却率">
          <a:extLst>
            <a:ext uri="{FF2B5EF4-FFF2-40B4-BE49-F238E27FC236}">
              <a16:creationId xmlns:a16="http://schemas.microsoft.com/office/drawing/2014/main" id="{B2E10DD7-64F4-4D06-AC1E-7433FAEA5096}"/>
            </a:ext>
          </a:extLst>
        </xdr:cNvPr>
        <xdr:cNvSpPr txBox="1"/>
      </xdr:nvSpPr>
      <xdr:spPr>
        <a:xfrm>
          <a:off x="3170564" y="629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52813</xdr:rowOff>
    </xdr:from>
    <xdr:ext cx="405111" cy="259045"/>
    <xdr:sp macro="" textlink="">
      <xdr:nvSpPr>
        <xdr:cNvPr id="89" name="n_2mainValue【図書館】&#10;有形固定資産減価償却率">
          <a:extLst>
            <a:ext uri="{FF2B5EF4-FFF2-40B4-BE49-F238E27FC236}">
              <a16:creationId xmlns:a16="http://schemas.microsoft.com/office/drawing/2014/main" id="{85A00B0F-FC70-4655-968C-8735C4D89417}"/>
            </a:ext>
          </a:extLst>
        </xdr:cNvPr>
        <xdr:cNvSpPr txBox="1"/>
      </xdr:nvSpPr>
      <xdr:spPr>
        <a:xfrm>
          <a:off x="2385704" y="625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40657</xdr:rowOff>
    </xdr:from>
    <xdr:ext cx="405111" cy="259045"/>
    <xdr:sp macro="" textlink="">
      <xdr:nvSpPr>
        <xdr:cNvPr id="90" name="n_3mainValue【図書館】&#10;有形固定資産減価償却率">
          <a:extLst>
            <a:ext uri="{FF2B5EF4-FFF2-40B4-BE49-F238E27FC236}">
              <a16:creationId xmlns:a16="http://schemas.microsoft.com/office/drawing/2014/main" id="{2705CDA4-FEBD-41C8-A61A-B3C3D5B6AD98}"/>
            </a:ext>
          </a:extLst>
        </xdr:cNvPr>
        <xdr:cNvSpPr txBox="1"/>
      </xdr:nvSpPr>
      <xdr:spPr>
        <a:xfrm>
          <a:off x="161100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3101</xdr:rowOff>
    </xdr:from>
    <xdr:ext cx="405111" cy="259045"/>
    <xdr:sp macro="" textlink="">
      <xdr:nvSpPr>
        <xdr:cNvPr id="91" name="n_4mainValue【図書館】&#10;有形固定資産減価償却率">
          <a:extLst>
            <a:ext uri="{FF2B5EF4-FFF2-40B4-BE49-F238E27FC236}">
              <a16:creationId xmlns:a16="http://schemas.microsoft.com/office/drawing/2014/main" id="{CC9AC49A-BA5D-4FDE-8A81-C977057853B9}"/>
            </a:ext>
          </a:extLst>
        </xdr:cNvPr>
        <xdr:cNvSpPr txBox="1"/>
      </xdr:nvSpPr>
      <xdr:spPr>
        <a:xfrm>
          <a:off x="836304" y="587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B8B48FF-0295-4B6E-939A-9C628A84BF3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2DB3B42-C0DD-4DC9-B023-78437D60839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8C8652F-B183-4ED0-A0BC-0231212CDF7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1159572-6691-449B-916D-C725E9508C4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5691A68-EB98-4311-9BFF-2DB5E9DF67C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1CDB838-AEE4-4DEB-B07F-1599C508089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9E111D3-9772-43D9-8235-DA10A1D7BB4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7562B49-8C7A-422A-B403-119EAC8F58D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530A2E8-BA5F-467C-9B3F-D45A86846327}"/>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AC58C70-47C7-4BCF-991A-E5A4197E0D6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974B52D1-2630-4B16-8324-62EF860060D6}"/>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BB554B1-6D9C-43BD-B9FE-F129BFC8DF06}"/>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65B40DB3-A722-440E-8478-2711A944A8C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9AAB17D-8AD9-4A97-9FB1-C55A16A8F0DF}"/>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E9674DF-BAB5-477B-8994-7AC17C33F7B6}"/>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56F54B15-E39E-487D-A732-8976BA4AB336}"/>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DFF14D8-DCA5-4C71-BCF1-66FA667D1801}"/>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F43BFBCF-BE0B-43F5-9470-0E4E26931DBE}"/>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2EFF9A0-6551-4563-A7D5-7E38033CCC2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A9A325A-4F68-4763-B696-2608D3823E5E}"/>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6FF35BBF-3B90-4A51-A8FE-AD553F8B404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13" name="直線コネクタ 112">
          <a:extLst>
            <a:ext uri="{FF2B5EF4-FFF2-40B4-BE49-F238E27FC236}">
              <a16:creationId xmlns:a16="http://schemas.microsoft.com/office/drawing/2014/main" id="{B35B9C07-D3DF-4722-8D3C-CA4625BE06C3}"/>
            </a:ext>
          </a:extLst>
        </xdr:cNvPr>
        <xdr:cNvCxnSpPr/>
      </xdr:nvCxnSpPr>
      <xdr:spPr>
        <a:xfrm flipV="1">
          <a:off x="9219565" y="594588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14" name="【図書館】&#10;一人当たり面積最小値テキスト">
          <a:extLst>
            <a:ext uri="{FF2B5EF4-FFF2-40B4-BE49-F238E27FC236}">
              <a16:creationId xmlns:a16="http://schemas.microsoft.com/office/drawing/2014/main" id="{25049898-1F2E-4B16-BA2D-DACE2C01DECD}"/>
            </a:ext>
          </a:extLst>
        </xdr:cNvPr>
        <xdr:cNvSpPr txBox="1"/>
      </xdr:nvSpPr>
      <xdr:spPr>
        <a:xfrm>
          <a:off x="9258300" y="690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15" name="直線コネクタ 114">
          <a:extLst>
            <a:ext uri="{FF2B5EF4-FFF2-40B4-BE49-F238E27FC236}">
              <a16:creationId xmlns:a16="http://schemas.microsoft.com/office/drawing/2014/main" id="{B3E160D2-A038-4125-B08C-BE398EE60F4F}"/>
            </a:ext>
          </a:extLst>
        </xdr:cNvPr>
        <xdr:cNvCxnSpPr/>
      </xdr:nvCxnSpPr>
      <xdr:spPr>
        <a:xfrm>
          <a:off x="9154160" y="69014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id="{42300E9D-701A-41CD-99CC-0E51E5BD3713}"/>
            </a:ext>
          </a:extLst>
        </xdr:cNvPr>
        <xdr:cNvSpPr txBox="1"/>
      </xdr:nvSpPr>
      <xdr:spPr>
        <a:xfrm>
          <a:off x="9258300" y="572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id="{044008B3-E2BA-45D2-8AB6-36B471EF15E4}"/>
            </a:ext>
          </a:extLst>
        </xdr:cNvPr>
        <xdr:cNvCxnSpPr/>
      </xdr:nvCxnSpPr>
      <xdr:spPr>
        <a:xfrm>
          <a:off x="9154160" y="5945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147845</xdr:rowOff>
    </xdr:from>
    <xdr:ext cx="469744" cy="259045"/>
    <xdr:sp macro="" textlink="">
      <xdr:nvSpPr>
        <xdr:cNvPr id="118" name="【図書館】&#10;一人当たり面積平均値テキスト">
          <a:extLst>
            <a:ext uri="{FF2B5EF4-FFF2-40B4-BE49-F238E27FC236}">
              <a16:creationId xmlns:a16="http://schemas.microsoft.com/office/drawing/2014/main" id="{28802E3B-1DCE-4947-948B-5E2D778B866A}"/>
            </a:ext>
          </a:extLst>
        </xdr:cNvPr>
        <xdr:cNvSpPr txBox="1"/>
      </xdr:nvSpPr>
      <xdr:spPr>
        <a:xfrm>
          <a:off x="9258300" y="668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9" name="フローチャート: 判断 118">
          <a:extLst>
            <a:ext uri="{FF2B5EF4-FFF2-40B4-BE49-F238E27FC236}">
              <a16:creationId xmlns:a16="http://schemas.microsoft.com/office/drawing/2014/main" id="{9D8E7528-A76F-4A94-95AB-4EE7D95A5ABA}"/>
            </a:ext>
          </a:extLst>
        </xdr:cNvPr>
        <xdr:cNvSpPr/>
      </xdr:nvSpPr>
      <xdr:spPr>
        <a:xfrm>
          <a:off x="9192260" y="6707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20" name="フローチャート: 判断 119">
          <a:extLst>
            <a:ext uri="{FF2B5EF4-FFF2-40B4-BE49-F238E27FC236}">
              <a16:creationId xmlns:a16="http://schemas.microsoft.com/office/drawing/2014/main" id="{F8978E85-9FC2-4A4A-B6E5-E9DF9D35CA3B}"/>
            </a:ext>
          </a:extLst>
        </xdr:cNvPr>
        <xdr:cNvSpPr/>
      </xdr:nvSpPr>
      <xdr:spPr>
        <a:xfrm>
          <a:off x="844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21" name="フローチャート: 判断 120">
          <a:extLst>
            <a:ext uri="{FF2B5EF4-FFF2-40B4-BE49-F238E27FC236}">
              <a16:creationId xmlns:a16="http://schemas.microsoft.com/office/drawing/2014/main" id="{05A4FAB7-338F-4E28-9C7B-003C85BEEA91}"/>
            </a:ext>
          </a:extLst>
        </xdr:cNvPr>
        <xdr:cNvSpPr/>
      </xdr:nvSpPr>
      <xdr:spPr>
        <a:xfrm>
          <a:off x="7670800" y="67172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22" name="フローチャート: 判断 121">
          <a:extLst>
            <a:ext uri="{FF2B5EF4-FFF2-40B4-BE49-F238E27FC236}">
              <a16:creationId xmlns:a16="http://schemas.microsoft.com/office/drawing/2014/main" id="{C24D005B-3C74-4342-852F-D80D467AA201}"/>
            </a:ext>
          </a:extLst>
        </xdr:cNvPr>
        <xdr:cNvSpPr/>
      </xdr:nvSpPr>
      <xdr:spPr>
        <a:xfrm>
          <a:off x="687324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3BB470F3-9202-4999-B5ED-50E4553F07E0}"/>
            </a:ext>
          </a:extLst>
        </xdr:cNvPr>
        <xdr:cNvSpPr/>
      </xdr:nvSpPr>
      <xdr:spPr>
        <a:xfrm>
          <a:off x="6098540" y="675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8DA8C00-A15E-440F-8784-34CDBF7A8F7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C1B1AE3-4803-4E75-B072-D0DC0AFCE40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23060D1-1EDD-45C7-9010-7B1F1075C43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3CB2F20-3C38-457D-BEC9-439804192B0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0A87F15-FD9E-4809-809D-ECB764AE4FE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29" name="楕円 128">
          <a:extLst>
            <a:ext uri="{FF2B5EF4-FFF2-40B4-BE49-F238E27FC236}">
              <a16:creationId xmlns:a16="http://schemas.microsoft.com/office/drawing/2014/main" id="{7896AAB2-84C1-4D8E-A48C-283DC42F8989}"/>
            </a:ext>
          </a:extLst>
        </xdr:cNvPr>
        <xdr:cNvSpPr/>
      </xdr:nvSpPr>
      <xdr:spPr>
        <a:xfrm>
          <a:off x="9192260" y="6666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151147</xdr:rowOff>
    </xdr:from>
    <xdr:ext cx="469744" cy="259045"/>
    <xdr:sp macro="" textlink="">
      <xdr:nvSpPr>
        <xdr:cNvPr id="130" name="【図書館】&#10;一人当たり面積該当値テキスト">
          <a:extLst>
            <a:ext uri="{FF2B5EF4-FFF2-40B4-BE49-F238E27FC236}">
              <a16:creationId xmlns:a16="http://schemas.microsoft.com/office/drawing/2014/main" id="{237D6755-630D-480E-B934-9DFC97A3395F}"/>
            </a:ext>
          </a:extLst>
        </xdr:cNvPr>
        <xdr:cNvSpPr txBox="1"/>
      </xdr:nvSpPr>
      <xdr:spPr>
        <a:xfrm>
          <a:off x="9258300"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132842</xdr:rowOff>
    </xdr:from>
    <xdr:to>
      <xdr:col>50</xdr:col>
      <xdr:colOff>165100</xdr:colOff>
      <xdr:row>40</xdr:row>
      <xdr:rowOff>62992</xdr:rowOff>
    </xdr:to>
    <xdr:sp macro="" textlink="">
      <xdr:nvSpPr>
        <xdr:cNvPr id="131" name="楕円 130">
          <a:extLst>
            <a:ext uri="{FF2B5EF4-FFF2-40B4-BE49-F238E27FC236}">
              <a16:creationId xmlns:a16="http://schemas.microsoft.com/office/drawing/2014/main" id="{D80325EE-C3C6-42F8-B029-38D8359EF630}"/>
            </a:ext>
          </a:extLst>
        </xdr:cNvPr>
        <xdr:cNvSpPr/>
      </xdr:nvSpPr>
      <xdr:spPr>
        <a:xfrm>
          <a:off x="8445500" y="66708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12192</xdr:rowOff>
    </xdr:to>
    <xdr:cxnSp macro="">
      <xdr:nvCxnSpPr>
        <xdr:cNvPr id="132" name="直線コネクタ 131">
          <a:extLst>
            <a:ext uri="{FF2B5EF4-FFF2-40B4-BE49-F238E27FC236}">
              <a16:creationId xmlns:a16="http://schemas.microsoft.com/office/drawing/2014/main" id="{695919B0-3193-4F24-87D8-DCEDA37F97C6}"/>
            </a:ext>
          </a:extLst>
        </xdr:cNvPr>
        <xdr:cNvCxnSpPr/>
      </xdr:nvCxnSpPr>
      <xdr:spPr>
        <a:xfrm flipV="1">
          <a:off x="8496300" y="6713220"/>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137414</xdr:rowOff>
    </xdr:from>
    <xdr:to>
      <xdr:col>46</xdr:col>
      <xdr:colOff>38100</xdr:colOff>
      <xdr:row>40</xdr:row>
      <xdr:rowOff>67564</xdr:rowOff>
    </xdr:to>
    <xdr:sp macro="" textlink="">
      <xdr:nvSpPr>
        <xdr:cNvPr id="133" name="楕円 132">
          <a:extLst>
            <a:ext uri="{FF2B5EF4-FFF2-40B4-BE49-F238E27FC236}">
              <a16:creationId xmlns:a16="http://schemas.microsoft.com/office/drawing/2014/main" id="{9FC3A15B-7823-4AFC-AE6B-01171BCD1E9E}"/>
            </a:ext>
          </a:extLst>
        </xdr:cNvPr>
        <xdr:cNvSpPr/>
      </xdr:nvSpPr>
      <xdr:spPr>
        <a:xfrm>
          <a:off x="7670800" y="66753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xdr:rowOff>
    </xdr:from>
    <xdr:to>
      <xdr:col>50</xdr:col>
      <xdr:colOff>114300</xdr:colOff>
      <xdr:row>40</xdr:row>
      <xdr:rowOff>16764</xdr:rowOff>
    </xdr:to>
    <xdr:cxnSp macro="">
      <xdr:nvCxnSpPr>
        <xdr:cNvPr id="134" name="直線コネクタ 133">
          <a:extLst>
            <a:ext uri="{FF2B5EF4-FFF2-40B4-BE49-F238E27FC236}">
              <a16:creationId xmlns:a16="http://schemas.microsoft.com/office/drawing/2014/main" id="{1757363C-88BF-43CD-8512-6FB26B6A8F5C}"/>
            </a:ext>
          </a:extLst>
        </xdr:cNvPr>
        <xdr:cNvCxnSpPr/>
      </xdr:nvCxnSpPr>
      <xdr:spPr>
        <a:xfrm flipV="1">
          <a:off x="7713980" y="671779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141986</xdr:rowOff>
    </xdr:from>
    <xdr:to>
      <xdr:col>41</xdr:col>
      <xdr:colOff>101600</xdr:colOff>
      <xdr:row>40</xdr:row>
      <xdr:rowOff>72136</xdr:rowOff>
    </xdr:to>
    <xdr:sp macro="" textlink="">
      <xdr:nvSpPr>
        <xdr:cNvPr id="135" name="楕円 134">
          <a:extLst>
            <a:ext uri="{FF2B5EF4-FFF2-40B4-BE49-F238E27FC236}">
              <a16:creationId xmlns:a16="http://schemas.microsoft.com/office/drawing/2014/main" id="{5FA42437-221F-49BB-A75F-1C43D04BB3F0}"/>
            </a:ext>
          </a:extLst>
        </xdr:cNvPr>
        <xdr:cNvSpPr/>
      </xdr:nvSpPr>
      <xdr:spPr>
        <a:xfrm>
          <a:off x="6873240" y="6679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xdr:rowOff>
    </xdr:from>
    <xdr:to>
      <xdr:col>45</xdr:col>
      <xdr:colOff>177800</xdr:colOff>
      <xdr:row>40</xdr:row>
      <xdr:rowOff>21336</xdr:rowOff>
    </xdr:to>
    <xdr:cxnSp macro="">
      <xdr:nvCxnSpPr>
        <xdr:cNvPr id="136" name="直線コネクタ 135">
          <a:extLst>
            <a:ext uri="{FF2B5EF4-FFF2-40B4-BE49-F238E27FC236}">
              <a16:creationId xmlns:a16="http://schemas.microsoft.com/office/drawing/2014/main" id="{B6A1402C-FB21-4586-8513-B1280CA42B16}"/>
            </a:ext>
          </a:extLst>
        </xdr:cNvPr>
        <xdr:cNvCxnSpPr/>
      </xdr:nvCxnSpPr>
      <xdr:spPr>
        <a:xfrm flipV="1">
          <a:off x="6924040" y="672236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141986</xdr:rowOff>
    </xdr:from>
    <xdr:to>
      <xdr:col>36</xdr:col>
      <xdr:colOff>165100</xdr:colOff>
      <xdr:row>40</xdr:row>
      <xdr:rowOff>72136</xdr:rowOff>
    </xdr:to>
    <xdr:sp macro="" textlink="">
      <xdr:nvSpPr>
        <xdr:cNvPr id="137" name="楕円 136">
          <a:extLst>
            <a:ext uri="{FF2B5EF4-FFF2-40B4-BE49-F238E27FC236}">
              <a16:creationId xmlns:a16="http://schemas.microsoft.com/office/drawing/2014/main" id="{4B2B5B97-5286-4127-8A70-CF0307C571CD}"/>
            </a:ext>
          </a:extLst>
        </xdr:cNvPr>
        <xdr:cNvSpPr/>
      </xdr:nvSpPr>
      <xdr:spPr>
        <a:xfrm>
          <a:off x="6098540" y="6679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21336</xdr:rowOff>
    </xdr:from>
    <xdr:to>
      <xdr:col>41</xdr:col>
      <xdr:colOff>50800</xdr:colOff>
      <xdr:row>40</xdr:row>
      <xdr:rowOff>21336</xdr:rowOff>
    </xdr:to>
    <xdr:cxnSp macro="">
      <xdr:nvCxnSpPr>
        <xdr:cNvPr id="138" name="直線コネクタ 137">
          <a:extLst>
            <a:ext uri="{FF2B5EF4-FFF2-40B4-BE49-F238E27FC236}">
              <a16:creationId xmlns:a16="http://schemas.microsoft.com/office/drawing/2014/main" id="{8C1B9E3E-2F8A-46E6-A179-0ADA76525DEC}"/>
            </a:ext>
          </a:extLst>
        </xdr:cNvPr>
        <xdr:cNvCxnSpPr/>
      </xdr:nvCxnSpPr>
      <xdr:spPr>
        <a:xfrm>
          <a:off x="6149340" y="672693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95267</xdr:rowOff>
    </xdr:from>
    <xdr:ext cx="469744" cy="259045"/>
    <xdr:sp macro="" textlink="">
      <xdr:nvSpPr>
        <xdr:cNvPr id="139" name="n_1aveValue【図書館】&#10;一人当たり面積">
          <a:extLst>
            <a:ext uri="{FF2B5EF4-FFF2-40B4-BE49-F238E27FC236}">
              <a16:creationId xmlns:a16="http://schemas.microsoft.com/office/drawing/2014/main" id="{C399652A-C4CB-4854-81FE-CA2EA06E8D0E}"/>
            </a:ext>
          </a:extLst>
        </xdr:cNvPr>
        <xdr:cNvSpPr txBox="1"/>
      </xdr:nvSpPr>
      <xdr:spPr>
        <a:xfrm>
          <a:off x="827158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104411</xdr:rowOff>
    </xdr:from>
    <xdr:ext cx="469744" cy="259045"/>
    <xdr:sp macro="" textlink="">
      <xdr:nvSpPr>
        <xdr:cNvPr id="140" name="n_2aveValue【図書館】&#10;一人当たり面積">
          <a:extLst>
            <a:ext uri="{FF2B5EF4-FFF2-40B4-BE49-F238E27FC236}">
              <a16:creationId xmlns:a16="http://schemas.microsoft.com/office/drawing/2014/main" id="{AD787E40-FB9E-4A95-A61A-C3BB7D0C53D0}"/>
            </a:ext>
          </a:extLst>
        </xdr:cNvPr>
        <xdr:cNvSpPr txBox="1"/>
      </xdr:nvSpPr>
      <xdr:spPr>
        <a:xfrm>
          <a:off x="7509587" y="681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1" name="n_3aveValue【図書館】&#10;一人当たり面積">
          <a:extLst>
            <a:ext uri="{FF2B5EF4-FFF2-40B4-BE49-F238E27FC236}">
              <a16:creationId xmlns:a16="http://schemas.microsoft.com/office/drawing/2014/main" id="{A222FDA9-297D-473F-A6AE-FC96B6F94F2A}"/>
            </a:ext>
          </a:extLst>
        </xdr:cNvPr>
        <xdr:cNvSpPr txBox="1"/>
      </xdr:nvSpPr>
      <xdr:spPr>
        <a:xfrm>
          <a:off x="67120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2" name="n_4aveValue【図書館】&#10;一人当たり面積">
          <a:extLst>
            <a:ext uri="{FF2B5EF4-FFF2-40B4-BE49-F238E27FC236}">
              <a16:creationId xmlns:a16="http://schemas.microsoft.com/office/drawing/2014/main" id="{66498DAC-6C31-4A4C-9195-1D88F1B26E79}"/>
            </a:ext>
          </a:extLst>
        </xdr:cNvPr>
        <xdr:cNvSpPr txBox="1"/>
      </xdr:nvSpPr>
      <xdr:spPr>
        <a:xfrm>
          <a:off x="5937327" y="685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79519</xdr:rowOff>
    </xdr:from>
    <xdr:ext cx="469744" cy="259045"/>
    <xdr:sp macro="" textlink="">
      <xdr:nvSpPr>
        <xdr:cNvPr id="143" name="n_1mainValue【図書館】&#10;一人当たり面積">
          <a:extLst>
            <a:ext uri="{FF2B5EF4-FFF2-40B4-BE49-F238E27FC236}">
              <a16:creationId xmlns:a16="http://schemas.microsoft.com/office/drawing/2014/main" id="{3195BC78-7CCD-4AB5-A6AF-8BB00F091732}"/>
            </a:ext>
          </a:extLst>
        </xdr:cNvPr>
        <xdr:cNvSpPr txBox="1"/>
      </xdr:nvSpPr>
      <xdr:spPr>
        <a:xfrm>
          <a:off x="8271587"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84091</xdr:rowOff>
    </xdr:from>
    <xdr:ext cx="469744" cy="259045"/>
    <xdr:sp macro="" textlink="">
      <xdr:nvSpPr>
        <xdr:cNvPr id="144" name="n_2mainValue【図書館】&#10;一人当たり面積">
          <a:extLst>
            <a:ext uri="{FF2B5EF4-FFF2-40B4-BE49-F238E27FC236}">
              <a16:creationId xmlns:a16="http://schemas.microsoft.com/office/drawing/2014/main" id="{A128AE66-5C33-410F-908A-1FE420A79F78}"/>
            </a:ext>
          </a:extLst>
        </xdr:cNvPr>
        <xdr:cNvSpPr txBox="1"/>
      </xdr:nvSpPr>
      <xdr:spPr>
        <a:xfrm>
          <a:off x="7509587"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88663</xdr:rowOff>
    </xdr:from>
    <xdr:ext cx="469744" cy="259045"/>
    <xdr:sp macro="" textlink="">
      <xdr:nvSpPr>
        <xdr:cNvPr id="145" name="n_3mainValue【図書館】&#10;一人当たり面積">
          <a:extLst>
            <a:ext uri="{FF2B5EF4-FFF2-40B4-BE49-F238E27FC236}">
              <a16:creationId xmlns:a16="http://schemas.microsoft.com/office/drawing/2014/main" id="{7CFD3986-1F9A-4AEB-A9BB-925D194F4B83}"/>
            </a:ext>
          </a:extLst>
        </xdr:cNvPr>
        <xdr:cNvSpPr txBox="1"/>
      </xdr:nvSpPr>
      <xdr:spPr>
        <a:xfrm>
          <a:off x="6712027" y="645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88663</xdr:rowOff>
    </xdr:from>
    <xdr:ext cx="469744" cy="259045"/>
    <xdr:sp macro="" textlink="">
      <xdr:nvSpPr>
        <xdr:cNvPr id="146" name="n_4mainValue【図書館】&#10;一人当たり面積">
          <a:extLst>
            <a:ext uri="{FF2B5EF4-FFF2-40B4-BE49-F238E27FC236}">
              <a16:creationId xmlns:a16="http://schemas.microsoft.com/office/drawing/2014/main" id="{6A8EA30C-330E-4210-888C-DE76EB9F5704}"/>
            </a:ext>
          </a:extLst>
        </xdr:cNvPr>
        <xdr:cNvSpPr txBox="1"/>
      </xdr:nvSpPr>
      <xdr:spPr>
        <a:xfrm>
          <a:off x="5937327" y="645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3F1C6D5-B5EC-446E-8EE0-782B8CDDF05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1B9BA62-0E50-41C5-83C0-9A75C927279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F02B17A-05DF-4C23-9854-B3159F05382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7864635-0B13-467B-A059-FBD5AE11893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3D86369-7064-4600-9DF5-7EDA706B7B5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3D885F4-48DB-4913-8C8F-630F5441E13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430D118-96B7-448D-9773-893745DEE20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EF7C7C8-1C85-4B6C-BEB7-CD317CCFAC7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6151CB0-7E2F-4E22-9760-55C17FFF858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A98AEA3-4A2A-474C-AC5C-D0B51773B3C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9187332-2DEA-43DF-AFBA-819A8348E94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D2D4380-E396-402C-8F49-DE9BC5E5C51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26C6C797-C839-4B7D-AA58-2BE77F557293}"/>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1A89CAF-7652-4D1E-A666-92C6C980479B}"/>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CEDA8E1-51C4-4DF9-8626-024EEFDBF6CC}"/>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8DA3C69-AEA4-412F-A974-8BD11D4E3EC9}"/>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AF6F547-A691-40C1-9A3A-44B6F874191E}"/>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99401EC1-F42E-4627-B5AB-EADEE3F983AC}"/>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E08DBCD-8D28-4CA6-B2E5-F7238D0CAC87}"/>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F049A24-F960-490C-B2B1-08164CA7940B}"/>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FA347DBF-6291-40B4-90C3-F68D4940127F}"/>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7D7AD13-75BA-40D2-9258-A22AE38AE39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8CA2FF3-E820-447F-A22A-7B8008BDD3D4}"/>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8137520-75DA-4C72-B643-60F9EA22BD9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71" name="直線コネクタ 170">
          <a:extLst>
            <a:ext uri="{FF2B5EF4-FFF2-40B4-BE49-F238E27FC236}">
              <a16:creationId xmlns:a16="http://schemas.microsoft.com/office/drawing/2014/main" id="{917446D8-D83D-44FC-A400-5FB1CFC5E41E}"/>
            </a:ext>
          </a:extLst>
        </xdr:cNvPr>
        <xdr:cNvCxnSpPr/>
      </xdr:nvCxnSpPr>
      <xdr:spPr>
        <a:xfrm flipV="1">
          <a:off x="4086225" y="9557385"/>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4083A5EF-DC4D-47C3-B004-3D4DA590F97F}"/>
            </a:ext>
          </a:extLst>
        </xdr:cNvPr>
        <xdr:cNvSpPr txBox="1"/>
      </xdr:nvSpPr>
      <xdr:spPr>
        <a:xfrm>
          <a:off x="4124960"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73" name="直線コネクタ 172">
          <a:extLst>
            <a:ext uri="{FF2B5EF4-FFF2-40B4-BE49-F238E27FC236}">
              <a16:creationId xmlns:a16="http://schemas.microsoft.com/office/drawing/2014/main" id="{113EB281-8533-4A0D-AEC6-58B37DD05681}"/>
            </a:ext>
          </a:extLst>
        </xdr:cNvPr>
        <xdr:cNvCxnSpPr/>
      </xdr:nvCxnSpPr>
      <xdr:spPr>
        <a:xfrm>
          <a:off x="4020820" y="107194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FAA7A43-05F6-4417-8691-1E84CCDD2C7C}"/>
            </a:ext>
          </a:extLst>
        </xdr:cNvPr>
        <xdr:cNvSpPr txBox="1"/>
      </xdr:nvSpPr>
      <xdr:spPr>
        <a:xfrm>
          <a:off x="4124960" y="933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75" name="直線コネクタ 174">
          <a:extLst>
            <a:ext uri="{FF2B5EF4-FFF2-40B4-BE49-F238E27FC236}">
              <a16:creationId xmlns:a16="http://schemas.microsoft.com/office/drawing/2014/main" id="{49CB116D-8FC2-4FB0-AE3C-D97539A61C57}"/>
            </a:ext>
          </a:extLst>
        </xdr:cNvPr>
        <xdr:cNvCxnSpPr/>
      </xdr:nvCxnSpPr>
      <xdr:spPr>
        <a:xfrm>
          <a:off x="4020820" y="9557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2C90E28-4171-4A0D-BBA0-A7C3C9AEBB0A}"/>
            </a:ext>
          </a:extLst>
        </xdr:cNvPr>
        <xdr:cNvSpPr txBox="1"/>
      </xdr:nvSpPr>
      <xdr:spPr>
        <a:xfrm>
          <a:off x="412496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7" name="フローチャート: 判断 176">
          <a:extLst>
            <a:ext uri="{FF2B5EF4-FFF2-40B4-BE49-F238E27FC236}">
              <a16:creationId xmlns:a16="http://schemas.microsoft.com/office/drawing/2014/main" id="{CEC2A775-C087-4EFE-A177-22A58F206ECC}"/>
            </a:ext>
          </a:extLst>
        </xdr:cNvPr>
        <xdr:cNvSpPr/>
      </xdr:nvSpPr>
      <xdr:spPr>
        <a:xfrm>
          <a:off x="403606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D7ACE6FF-ECFA-4BC5-8293-95FA198C4F0B}"/>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A43F5A68-7E60-4C9A-89B9-112DB48AF6CE}"/>
            </a:ext>
          </a:extLst>
        </xdr:cNvPr>
        <xdr:cNvSpPr/>
      </xdr:nvSpPr>
      <xdr:spPr>
        <a:xfrm>
          <a:off x="25146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F080F84F-D42D-4BEE-BCCB-FD172679F1AF}"/>
            </a:ext>
          </a:extLst>
        </xdr:cNvPr>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77E46B07-53FE-4AF3-BF97-72D98A4132B3}"/>
            </a:ext>
          </a:extLst>
        </xdr:cNvPr>
        <xdr:cNvSpPr/>
      </xdr:nvSpPr>
      <xdr:spPr>
        <a:xfrm>
          <a:off x="96520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952B3E5-57C8-4014-AAAB-D6709B60DA7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DC99525-03D0-4C72-8012-478DEA15F1D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5BC2556-19D4-4BC5-8D18-E2E47E790D3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ABA0DA5-4629-414E-927C-31BBD17EDFD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2490236-FF49-4828-83C4-2E011E2EE96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82550</xdr:rowOff>
    </xdr:from>
    <xdr:to>
      <xdr:col>24</xdr:col>
      <xdr:colOff>114300</xdr:colOff>
      <xdr:row>61</xdr:row>
      <xdr:rowOff>12700</xdr:rowOff>
    </xdr:to>
    <xdr:sp macro="" textlink="">
      <xdr:nvSpPr>
        <xdr:cNvPr id="187" name="楕円 186">
          <a:extLst>
            <a:ext uri="{FF2B5EF4-FFF2-40B4-BE49-F238E27FC236}">
              <a16:creationId xmlns:a16="http://schemas.microsoft.com/office/drawing/2014/main" id="{FE8B7C35-8E88-40D5-8362-6E45CC07B683}"/>
            </a:ext>
          </a:extLst>
        </xdr:cNvPr>
        <xdr:cNvSpPr/>
      </xdr:nvSpPr>
      <xdr:spPr>
        <a:xfrm>
          <a:off x="4036060" y="1014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60977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5A97C87-6F38-41DA-96FF-2F7693A219EA}"/>
            </a:ext>
          </a:extLst>
        </xdr:cNvPr>
        <xdr:cNvSpPr txBox="1"/>
      </xdr:nvSpPr>
      <xdr:spPr>
        <a:xfrm>
          <a:off x="4124960"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50165</xdr:rowOff>
    </xdr:from>
    <xdr:to>
      <xdr:col>20</xdr:col>
      <xdr:colOff>38100</xdr:colOff>
      <xdr:row>60</xdr:row>
      <xdr:rowOff>151765</xdr:rowOff>
    </xdr:to>
    <xdr:sp macro="" textlink="">
      <xdr:nvSpPr>
        <xdr:cNvPr id="189" name="楕円 188">
          <a:extLst>
            <a:ext uri="{FF2B5EF4-FFF2-40B4-BE49-F238E27FC236}">
              <a16:creationId xmlns:a16="http://schemas.microsoft.com/office/drawing/2014/main" id="{98365C33-1572-4C11-8635-2D424F089BE3}"/>
            </a:ext>
          </a:extLst>
        </xdr:cNvPr>
        <xdr:cNvSpPr/>
      </xdr:nvSpPr>
      <xdr:spPr>
        <a:xfrm>
          <a:off x="3312160" y="10108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100965</xdr:rowOff>
    </xdr:from>
    <xdr:to>
      <xdr:col>24</xdr:col>
      <xdr:colOff>63500</xdr:colOff>
      <xdr:row>60</xdr:row>
      <xdr:rowOff>133350</xdr:rowOff>
    </xdr:to>
    <xdr:cxnSp macro="">
      <xdr:nvCxnSpPr>
        <xdr:cNvPr id="190" name="直線コネクタ 189">
          <a:extLst>
            <a:ext uri="{FF2B5EF4-FFF2-40B4-BE49-F238E27FC236}">
              <a16:creationId xmlns:a16="http://schemas.microsoft.com/office/drawing/2014/main" id="{5A073BA2-DC5D-4E0B-9185-01789BF0773F}"/>
            </a:ext>
          </a:extLst>
        </xdr:cNvPr>
        <xdr:cNvCxnSpPr/>
      </xdr:nvCxnSpPr>
      <xdr:spPr>
        <a:xfrm>
          <a:off x="3355340" y="10159365"/>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15875</xdr:rowOff>
    </xdr:from>
    <xdr:to>
      <xdr:col>15</xdr:col>
      <xdr:colOff>101600</xdr:colOff>
      <xdr:row>60</xdr:row>
      <xdr:rowOff>117475</xdr:rowOff>
    </xdr:to>
    <xdr:sp macro="" textlink="">
      <xdr:nvSpPr>
        <xdr:cNvPr id="191" name="楕円 190">
          <a:extLst>
            <a:ext uri="{FF2B5EF4-FFF2-40B4-BE49-F238E27FC236}">
              <a16:creationId xmlns:a16="http://schemas.microsoft.com/office/drawing/2014/main" id="{ED219C87-E8F5-495D-A5BD-4B5409F6090A}"/>
            </a:ext>
          </a:extLst>
        </xdr:cNvPr>
        <xdr:cNvSpPr/>
      </xdr:nvSpPr>
      <xdr:spPr>
        <a:xfrm>
          <a:off x="25146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66675</xdr:rowOff>
    </xdr:from>
    <xdr:to>
      <xdr:col>19</xdr:col>
      <xdr:colOff>177800</xdr:colOff>
      <xdr:row>60</xdr:row>
      <xdr:rowOff>100965</xdr:rowOff>
    </xdr:to>
    <xdr:cxnSp macro="">
      <xdr:nvCxnSpPr>
        <xdr:cNvPr id="192" name="直線コネクタ 191">
          <a:extLst>
            <a:ext uri="{FF2B5EF4-FFF2-40B4-BE49-F238E27FC236}">
              <a16:creationId xmlns:a16="http://schemas.microsoft.com/office/drawing/2014/main" id="{6CF12D6D-959F-4B8E-879D-533DF4F7A519}"/>
            </a:ext>
          </a:extLst>
        </xdr:cNvPr>
        <xdr:cNvCxnSpPr/>
      </xdr:nvCxnSpPr>
      <xdr:spPr>
        <a:xfrm>
          <a:off x="2565400" y="1012507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149225</xdr:rowOff>
    </xdr:from>
    <xdr:to>
      <xdr:col>10</xdr:col>
      <xdr:colOff>165100</xdr:colOff>
      <xdr:row>60</xdr:row>
      <xdr:rowOff>79375</xdr:rowOff>
    </xdr:to>
    <xdr:sp macro="" textlink="">
      <xdr:nvSpPr>
        <xdr:cNvPr id="193" name="楕円 192">
          <a:extLst>
            <a:ext uri="{FF2B5EF4-FFF2-40B4-BE49-F238E27FC236}">
              <a16:creationId xmlns:a16="http://schemas.microsoft.com/office/drawing/2014/main" id="{C43CB331-5277-439B-8402-A0BD47BA9852}"/>
            </a:ext>
          </a:extLst>
        </xdr:cNvPr>
        <xdr:cNvSpPr/>
      </xdr:nvSpPr>
      <xdr:spPr>
        <a:xfrm>
          <a:off x="1739900" y="10039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28575</xdr:rowOff>
    </xdr:from>
    <xdr:to>
      <xdr:col>15</xdr:col>
      <xdr:colOff>50800</xdr:colOff>
      <xdr:row>60</xdr:row>
      <xdr:rowOff>66675</xdr:rowOff>
    </xdr:to>
    <xdr:cxnSp macro="">
      <xdr:nvCxnSpPr>
        <xdr:cNvPr id="194" name="直線コネクタ 193">
          <a:extLst>
            <a:ext uri="{FF2B5EF4-FFF2-40B4-BE49-F238E27FC236}">
              <a16:creationId xmlns:a16="http://schemas.microsoft.com/office/drawing/2014/main" id="{6BBCCC67-A125-47A7-A27F-38C1E02231D9}"/>
            </a:ext>
          </a:extLst>
        </xdr:cNvPr>
        <xdr:cNvCxnSpPr/>
      </xdr:nvCxnSpPr>
      <xdr:spPr>
        <a:xfrm>
          <a:off x="1790700" y="1008697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107315</xdr:rowOff>
    </xdr:from>
    <xdr:to>
      <xdr:col>6</xdr:col>
      <xdr:colOff>38100</xdr:colOff>
      <xdr:row>60</xdr:row>
      <xdr:rowOff>37465</xdr:rowOff>
    </xdr:to>
    <xdr:sp macro="" textlink="">
      <xdr:nvSpPr>
        <xdr:cNvPr id="195" name="楕円 194">
          <a:extLst>
            <a:ext uri="{FF2B5EF4-FFF2-40B4-BE49-F238E27FC236}">
              <a16:creationId xmlns:a16="http://schemas.microsoft.com/office/drawing/2014/main" id="{4CE2BFB6-3A15-4E49-91F9-ADB0224A3E9B}"/>
            </a:ext>
          </a:extLst>
        </xdr:cNvPr>
        <xdr:cNvSpPr/>
      </xdr:nvSpPr>
      <xdr:spPr>
        <a:xfrm>
          <a:off x="965200" y="99980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158115</xdr:rowOff>
    </xdr:from>
    <xdr:to>
      <xdr:col>10</xdr:col>
      <xdr:colOff>114300</xdr:colOff>
      <xdr:row>60</xdr:row>
      <xdr:rowOff>28575</xdr:rowOff>
    </xdr:to>
    <xdr:cxnSp macro="">
      <xdr:nvCxnSpPr>
        <xdr:cNvPr id="196" name="直線コネクタ 195">
          <a:extLst>
            <a:ext uri="{FF2B5EF4-FFF2-40B4-BE49-F238E27FC236}">
              <a16:creationId xmlns:a16="http://schemas.microsoft.com/office/drawing/2014/main" id="{D8ADFC21-03E1-4825-92B0-A798EA2A35F4}"/>
            </a:ext>
          </a:extLst>
        </xdr:cNvPr>
        <xdr:cNvCxnSpPr/>
      </xdr:nvCxnSpPr>
      <xdr:spPr>
        <a:xfrm>
          <a:off x="1008380" y="1004887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B478A79F-B4E8-4188-8D7E-8A976335BB3F}"/>
            </a:ext>
          </a:extLst>
        </xdr:cNvPr>
        <xdr:cNvSpPr txBox="1"/>
      </xdr:nvSpPr>
      <xdr:spPr>
        <a:xfrm>
          <a:off x="317056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06F47E13-FE5D-4127-9182-E900FE0978DF}"/>
            </a:ext>
          </a:extLst>
        </xdr:cNvPr>
        <xdr:cNvSpPr txBox="1"/>
      </xdr:nvSpPr>
      <xdr:spPr>
        <a:xfrm>
          <a:off x="23857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9" name="n_3aveValue【体育館・プール】&#10;有形固定資産減価償却率">
          <a:extLst>
            <a:ext uri="{FF2B5EF4-FFF2-40B4-BE49-F238E27FC236}">
              <a16:creationId xmlns:a16="http://schemas.microsoft.com/office/drawing/2014/main" id="{22425A86-FDB1-4DC5-83A7-0C623887DF2D}"/>
            </a:ext>
          </a:extLst>
        </xdr:cNvPr>
        <xdr:cNvSpPr txBox="1"/>
      </xdr:nvSpPr>
      <xdr:spPr>
        <a:xfrm>
          <a:off x="16110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0" name="n_4aveValue【体育館・プール】&#10;有形固定資産減価償却率">
          <a:extLst>
            <a:ext uri="{FF2B5EF4-FFF2-40B4-BE49-F238E27FC236}">
              <a16:creationId xmlns:a16="http://schemas.microsoft.com/office/drawing/2014/main" id="{DA94169C-1FC3-47E8-BB2B-FE1726E1AB17}"/>
            </a:ext>
          </a:extLst>
        </xdr:cNvPr>
        <xdr:cNvSpPr txBox="1"/>
      </xdr:nvSpPr>
      <xdr:spPr>
        <a:xfrm>
          <a:off x="83630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142892</xdr:rowOff>
    </xdr:from>
    <xdr:ext cx="405111" cy="259045"/>
    <xdr:sp macro="" textlink="">
      <xdr:nvSpPr>
        <xdr:cNvPr id="201" name="n_1mainValue【体育館・プール】&#10;有形固定資産減価償却率">
          <a:extLst>
            <a:ext uri="{FF2B5EF4-FFF2-40B4-BE49-F238E27FC236}">
              <a16:creationId xmlns:a16="http://schemas.microsoft.com/office/drawing/2014/main" id="{C00CAD26-13C7-4E8D-8813-D2B60F0B1160}"/>
            </a:ext>
          </a:extLst>
        </xdr:cNvPr>
        <xdr:cNvSpPr txBox="1"/>
      </xdr:nvSpPr>
      <xdr:spPr>
        <a:xfrm>
          <a:off x="317056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108602</xdr:rowOff>
    </xdr:from>
    <xdr:ext cx="405111" cy="259045"/>
    <xdr:sp macro="" textlink="">
      <xdr:nvSpPr>
        <xdr:cNvPr id="202" name="n_2mainValue【体育館・プール】&#10;有形固定資産減価償却率">
          <a:extLst>
            <a:ext uri="{FF2B5EF4-FFF2-40B4-BE49-F238E27FC236}">
              <a16:creationId xmlns:a16="http://schemas.microsoft.com/office/drawing/2014/main" id="{DE090A94-A4C8-4F98-B4EE-7EE2D033D3E4}"/>
            </a:ext>
          </a:extLst>
        </xdr:cNvPr>
        <xdr:cNvSpPr txBox="1"/>
      </xdr:nvSpPr>
      <xdr:spPr>
        <a:xfrm>
          <a:off x="238570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95902</xdr:rowOff>
    </xdr:from>
    <xdr:ext cx="405111" cy="259045"/>
    <xdr:sp macro="" textlink="">
      <xdr:nvSpPr>
        <xdr:cNvPr id="203" name="n_3mainValue【体育館・プール】&#10;有形固定資産減価償却率">
          <a:extLst>
            <a:ext uri="{FF2B5EF4-FFF2-40B4-BE49-F238E27FC236}">
              <a16:creationId xmlns:a16="http://schemas.microsoft.com/office/drawing/2014/main" id="{D89C4766-17B7-48CD-8EDB-44C46FB83DEF}"/>
            </a:ext>
          </a:extLst>
        </xdr:cNvPr>
        <xdr:cNvSpPr txBox="1"/>
      </xdr:nvSpPr>
      <xdr:spPr>
        <a:xfrm>
          <a:off x="161100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204" name="n_4mainValue【体育館・プール】&#10;有形固定資産減価償却率">
          <a:extLst>
            <a:ext uri="{FF2B5EF4-FFF2-40B4-BE49-F238E27FC236}">
              <a16:creationId xmlns:a16="http://schemas.microsoft.com/office/drawing/2014/main" id="{EE1B598D-DB81-47FB-9CC1-78040E75218A}"/>
            </a:ext>
          </a:extLst>
        </xdr:cNvPr>
        <xdr:cNvSpPr txBox="1"/>
      </xdr:nvSpPr>
      <xdr:spPr>
        <a:xfrm>
          <a:off x="83630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9C264F4-AC76-4786-A5AB-84E5BD080D1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414A2A4-532B-4CF0-B3E1-31D76DD2CAB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3C7B5BD-D472-4DA4-AA23-643C73DCEA2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E50B1DB-6A5A-498F-9EA2-A8ECB3101F4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24DB7B9-00FD-4DC1-868D-9203097553E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373BF42-B747-4266-A202-BE2CF1A77E0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7DEEE1E-A9B6-44E2-9D76-E91187EEE77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0C58A39-CB5E-4DE4-AC62-D2E34F47BBF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DDB52AE-0515-49B8-8670-8A7AD256567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8CE8B05-6C3A-4B34-8F7C-EB1BACB2947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22813E9-A0DB-45A6-8054-E47DE6804488}"/>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7707AB4-FE57-4A0B-ACE8-3F8C5413FEC6}"/>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1D31BF8-9BB6-4672-985C-B7345347E7E6}"/>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F98D5A2-CFFC-46BF-816B-1E74185117A1}"/>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F7B84CF-6C3C-4CFD-BA3C-F28517BA44BC}"/>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776D323-F771-48C8-8CB6-9A81C40426D1}"/>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EF186F0-DD04-4E22-B991-639BC9C80E9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E1D8D36-2DE9-4CBF-8AE4-7A0C56EC1357}"/>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709BE1D-564F-4110-B4B8-B8091125CC5C}"/>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28D565B-E47C-45BA-BDA3-C1D37B7EB925}"/>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6961190-B3B2-412F-87E9-657E7B8C876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BDFA396C-C983-48A4-AAC2-D5CE9D301A43}"/>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CA23F84-8E44-4F71-9201-061A35B67F5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id="{CC85E842-1B7B-46A8-B225-6EED6A567BD9}"/>
            </a:ext>
          </a:extLst>
        </xdr:cNvPr>
        <xdr:cNvCxnSpPr/>
      </xdr:nvCxnSpPr>
      <xdr:spPr>
        <a:xfrm flipV="1">
          <a:off x="9219565" y="9337040"/>
          <a:ext cx="0" cy="144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id="{2BE8C774-BA33-4AE3-B3E9-491AA31AF1D5}"/>
            </a:ext>
          </a:extLst>
        </xdr:cNvPr>
        <xdr:cNvSpPr txBox="1"/>
      </xdr:nvSpPr>
      <xdr:spPr>
        <a:xfrm>
          <a:off x="9258300"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id="{F16D64A9-FF70-4CDA-BA6B-C5AD8A2C4C1A}"/>
            </a:ext>
          </a:extLst>
        </xdr:cNvPr>
        <xdr:cNvCxnSpPr/>
      </xdr:nvCxnSpPr>
      <xdr:spPr>
        <a:xfrm>
          <a:off x="9154160" y="1078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31" name="【体育館・プール】&#10;一人当たり面積最大値テキスト">
          <a:extLst>
            <a:ext uri="{FF2B5EF4-FFF2-40B4-BE49-F238E27FC236}">
              <a16:creationId xmlns:a16="http://schemas.microsoft.com/office/drawing/2014/main" id="{A14EAE0F-6955-4222-AEBE-492949778AAE}"/>
            </a:ext>
          </a:extLst>
        </xdr:cNvPr>
        <xdr:cNvSpPr txBox="1"/>
      </xdr:nvSpPr>
      <xdr:spPr>
        <a:xfrm>
          <a:off x="9258300" y="911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32" name="直線コネクタ 231">
          <a:extLst>
            <a:ext uri="{FF2B5EF4-FFF2-40B4-BE49-F238E27FC236}">
              <a16:creationId xmlns:a16="http://schemas.microsoft.com/office/drawing/2014/main" id="{F0E144C3-B6F6-44EA-BB6E-08D2387EF895}"/>
            </a:ext>
          </a:extLst>
        </xdr:cNvPr>
        <xdr:cNvCxnSpPr/>
      </xdr:nvCxnSpPr>
      <xdr:spPr>
        <a:xfrm>
          <a:off x="9154160" y="933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147337</xdr:rowOff>
    </xdr:from>
    <xdr:ext cx="469744" cy="259045"/>
    <xdr:sp macro="" textlink="">
      <xdr:nvSpPr>
        <xdr:cNvPr id="233" name="【体育館・プール】&#10;一人当たり面積平均値テキスト">
          <a:extLst>
            <a:ext uri="{FF2B5EF4-FFF2-40B4-BE49-F238E27FC236}">
              <a16:creationId xmlns:a16="http://schemas.microsoft.com/office/drawing/2014/main" id="{6FEE4A0D-EC42-41E7-A7D0-85E48B640E8C}"/>
            </a:ext>
          </a:extLst>
        </xdr:cNvPr>
        <xdr:cNvSpPr txBox="1"/>
      </xdr:nvSpPr>
      <xdr:spPr>
        <a:xfrm>
          <a:off x="92583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34" name="フローチャート: 判断 233">
          <a:extLst>
            <a:ext uri="{FF2B5EF4-FFF2-40B4-BE49-F238E27FC236}">
              <a16:creationId xmlns:a16="http://schemas.microsoft.com/office/drawing/2014/main" id="{A5FDBD92-68BA-42E2-BFFA-2ACD4BD7355B}"/>
            </a:ext>
          </a:extLst>
        </xdr:cNvPr>
        <xdr:cNvSpPr/>
      </xdr:nvSpPr>
      <xdr:spPr>
        <a:xfrm>
          <a:off x="9192260" y="10394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35" name="フローチャート: 判断 234">
          <a:extLst>
            <a:ext uri="{FF2B5EF4-FFF2-40B4-BE49-F238E27FC236}">
              <a16:creationId xmlns:a16="http://schemas.microsoft.com/office/drawing/2014/main" id="{C619C32F-8B20-41A4-ACF0-9D524EC520DD}"/>
            </a:ext>
          </a:extLst>
        </xdr:cNvPr>
        <xdr:cNvSpPr/>
      </xdr:nvSpPr>
      <xdr:spPr>
        <a:xfrm>
          <a:off x="84455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36" name="フローチャート: 判断 235">
          <a:extLst>
            <a:ext uri="{FF2B5EF4-FFF2-40B4-BE49-F238E27FC236}">
              <a16:creationId xmlns:a16="http://schemas.microsoft.com/office/drawing/2014/main" id="{74AFC373-2969-4A04-BB2F-95EEE087FB3E}"/>
            </a:ext>
          </a:extLst>
        </xdr:cNvPr>
        <xdr:cNvSpPr/>
      </xdr:nvSpPr>
      <xdr:spPr>
        <a:xfrm>
          <a:off x="7670800" y="10401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4A0A7726-1B14-475D-B95D-1FC8CDBED68E}"/>
            </a:ext>
          </a:extLst>
        </xdr:cNvPr>
        <xdr:cNvSpPr/>
      </xdr:nvSpPr>
      <xdr:spPr>
        <a:xfrm>
          <a:off x="68732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C6ED55E4-43A1-4D70-9494-48D2BE87EB84}"/>
            </a:ext>
          </a:extLst>
        </xdr:cNvPr>
        <xdr:cNvSpPr/>
      </xdr:nvSpPr>
      <xdr:spPr>
        <a:xfrm>
          <a:off x="609854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F1DBD58-94CC-403C-9250-6CF5A6853B6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DF7725A-F2B0-4ABE-9D3D-51D1026565C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094AEBE-F52E-4E51-9935-660844B7CD5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6511E06-96F6-4DDA-8EDF-BF6938A1723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3AE511C-B4BA-4809-AF30-2A9B22372DF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156210</xdr:rowOff>
    </xdr:from>
    <xdr:to>
      <xdr:col>55</xdr:col>
      <xdr:colOff>50800</xdr:colOff>
      <xdr:row>62</xdr:row>
      <xdr:rowOff>86360</xdr:rowOff>
    </xdr:to>
    <xdr:sp macro="" textlink="">
      <xdr:nvSpPr>
        <xdr:cNvPr id="244" name="楕円 243">
          <a:extLst>
            <a:ext uri="{FF2B5EF4-FFF2-40B4-BE49-F238E27FC236}">
              <a16:creationId xmlns:a16="http://schemas.microsoft.com/office/drawing/2014/main" id="{A02BC7D4-4BED-4FFA-86D8-2316A11235EC}"/>
            </a:ext>
          </a:extLst>
        </xdr:cNvPr>
        <xdr:cNvSpPr/>
      </xdr:nvSpPr>
      <xdr:spPr>
        <a:xfrm>
          <a:off x="9192260" y="10382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7637</xdr:rowOff>
    </xdr:from>
    <xdr:ext cx="469744" cy="259045"/>
    <xdr:sp macro="" textlink="">
      <xdr:nvSpPr>
        <xdr:cNvPr id="245" name="【体育館・プール】&#10;一人当たり面積該当値テキスト">
          <a:extLst>
            <a:ext uri="{FF2B5EF4-FFF2-40B4-BE49-F238E27FC236}">
              <a16:creationId xmlns:a16="http://schemas.microsoft.com/office/drawing/2014/main" id="{540A066A-AB74-450E-8A78-2A0014545E27}"/>
            </a:ext>
          </a:extLst>
        </xdr:cNvPr>
        <xdr:cNvSpPr txBox="1"/>
      </xdr:nvSpPr>
      <xdr:spPr>
        <a:xfrm>
          <a:off x="9258300" y="1023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156210</xdr:rowOff>
    </xdr:from>
    <xdr:to>
      <xdr:col>50</xdr:col>
      <xdr:colOff>165100</xdr:colOff>
      <xdr:row>62</xdr:row>
      <xdr:rowOff>86360</xdr:rowOff>
    </xdr:to>
    <xdr:sp macro="" textlink="">
      <xdr:nvSpPr>
        <xdr:cNvPr id="246" name="楕円 245">
          <a:extLst>
            <a:ext uri="{FF2B5EF4-FFF2-40B4-BE49-F238E27FC236}">
              <a16:creationId xmlns:a16="http://schemas.microsoft.com/office/drawing/2014/main" id="{5A178D71-E3CA-44A3-9783-BD0B98423B20}"/>
            </a:ext>
          </a:extLst>
        </xdr:cNvPr>
        <xdr:cNvSpPr/>
      </xdr:nvSpPr>
      <xdr:spPr>
        <a:xfrm>
          <a:off x="8445500" y="10382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35560</xdr:rowOff>
    </xdr:from>
    <xdr:to>
      <xdr:col>55</xdr:col>
      <xdr:colOff>0</xdr:colOff>
      <xdr:row>62</xdr:row>
      <xdr:rowOff>35560</xdr:rowOff>
    </xdr:to>
    <xdr:cxnSp macro="">
      <xdr:nvCxnSpPr>
        <xdr:cNvPr id="247" name="直線コネクタ 246">
          <a:extLst>
            <a:ext uri="{FF2B5EF4-FFF2-40B4-BE49-F238E27FC236}">
              <a16:creationId xmlns:a16="http://schemas.microsoft.com/office/drawing/2014/main" id="{F8E99BD6-80A6-46F3-9ECB-A6A9B7EBB202}"/>
            </a:ext>
          </a:extLst>
        </xdr:cNvPr>
        <xdr:cNvCxnSpPr/>
      </xdr:nvCxnSpPr>
      <xdr:spPr>
        <a:xfrm>
          <a:off x="8496300" y="104292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154940</xdr:rowOff>
    </xdr:from>
    <xdr:to>
      <xdr:col>46</xdr:col>
      <xdr:colOff>38100</xdr:colOff>
      <xdr:row>62</xdr:row>
      <xdr:rowOff>85090</xdr:rowOff>
    </xdr:to>
    <xdr:sp macro="" textlink="">
      <xdr:nvSpPr>
        <xdr:cNvPr id="248" name="楕円 247">
          <a:extLst>
            <a:ext uri="{FF2B5EF4-FFF2-40B4-BE49-F238E27FC236}">
              <a16:creationId xmlns:a16="http://schemas.microsoft.com/office/drawing/2014/main" id="{502ED491-64E3-405B-8508-2AE9D321210C}"/>
            </a:ext>
          </a:extLst>
        </xdr:cNvPr>
        <xdr:cNvSpPr/>
      </xdr:nvSpPr>
      <xdr:spPr>
        <a:xfrm>
          <a:off x="7670800" y="10380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34290</xdr:rowOff>
    </xdr:from>
    <xdr:to>
      <xdr:col>50</xdr:col>
      <xdr:colOff>114300</xdr:colOff>
      <xdr:row>62</xdr:row>
      <xdr:rowOff>35560</xdr:rowOff>
    </xdr:to>
    <xdr:cxnSp macro="">
      <xdr:nvCxnSpPr>
        <xdr:cNvPr id="249" name="直線コネクタ 248">
          <a:extLst>
            <a:ext uri="{FF2B5EF4-FFF2-40B4-BE49-F238E27FC236}">
              <a16:creationId xmlns:a16="http://schemas.microsoft.com/office/drawing/2014/main" id="{C2F5D7BA-A1C0-45B9-97A6-CBEA6E87BB59}"/>
            </a:ext>
          </a:extLst>
        </xdr:cNvPr>
        <xdr:cNvCxnSpPr/>
      </xdr:nvCxnSpPr>
      <xdr:spPr>
        <a:xfrm>
          <a:off x="7713980" y="10427970"/>
          <a:ext cx="7823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160020</xdr:rowOff>
    </xdr:from>
    <xdr:to>
      <xdr:col>41</xdr:col>
      <xdr:colOff>101600</xdr:colOff>
      <xdr:row>62</xdr:row>
      <xdr:rowOff>90170</xdr:rowOff>
    </xdr:to>
    <xdr:sp macro="" textlink="">
      <xdr:nvSpPr>
        <xdr:cNvPr id="250" name="楕円 249">
          <a:extLst>
            <a:ext uri="{FF2B5EF4-FFF2-40B4-BE49-F238E27FC236}">
              <a16:creationId xmlns:a16="http://schemas.microsoft.com/office/drawing/2014/main" id="{C3FA1BA8-C073-4766-B3A8-3C32749739D6}"/>
            </a:ext>
          </a:extLst>
        </xdr:cNvPr>
        <xdr:cNvSpPr/>
      </xdr:nvSpPr>
      <xdr:spPr>
        <a:xfrm>
          <a:off x="6873240" y="10386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34290</xdr:rowOff>
    </xdr:from>
    <xdr:to>
      <xdr:col>45</xdr:col>
      <xdr:colOff>177800</xdr:colOff>
      <xdr:row>62</xdr:row>
      <xdr:rowOff>39370</xdr:rowOff>
    </xdr:to>
    <xdr:cxnSp macro="">
      <xdr:nvCxnSpPr>
        <xdr:cNvPr id="251" name="直線コネクタ 250">
          <a:extLst>
            <a:ext uri="{FF2B5EF4-FFF2-40B4-BE49-F238E27FC236}">
              <a16:creationId xmlns:a16="http://schemas.microsoft.com/office/drawing/2014/main" id="{707D3F31-5975-4DF5-B39E-FCD58A8D2B5E}"/>
            </a:ext>
          </a:extLst>
        </xdr:cNvPr>
        <xdr:cNvCxnSpPr/>
      </xdr:nvCxnSpPr>
      <xdr:spPr>
        <a:xfrm flipV="1">
          <a:off x="6924040" y="10427970"/>
          <a:ext cx="78994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163830</xdr:rowOff>
    </xdr:from>
    <xdr:to>
      <xdr:col>36</xdr:col>
      <xdr:colOff>165100</xdr:colOff>
      <xdr:row>62</xdr:row>
      <xdr:rowOff>93980</xdr:rowOff>
    </xdr:to>
    <xdr:sp macro="" textlink="">
      <xdr:nvSpPr>
        <xdr:cNvPr id="252" name="楕円 251">
          <a:extLst>
            <a:ext uri="{FF2B5EF4-FFF2-40B4-BE49-F238E27FC236}">
              <a16:creationId xmlns:a16="http://schemas.microsoft.com/office/drawing/2014/main" id="{A83FBE6F-E518-4E76-BD30-539A5A57FB6C}"/>
            </a:ext>
          </a:extLst>
        </xdr:cNvPr>
        <xdr:cNvSpPr/>
      </xdr:nvSpPr>
      <xdr:spPr>
        <a:xfrm>
          <a:off x="6098540" y="10389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39370</xdr:rowOff>
    </xdr:from>
    <xdr:to>
      <xdr:col>41</xdr:col>
      <xdr:colOff>50800</xdr:colOff>
      <xdr:row>62</xdr:row>
      <xdr:rowOff>43180</xdr:rowOff>
    </xdr:to>
    <xdr:cxnSp macro="">
      <xdr:nvCxnSpPr>
        <xdr:cNvPr id="253" name="直線コネクタ 252">
          <a:extLst>
            <a:ext uri="{FF2B5EF4-FFF2-40B4-BE49-F238E27FC236}">
              <a16:creationId xmlns:a16="http://schemas.microsoft.com/office/drawing/2014/main" id="{495855B4-6722-4F65-A144-7CCD5E433D6F}"/>
            </a:ext>
          </a:extLst>
        </xdr:cNvPr>
        <xdr:cNvCxnSpPr/>
      </xdr:nvCxnSpPr>
      <xdr:spPr>
        <a:xfrm flipV="1">
          <a:off x="6149340" y="1043305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5E10577C-A4B4-434B-BC90-565E93C7640E}"/>
            </a:ext>
          </a:extLst>
        </xdr:cNvPr>
        <xdr:cNvSpPr txBox="1"/>
      </xdr:nvSpPr>
      <xdr:spPr>
        <a:xfrm>
          <a:off x="827158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100347</xdr:rowOff>
    </xdr:from>
    <xdr:ext cx="469744" cy="259045"/>
    <xdr:sp macro="" textlink="">
      <xdr:nvSpPr>
        <xdr:cNvPr id="255" name="n_2aveValue【体育館・プール】&#10;一人当たり面積">
          <a:extLst>
            <a:ext uri="{FF2B5EF4-FFF2-40B4-BE49-F238E27FC236}">
              <a16:creationId xmlns:a16="http://schemas.microsoft.com/office/drawing/2014/main" id="{1C16B7E5-E13B-4CCB-A0F9-9EA246EC57FA}"/>
            </a:ext>
          </a:extLst>
        </xdr:cNvPr>
        <xdr:cNvSpPr txBox="1"/>
      </xdr:nvSpPr>
      <xdr:spPr>
        <a:xfrm>
          <a:off x="7509587"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6" name="n_3aveValue【体育館・プール】&#10;一人当たり面積">
          <a:extLst>
            <a:ext uri="{FF2B5EF4-FFF2-40B4-BE49-F238E27FC236}">
              <a16:creationId xmlns:a16="http://schemas.microsoft.com/office/drawing/2014/main" id="{2FD6BE30-81C5-44CA-BAA3-A120146EFBDF}"/>
            </a:ext>
          </a:extLst>
        </xdr:cNvPr>
        <xdr:cNvSpPr txBox="1"/>
      </xdr:nvSpPr>
      <xdr:spPr>
        <a:xfrm>
          <a:off x="67120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57" name="n_4aveValue【体育館・プール】&#10;一人当たり面積">
          <a:extLst>
            <a:ext uri="{FF2B5EF4-FFF2-40B4-BE49-F238E27FC236}">
              <a16:creationId xmlns:a16="http://schemas.microsoft.com/office/drawing/2014/main" id="{D40680EF-5AAD-4E21-913A-5997B44A7893}"/>
            </a:ext>
          </a:extLst>
        </xdr:cNvPr>
        <xdr:cNvSpPr txBox="1"/>
      </xdr:nvSpPr>
      <xdr:spPr>
        <a:xfrm>
          <a:off x="5937327" y="1052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102887</xdr:rowOff>
    </xdr:from>
    <xdr:ext cx="469744" cy="259045"/>
    <xdr:sp macro="" textlink="">
      <xdr:nvSpPr>
        <xdr:cNvPr id="258" name="n_1mainValue【体育館・プール】&#10;一人当たり面積">
          <a:extLst>
            <a:ext uri="{FF2B5EF4-FFF2-40B4-BE49-F238E27FC236}">
              <a16:creationId xmlns:a16="http://schemas.microsoft.com/office/drawing/2014/main" id="{EBD0C901-BA36-47C3-8BF1-4A3BF1CA917B}"/>
            </a:ext>
          </a:extLst>
        </xdr:cNvPr>
        <xdr:cNvSpPr txBox="1"/>
      </xdr:nvSpPr>
      <xdr:spPr>
        <a:xfrm>
          <a:off x="8271587" y="101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101617</xdr:rowOff>
    </xdr:from>
    <xdr:ext cx="469744" cy="259045"/>
    <xdr:sp macro="" textlink="">
      <xdr:nvSpPr>
        <xdr:cNvPr id="259" name="n_2mainValue【体育館・プール】&#10;一人当たり面積">
          <a:extLst>
            <a:ext uri="{FF2B5EF4-FFF2-40B4-BE49-F238E27FC236}">
              <a16:creationId xmlns:a16="http://schemas.microsoft.com/office/drawing/2014/main" id="{AD885FF3-B8B3-4189-91BC-E20909BDE14E}"/>
            </a:ext>
          </a:extLst>
        </xdr:cNvPr>
        <xdr:cNvSpPr txBox="1"/>
      </xdr:nvSpPr>
      <xdr:spPr>
        <a:xfrm>
          <a:off x="750958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106697</xdr:rowOff>
    </xdr:from>
    <xdr:ext cx="469744" cy="259045"/>
    <xdr:sp macro="" textlink="">
      <xdr:nvSpPr>
        <xdr:cNvPr id="260" name="n_3mainValue【体育館・プール】&#10;一人当たり面積">
          <a:extLst>
            <a:ext uri="{FF2B5EF4-FFF2-40B4-BE49-F238E27FC236}">
              <a16:creationId xmlns:a16="http://schemas.microsoft.com/office/drawing/2014/main" id="{D7D190BA-7ABC-44D3-8F87-92DB57CF79C7}"/>
            </a:ext>
          </a:extLst>
        </xdr:cNvPr>
        <xdr:cNvSpPr txBox="1"/>
      </xdr:nvSpPr>
      <xdr:spPr>
        <a:xfrm>
          <a:off x="6712027" y="1016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110507</xdr:rowOff>
    </xdr:from>
    <xdr:ext cx="469744" cy="259045"/>
    <xdr:sp macro="" textlink="">
      <xdr:nvSpPr>
        <xdr:cNvPr id="261" name="n_4mainValue【体育館・プール】&#10;一人当たり面積">
          <a:extLst>
            <a:ext uri="{FF2B5EF4-FFF2-40B4-BE49-F238E27FC236}">
              <a16:creationId xmlns:a16="http://schemas.microsoft.com/office/drawing/2014/main" id="{1C8C1235-F2F0-4842-A6E1-DAD1D4E7A0DA}"/>
            </a:ext>
          </a:extLst>
        </xdr:cNvPr>
        <xdr:cNvSpPr txBox="1"/>
      </xdr:nvSpPr>
      <xdr:spPr>
        <a:xfrm>
          <a:off x="5937327" y="1016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0F7A113-9E7D-4F2A-97C0-6FD5DF9FFCD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12C6EA1-FA65-42D3-9347-F92D171AC0E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58C2A03C-3A8B-47F4-8191-A4C4C27F6A3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C1FA996-59A4-4141-9A84-956B4D33E2D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7A4BEE2-90C3-420C-9596-8C78C668B57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F59AFBD-FE91-4477-B702-D027D2CA374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617584D-D9CB-49AC-8858-110F1F4E586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285E507-487C-4467-A12A-7AE35C031FD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A08A289-540D-42F6-AAC4-B09EBC557FD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01855FB-4263-44E1-ABEC-F3A24F9F357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EE057F3-F367-4399-BF70-5FD8E6F83C2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125E1BAA-1861-4615-B9A2-58929243A9B7}"/>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D5A10F8-6676-48C1-8BEB-87428CBDF596}"/>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92F4BAF8-7CCD-4538-8691-7CE557F947A7}"/>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863FF63B-0FDC-4E9E-853B-0CE0F9F6AF8D}"/>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A7E158C6-C8F4-4D95-9877-BD1F166B6179}"/>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45949A05-2610-4760-A5EA-D86DD8D7A3D9}"/>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11527A71-B276-40A6-A875-209939CBB86D}"/>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1D6C0BBA-9042-4516-9601-CE4E0B469DC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5AC8DCE9-6810-4F87-8E8F-7021654D8C4A}"/>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F77A9C25-03FD-4FFD-A29E-690E1EB25CD5}"/>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8FDDD61-1860-4656-B207-799BB031F14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97639398-F830-45D8-924C-DF0619793DAF}"/>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6A0DA64-A210-4317-B1F1-9F493D12D18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54CC7422-C3B3-460C-8418-7A622A956BDF}"/>
            </a:ext>
          </a:extLst>
        </xdr:cNvPr>
        <xdr:cNvCxnSpPr/>
      </xdr:nvCxnSpPr>
      <xdr:spPr>
        <a:xfrm flipV="1">
          <a:off x="4086225" y="13195934"/>
          <a:ext cx="0" cy="1335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B0182112-FB00-4D0B-8BFC-486B76251E5F}"/>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97E94305-D9DF-4142-BFCE-80BBD1D11B28}"/>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2A1658B0-E980-43FC-AFEC-E92CC50B58E4}"/>
            </a:ext>
          </a:extLst>
        </xdr:cNvPr>
        <xdr:cNvSpPr txBox="1"/>
      </xdr:nvSpPr>
      <xdr:spPr>
        <a:xfrm>
          <a:off x="4124960" y="12974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90" name="直線コネクタ 289">
          <a:extLst>
            <a:ext uri="{FF2B5EF4-FFF2-40B4-BE49-F238E27FC236}">
              <a16:creationId xmlns:a16="http://schemas.microsoft.com/office/drawing/2014/main" id="{2AE09F72-0AB4-4564-9889-D806C6276ADF}"/>
            </a:ext>
          </a:extLst>
        </xdr:cNvPr>
        <xdr:cNvCxnSpPr/>
      </xdr:nvCxnSpPr>
      <xdr:spPr>
        <a:xfrm>
          <a:off x="4020820" y="13195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31132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1B2D3F16-8100-4AEA-BE57-8E4E2EF62C4A}"/>
            </a:ext>
          </a:extLst>
        </xdr:cNvPr>
        <xdr:cNvSpPr txBox="1"/>
      </xdr:nvSpPr>
      <xdr:spPr>
        <a:xfrm>
          <a:off x="4124960" y="13609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92" name="フローチャート: 判断 291">
          <a:extLst>
            <a:ext uri="{FF2B5EF4-FFF2-40B4-BE49-F238E27FC236}">
              <a16:creationId xmlns:a16="http://schemas.microsoft.com/office/drawing/2014/main" id="{7739A393-0E66-45C6-B0C7-AB41D543DBD5}"/>
            </a:ext>
          </a:extLst>
        </xdr:cNvPr>
        <xdr:cNvSpPr/>
      </xdr:nvSpPr>
      <xdr:spPr>
        <a:xfrm>
          <a:off x="4036060" y="1375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3" name="フローチャート: 判断 292">
          <a:extLst>
            <a:ext uri="{FF2B5EF4-FFF2-40B4-BE49-F238E27FC236}">
              <a16:creationId xmlns:a16="http://schemas.microsoft.com/office/drawing/2014/main" id="{8D933628-8D06-4735-972D-B91DEF5E79FA}"/>
            </a:ext>
          </a:extLst>
        </xdr:cNvPr>
        <xdr:cNvSpPr/>
      </xdr:nvSpPr>
      <xdr:spPr>
        <a:xfrm>
          <a:off x="3312160" y="13731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4" name="フローチャート: 判断 293">
          <a:extLst>
            <a:ext uri="{FF2B5EF4-FFF2-40B4-BE49-F238E27FC236}">
              <a16:creationId xmlns:a16="http://schemas.microsoft.com/office/drawing/2014/main" id="{54E3F60E-6E1D-441E-A022-3474934762FA}"/>
            </a:ext>
          </a:extLst>
        </xdr:cNvPr>
        <xdr:cNvSpPr/>
      </xdr:nvSpPr>
      <xdr:spPr>
        <a:xfrm>
          <a:off x="251460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6DAE5004-285B-48A1-9ED8-5C839234EEEF}"/>
            </a:ext>
          </a:extLst>
        </xdr:cNvPr>
        <xdr:cNvSpPr/>
      </xdr:nvSpPr>
      <xdr:spPr>
        <a:xfrm>
          <a:off x="173990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AD103068-333F-45F6-8D5E-231E1C0EDBF0}"/>
            </a:ext>
          </a:extLst>
        </xdr:cNvPr>
        <xdr:cNvSpPr/>
      </xdr:nvSpPr>
      <xdr:spPr>
        <a:xfrm>
          <a:off x="965200" y="136271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968661D-3676-4AA8-8228-9C73A0CBE4B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C8C9D1D-0286-40D6-BD31-A51630AFFEF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CF7947C-D513-4BBB-B32A-C9A2191A062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E0C5AFB-5A77-4E73-BC9C-A69650F30DA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FC1329E-932B-4F5D-A7AC-0735B31FA73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302" name="楕円 301">
          <a:extLst>
            <a:ext uri="{FF2B5EF4-FFF2-40B4-BE49-F238E27FC236}">
              <a16:creationId xmlns:a16="http://schemas.microsoft.com/office/drawing/2014/main" id="{7D3CC522-4097-48FD-8CCF-72F68524035D}"/>
            </a:ext>
          </a:extLst>
        </xdr:cNvPr>
        <xdr:cNvSpPr/>
      </xdr:nvSpPr>
      <xdr:spPr>
        <a:xfrm>
          <a:off x="4036060" y="13832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64788</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8FBBB633-03C5-4B1D-999F-FB69E74E6FB6}"/>
            </a:ext>
          </a:extLst>
        </xdr:cNvPr>
        <xdr:cNvSpPr txBox="1"/>
      </xdr:nvSpPr>
      <xdr:spPr>
        <a:xfrm>
          <a:off x="4124960" y="1381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48261</xdr:rowOff>
    </xdr:from>
    <xdr:to>
      <xdr:col>20</xdr:col>
      <xdr:colOff>38100</xdr:colOff>
      <xdr:row>82</xdr:row>
      <xdr:rowOff>149861</xdr:rowOff>
    </xdr:to>
    <xdr:sp macro="" textlink="">
      <xdr:nvSpPr>
        <xdr:cNvPr id="304" name="楕円 303">
          <a:extLst>
            <a:ext uri="{FF2B5EF4-FFF2-40B4-BE49-F238E27FC236}">
              <a16:creationId xmlns:a16="http://schemas.microsoft.com/office/drawing/2014/main" id="{6DD74E30-466B-4D70-B01D-B0161FF98DF0}"/>
            </a:ext>
          </a:extLst>
        </xdr:cNvPr>
        <xdr:cNvSpPr/>
      </xdr:nvSpPr>
      <xdr:spPr>
        <a:xfrm>
          <a:off x="3312160" y="137947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99061</xdr:rowOff>
    </xdr:from>
    <xdr:to>
      <xdr:col>24</xdr:col>
      <xdr:colOff>63500</xdr:colOff>
      <xdr:row>82</xdr:row>
      <xdr:rowOff>137161</xdr:rowOff>
    </xdr:to>
    <xdr:cxnSp macro="">
      <xdr:nvCxnSpPr>
        <xdr:cNvPr id="305" name="直線コネクタ 304">
          <a:extLst>
            <a:ext uri="{FF2B5EF4-FFF2-40B4-BE49-F238E27FC236}">
              <a16:creationId xmlns:a16="http://schemas.microsoft.com/office/drawing/2014/main" id="{67DFE32A-C140-478F-9231-4520C6C726FE}"/>
            </a:ext>
          </a:extLst>
        </xdr:cNvPr>
        <xdr:cNvCxnSpPr/>
      </xdr:nvCxnSpPr>
      <xdr:spPr>
        <a:xfrm>
          <a:off x="3355340" y="13845541"/>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8255</xdr:rowOff>
    </xdr:from>
    <xdr:to>
      <xdr:col>15</xdr:col>
      <xdr:colOff>101600</xdr:colOff>
      <xdr:row>82</xdr:row>
      <xdr:rowOff>109855</xdr:rowOff>
    </xdr:to>
    <xdr:sp macro="" textlink="">
      <xdr:nvSpPr>
        <xdr:cNvPr id="306" name="楕円 305">
          <a:extLst>
            <a:ext uri="{FF2B5EF4-FFF2-40B4-BE49-F238E27FC236}">
              <a16:creationId xmlns:a16="http://schemas.microsoft.com/office/drawing/2014/main" id="{A234D4AA-25BD-4FB2-B174-31FD01D301D2}"/>
            </a:ext>
          </a:extLst>
        </xdr:cNvPr>
        <xdr:cNvSpPr/>
      </xdr:nvSpPr>
      <xdr:spPr>
        <a:xfrm>
          <a:off x="2514600" y="1375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59055</xdr:rowOff>
    </xdr:from>
    <xdr:to>
      <xdr:col>19</xdr:col>
      <xdr:colOff>177800</xdr:colOff>
      <xdr:row>82</xdr:row>
      <xdr:rowOff>99061</xdr:rowOff>
    </xdr:to>
    <xdr:cxnSp macro="">
      <xdr:nvCxnSpPr>
        <xdr:cNvPr id="307" name="直線コネクタ 306">
          <a:extLst>
            <a:ext uri="{FF2B5EF4-FFF2-40B4-BE49-F238E27FC236}">
              <a16:creationId xmlns:a16="http://schemas.microsoft.com/office/drawing/2014/main" id="{2BBA5F17-3579-4CD2-80BD-AF6A5CACD096}"/>
            </a:ext>
          </a:extLst>
        </xdr:cNvPr>
        <xdr:cNvCxnSpPr/>
      </xdr:nvCxnSpPr>
      <xdr:spPr>
        <a:xfrm>
          <a:off x="2565400" y="13805535"/>
          <a:ext cx="78994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143511</xdr:rowOff>
    </xdr:from>
    <xdr:to>
      <xdr:col>10</xdr:col>
      <xdr:colOff>165100</xdr:colOff>
      <xdr:row>82</xdr:row>
      <xdr:rowOff>73661</xdr:rowOff>
    </xdr:to>
    <xdr:sp macro="" textlink="">
      <xdr:nvSpPr>
        <xdr:cNvPr id="308" name="楕円 307">
          <a:extLst>
            <a:ext uri="{FF2B5EF4-FFF2-40B4-BE49-F238E27FC236}">
              <a16:creationId xmlns:a16="http://schemas.microsoft.com/office/drawing/2014/main" id="{AB71C319-7323-4432-822A-8A6B6721C10F}"/>
            </a:ext>
          </a:extLst>
        </xdr:cNvPr>
        <xdr:cNvSpPr/>
      </xdr:nvSpPr>
      <xdr:spPr>
        <a:xfrm>
          <a:off x="1739900" y="13722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22861</xdr:rowOff>
    </xdr:from>
    <xdr:to>
      <xdr:col>15</xdr:col>
      <xdr:colOff>50800</xdr:colOff>
      <xdr:row>82</xdr:row>
      <xdr:rowOff>59055</xdr:rowOff>
    </xdr:to>
    <xdr:cxnSp macro="">
      <xdr:nvCxnSpPr>
        <xdr:cNvPr id="309" name="直線コネクタ 308">
          <a:extLst>
            <a:ext uri="{FF2B5EF4-FFF2-40B4-BE49-F238E27FC236}">
              <a16:creationId xmlns:a16="http://schemas.microsoft.com/office/drawing/2014/main" id="{D486A5CF-FA61-4759-ABFB-443F73C5DD8E}"/>
            </a:ext>
          </a:extLst>
        </xdr:cNvPr>
        <xdr:cNvCxnSpPr/>
      </xdr:nvCxnSpPr>
      <xdr:spPr>
        <a:xfrm>
          <a:off x="1790700" y="13769341"/>
          <a:ext cx="7747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105411</xdr:rowOff>
    </xdr:from>
    <xdr:to>
      <xdr:col>6</xdr:col>
      <xdr:colOff>38100</xdr:colOff>
      <xdr:row>82</xdr:row>
      <xdr:rowOff>35561</xdr:rowOff>
    </xdr:to>
    <xdr:sp macro="" textlink="">
      <xdr:nvSpPr>
        <xdr:cNvPr id="310" name="楕円 309">
          <a:extLst>
            <a:ext uri="{FF2B5EF4-FFF2-40B4-BE49-F238E27FC236}">
              <a16:creationId xmlns:a16="http://schemas.microsoft.com/office/drawing/2014/main" id="{7DB23129-60F9-4D99-BE68-CE0ECAA90D79}"/>
            </a:ext>
          </a:extLst>
        </xdr:cNvPr>
        <xdr:cNvSpPr/>
      </xdr:nvSpPr>
      <xdr:spPr>
        <a:xfrm>
          <a:off x="965200" y="136842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156211</xdr:rowOff>
    </xdr:from>
    <xdr:to>
      <xdr:col>10</xdr:col>
      <xdr:colOff>114300</xdr:colOff>
      <xdr:row>82</xdr:row>
      <xdr:rowOff>22861</xdr:rowOff>
    </xdr:to>
    <xdr:cxnSp macro="">
      <xdr:nvCxnSpPr>
        <xdr:cNvPr id="311" name="直線コネクタ 310">
          <a:extLst>
            <a:ext uri="{FF2B5EF4-FFF2-40B4-BE49-F238E27FC236}">
              <a16:creationId xmlns:a16="http://schemas.microsoft.com/office/drawing/2014/main" id="{C0E46B63-11D1-494D-A6DC-2B6A27E7C618}"/>
            </a:ext>
          </a:extLst>
        </xdr:cNvPr>
        <xdr:cNvCxnSpPr/>
      </xdr:nvCxnSpPr>
      <xdr:spPr>
        <a:xfrm>
          <a:off x="1008380" y="13735051"/>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2" name="n_1aveValue【福祉施設】&#10;有形固定資産減価償却率">
          <a:extLst>
            <a:ext uri="{FF2B5EF4-FFF2-40B4-BE49-F238E27FC236}">
              <a16:creationId xmlns:a16="http://schemas.microsoft.com/office/drawing/2014/main" id="{5C9A37CD-EBE5-4017-8AD4-C8766037EF1B}"/>
            </a:ext>
          </a:extLst>
        </xdr:cNvPr>
        <xdr:cNvSpPr txBox="1"/>
      </xdr:nvSpPr>
      <xdr:spPr>
        <a:xfrm>
          <a:off x="317056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3" name="n_2aveValue【福祉施設】&#10;有形固定資産減価償却率">
          <a:extLst>
            <a:ext uri="{FF2B5EF4-FFF2-40B4-BE49-F238E27FC236}">
              <a16:creationId xmlns:a16="http://schemas.microsoft.com/office/drawing/2014/main" id="{F992E9F1-77BB-494B-87BA-7EE2C87971A4}"/>
            </a:ext>
          </a:extLst>
        </xdr:cNvPr>
        <xdr:cNvSpPr txBox="1"/>
      </xdr:nvSpPr>
      <xdr:spPr>
        <a:xfrm>
          <a:off x="238570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7C819C74-C189-4930-9589-BA02225B2B2E}"/>
            </a:ext>
          </a:extLst>
        </xdr:cNvPr>
        <xdr:cNvSpPr txBox="1"/>
      </xdr:nvSpPr>
      <xdr:spPr>
        <a:xfrm>
          <a:off x="161100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15" name="n_4aveValue【福祉施設】&#10;有形固定資産減価償却率">
          <a:extLst>
            <a:ext uri="{FF2B5EF4-FFF2-40B4-BE49-F238E27FC236}">
              <a16:creationId xmlns:a16="http://schemas.microsoft.com/office/drawing/2014/main" id="{F8A37E89-2E68-4B5F-A460-1B0FBBA4BA20}"/>
            </a:ext>
          </a:extLst>
        </xdr:cNvPr>
        <xdr:cNvSpPr txBox="1"/>
      </xdr:nvSpPr>
      <xdr:spPr>
        <a:xfrm>
          <a:off x="836304" y="13409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140988</xdr:rowOff>
    </xdr:from>
    <xdr:ext cx="405111" cy="259045"/>
    <xdr:sp macro="" textlink="">
      <xdr:nvSpPr>
        <xdr:cNvPr id="316" name="n_1mainValue【福祉施設】&#10;有形固定資産減価償却率">
          <a:extLst>
            <a:ext uri="{FF2B5EF4-FFF2-40B4-BE49-F238E27FC236}">
              <a16:creationId xmlns:a16="http://schemas.microsoft.com/office/drawing/2014/main" id="{E6D8B8BA-C85B-4F5A-A604-5F727E761FE1}"/>
            </a:ext>
          </a:extLst>
        </xdr:cNvPr>
        <xdr:cNvSpPr txBox="1"/>
      </xdr:nvSpPr>
      <xdr:spPr>
        <a:xfrm>
          <a:off x="3170564" y="1388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100982</xdr:rowOff>
    </xdr:from>
    <xdr:ext cx="405111" cy="259045"/>
    <xdr:sp macro="" textlink="">
      <xdr:nvSpPr>
        <xdr:cNvPr id="317" name="n_2mainValue【福祉施設】&#10;有形固定資産減価償却率">
          <a:extLst>
            <a:ext uri="{FF2B5EF4-FFF2-40B4-BE49-F238E27FC236}">
              <a16:creationId xmlns:a16="http://schemas.microsoft.com/office/drawing/2014/main" id="{BDAD77E9-ED4E-4F97-965D-23B98384C561}"/>
            </a:ext>
          </a:extLst>
        </xdr:cNvPr>
        <xdr:cNvSpPr txBox="1"/>
      </xdr:nvSpPr>
      <xdr:spPr>
        <a:xfrm>
          <a:off x="2385704" y="1384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64788</xdr:rowOff>
    </xdr:from>
    <xdr:ext cx="405111" cy="259045"/>
    <xdr:sp macro="" textlink="">
      <xdr:nvSpPr>
        <xdr:cNvPr id="318" name="n_3mainValue【福祉施設】&#10;有形固定資産減価償却率">
          <a:extLst>
            <a:ext uri="{FF2B5EF4-FFF2-40B4-BE49-F238E27FC236}">
              <a16:creationId xmlns:a16="http://schemas.microsoft.com/office/drawing/2014/main" id="{4BCE8FCB-1302-4497-90E3-4699F4C0E1EA}"/>
            </a:ext>
          </a:extLst>
        </xdr:cNvPr>
        <xdr:cNvSpPr txBox="1"/>
      </xdr:nvSpPr>
      <xdr:spPr>
        <a:xfrm>
          <a:off x="1611004" y="1381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26688</xdr:rowOff>
    </xdr:from>
    <xdr:ext cx="405111" cy="259045"/>
    <xdr:sp macro="" textlink="">
      <xdr:nvSpPr>
        <xdr:cNvPr id="319" name="n_4mainValue【福祉施設】&#10;有形固定資産減価償却率">
          <a:extLst>
            <a:ext uri="{FF2B5EF4-FFF2-40B4-BE49-F238E27FC236}">
              <a16:creationId xmlns:a16="http://schemas.microsoft.com/office/drawing/2014/main" id="{6BFFCFAE-4571-40BD-A692-603AA0CE7DBF}"/>
            </a:ext>
          </a:extLst>
        </xdr:cNvPr>
        <xdr:cNvSpPr txBox="1"/>
      </xdr:nvSpPr>
      <xdr:spPr>
        <a:xfrm>
          <a:off x="83630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10BF0274-B1C4-4690-B907-5F5DF0B5FBF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6D37BFFE-4C15-4305-B32C-ADB1E2367E7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BE3CF0-9C96-43F5-B50C-8112B614026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B803F71E-7D05-484A-9C38-8A9A1750EC6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56BC79E-954D-49BD-976D-99961B98BF9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55603F19-733E-4967-847E-23CA8CA6851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F035747-21AF-4F3F-B0F5-0308861757E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A0013175-69BF-4E4F-9D7F-8DC647540A3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233CB7F7-6648-44CE-BEF8-EAEC267DA83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62C76AE5-403B-4657-9805-2D3F7C93067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2F121226-1850-4387-A56E-E59D08D80FE9}"/>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747AE729-FE26-4DF2-A11D-688E25A9ACC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B6473D20-8B4D-4EC0-96EA-F822321D685C}"/>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D0A2D7B-43C7-4051-BB34-F05BC6A9997B}"/>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D02834C8-239D-4616-8E40-A2376B0486B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DCE08BF3-49D9-40C1-94B7-F111021BB993}"/>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DCCB04DF-6221-411D-95DC-3EB55430A9E7}"/>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811518A8-7BC3-4ED1-B926-3953E85A5F27}"/>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36443DEC-F8B6-4EEC-B43D-5474A8971289}"/>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271A32A9-D221-424D-8B8C-820FC5B23D01}"/>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E74672FB-9D2C-46E0-8954-F4073C706FA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A71A4109-9221-4F44-BE2A-72158E6EE67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5F2E00D9-8247-4B4F-8FDC-11DB20F6300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93CBDF61-16A8-4428-9686-2A35CBD8BF3C}"/>
            </a:ext>
          </a:extLst>
        </xdr:cNvPr>
        <xdr:cNvCxnSpPr/>
      </xdr:nvCxnSpPr>
      <xdr:spPr>
        <a:xfrm flipV="1">
          <a:off x="9219565" y="13213081"/>
          <a:ext cx="0" cy="130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973C89EF-AEA3-47B7-BD0A-21CB788042EB}"/>
            </a:ext>
          </a:extLst>
        </xdr:cNvPr>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E8733B87-EBFA-4769-AA8F-0EB5424AD880}"/>
            </a:ext>
          </a:extLst>
        </xdr:cNvPr>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46" name="【福祉施設】&#10;一人当たり面積最大値テキスト">
          <a:extLst>
            <a:ext uri="{FF2B5EF4-FFF2-40B4-BE49-F238E27FC236}">
              <a16:creationId xmlns:a16="http://schemas.microsoft.com/office/drawing/2014/main" id="{4054BF3C-E57C-40ED-9607-E1F1370024F0}"/>
            </a:ext>
          </a:extLst>
        </xdr:cNvPr>
        <xdr:cNvSpPr txBox="1"/>
      </xdr:nvSpPr>
      <xdr:spPr>
        <a:xfrm>
          <a:off x="9258300" y="129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47" name="直線コネクタ 346">
          <a:extLst>
            <a:ext uri="{FF2B5EF4-FFF2-40B4-BE49-F238E27FC236}">
              <a16:creationId xmlns:a16="http://schemas.microsoft.com/office/drawing/2014/main" id="{DEC41CE8-1EE9-4247-97BC-0812A0DF7E63}"/>
            </a:ext>
          </a:extLst>
        </xdr:cNvPr>
        <xdr:cNvCxnSpPr/>
      </xdr:nvCxnSpPr>
      <xdr:spPr>
        <a:xfrm>
          <a:off x="9154160" y="132130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140988</xdr:rowOff>
    </xdr:from>
    <xdr:ext cx="469744" cy="259045"/>
    <xdr:sp macro="" textlink="">
      <xdr:nvSpPr>
        <xdr:cNvPr id="348" name="【福祉施設】&#10;一人当たり面積平均値テキスト">
          <a:extLst>
            <a:ext uri="{FF2B5EF4-FFF2-40B4-BE49-F238E27FC236}">
              <a16:creationId xmlns:a16="http://schemas.microsoft.com/office/drawing/2014/main" id="{5E5F35CA-DCBC-4DDA-A714-9BD658678A33}"/>
            </a:ext>
          </a:extLst>
        </xdr:cNvPr>
        <xdr:cNvSpPr txBox="1"/>
      </xdr:nvSpPr>
      <xdr:spPr>
        <a:xfrm>
          <a:off x="9258300" y="14055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49" name="フローチャート: 判断 348">
          <a:extLst>
            <a:ext uri="{FF2B5EF4-FFF2-40B4-BE49-F238E27FC236}">
              <a16:creationId xmlns:a16="http://schemas.microsoft.com/office/drawing/2014/main" id="{EEADB38B-C6FE-47B5-9EA5-AFBE746CA1D8}"/>
            </a:ext>
          </a:extLst>
        </xdr:cNvPr>
        <xdr:cNvSpPr/>
      </xdr:nvSpPr>
      <xdr:spPr>
        <a:xfrm>
          <a:off x="9192260" y="140766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50" name="フローチャート: 判断 349">
          <a:extLst>
            <a:ext uri="{FF2B5EF4-FFF2-40B4-BE49-F238E27FC236}">
              <a16:creationId xmlns:a16="http://schemas.microsoft.com/office/drawing/2014/main" id="{ECF3B905-9AFD-490A-B0C6-9069F1EBAD51}"/>
            </a:ext>
          </a:extLst>
        </xdr:cNvPr>
        <xdr:cNvSpPr/>
      </xdr:nvSpPr>
      <xdr:spPr>
        <a:xfrm>
          <a:off x="8445500" y="140690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1" name="フローチャート: 判断 350">
          <a:extLst>
            <a:ext uri="{FF2B5EF4-FFF2-40B4-BE49-F238E27FC236}">
              <a16:creationId xmlns:a16="http://schemas.microsoft.com/office/drawing/2014/main" id="{C278F2C5-1734-42CE-8358-445F8E4C8278}"/>
            </a:ext>
          </a:extLst>
        </xdr:cNvPr>
        <xdr:cNvSpPr/>
      </xdr:nvSpPr>
      <xdr:spPr>
        <a:xfrm>
          <a:off x="767080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2" name="フローチャート: 判断 351">
          <a:extLst>
            <a:ext uri="{FF2B5EF4-FFF2-40B4-BE49-F238E27FC236}">
              <a16:creationId xmlns:a16="http://schemas.microsoft.com/office/drawing/2014/main" id="{39462D36-CAFA-4EC4-8E66-2E2FB4CD0AED}"/>
            </a:ext>
          </a:extLst>
        </xdr:cNvPr>
        <xdr:cNvSpPr/>
      </xdr:nvSpPr>
      <xdr:spPr>
        <a:xfrm>
          <a:off x="687324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3" name="フローチャート: 判断 352">
          <a:extLst>
            <a:ext uri="{FF2B5EF4-FFF2-40B4-BE49-F238E27FC236}">
              <a16:creationId xmlns:a16="http://schemas.microsoft.com/office/drawing/2014/main" id="{47FB19D2-F409-4199-A8C2-399B70BF7896}"/>
            </a:ext>
          </a:extLst>
        </xdr:cNvPr>
        <xdr:cNvSpPr/>
      </xdr:nvSpPr>
      <xdr:spPr>
        <a:xfrm>
          <a:off x="6098540" y="140766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32A3F3C-0DD5-42E9-95C5-66A25DF885A3}"/>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97B2F58-9DD4-4270-AA63-7C9B151B66A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7703B17-1578-4E31-BE1C-EAF9196A844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5987414-3EDB-4DB6-A5E3-50B8CB5DE86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5E78CEC-B95F-4AD9-9938-D3CDCE2083F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154939</xdr:rowOff>
    </xdr:from>
    <xdr:to>
      <xdr:col>55</xdr:col>
      <xdr:colOff>50800</xdr:colOff>
      <xdr:row>82</xdr:row>
      <xdr:rowOff>85089</xdr:rowOff>
    </xdr:to>
    <xdr:sp macro="" textlink="">
      <xdr:nvSpPr>
        <xdr:cNvPr id="359" name="楕円 358">
          <a:extLst>
            <a:ext uri="{FF2B5EF4-FFF2-40B4-BE49-F238E27FC236}">
              <a16:creationId xmlns:a16="http://schemas.microsoft.com/office/drawing/2014/main" id="{F21E2690-3675-4AED-977F-C06EEAC4F264}"/>
            </a:ext>
          </a:extLst>
        </xdr:cNvPr>
        <xdr:cNvSpPr/>
      </xdr:nvSpPr>
      <xdr:spPr>
        <a:xfrm>
          <a:off x="9192260" y="137337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6366</xdr:rowOff>
    </xdr:from>
    <xdr:ext cx="469744" cy="259045"/>
    <xdr:sp macro="" textlink="">
      <xdr:nvSpPr>
        <xdr:cNvPr id="360" name="【福祉施設】&#10;一人当たり面積該当値テキスト">
          <a:extLst>
            <a:ext uri="{FF2B5EF4-FFF2-40B4-BE49-F238E27FC236}">
              <a16:creationId xmlns:a16="http://schemas.microsoft.com/office/drawing/2014/main" id="{726578EF-3FEB-4873-A340-E124DD5588A2}"/>
            </a:ext>
          </a:extLst>
        </xdr:cNvPr>
        <xdr:cNvSpPr txBox="1"/>
      </xdr:nvSpPr>
      <xdr:spPr>
        <a:xfrm>
          <a:off x="9258300" y="1358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162561</xdr:rowOff>
    </xdr:from>
    <xdr:to>
      <xdr:col>50</xdr:col>
      <xdr:colOff>165100</xdr:colOff>
      <xdr:row>82</xdr:row>
      <xdr:rowOff>92711</xdr:rowOff>
    </xdr:to>
    <xdr:sp macro="" textlink="">
      <xdr:nvSpPr>
        <xdr:cNvPr id="361" name="楕円 360">
          <a:extLst>
            <a:ext uri="{FF2B5EF4-FFF2-40B4-BE49-F238E27FC236}">
              <a16:creationId xmlns:a16="http://schemas.microsoft.com/office/drawing/2014/main" id="{FBAB6165-B401-4F0C-A207-411CA5B174C9}"/>
            </a:ext>
          </a:extLst>
        </xdr:cNvPr>
        <xdr:cNvSpPr/>
      </xdr:nvSpPr>
      <xdr:spPr>
        <a:xfrm>
          <a:off x="8445500" y="13741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34289</xdr:rowOff>
    </xdr:from>
    <xdr:to>
      <xdr:col>55</xdr:col>
      <xdr:colOff>0</xdr:colOff>
      <xdr:row>82</xdr:row>
      <xdr:rowOff>41911</xdr:rowOff>
    </xdr:to>
    <xdr:cxnSp macro="">
      <xdr:nvCxnSpPr>
        <xdr:cNvPr id="362" name="直線コネクタ 361">
          <a:extLst>
            <a:ext uri="{FF2B5EF4-FFF2-40B4-BE49-F238E27FC236}">
              <a16:creationId xmlns:a16="http://schemas.microsoft.com/office/drawing/2014/main" id="{6CBCFECC-E3B1-4EF4-BB25-BFFF36BCC5A8}"/>
            </a:ext>
          </a:extLst>
        </xdr:cNvPr>
        <xdr:cNvCxnSpPr/>
      </xdr:nvCxnSpPr>
      <xdr:spPr>
        <a:xfrm flipV="1">
          <a:off x="8496300" y="13780769"/>
          <a:ext cx="7239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2539</xdr:rowOff>
    </xdr:from>
    <xdr:to>
      <xdr:col>46</xdr:col>
      <xdr:colOff>38100</xdr:colOff>
      <xdr:row>82</xdr:row>
      <xdr:rowOff>104139</xdr:rowOff>
    </xdr:to>
    <xdr:sp macro="" textlink="">
      <xdr:nvSpPr>
        <xdr:cNvPr id="363" name="楕円 362">
          <a:extLst>
            <a:ext uri="{FF2B5EF4-FFF2-40B4-BE49-F238E27FC236}">
              <a16:creationId xmlns:a16="http://schemas.microsoft.com/office/drawing/2014/main" id="{01217345-5A11-425E-821D-37518CF31299}"/>
            </a:ext>
          </a:extLst>
        </xdr:cNvPr>
        <xdr:cNvSpPr/>
      </xdr:nvSpPr>
      <xdr:spPr>
        <a:xfrm>
          <a:off x="7670800" y="137490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41911</xdr:rowOff>
    </xdr:from>
    <xdr:to>
      <xdr:col>50</xdr:col>
      <xdr:colOff>114300</xdr:colOff>
      <xdr:row>82</xdr:row>
      <xdr:rowOff>53339</xdr:rowOff>
    </xdr:to>
    <xdr:cxnSp macro="">
      <xdr:nvCxnSpPr>
        <xdr:cNvPr id="364" name="直線コネクタ 363">
          <a:extLst>
            <a:ext uri="{FF2B5EF4-FFF2-40B4-BE49-F238E27FC236}">
              <a16:creationId xmlns:a16="http://schemas.microsoft.com/office/drawing/2014/main" id="{D5725C19-21CB-491E-AEE8-95FFE2C021AE}"/>
            </a:ext>
          </a:extLst>
        </xdr:cNvPr>
        <xdr:cNvCxnSpPr/>
      </xdr:nvCxnSpPr>
      <xdr:spPr>
        <a:xfrm flipV="1">
          <a:off x="7713980" y="13788391"/>
          <a:ext cx="78232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13970</xdr:rowOff>
    </xdr:from>
    <xdr:to>
      <xdr:col>41</xdr:col>
      <xdr:colOff>101600</xdr:colOff>
      <xdr:row>82</xdr:row>
      <xdr:rowOff>115570</xdr:rowOff>
    </xdr:to>
    <xdr:sp macro="" textlink="">
      <xdr:nvSpPr>
        <xdr:cNvPr id="365" name="楕円 364">
          <a:extLst>
            <a:ext uri="{FF2B5EF4-FFF2-40B4-BE49-F238E27FC236}">
              <a16:creationId xmlns:a16="http://schemas.microsoft.com/office/drawing/2014/main" id="{05C689FC-4991-4CBD-A737-0CD0165138BA}"/>
            </a:ext>
          </a:extLst>
        </xdr:cNvPr>
        <xdr:cNvSpPr/>
      </xdr:nvSpPr>
      <xdr:spPr>
        <a:xfrm>
          <a:off x="687324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53339</xdr:rowOff>
    </xdr:from>
    <xdr:to>
      <xdr:col>45</xdr:col>
      <xdr:colOff>177800</xdr:colOff>
      <xdr:row>82</xdr:row>
      <xdr:rowOff>64770</xdr:rowOff>
    </xdr:to>
    <xdr:cxnSp macro="">
      <xdr:nvCxnSpPr>
        <xdr:cNvPr id="366" name="直線コネクタ 365">
          <a:extLst>
            <a:ext uri="{FF2B5EF4-FFF2-40B4-BE49-F238E27FC236}">
              <a16:creationId xmlns:a16="http://schemas.microsoft.com/office/drawing/2014/main" id="{40F9C665-5419-4EC1-8A22-2B95D1385389}"/>
            </a:ext>
          </a:extLst>
        </xdr:cNvPr>
        <xdr:cNvCxnSpPr/>
      </xdr:nvCxnSpPr>
      <xdr:spPr>
        <a:xfrm flipV="1">
          <a:off x="6924040" y="13799819"/>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21589</xdr:rowOff>
    </xdr:from>
    <xdr:to>
      <xdr:col>36</xdr:col>
      <xdr:colOff>165100</xdr:colOff>
      <xdr:row>82</xdr:row>
      <xdr:rowOff>123189</xdr:rowOff>
    </xdr:to>
    <xdr:sp macro="" textlink="">
      <xdr:nvSpPr>
        <xdr:cNvPr id="367" name="楕円 366">
          <a:extLst>
            <a:ext uri="{FF2B5EF4-FFF2-40B4-BE49-F238E27FC236}">
              <a16:creationId xmlns:a16="http://schemas.microsoft.com/office/drawing/2014/main" id="{36DAFFB8-A449-4750-A0BE-59960F41BD74}"/>
            </a:ext>
          </a:extLst>
        </xdr:cNvPr>
        <xdr:cNvSpPr/>
      </xdr:nvSpPr>
      <xdr:spPr>
        <a:xfrm>
          <a:off x="6098540" y="137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64770</xdr:rowOff>
    </xdr:from>
    <xdr:to>
      <xdr:col>41</xdr:col>
      <xdr:colOff>50800</xdr:colOff>
      <xdr:row>82</xdr:row>
      <xdr:rowOff>72389</xdr:rowOff>
    </xdr:to>
    <xdr:cxnSp macro="">
      <xdr:nvCxnSpPr>
        <xdr:cNvPr id="368" name="直線コネクタ 367">
          <a:extLst>
            <a:ext uri="{FF2B5EF4-FFF2-40B4-BE49-F238E27FC236}">
              <a16:creationId xmlns:a16="http://schemas.microsoft.com/office/drawing/2014/main" id="{5272BEB7-1B45-4D0E-A0AA-8A9A90D24311}"/>
            </a:ext>
          </a:extLst>
        </xdr:cNvPr>
        <xdr:cNvCxnSpPr/>
      </xdr:nvCxnSpPr>
      <xdr:spPr>
        <a:xfrm flipV="1">
          <a:off x="6149340" y="13811250"/>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76216</xdr:rowOff>
    </xdr:from>
    <xdr:ext cx="469744" cy="259045"/>
    <xdr:sp macro="" textlink="">
      <xdr:nvSpPr>
        <xdr:cNvPr id="369" name="n_1aveValue【福祉施設】&#10;一人当たり面積">
          <a:extLst>
            <a:ext uri="{FF2B5EF4-FFF2-40B4-BE49-F238E27FC236}">
              <a16:creationId xmlns:a16="http://schemas.microsoft.com/office/drawing/2014/main" id="{06082697-BA3B-44BB-A8D7-74FFC4A72DB7}"/>
            </a:ext>
          </a:extLst>
        </xdr:cNvPr>
        <xdr:cNvSpPr txBox="1"/>
      </xdr:nvSpPr>
      <xdr:spPr>
        <a:xfrm>
          <a:off x="8271587" y="1415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70" name="n_2aveValue【福祉施設】&#10;一人当たり面積">
          <a:extLst>
            <a:ext uri="{FF2B5EF4-FFF2-40B4-BE49-F238E27FC236}">
              <a16:creationId xmlns:a16="http://schemas.microsoft.com/office/drawing/2014/main" id="{FD5287DA-5705-474E-BD7D-EAF562763445}"/>
            </a:ext>
          </a:extLst>
        </xdr:cNvPr>
        <xdr:cNvSpPr txBox="1"/>
      </xdr:nvSpPr>
      <xdr:spPr>
        <a:xfrm>
          <a:off x="750958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71" name="n_3aveValue【福祉施設】&#10;一人当たり面積">
          <a:extLst>
            <a:ext uri="{FF2B5EF4-FFF2-40B4-BE49-F238E27FC236}">
              <a16:creationId xmlns:a16="http://schemas.microsoft.com/office/drawing/2014/main" id="{1743D900-BF20-4700-AE4D-A0A2C60D4CDD}"/>
            </a:ext>
          </a:extLst>
        </xdr:cNvPr>
        <xdr:cNvSpPr txBox="1"/>
      </xdr:nvSpPr>
      <xdr:spPr>
        <a:xfrm>
          <a:off x="6712027" y="1415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macro="" textlink="">
      <xdr:nvSpPr>
        <xdr:cNvPr id="372" name="n_4aveValue【福祉施設】&#10;一人当たり面積">
          <a:extLst>
            <a:ext uri="{FF2B5EF4-FFF2-40B4-BE49-F238E27FC236}">
              <a16:creationId xmlns:a16="http://schemas.microsoft.com/office/drawing/2014/main" id="{58174080-6EB2-45A5-A5A8-3BC2C6195529}"/>
            </a:ext>
          </a:extLst>
        </xdr:cNvPr>
        <xdr:cNvSpPr txBox="1"/>
      </xdr:nvSpPr>
      <xdr:spPr>
        <a:xfrm>
          <a:off x="5937327" y="1416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109238</xdr:rowOff>
    </xdr:from>
    <xdr:ext cx="469744" cy="259045"/>
    <xdr:sp macro="" textlink="">
      <xdr:nvSpPr>
        <xdr:cNvPr id="373" name="n_1mainValue【福祉施設】&#10;一人当たり面積">
          <a:extLst>
            <a:ext uri="{FF2B5EF4-FFF2-40B4-BE49-F238E27FC236}">
              <a16:creationId xmlns:a16="http://schemas.microsoft.com/office/drawing/2014/main" id="{71A1D7C3-3A7D-4DA2-96FF-D7D5D93F74CA}"/>
            </a:ext>
          </a:extLst>
        </xdr:cNvPr>
        <xdr:cNvSpPr txBox="1"/>
      </xdr:nvSpPr>
      <xdr:spPr>
        <a:xfrm>
          <a:off x="8271587" y="1352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120666</xdr:rowOff>
    </xdr:from>
    <xdr:ext cx="469744" cy="259045"/>
    <xdr:sp macro="" textlink="">
      <xdr:nvSpPr>
        <xdr:cNvPr id="374" name="n_2mainValue【福祉施設】&#10;一人当たり面積">
          <a:extLst>
            <a:ext uri="{FF2B5EF4-FFF2-40B4-BE49-F238E27FC236}">
              <a16:creationId xmlns:a16="http://schemas.microsoft.com/office/drawing/2014/main" id="{821CB94F-EF12-45FE-BA81-F684F7DC017E}"/>
            </a:ext>
          </a:extLst>
        </xdr:cNvPr>
        <xdr:cNvSpPr txBox="1"/>
      </xdr:nvSpPr>
      <xdr:spPr>
        <a:xfrm>
          <a:off x="7509587" y="1353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132097</xdr:rowOff>
    </xdr:from>
    <xdr:ext cx="469744" cy="259045"/>
    <xdr:sp macro="" textlink="">
      <xdr:nvSpPr>
        <xdr:cNvPr id="375" name="n_3mainValue【福祉施設】&#10;一人当たり面積">
          <a:extLst>
            <a:ext uri="{FF2B5EF4-FFF2-40B4-BE49-F238E27FC236}">
              <a16:creationId xmlns:a16="http://schemas.microsoft.com/office/drawing/2014/main" id="{C815EAA0-6524-433A-9710-571655693E51}"/>
            </a:ext>
          </a:extLst>
        </xdr:cNvPr>
        <xdr:cNvSpPr txBox="1"/>
      </xdr:nvSpPr>
      <xdr:spPr>
        <a:xfrm>
          <a:off x="6712027" y="1354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139716</xdr:rowOff>
    </xdr:from>
    <xdr:ext cx="469744" cy="259045"/>
    <xdr:sp macro="" textlink="">
      <xdr:nvSpPr>
        <xdr:cNvPr id="376" name="n_4mainValue【福祉施設】&#10;一人当たり面積">
          <a:extLst>
            <a:ext uri="{FF2B5EF4-FFF2-40B4-BE49-F238E27FC236}">
              <a16:creationId xmlns:a16="http://schemas.microsoft.com/office/drawing/2014/main" id="{C52B463D-704A-457D-82D8-E7CC799F0F99}"/>
            </a:ext>
          </a:extLst>
        </xdr:cNvPr>
        <xdr:cNvSpPr txBox="1"/>
      </xdr:nvSpPr>
      <xdr:spPr>
        <a:xfrm>
          <a:off x="5937327" y="135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2063DE3D-6AB1-4360-8395-5019FE35E54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3B5B325-22C1-43B6-9A26-25129B26A03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F1E497E3-B670-4E78-8000-6A1A3DFE80D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D31C9424-7302-4895-BFE6-3008A83F14B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DD195E8B-EB7D-4208-B521-3AD86CC76B4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167171EA-2517-4740-8DD6-8E66FF1A9B6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861D5DDE-08CB-47B5-8FE0-856BB0D08BB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57F997EB-E386-4366-BCEF-CB5D078EC257}"/>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5AD62291-5A8B-490B-A1C6-62D38473D6A2}"/>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FB758DE8-DBB6-48D0-9DC3-08D0C70F46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7D48A334-E916-4E3D-A169-AC6BC2D0062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77AE6126-5D94-4839-8E86-E2A1AA6B18CC}"/>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2FC79CD7-583A-405E-BB91-D6E3A9B0043F}"/>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4A112502-A538-4D75-A42C-5F2B88A3B968}"/>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9D639B3A-46D8-46B0-9309-2CAB3A557452}"/>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7C1CBA90-E103-4AC8-86B2-320DA4E85B49}"/>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C187D62A-F25B-4577-9769-4B5CA2B4D508}"/>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703B7A66-0E8D-4817-9DF5-DB84CF269717}"/>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E664EF0B-1B0C-49E0-9C8B-0B929498F079}"/>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BF98857D-A2D5-4210-B813-CEA430B52158}"/>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5030CAA9-2270-439F-B2CE-9421B75B8871}"/>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5379F8A9-857C-45BA-9A27-3A320E833DF4}"/>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5009B718-68E5-4980-889E-6801B98585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C4DD7CEF-9B2F-4FDC-99A2-6A82E4401CB2}"/>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5F8BC785-78D1-4868-832F-41F0ABE527DF}"/>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654848FC-A479-48DD-ABE6-67ACA6B1624F}"/>
            </a:ext>
          </a:extLst>
        </xdr:cNvPr>
        <xdr:cNvCxnSpPr/>
      </xdr:nvCxnSpPr>
      <xdr:spPr>
        <a:xfrm flipV="1">
          <a:off x="4086225" y="1689408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35AB1676-90E2-4BE8-8F1A-8D378AE4AFCB}"/>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C74F6083-1896-484F-A66C-14D46DCDEA34}"/>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A2AE23C2-059D-4191-B1EF-410EABF32344}"/>
            </a:ext>
          </a:extLst>
        </xdr:cNvPr>
        <xdr:cNvSpPr txBox="1"/>
      </xdr:nvSpPr>
      <xdr:spPr>
        <a:xfrm>
          <a:off x="4124960" y="16673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406" name="直線コネクタ 405">
          <a:extLst>
            <a:ext uri="{FF2B5EF4-FFF2-40B4-BE49-F238E27FC236}">
              <a16:creationId xmlns:a16="http://schemas.microsoft.com/office/drawing/2014/main" id="{1FFBA300-BC04-45B7-8B3C-3A4FEB6E066C}"/>
            </a:ext>
          </a:extLst>
        </xdr:cNvPr>
        <xdr:cNvCxnSpPr/>
      </xdr:nvCxnSpPr>
      <xdr:spPr>
        <a:xfrm>
          <a:off x="4020820" y="16894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61340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E353CBDF-B5AA-42EA-B4AD-9A54F277070E}"/>
            </a:ext>
          </a:extLst>
        </xdr:cNvPr>
        <xdr:cNvSpPr txBox="1"/>
      </xdr:nvSpPr>
      <xdr:spPr>
        <a:xfrm>
          <a:off x="4124960" y="17328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08" name="フローチャート: 判断 407">
          <a:extLst>
            <a:ext uri="{FF2B5EF4-FFF2-40B4-BE49-F238E27FC236}">
              <a16:creationId xmlns:a16="http://schemas.microsoft.com/office/drawing/2014/main" id="{5288E68F-0454-49FC-8B6C-C061A4720A55}"/>
            </a:ext>
          </a:extLst>
        </xdr:cNvPr>
        <xdr:cNvSpPr/>
      </xdr:nvSpPr>
      <xdr:spPr>
        <a:xfrm>
          <a:off x="403606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409" name="フローチャート: 判断 408">
          <a:extLst>
            <a:ext uri="{FF2B5EF4-FFF2-40B4-BE49-F238E27FC236}">
              <a16:creationId xmlns:a16="http://schemas.microsoft.com/office/drawing/2014/main" id="{86C58489-6653-4D03-A4E8-4636E1EDA3C3}"/>
            </a:ext>
          </a:extLst>
        </xdr:cNvPr>
        <xdr:cNvSpPr/>
      </xdr:nvSpPr>
      <xdr:spPr>
        <a:xfrm>
          <a:off x="3312160" y="174664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410" name="フローチャート: 判断 409">
          <a:extLst>
            <a:ext uri="{FF2B5EF4-FFF2-40B4-BE49-F238E27FC236}">
              <a16:creationId xmlns:a16="http://schemas.microsoft.com/office/drawing/2014/main" id="{2BEA762B-BF2C-4C26-8D54-5BD98A465158}"/>
            </a:ext>
          </a:extLst>
        </xdr:cNvPr>
        <xdr:cNvSpPr/>
      </xdr:nvSpPr>
      <xdr:spPr>
        <a:xfrm>
          <a:off x="2514600" y="174343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11" name="フローチャート: 判断 410">
          <a:extLst>
            <a:ext uri="{FF2B5EF4-FFF2-40B4-BE49-F238E27FC236}">
              <a16:creationId xmlns:a16="http://schemas.microsoft.com/office/drawing/2014/main" id="{5120BE73-753D-452E-97E9-A245096A1B55}"/>
            </a:ext>
          </a:extLst>
        </xdr:cNvPr>
        <xdr:cNvSpPr/>
      </xdr:nvSpPr>
      <xdr:spPr>
        <a:xfrm>
          <a:off x="1739900" y="1749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34BA3A55-C069-402F-97EA-7E11C4CB5D9D}"/>
            </a:ext>
          </a:extLst>
        </xdr:cNvPr>
        <xdr:cNvSpPr/>
      </xdr:nvSpPr>
      <xdr:spPr>
        <a:xfrm>
          <a:off x="96520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327629B-6B91-4E80-BBD3-CC6B64499218}"/>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751AC3B-4AF0-4DEE-B86F-24A880C58437}"/>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D5044CC-C78E-483D-9742-DF3AE084A0A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7A3229A-FD68-414A-A26E-ED481B2BA29C}"/>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8F17CC5-7A5F-45A8-8963-1D385FB06219}"/>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71120</xdr:rowOff>
    </xdr:from>
    <xdr:to>
      <xdr:col>24</xdr:col>
      <xdr:colOff>114300</xdr:colOff>
      <xdr:row>106</xdr:row>
      <xdr:rowOff>1270</xdr:rowOff>
    </xdr:to>
    <xdr:sp macro="" textlink="">
      <xdr:nvSpPr>
        <xdr:cNvPr id="418" name="楕円 417">
          <a:extLst>
            <a:ext uri="{FF2B5EF4-FFF2-40B4-BE49-F238E27FC236}">
              <a16:creationId xmlns:a16="http://schemas.microsoft.com/office/drawing/2014/main" id="{37F310A9-C26F-4208-82F0-58F5B785147B}"/>
            </a:ext>
          </a:extLst>
        </xdr:cNvPr>
        <xdr:cNvSpPr/>
      </xdr:nvSpPr>
      <xdr:spPr>
        <a:xfrm>
          <a:off x="4036060" y="17673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49547</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507BBA8F-0804-48AB-99E2-7A7B8227176D}"/>
            </a:ext>
          </a:extLst>
        </xdr:cNvPr>
        <xdr:cNvSpPr txBox="1"/>
      </xdr:nvSpPr>
      <xdr:spPr>
        <a:xfrm>
          <a:off x="4124960"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41729</xdr:rowOff>
    </xdr:from>
    <xdr:to>
      <xdr:col>20</xdr:col>
      <xdr:colOff>38100</xdr:colOff>
      <xdr:row>105</xdr:row>
      <xdr:rowOff>143329</xdr:rowOff>
    </xdr:to>
    <xdr:sp macro="" textlink="">
      <xdr:nvSpPr>
        <xdr:cNvPr id="420" name="楕円 419">
          <a:extLst>
            <a:ext uri="{FF2B5EF4-FFF2-40B4-BE49-F238E27FC236}">
              <a16:creationId xmlns:a16="http://schemas.microsoft.com/office/drawing/2014/main" id="{133FC7A5-C52C-4409-B1F9-F53FF2D26285}"/>
            </a:ext>
          </a:extLst>
        </xdr:cNvPr>
        <xdr:cNvSpPr/>
      </xdr:nvSpPr>
      <xdr:spPr>
        <a:xfrm>
          <a:off x="3312160" y="176439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92529</xdr:rowOff>
    </xdr:from>
    <xdr:to>
      <xdr:col>24</xdr:col>
      <xdr:colOff>63500</xdr:colOff>
      <xdr:row>105</xdr:row>
      <xdr:rowOff>121920</xdr:rowOff>
    </xdr:to>
    <xdr:cxnSp macro="">
      <xdr:nvCxnSpPr>
        <xdr:cNvPr id="421" name="直線コネクタ 420">
          <a:extLst>
            <a:ext uri="{FF2B5EF4-FFF2-40B4-BE49-F238E27FC236}">
              <a16:creationId xmlns:a16="http://schemas.microsoft.com/office/drawing/2014/main" id="{42BFF231-17C6-4C6B-8718-027ECF5C58B4}"/>
            </a:ext>
          </a:extLst>
        </xdr:cNvPr>
        <xdr:cNvCxnSpPr/>
      </xdr:nvCxnSpPr>
      <xdr:spPr>
        <a:xfrm>
          <a:off x="3355340" y="17694729"/>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9071</xdr:rowOff>
    </xdr:from>
    <xdr:to>
      <xdr:col>15</xdr:col>
      <xdr:colOff>101600</xdr:colOff>
      <xdr:row>105</xdr:row>
      <xdr:rowOff>110671</xdr:rowOff>
    </xdr:to>
    <xdr:sp macro="" textlink="">
      <xdr:nvSpPr>
        <xdr:cNvPr id="422" name="楕円 421">
          <a:extLst>
            <a:ext uri="{FF2B5EF4-FFF2-40B4-BE49-F238E27FC236}">
              <a16:creationId xmlns:a16="http://schemas.microsoft.com/office/drawing/2014/main" id="{F69D1593-5802-410F-8478-642D07B4A743}"/>
            </a:ext>
          </a:extLst>
        </xdr:cNvPr>
        <xdr:cNvSpPr/>
      </xdr:nvSpPr>
      <xdr:spPr>
        <a:xfrm>
          <a:off x="25146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59871</xdr:rowOff>
    </xdr:from>
    <xdr:to>
      <xdr:col>19</xdr:col>
      <xdr:colOff>177800</xdr:colOff>
      <xdr:row>105</xdr:row>
      <xdr:rowOff>92529</xdr:rowOff>
    </xdr:to>
    <xdr:cxnSp macro="">
      <xdr:nvCxnSpPr>
        <xdr:cNvPr id="423" name="直線コネクタ 422">
          <a:extLst>
            <a:ext uri="{FF2B5EF4-FFF2-40B4-BE49-F238E27FC236}">
              <a16:creationId xmlns:a16="http://schemas.microsoft.com/office/drawing/2014/main" id="{9B56D795-3455-46C5-ACFB-132AAF16995C}"/>
            </a:ext>
          </a:extLst>
        </xdr:cNvPr>
        <xdr:cNvCxnSpPr/>
      </xdr:nvCxnSpPr>
      <xdr:spPr>
        <a:xfrm>
          <a:off x="2565400" y="17662071"/>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146231</xdr:rowOff>
    </xdr:from>
    <xdr:to>
      <xdr:col>10</xdr:col>
      <xdr:colOff>165100</xdr:colOff>
      <xdr:row>105</xdr:row>
      <xdr:rowOff>76381</xdr:rowOff>
    </xdr:to>
    <xdr:sp macro="" textlink="">
      <xdr:nvSpPr>
        <xdr:cNvPr id="424" name="楕円 423">
          <a:extLst>
            <a:ext uri="{FF2B5EF4-FFF2-40B4-BE49-F238E27FC236}">
              <a16:creationId xmlns:a16="http://schemas.microsoft.com/office/drawing/2014/main" id="{7E0B8485-F276-4390-9C01-73D009187E47}"/>
            </a:ext>
          </a:extLst>
        </xdr:cNvPr>
        <xdr:cNvSpPr/>
      </xdr:nvSpPr>
      <xdr:spPr>
        <a:xfrm>
          <a:off x="1739900" y="17580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25581</xdr:rowOff>
    </xdr:from>
    <xdr:to>
      <xdr:col>15</xdr:col>
      <xdr:colOff>50800</xdr:colOff>
      <xdr:row>105</xdr:row>
      <xdr:rowOff>59871</xdr:rowOff>
    </xdr:to>
    <xdr:cxnSp macro="">
      <xdr:nvCxnSpPr>
        <xdr:cNvPr id="425" name="直線コネクタ 424">
          <a:extLst>
            <a:ext uri="{FF2B5EF4-FFF2-40B4-BE49-F238E27FC236}">
              <a16:creationId xmlns:a16="http://schemas.microsoft.com/office/drawing/2014/main" id="{713718AB-6C01-4974-8AA3-97CCFE35C9D8}"/>
            </a:ext>
          </a:extLst>
        </xdr:cNvPr>
        <xdr:cNvCxnSpPr/>
      </xdr:nvCxnSpPr>
      <xdr:spPr>
        <a:xfrm>
          <a:off x="1790700" y="17627781"/>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26" name="楕円 425">
          <a:extLst>
            <a:ext uri="{FF2B5EF4-FFF2-40B4-BE49-F238E27FC236}">
              <a16:creationId xmlns:a16="http://schemas.microsoft.com/office/drawing/2014/main" id="{73705538-7C33-4E22-9975-212651E74B1D}"/>
            </a:ext>
          </a:extLst>
        </xdr:cNvPr>
        <xdr:cNvSpPr/>
      </xdr:nvSpPr>
      <xdr:spPr>
        <a:xfrm>
          <a:off x="965200" y="175481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164374</xdr:rowOff>
    </xdr:from>
    <xdr:to>
      <xdr:col>10</xdr:col>
      <xdr:colOff>114300</xdr:colOff>
      <xdr:row>105</xdr:row>
      <xdr:rowOff>25581</xdr:rowOff>
    </xdr:to>
    <xdr:cxnSp macro="">
      <xdr:nvCxnSpPr>
        <xdr:cNvPr id="427" name="直線コネクタ 426">
          <a:extLst>
            <a:ext uri="{FF2B5EF4-FFF2-40B4-BE49-F238E27FC236}">
              <a16:creationId xmlns:a16="http://schemas.microsoft.com/office/drawing/2014/main" id="{ED2690CE-DE23-421C-9032-8FDF811D4118}"/>
            </a:ext>
          </a:extLst>
        </xdr:cNvPr>
        <xdr:cNvCxnSpPr/>
      </xdr:nvCxnSpPr>
      <xdr:spPr>
        <a:xfrm>
          <a:off x="1008380" y="17598934"/>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428" name="n_1aveValue【市民会館】&#10;有形固定資産減価償却率">
          <a:extLst>
            <a:ext uri="{FF2B5EF4-FFF2-40B4-BE49-F238E27FC236}">
              <a16:creationId xmlns:a16="http://schemas.microsoft.com/office/drawing/2014/main" id="{36F77435-71EC-46D7-B805-8B8531598B3F}"/>
            </a:ext>
          </a:extLst>
        </xdr:cNvPr>
        <xdr:cNvSpPr txBox="1"/>
      </xdr:nvSpPr>
      <xdr:spPr>
        <a:xfrm>
          <a:off x="3170564" y="1724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114135</xdr:rowOff>
    </xdr:from>
    <xdr:ext cx="405111" cy="259045"/>
    <xdr:sp macro="" textlink="">
      <xdr:nvSpPr>
        <xdr:cNvPr id="429" name="n_2aveValue【市民会館】&#10;有形固定資産減価償却率">
          <a:extLst>
            <a:ext uri="{FF2B5EF4-FFF2-40B4-BE49-F238E27FC236}">
              <a16:creationId xmlns:a16="http://schemas.microsoft.com/office/drawing/2014/main" id="{8B534ED2-884B-4F74-B32E-3A741AB579F8}"/>
            </a:ext>
          </a:extLst>
        </xdr:cNvPr>
        <xdr:cNvSpPr txBox="1"/>
      </xdr:nvSpPr>
      <xdr:spPr>
        <a:xfrm>
          <a:off x="238570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30" name="n_3aveValue【市民会館】&#10;有形固定資産減価償却率">
          <a:extLst>
            <a:ext uri="{FF2B5EF4-FFF2-40B4-BE49-F238E27FC236}">
              <a16:creationId xmlns:a16="http://schemas.microsoft.com/office/drawing/2014/main" id="{7242F86D-F58E-41F6-9FD8-5406C97FA1B1}"/>
            </a:ext>
          </a:extLst>
        </xdr:cNvPr>
        <xdr:cNvSpPr txBox="1"/>
      </xdr:nvSpPr>
      <xdr:spPr>
        <a:xfrm>
          <a:off x="1611004"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市民会館】&#10;有形固定資産減価償却率">
          <a:extLst>
            <a:ext uri="{FF2B5EF4-FFF2-40B4-BE49-F238E27FC236}">
              <a16:creationId xmlns:a16="http://schemas.microsoft.com/office/drawing/2014/main" id="{F3706D73-5B01-45C6-80D0-162A61EAB856}"/>
            </a:ext>
          </a:extLst>
        </xdr:cNvPr>
        <xdr:cNvSpPr txBox="1"/>
      </xdr:nvSpPr>
      <xdr:spPr>
        <a:xfrm>
          <a:off x="83630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134456</xdr:rowOff>
    </xdr:from>
    <xdr:ext cx="405111" cy="259045"/>
    <xdr:sp macro="" textlink="">
      <xdr:nvSpPr>
        <xdr:cNvPr id="432" name="n_1mainValue【市民会館】&#10;有形固定資産減価償却率">
          <a:extLst>
            <a:ext uri="{FF2B5EF4-FFF2-40B4-BE49-F238E27FC236}">
              <a16:creationId xmlns:a16="http://schemas.microsoft.com/office/drawing/2014/main" id="{DC577804-C134-4D03-94E4-312702784BF0}"/>
            </a:ext>
          </a:extLst>
        </xdr:cNvPr>
        <xdr:cNvSpPr txBox="1"/>
      </xdr:nvSpPr>
      <xdr:spPr>
        <a:xfrm>
          <a:off x="3170564" y="1773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101798</xdr:rowOff>
    </xdr:from>
    <xdr:ext cx="405111" cy="259045"/>
    <xdr:sp macro="" textlink="">
      <xdr:nvSpPr>
        <xdr:cNvPr id="433" name="n_2mainValue【市民会館】&#10;有形固定資産減価償却率">
          <a:extLst>
            <a:ext uri="{FF2B5EF4-FFF2-40B4-BE49-F238E27FC236}">
              <a16:creationId xmlns:a16="http://schemas.microsoft.com/office/drawing/2014/main" id="{01FE9FD2-AB1C-4A9F-939E-06A7C032942D}"/>
            </a:ext>
          </a:extLst>
        </xdr:cNvPr>
        <xdr:cNvSpPr txBox="1"/>
      </xdr:nvSpPr>
      <xdr:spPr>
        <a:xfrm>
          <a:off x="2385704" y="1770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67508</xdr:rowOff>
    </xdr:from>
    <xdr:ext cx="405111" cy="259045"/>
    <xdr:sp macro="" textlink="">
      <xdr:nvSpPr>
        <xdr:cNvPr id="434" name="n_3mainValue【市民会館】&#10;有形固定資産減価償却率">
          <a:extLst>
            <a:ext uri="{FF2B5EF4-FFF2-40B4-BE49-F238E27FC236}">
              <a16:creationId xmlns:a16="http://schemas.microsoft.com/office/drawing/2014/main" id="{FDC87E60-C705-41F2-9CA5-722D339E21F8}"/>
            </a:ext>
          </a:extLst>
        </xdr:cNvPr>
        <xdr:cNvSpPr txBox="1"/>
      </xdr:nvSpPr>
      <xdr:spPr>
        <a:xfrm>
          <a:off x="1611004" y="17669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5" name="n_4mainValue【市民会館】&#10;有形固定資産減価償却率">
          <a:extLst>
            <a:ext uri="{FF2B5EF4-FFF2-40B4-BE49-F238E27FC236}">
              <a16:creationId xmlns:a16="http://schemas.microsoft.com/office/drawing/2014/main" id="{FA1E5AB1-45A5-4648-B83A-DFB8FEF33667}"/>
            </a:ext>
          </a:extLst>
        </xdr:cNvPr>
        <xdr:cNvSpPr txBox="1"/>
      </xdr:nvSpPr>
      <xdr:spPr>
        <a:xfrm>
          <a:off x="836304" y="1763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2FF2D518-BD7D-496C-91AA-525FF9A72B5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FB9712B5-DD1B-4F1F-88BB-59DCE46B6E4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55A47A8F-A5E5-4EBF-A37C-2D3B45DB3CC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E83EFF63-3CF3-46F7-965A-C19C6A79399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E33A51C3-026C-456E-BAD6-D9525BACA77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90004023-D9FE-4DFF-A314-34C0058A613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35C88805-7087-4830-9CD3-890CDF2EDC4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4F683B3-1511-4543-BE55-843B7F5EDBA1}"/>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D3773234-BBFF-4340-B99D-3C2C1C7F31EF}"/>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95538A26-A683-4265-800D-D95FE57DBE28}"/>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4530892B-C070-4097-9A70-E8599BBEA502}"/>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03B82516-78A8-4F5D-9E6E-CDBC12FCAD2F}"/>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465E7AF8-0293-4667-8CDC-876E6A5D78D3}"/>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1BC63F90-F8D7-4D68-9444-F28FFD3E86F2}"/>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AF882825-9B20-450B-A2D5-EAE16963566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B9CAFCA1-BBB0-4686-9946-F170E4326893}"/>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C5DD8D20-233C-4404-A4FD-81CFF05C2872}"/>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BBCA401F-CB0C-4BD9-A13E-44C24D403F9F}"/>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3A5D27A3-8EAC-4E45-AD62-0D0D3CE2F766}"/>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5A8B454E-A07D-4539-97BE-579B216BF8C3}"/>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8C7FA15E-6B85-4D29-88D9-985C12F30D55}"/>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8570F8B7-2219-4053-97DC-5B06109E50ED}"/>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476B0D6F-26E1-476A-81F2-4C743CA54CC3}"/>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59" name="直線コネクタ 458">
          <a:extLst>
            <a:ext uri="{FF2B5EF4-FFF2-40B4-BE49-F238E27FC236}">
              <a16:creationId xmlns:a16="http://schemas.microsoft.com/office/drawing/2014/main" id="{909EC094-72D5-4A0B-918E-FD203FAA951B}"/>
            </a:ext>
          </a:extLst>
        </xdr:cNvPr>
        <xdr:cNvCxnSpPr/>
      </xdr:nvCxnSpPr>
      <xdr:spPr>
        <a:xfrm flipV="1">
          <a:off x="9219565" y="16691610"/>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0" name="【市民会館】&#10;一人当たり面積最小値テキスト">
          <a:extLst>
            <a:ext uri="{FF2B5EF4-FFF2-40B4-BE49-F238E27FC236}">
              <a16:creationId xmlns:a16="http://schemas.microsoft.com/office/drawing/2014/main" id="{87F5729A-C82B-45C5-AEBD-C288845B90A7}"/>
            </a:ext>
          </a:extLst>
        </xdr:cNvPr>
        <xdr:cNvSpPr txBox="1"/>
      </xdr:nvSpPr>
      <xdr:spPr>
        <a:xfrm>
          <a:off x="9258300" y="1822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1" name="直線コネクタ 460">
          <a:extLst>
            <a:ext uri="{FF2B5EF4-FFF2-40B4-BE49-F238E27FC236}">
              <a16:creationId xmlns:a16="http://schemas.microsoft.com/office/drawing/2014/main" id="{353C8D53-3547-4AD7-8112-C7871D5BC920}"/>
            </a:ext>
          </a:extLst>
        </xdr:cNvPr>
        <xdr:cNvCxnSpPr/>
      </xdr:nvCxnSpPr>
      <xdr:spPr>
        <a:xfrm>
          <a:off x="9154160" y="182232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62" name="【市民会館】&#10;一人当たり面積最大値テキスト">
          <a:extLst>
            <a:ext uri="{FF2B5EF4-FFF2-40B4-BE49-F238E27FC236}">
              <a16:creationId xmlns:a16="http://schemas.microsoft.com/office/drawing/2014/main" id="{ABA390FE-8947-40A3-B932-E445FF2DAF90}"/>
            </a:ext>
          </a:extLst>
        </xdr:cNvPr>
        <xdr:cNvSpPr txBox="1"/>
      </xdr:nvSpPr>
      <xdr:spPr>
        <a:xfrm>
          <a:off x="9258300" y="164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63" name="直線コネクタ 462">
          <a:extLst>
            <a:ext uri="{FF2B5EF4-FFF2-40B4-BE49-F238E27FC236}">
              <a16:creationId xmlns:a16="http://schemas.microsoft.com/office/drawing/2014/main" id="{BB4956C2-9BDF-443C-9CED-A7855271BB35}"/>
            </a:ext>
          </a:extLst>
        </xdr:cNvPr>
        <xdr:cNvCxnSpPr/>
      </xdr:nvCxnSpPr>
      <xdr:spPr>
        <a:xfrm>
          <a:off x="9154160" y="16691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125747</xdr:rowOff>
    </xdr:from>
    <xdr:ext cx="469744" cy="259045"/>
    <xdr:sp macro="" textlink="">
      <xdr:nvSpPr>
        <xdr:cNvPr id="464" name="【市民会館】&#10;一人当たり面積平均値テキスト">
          <a:extLst>
            <a:ext uri="{FF2B5EF4-FFF2-40B4-BE49-F238E27FC236}">
              <a16:creationId xmlns:a16="http://schemas.microsoft.com/office/drawing/2014/main" id="{EBB7FC8B-9EDD-4338-9F45-15BD1EEDDA11}"/>
            </a:ext>
          </a:extLst>
        </xdr:cNvPr>
        <xdr:cNvSpPr txBox="1"/>
      </xdr:nvSpPr>
      <xdr:spPr>
        <a:xfrm>
          <a:off x="9258300" y="17727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65" name="フローチャート: 判断 464">
          <a:extLst>
            <a:ext uri="{FF2B5EF4-FFF2-40B4-BE49-F238E27FC236}">
              <a16:creationId xmlns:a16="http://schemas.microsoft.com/office/drawing/2014/main" id="{D6CB7C67-7864-426C-973A-546D3DB4915D}"/>
            </a:ext>
          </a:extLst>
        </xdr:cNvPr>
        <xdr:cNvSpPr/>
      </xdr:nvSpPr>
      <xdr:spPr>
        <a:xfrm>
          <a:off x="9192260" y="1774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66" name="フローチャート: 判断 465">
          <a:extLst>
            <a:ext uri="{FF2B5EF4-FFF2-40B4-BE49-F238E27FC236}">
              <a16:creationId xmlns:a16="http://schemas.microsoft.com/office/drawing/2014/main" id="{AA7A27B9-02FC-4117-AB0A-DD25CF69CFE2}"/>
            </a:ext>
          </a:extLst>
        </xdr:cNvPr>
        <xdr:cNvSpPr/>
      </xdr:nvSpPr>
      <xdr:spPr>
        <a:xfrm>
          <a:off x="8445500" y="1776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67" name="フローチャート: 判断 466">
          <a:extLst>
            <a:ext uri="{FF2B5EF4-FFF2-40B4-BE49-F238E27FC236}">
              <a16:creationId xmlns:a16="http://schemas.microsoft.com/office/drawing/2014/main" id="{89E94F94-AC68-4AE7-AAF3-25306EB02B1F}"/>
            </a:ext>
          </a:extLst>
        </xdr:cNvPr>
        <xdr:cNvSpPr/>
      </xdr:nvSpPr>
      <xdr:spPr>
        <a:xfrm>
          <a:off x="767080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4D8C5AAB-73EE-41DC-B332-1EEF78D811E4}"/>
            </a:ext>
          </a:extLst>
        </xdr:cNvPr>
        <xdr:cNvSpPr/>
      </xdr:nvSpPr>
      <xdr:spPr>
        <a:xfrm>
          <a:off x="6873240" y="17738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9" name="フローチャート: 判断 468">
          <a:extLst>
            <a:ext uri="{FF2B5EF4-FFF2-40B4-BE49-F238E27FC236}">
              <a16:creationId xmlns:a16="http://schemas.microsoft.com/office/drawing/2014/main" id="{80F125E9-556C-4523-ABDE-C2E52366C352}"/>
            </a:ext>
          </a:extLst>
        </xdr:cNvPr>
        <xdr:cNvSpPr/>
      </xdr:nvSpPr>
      <xdr:spPr>
        <a:xfrm>
          <a:off x="6098540" y="1777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67439B4-EC23-4094-8718-66B2D04BF58A}"/>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8A27C51-2DE8-4EAB-BA04-F48B66A26814}"/>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63B9CA5-06AB-4134-967B-63411B45057E}"/>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1CBAC51-1E59-4741-87F1-99F5502C784D}"/>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C9156D2-8FA6-447A-AD62-4B40F3D89A14}"/>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86361</xdr:rowOff>
    </xdr:from>
    <xdr:to>
      <xdr:col>55</xdr:col>
      <xdr:colOff>50800</xdr:colOff>
      <xdr:row>106</xdr:row>
      <xdr:rowOff>16511</xdr:rowOff>
    </xdr:to>
    <xdr:sp macro="" textlink="">
      <xdr:nvSpPr>
        <xdr:cNvPr id="475" name="楕円 474">
          <a:extLst>
            <a:ext uri="{FF2B5EF4-FFF2-40B4-BE49-F238E27FC236}">
              <a16:creationId xmlns:a16="http://schemas.microsoft.com/office/drawing/2014/main" id="{43078887-0B41-4A5D-A234-A45B713A67A5}"/>
            </a:ext>
          </a:extLst>
        </xdr:cNvPr>
        <xdr:cNvSpPr/>
      </xdr:nvSpPr>
      <xdr:spPr>
        <a:xfrm>
          <a:off x="9192260" y="176885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109238</xdr:rowOff>
    </xdr:from>
    <xdr:ext cx="469744" cy="259045"/>
    <xdr:sp macro="" textlink="">
      <xdr:nvSpPr>
        <xdr:cNvPr id="476" name="【市民会館】&#10;一人当たり面積該当値テキスト">
          <a:extLst>
            <a:ext uri="{FF2B5EF4-FFF2-40B4-BE49-F238E27FC236}">
              <a16:creationId xmlns:a16="http://schemas.microsoft.com/office/drawing/2014/main" id="{6798BB1C-FEDF-4287-9619-6A6233ACC3BC}"/>
            </a:ext>
          </a:extLst>
        </xdr:cNvPr>
        <xdr:cNvSpPr txBox="1"/>
      </xdr:nvSpPr>
      <xdr:spPr>
        <a:xfrm>
          <a:off x="9258300"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93980</xdr:rowOff>
    </xdr:from>
    <xdr:to>
      <xdr:col>50</xdr:col>
      <xdr:colOff>165100</xdr:colOff>
      <xdr:row>106</xdr:row>
      <xdr:rowOff>24130</xdr:rowOff>
    </xdr:to>
    <xdr:sp macro="" textlink="">
      <xdr:nvSpPr>
        <xdr:cNvPr id="477" name="楕円 476">
          <a:extLst>
            <a:ext uri="{FF2B5EF4-FFF2-40B4-BE49-F238E27FC236}">
              <a16:creationId xmlns:a16="http://schemas.microsoft.com/office/drawing/2014/main" id="{4C31A577-0886-41C2-9EDB-A484FB8251C1}"/>
            </a:ext>
          </a:extLst>
        </xdr:cNvPr>
        <xdr:cNvSpPr/>
      </xdr:nvSpPr>
      <xdr:spPr>
        <a:xfrm>
          <a:off x="8445500" y="1769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137161</xdr:rowOff>
    </xdr:from>
    <xdr:to>
      <xdr:col>55</xdr:col>
      <xdr:colOff>0</xdr:colOff>
      <xdr:row>105</xdr:row>
      <xdr:rowOff>144780</xdr:rowOff>
    </xdr:to>
    <xdr:cxnSp macro="">
      <xdr:nvCxnSpPr>
        <xdr:cNvPr id="478" name="直線コネクタ 477">
          <a:extLst>
            <a:ext uri="{FF2B5EF4-FFF2-40B4-BE49-F238E27FC236}">
              <a16:creationId xmlns:a16="http://schemas.microsoft.com/office/drawing/2014/main" id="{BE1821B9-6424-4D09-BB03-1D4BC49CFCFD}"/>
            </a:ext>
          </a:extLst>
        </xdr:cNvPr>
        <xdr:cNvCxnSpPr/>
      </xdr:nvCxnSpPr>
      <xdr:spPr>
        <a:xfrm flipV="1">
          <a:off x="8496300" y="17739361"/>
          <a:ext cx="7239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101600</xdr:rowOff>
    </xdr:from>
    <xdr:to>
      <xdr:col>46</xdr:col>
      <xdr:colOff>38100</xdr:colOff>
      <xdr:row>106</xdr:row>
      <xdr:rowOff>31750</xdr:rowOff>
    </xdr:to>
    <xdr:sp macro="" textlink="">
      <xdr:nvSpPr>
        <xdr:cNvPr id="479" name="楕円 478">
          <a:extLst>
            <a:ext uri="{FF2B5EF4-FFF2-40B4-BE49-F238E27FC236}">
              <a16:creationId xmlns:a16="http://schemas.microsoft.com/office/drawing/2014/main" id="{1466ADDE-90E7-4618-866A-185B23F4DF1A}"/>
            </a:ext>
          </a:extLst>
        </xdr:cNvPr>
        <xdr:cNvSpPr/>
      </xdr:nvSpPr>
      <xdr:spPr>
        <a:xfrm>
          <a:off x="7670800" y="17703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144780</xdr:rowOff>
    </xdr:from>
    <xdr:to>
      <xdr:col>50</xdr:col>
      <xdr:colOff>114300</xdr:colOff>
      <xdr:row>105</xdr:row>
      <xdr:rowOff>152400</xdr:rowOff>
    </xdr:to>
    <xdr:cxnSp macro="">
      <xdr:nvCxnSpPr>
        <xdr:cNvPr id="480" name="直線コネクタ 479">
          <a:extLst>
            <a:ext uri="{FF2B5EF4-FFF2-40B4-BE49-F238E27FC236}">
              <a16:creationId xmlns:a16="http://schemas.microsoft.com/office/drawing/2014/main" id="{52833F07-44BA-4AF6-89F6-5DA15B164E3F}"/>
            </a:ext>
          </a:extLst>
        </xdr:cNvPr>
        <xdr:cNvCxnSpPr/>
      </xdr:nvCxnSpPr>
      <xdr:spPr>
        <a:xfrm flipV="1">
          <a:off x="7713980" y="1774698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109220</xdr:rowOff>
    </xdr:from>
    <xdr:to>
      <xdr:col>41</xdr:col>
      <xdr:colOff>101600</xdr:colOff>
      <xdr:row>106</xdr:row>
      <xdr:rowOff>39370</xdr:rowOff>
    </xdr:to>
    <xdr:sp macro="" textlink="">
      <xdr:nvSpPr>
        <xdr:cNvPr id="481" name="楕円 480">
          <a:extLst>
            <a:ext uri="{FF2B5EF4-FFF2-40B4-BE49-F238E27FC236}">
              <a16:creationId xmlns:a16="http://schemas.microsoft.com/office/drawing/2014/main" id="{1B7A152C-4DC4-4EB5-8976-BE21B71DFD20}"/>
            </a:ext>
          </a:extLst>
        </xdr:cNvPr>
        <xdr:cNvSpPr/>
      </xdr:nvSpPr>
      <xdr:spPr>
        <a:xfrm>
          <a:off x="6873240" y="17711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152400</xdr:rowOff>
    </xdr:from>
    <xdr:to>
      <xdr:col>45</xdr:col>
      <xdr:colOff>177800</xdr:colOff>
      <xdr:row>105</xdr:row>
      <xdr:rowOff>160020</xdr:rowOff>
    </xdr:to>
    <xdr:cxnSp macro="">
      <xdr:nvCxnSpPr>
        <xdr:cNvPr id="482" name="直線コネクタ 481">
          <a:extLst>
            <a:ext uri="{FF2B5EF4-FFF2-40B4-BE49-F238E27FC236}">
              <a16:creationId xmlns:a16="http://schemas.microsoft.com/office/drawing/2014/main" id="{A9BAB5AD-806E-4FF6-8BF1-7F28911181E1}"/>
            </a:ext>
          </a:extLst>
        </xdr:cNvPr>
        <xdr:cNvCxnSpPr/>
      </xdr:nvCxnSpPr>
      <xdr:spPr>
        <a:xfrm flipV="1">
          <a:off x="6924040" y="1775460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113030</xdr:rowOff>
    </xdr:from>
    <xdr:to>
      <xdr:col>36</xdr:col>
      <xdr:colOff>165100</xdr:colOff>
      <xdr:row>106</xdr:row>
      <xdr:rowOff>43180</xdr:rowOff>
    </xdr:to>
    <xdr:sp macro="" textlink="">
      <xdr:nvSpPr>
        <xdr:cNvPr id="483" name="楕円 482">
          <a:extLst>
            <a:ext uri="{FF2B5EF4-FFF2-40B4-BE49-F238E27FC236}">
              <a16:creationId xmlns:a16="http://schemas.microsoft.com/office/drawing/2014/main" id="{FFA28B13-BBE7-46BD-8A2C-178881EEC06A}"/>
            </a:ext>
          </a:extLst>
        </xdr:cNvPr>
        <xdr:cNvSpPr/>
      </xdr:nvSpPr>
      <xdr:spPr>
        <a:xfrm>
          <a:off x="6098540" y="1771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160020</xdr:rowOff>
    </xdr:from>
    <xdr:to>
      <xdr:col>41</xdr:col>
      <xdr:colOff>50800</xdr:colOff>
      <xdr:row>105</xdr:row>
      <xdr:rowOff>163830</xdr:rowOff>
    </xdr:to>
    <xdr:cxnSp macro="">
      <xdr:nvCxnSpPr>
        <xdr:cNvPr id="484" name="直線コネクタ 483">
          <a:extLst>
            <a:ext uri="{FF2B5EF4-FFF2-40B4-BE49-F238E27FC236}">
              <a16:creationId xmlns:a16="http://schemas.microsoft.com/office/drawing/2014/main" id="{39365456-5188-4032-BA73-423755911D8C}"/>
            </a:ext>
          </a:extLst>
        </xdr:cNvPr>
        <xdr:cNvCxnSpPr/>
      </xdr:nvCxnSpPr>
      <xdr:spPr>
        <a:xfrm flipV="1">
          <a:off x="6149340" y="1776222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80027</xdr:rowOff>
    </xdr:from>
    <xdr:ext cx="469744" cy="259045"/>
    <xdr:sp macro="" textlink="">
      <xdr:nvSpPr>
        <xdr:cNvPr id="485" name="n_1aveValue【市民会館】&#10;一人当たり面積">
          <a:extLst>
            <a:ext uri="{FF2B5EF4-FFF2-40B4-BE49-F238E27FC236}">
              <a16:creationId xmlns:a16="http://schemas.microsoft.com/office/drawing/2014/main" id="{ABAA0053-6BE4-4B7C-8B36-8CD8AB48175D}"/>
            </a:ext>
          </a:extLst>
        </xdr:cNvPr>
        <xdr:cNvSpPr txBox="1"/>
      </xdr:nvSpPr>
      <xdr:spPr>
        <a:xfrm>
          <a:off x="8271587" y="178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486" name="n_2aveValue【市民会館】&#10;一人当たり面積">
          <a:extLst>
            <a:ext uri="{FF2B5EF4-FFF2-40B4-BE49-F238E27FC236}">
              <a16:creationId xmlns:a16="http://schemas.microsoft.com/office/drawing/2014/main" id="{8F9054D5-9577-4EA8-867B-90DB1068ABFF}"/>
            </a:ext>
          </a:extLst>
        </xdr:cNvPr>
        <xdr:cNvSpPr txBox="1"/>
      </xdr:nvSpPr>
      <xdr:spPr>
        <a:xfrm>
          <a:off x="7509587" y="178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7" name="n_3aveValue【市民会館】&#10;一人当たり面積">
          <a:extLst>
            <a:ext uri="{FF2B5EF4-FFF2-40B4-BE49-F238E27FC236}">
              <a16:creationId xmlns:a16="http://schemas.microsoft.com/office/drawing/2014/main" id="{8BC08990-0BD8-4886-A599-83E2B6D79B82}"/>
            </a:ext>
          </a:extLst>
        </xdr:cNvPr>
        <xdr:cNvSpPr txBox="1"/>
      </xdr:nvSpPr>
      <xdr:spPr>
        <a:xfrm>
          <a:off x="6712027" y="178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8" name="n_4aveValue【市民会館】&#10;一人当たり面積">
          <a:extLst>
            <a:ext uri="{FF2B5EF4-FFF2-40B4-BE49-F238E27FC236}">
              <a16:creationId xmlns:a16="http://schemas.microsoft.com/office/drawing/2014/main" id="{2A6D3C26-287F-43BA-8A11-B8675EBBBD23}"/>
            </a:ext>
          </a:extLst>
        </xdr:cNvPr>
        <xdr:cNvSpPr txBox="1"/>
      </xdr:nvSpPr>
      <xdr:spPr>
        <a:xfrm>
          <a:off x="593732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40657</xdr:rowOff>
    </xdr:from>
    <xdr:ext cx="469744" cy="259045"/>
    <xdr:sp macro="" textlink="">
      <xdr:nvSpPr>
        <xdr:cNvPr id="489" name="n_1mainValue【市民会館】&#10;一人当たり面積">
          <a:extLst>
            <a:ext uri="{FF2B5EF4-FFF2-40B4-BE49-F238E27FC236}">
              <a16:creationId xmlns:a16="http://schemas.microsoft.com/office/drawing/2014/main" id="{42459879-BC37-4457-86BC-2E27189A6699}"/>
            </a:ext>
          </a:extLst>
        </xdr:cNvPr>
        <xdr:cNvSpPr txBox="1"/>
      </xdr:nvSpPr>
      <xdr:spPr>
        <a:xfrm>
          <a:off x="8271587" y="1747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48277</xdr:rowOff>
    </xdr:from>
    <xdr:ext cx="469744" cy="259045"/>
    <xdr:sp macro="" textlink="">
      <xdr:nvSpPr>
        <xdr:cNvPr id="490" name="n_2mainValue【市民会館】&#10;一人当たり面積">
          <a:extLst>
            <a:ext uri="{FF2B5EF4-FFF2-40B4-BE49-F238E27FC236}">
              <a16:creationId xmlns:a16="http://schemas.microsoft.com/office/drawing/2014/main" id="{14CF4207-F3DE-4E70-AE2D-E7913C6C2949}"/>
            </a:ext>
          </a:extLst>
        </xdr:cNvPr>
        <xdr:cNvSpPr txBox="1"/>
      </xdr:nvSpPr>
      <xdr:spPr>
        <a:xfrm>
          <a:off x="7509587" y="1748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55897</xdr:rowOff>
    </xdr:from>
    <xdr:ext cx="469744" cy="259045"/>
    <xdr:sp macro="" textlink="">
      <xdr:nvSpPr>
        <xdr:cNvPr id="491" name="n_3mainValue【市民会館】&#10;一人当たり面積">
          <a:extLst>
            <a:ext uri="{FF2B5EF4-FFF2-40B4-BE49-F238E27FC236}">
              <a16:creationId xmlns:a16="http://schemas.microsoft.com/office/drawing/2014/main" id="{5ADCABBC-BBE2-419B-92B2-323FB1AFEAB4}"/>
            </a:ext>
          </a:extLst>
        </xdr:cNvPr>
        <xdr:cNvSpPr txBox="1"/>
      </xdr:nvSpPr>
      <xdr:spPr>
        <a:xfrm>
          <a:off x="6712027" y="1749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59707</xdr:rowOff>
    </xdr:from>
    <xdr:ext cx="469744" cy="259045"/>
    <xdr:sp macro="" textlink="">
      <xdr:nvSpPr>
        <xdr:cNvPr id="492" name="n_4mainValue【市民会館】&#10;一人当たり面積">
          <a:extLst>
            <a:ext uri="{FF2B5EF4-FFF2-40B4-BE49-F238E27FC236}">
              <a16:creationId xmlns:a16="http://schemas.microsoft.com/office/drawing/2014/main" id="{3B554803-8244-41B7-A421-EFD4493EC1EA}"/>
            </a:ext>
          </a:extLst>
        </xdr:cNvPr>
        <xdr:cNvSpPr txBox="1"/>
      </xdr:nvSpPr>
      <xdr:spPr>
        <a:xfrm>
          <a:off x="5937327" y="1749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2D4E1514-AAE8-4D35-9344-95FEB6B6276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BC20307A-DFBB-4487-AB26-E538D83CFA7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9DF82A2B-9701-42CA-8988-B6A18292D54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DAC47E56-03BA-4F83-9183-218F469489C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634EF2B7-BCE0-4EA6-A9DE-7F83B72179B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4CC138FC-ED10-443A-8F69-BCAAF31ED69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13184C96-6CCD-40D3-B61D-352FB7EA634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71801903-1DF0-4039-9215-0414302313E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D804F21F-71DC-4323-9B45-5347DFC8756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F1C2AD53-167A-4D57-9512-DB2C59A3728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388CFB9C-7B59-4BB8-9A8B-D29BA0EA847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E70A0154-54C1-4423-A6CA-95F664D636D8}"/>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B321056D-05CF-4E79-ACA9-660E9F465373}"/>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CD429882-8216-4B9E-AE91-A39FB00CA1BF}"/>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75A40481-745D-4416-9F24-B493FF4B4613}"/>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C3648AE2-CCBC-4DA7-AB02-6909E0615C02}"/>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CFA379C4-4CA2-47F0-A16E-CE935BDFB9E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1AB09A36-E9EC-403E-A615-74F05C5D7143}"/>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31EA8866-FC87-479F-822B-0657386D9A96}"/>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2265628B-5629-4480-A194-8A2553A0B2DC}"/>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670C236E-C635-4843-B2DC-4B43B18F8934}"/>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3C88D4A9-5AA0-4BF4-8989-F3692308D06C}"/>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9CD14C53-972C-4368-9E18-E442877555D6}"/>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9020C30B-5E5F-4294-83DA-609D3250E50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CA89BE6A-EF52-458B-8AAC-780A5593BFB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C54114FB-4AE4-41F2-B02A-66946574BF38}"/>
            </a:ext>
          </a:extLst>
        </xdr:cNvPr>
        <xdr:cNvCxnSpPr/>
      </xdr:nvCxnSpPr>
      <xdr:spPr>
        <a:xfrm flipV="1">
          <a:off x="14375764" y="5707380"/>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88C94D84-1A81-42A0-A689-466D2995C14F}"/>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AEB8ECB5-36BE-4D3C-84D5-C42B36061B9F}"/>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27354BFE-4A52-4929-8735-70E5AF9E716C}"/>
            </a:ext>
          </a:extLst>
        </xdr:cNvPr>
        <xdr:cNvSpPr txBox="1"/>
      </xdr:nvSpPr>
      <xdr:spPr>
        <a:xfrm>
          <a:off x="144145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2" name="直線コネクタ 521">
          <a:extLst>
            <a:ext uri="{FF2B5EF4-FFF2-40B4-BE49-F238E27FC236}">
              <a16:creationId xmlns:a16="http://schemas.microsoft.com/office/drawing/2014/main" id="{116E098C-17CC-4364-B933-37E657613BA2}"/>
            </a:ext>
          </a:extLst>
        </xdr:cNvPr>
        <xdr:cNvCxnSpPr/>
      </xdr:nvCxnSpPr>
      <xdr:spPr>
        <a:xfrm>
          <a:off x="14287500" y="570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123388</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79DB7115-0113-46C5-AB2B-655345D304FA}"/>
            </a:ext>
          </a:extLst>
        </xdr:cNvPr>
        <xdr:cNvSpPr txBox="1"/>
      </xdr:nvSpPr>
      <xdr:spPr>
        <a:xfrm>
          <a:off x="14414500" y="63260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524" name="フローチャート: 判断 523">
          <a:extLst>
            <a:ext uri="{FF2B5EF4-FFF2-40B4-BE49-F238E27FC236}">
              <a16:creationId xmlns:a16="http://schemas.microsoft.com/office/drawing/2014/main" id="{22884D0C-63E4-4A7D-889C-E16C4690AF9C}"/>
            </a:ext>
          </a:extLst>
        </xdr:cNvPr>
        <xdr:cNvSpPr/>
      </xdr:nvSpPr>
      <xdr:spPr>
        <a:xfrm>
          <a:off x="14325600" y="64708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525" name="フローチャート: 判断 524">
          <a:extLst>
            <a:ext uri="{FF2B5EF4-FFF2-40B4-BE49-F238E27FC236}">
              <a16:creationId xmlns:a16="http://schemas.microsoft.com/office/drawing/2014/main" id="{267468F9-2730-495B-8A2C-625DEA565DF4}"/>
            </a:ext>
          </a:extLst>
        </xdr:cNvPr>
        <xdr:cNvSpPr/>
      </xdr:nvSpPr>
      <xdr:spPr>
        <a:xfrm>
          <a:off x="1357884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26" name="フローチャート: 判断 525">
          <a:extLst>
            <a:ext uri="{FF2B5EF4-FFF2-40B4-BE49-F238E27FC236}">
              <a16:creationId xmlns:a16="http://schemas.microsoft.com/office/drawing/2014/main" id="{B6762402-B0BE-4E01-AD28-A3509635D4A4}"/>
            </a:ext>
          </a:extLst>
        </xdr:cNvPr>
        <xdr:cNvSpPr/>
      </xdr:nvSpPr>
      <xdr:spPr>
        <a:xfrm>
          <a:off x="12804140" y="640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7" name="フローチャート: 判断 526">
          <a:extLst>
            <a:ext uri="{FF2B5EF4-FFF2-40B4-BE49-F238E27FC236}">
              <a16:creationId xmlns:a16="http://schemas.microsoft.com/office/drawing/2014/main" id="{8F6FD311-678A-480A-80FC-84C5D8E32B07}"/>
            </a:ext>
          </a:extLst>
        </xdr:cNvPr>
        <xdr:cNvSpPr/>
      </xdr:nvSpPr>
      <xdr:spPr>
        <a:xfrm>
          <a:off x="12029440" y="63940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8" name="フローチャート: 判断 527">
          <a:extLst>
            <a:ext uri="{FF2B5EF4-FFF2-40B4-BE49-F238E27FC236}">
              <a16:creationId xmlns:a16="http://schemas.microsoft.com/office/drawing/2014/main" id="{86F49338-911F-4A46-AA94-72DD112B7270}"/>
            </a:ext>
          </a:extLst>
        </xdr:cNvPr>
        <xdr:cNvSpPr/>
      </xdr:nvSpPr>
      <xdr:spPr>
        <a:xfrm>
          <a:off x="11231880" y="64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3F07B74-65EA-4DC8-B64C-C13A72E92FD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BC6CF29-9FFB-460A-B0C1-D0076AC85DE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EEC1C9A-E149-4AF0-8FF2-B9518CCB212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446A173-259D-4C88-8775-3DC9FB7CD5D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F5213DE-3581-48B8-A794-240FF090BD2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10704</xdr:rowOff>
    </xdr:from>
    <xdr:to>
      <xdr:col>85</xdr:col>
      <xdr:colOff>177800</xdr:colOff>
      <xdr:row>42</xdr:row>
      <xdr:rowOff>112304</xdr:rowOff>
    </xdr:to>
    <xdr:sp macro="" textlink="">
      <xdr:nvSpPr>
        <xdr:cNvPr id="534" name="楕円 533">
          <a:extLst>
            <a:ext uri="{FF2B5EF4-FFF2-40B4-BE49-F238E27FC236}">
              <a16:creationId xmlns:a16="http://schemas.microsoft.com/office/drawing/2014/main" id="{2D0B9786-405E-4AC3-8F76-2FE51F574F3E}"/>
            </a:ext>
          </a:extLst>
        </xdr:cNvPr>
        <xdr:cNvSpPr/>
      </xdr:nvSpPr>
      <xdr:spPr>
        <a:xfrm>
          <a:off x="14325600" y="705158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97081</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CCADA5A4-BA1A-40BE-947C-078D20ED476F}"/>
            </a:ext>
          </a:extLst>
        </xdr:cNvPr>
        <xdr:cNvSpPr txBox="1"/>
      </xdr:nvSpPr>
      <xdr:spPr>
        <a:xfrm>
          <a:off x="14414500" y="6970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4173</xdr:rowOff>
    </xdr:from>
    <xdr:to>
      <xdr:col>81</xdr:col>
      <xdr:colOff>101600</xdr:colOff>
      <xdr:row>42</xdr:row>
      <xdr:rowOff>105773</xdr:rowOff>
    </xdr:to>
    <xdr:sp macro="" textlink="">
      <xdr:nvSpPr>
        <xdr:cNvPr id="536" name="楕円 535">
          <a:extLst>
            <a:ext uri="{FF2B5EF4-FFF2-40B4-BE49-F238E27FC236}">
              <a16:creationId xmlns:a16="http://schemas.microsoft.com/office/drawing/2014/main" id="{047DC116-8758-40F6-AC43-BD8591EAF704}"/>
            </a:ext>
          </a:extLst>
        </xdr:cNvPr>
        <xdr:cNvSpPr/>
      </xdr:nvSpPr>
      <xdr:spPr>
        <a:xfrm>
          <a:off x="13578840" y="70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54973</xdr:rowOff>
    </xdr:from>
    <xdr:to>
      <xdr:col>85</xdr:col>
      <xdr:colOff>127000</xdr:colOff>
      <xdr:row>42</xdr:row>
      <xdr:rowOff>61504</xdr:rowOff>
    </xdr:to>
    <xdr:cxnSp macro="">
      <xdr:nvCxnSpPr>
        <xdr:cNvPr id="537" name="直線コネクタ 536">
          <a:extLst>
            <a:ext uri="{FF2B5EF4-FFF2-40B4-BE49-F238E27FC236}">
              <a16:creationId xmlns:a16="http://schemas.microsoft.com/office/drawing/2014/main" id="{5703FEC8-AA31-4326-AA4C-C91409D209E6}"/>
            </a:ext>
          </a:extLst>
        </xdr:cNvPr>
        <xdr:cNvCxnSpPr/>
      </xdr:nvCxnSpPr>
      <xdr:spPr>
        <a:xfrm>
          <a:off x="13629640" y="7095853"/>
          <a:ext cx="74676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157662</xdr:rowOff>
    </xdr:from>
    <xdr:to>
      <xdr:col>76</xdr:col>
      <xdr:colOff>165100</xdr:colOff>
      <xdr:row>42</xdr:row>
      <xdr:rowOff>87812</xdr:rowOff>
    </xdr:to>
    <xdr:sp macro="" textlink="">
      <xdr:nvSpPr>
        <xdr:cNvPr id="538" name="楕円 537">
          <a:extLst>
            <a:ext uri="{FF2B5EF4-FFF2-40B4-BE49-F238E27FC236}">
              <a16:creationId xmlns:a16="http://schemas.microsoft.com/office/drawing/2014/main" id="{A0898012-748A-44E3-8CF2-4B41DDA4354D}"/>
            </a:ext>
          </a:extLst>
        </xdr:cNvPr>
        <xdr:cNvSpPr/>
      </xdr:nvSpPr>
      <xdr:spPr>
        <a:xfrm>
          <a:off x="12804140" y="7030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37012</xdr:rowOff>
    </xdr:from>
    <xdr:to>
      <xdr:col>81</xdr:col>
      <xdr:colOff>50800</xdr:colOff>
      <xdr:row>42</xdr:row>
      <xdr:rowOff>54973</xdr:rowOff>
    </xdr:to>
    <xdr:cxnSp macro="">
      <xdr:nvCxnSpPr>
        <xdr:cNvPr id="539" name="直線コネクタ 538">
          <a:extLst>
            <a:ext uri="{FF2B5EF4-FFF2-40B4-BE49-F238E27FC236}">
              <a16:creationId xmlns:a16="http://schemas.microsoft.com/office/drawing/2014/main" id="{2AB6E54E-6851-4F3B-9DF9-A7798A75D6D9}"/>
            </a:ext>
          </a:extLst>
        </xdr:cNvPr>
        <xdr:cNvCxnSpPr/>
      </xdr:nvCxnSpPr>
      <xdr:spPr>
        <a:xfrm>
          <a:off x="12854940" y="7077892"/>
          <a:ext cx="7747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139700</xdr:rowOff>
    </xdr:from>
    <xdr:to>
      <xdr:col>72</xdr:col>
      <xdr:colOff>38100</xdr:colOff>
      <xdr:row>42</xdr:row>
      <xdr:rowOff>69850</xdr:rowOff>
    </xdr:to>
    <xdr:sp macro="" textlink="">
      <xdr:nvSpPr>
        <xdr:cNvPr id="540" name="楕円 539">
          <a:extLst>
            <a:ext uri="{FF2B5EF4-FFF2-40B4-BE49-F238E27FC236}">
              <a16:creationId xmlns:a16="http://schemas.microsoft.com/office/drawing/2014/main" id="{90B28CF2-193D-4404-9AD9-E9D1186CD4F6}"/>
            </a:ext>
          </a:extLst>
        </xdr:cNvPr>
        <xdr:cNvSpPr/>
      </xdr:nvSpPr>
      <xdr:spPr>
        <a:xfrm>
          <a:off x="12029440" y="7012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19050</xdr:rowOff>
    </xdr:from>
    <xdr:to>
      <xdr:col>76</xdr:col>
      <xdr:colOff>114300</xdr:colOff>
      <xdr:row>42</xdr:row>
      <xdr:rowOff>37012</xdr:rowOff>
    </xdr:to>
    <xdr:cxnSp macro="">
      <xdr:nvCxnSpPr>
        <xdr:cNvPr id="541" name="直線コネクタ 540">
          <a:extLst>
            <a:ext uri="{FF2B5EF4-FFF2-40B4-BE49-F238E27FC236}">
              <a16:creationId xmlns:a16="http://schemas.microsoft.com/office/drawing/2014/main" id="{1BB70180-FBD4-4E8F-9765-F733FCC0B771}"/>
            </a:ext>
          </a:extLst>
        </xdr:cNvPr>
        <xdr:cNvCxnSpPr/>
      </xdr:nvCxnSpPr>
      <xdr:spPr>
        <a:xfrm>
          <a:off x="12072620" y="7059930"/>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118473</xdr:rowOff>
    </xdr:from>
    <xdr:to>
      <xdr:col>67</xdr:col>
      <xdr:colOff>101600</xdr:colOff>
      <xdr:row>42</xdr:row>
      <xdr:rowOff>48623</xdr:rowOff>
    </xdr:to>
    <xdr:sp macro="" textlink="">
      <xdr:nvSpPr>
        <xdr:cNvPr id="542" name="楕円 541">
          <a:extLst>
            <a:ext uri="{FF2B5EF4-FFF2-40B4-BE49-F238E27FC236}">
              <a16:creationId xmlns:a16="http://schemas.microsoft.com/office/drawing/2014/main" id="{99417662-6DDB-4420-A708-EE4BA654B2D5}"/>
            </a:ext>
          </a:extLst>
        </xdr:cNvPr>
        <xdr:cNvSpPr/>
      </xdr:nvSpPr>
      <xdr:spPr>
        <a:xfrm>
          <a:off x="11231880" y="69917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169273</xdr:rowOff>
    </xdr:from>
    <xdr:to>
      <xdr:col>71</xdr:col>
      <xdr:colOff>177800</xdr:colOff>
      <xdr:row>42</xdr:row>
      <xdr:rowOff>19050</xdr:rowOff>
    </xdr:to>
    <xdr:cxnSp macro="">
      <xdr:nvCxnSpPr>
        <xdr:cNvPr id="543" name="直線コネクタ 542">
          <a:extLst>
            <a:ext uri="{FF2B5EF4-FFF2-40B4-BE49-F238E27FC236}">
              <a16:creationId xmlns:a16="http://schemas.microsoft.com/office/drawing/2014/main" id="{F62DF745-071F-4EE7-A692-0993FB8EDAF2}"/>
            </a:ext>
          </a:extLst>
        </xdr:cNvPr>
        <xdr:cNvCxnSpPr/>
      </xdr:nvCxnSpPr>
      <xdr:spPr>
        <a:xfrm>
          <a:off x="11282680" y="7042513"/>
          <a:ext cx="78994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52087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895E2066-5476-4D09-AC50-B70330CE8D31}"/>
            </a:ext>
          </a:extLst>
        </xdr:cNvPr>
        <xdr:cNvSpPr txBox="1"/>
      </xdr:nvSpPr>
      <xdr:spPr>
        <a:xfrm>
          <a:off x="134372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A731F44D-3819-4A37-9B90-B58527ABA74C}"/>
            </a:ext>
          </a:extLst>
        </xdr:cNvPr>
        <xdr:cNvSpPr txBox="1"/>
      </xdr:nvSpPr>
      <xdr:spPr>
        <a:xfrm>
          <a:off x="12675244" y="618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C9AE14E4-CC0D-4C90-A4F7-EE85D217D1F8}"/>
            </a:ext>
          </a:extLst>
        </xdr:cNvPr>
        <xdr:cNvSpPr txBox="1"/>
      </xdr:nvSpPr>
      <xdr:spPr>
        <a:xfrm>
          <a:off x="119005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4734</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819A4F6B-D233-4776-99F8-4FB9EF229827}"/>
            </a:ext>
          </a:extLst>
        </xdr:cNvPr>
        <xdr:cNvSpPr txBox="1"/>
      </xdr:nvSpPr>
      <xdr:spPr>
        <a:xfrm>
          <a:off x="11102984" y="620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96900</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C8D624B9-69E4-43C0-A0D6-5495AA8D37C7}"/>
            </a:ext>
          </a:extLst>
        </xdr:cNvPr>
        <xdr:cNvSpPr txBox="1"/>
      </xdr:nvSpPr>
      <xdr:spPr>
        <a:xfrm>
          <a:off x="13437244" y="7137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78939</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7294D092-AAE4-438B-A5C9-0088A736AB18}"/>
            </a:ext>
          </a:extLst>
        </xdr:cNvPr>
        <xdr:cNvSpPr txBox="1"/>
      </xdr:nvSpPr>
      <xdr:spPr>
        <a:xfrm>
          <a:off x="12675244" y="711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60977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F33C2108-BB70-4A23-89EE-5E52B51E1094}"/>
            </a:ext>
          </a:extLst>
        </xdr:cNvPr>
        <xdr:cNvSpPr txBox="1"/>
      </xdr:nvSpPr>
      <xdr:spPr>
        <a:xfrm>
          <a:off x="119005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39750</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673D11DF-722A-49C3-8C52-FE987A47A8E8}"/>
            </a:ext>
          </a:extLst>
        </xdr:cNvPr>
        <xdr:cNvSpPr txBox="1"/>
      </xdr:nvSpPr>
      <xdr:spPr>
        <a:xfrm>
          <a:off x="1110298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54806D2A-6AF9-4219-9C4E-910E9C64D95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D9A28652-D9C9-49A4-8B4F-F1765059E67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7A178786-5CE1-4F2C-9077-E3BE32A376F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A63C11B5-43A0-4F0E-8640-E61DF5B2AB6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7F216138-B659-4F8F-BCCE-8A4D0EC7837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940F85D6-B44E-4FCE-A140-17AAE5F5D23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334970B7-8A37-4278-A071-3496CD62A42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C6DB5861-5860-48AE-8C0B-390728EF673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110107C6-BBAE-4995-9CEF-A1E69FDF337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6239480C-4411-4D28-8B6A-B4769B91A7C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637BB6B5-A74A-40C6-B506-1E4E722F9CA1}"/>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836434A9-F71C-4020-991B-4939065E218E}"/>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39F3B02F-DE74-4CA5-8384-1B7E1A8487FF}"/>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FC8439C7-3802-4FA3-822E-88453A474CCB}"/>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8DBF9681-F13A-451A-88EC-7C5F57B60089}"/>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F6592103-750C-4A80-B8CB-97BB34C31506}"/>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425CA3BE-7247-4E4C-9218-9E69DA050A6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AA6C6035-3F40-4B4A-9CE8-E3CBEC0FAC3A}"/>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DEC6E213-D516-4B8E-A689-4678701CADE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450AC00B-ED36-423B-B90D-825D4D210201}"/>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F3CAB917-F657-4402-9F84-D57B78EBB39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73" name="直線コネクタ 572">
          <a:extLst>
            <a:ext uri="{FF2B5EF4-FFF2-40B4-BE49-F238E27FC236}">
              <a16:creationId xmlns:a16="http://schemas.microsoft.com/office/drawing/2014/main" id="{02064990-8262-4241-9BF3-E7B87BA0A742}"/>
            </a:ext>
          </a:extLst>
        </xdr:cNvPr>
        <xdr:cNvCxnSpPr/>
      </xdr:nvCxnSpPr>
      <xdr:spPr>
        <a:xfrm flipV="1">
          <a:off x="19509104" y="5723185"/>
          <a:ext cx="0" cy="1272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F391C20C-F6E8-4B30-94DB-DDC376D46EDE}"/>
            </a:ext>
          </a:extLst>
        </xdr:cNvPr>
        <xdr:cNvSpPr txBox="1"/>
      </xdr:nvSpPr>
      <xdr:spPr>
        <a:xfrm>
          <a:off x="19547840" y="699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75" name="直線コネクタ 574">
          <a:extLst>
            <a:ext uri="{FF2B5EF4-FFF2-40B4-BE49-F238E27FC236}">
              <a16:creationId xmlns:a16="http://schemas.microsoft.com/office/drawing/2014/main" id="{F1F7AFBF-7343-4DBF-821D-0196441F6CE0}"/>
            </a:ext>
          </a:extLst>
        </xdr:cNvPr>
        <xdr:cNvCxnSpPr/>
      </xdr:nvCxnSpPr>
      <xdr:spPr>
        <a:xfrm>
          <a:off x="19443700" y="69955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EAAE0268-F345-4050-858D-36765C9D36B0}"/>
            </a:ext>
          </a:extLst>
        </xdr:cNvPr>
        <xdr:cNvSpPr txBox="1"/>
      </xdr:nvSpPr>
      <xdr:spPr>
        <a:xfrm>
          <a:off x="19547840" y="550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77" name="直線コネクタ 576">
          <a:extLst>
            <a:ext uri="{FF2B5EF4-FFF2-40B4-BE49-F238E27FC236}">
              <a16:creationId xmlns:a16="http://schemas.microsoft.com/office/drawing/2014/main" id="{8B836BED-47E2-4405-B4B1-55393ED1452B}"/>
            </a:ext>
          </a:extLst>
        </xdr:cNvPr>
        <xdr:cNvCxnSpPr/>
      </xdr:nvCxnSpPr>
      <xdr:spPr>
        <a:xfrm>
          <a:off x="19443700" y="5723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155646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4FA614D3-8797-41EE-A349-BE28D934321B}"/>
            </a:ext>
          </a:extLst>
        </xdr:cNvPr>
        <xdr:cNvSpPr txBox="1"/>
      </xdr:nvSpPr>
      <xdr:spPr>
        <a:xfrm>
          <a:off x="19547840" y="63583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79" name="フローチャート: 判断 578">
          <a:extLst>
            <a:ext uri="{FF2B5EF4-FFF2-40B4-BE49-F238E27FC236}">
              <a16:creationId xmlns:a16="http://schemas.microsoft.com/office/drawing/2014/main" id="{E543FB9C-BFA1-404F-A5B9-DC78262ED66C}"/>
            </a:ext>
          </a:extLst>
        </xdr:cNvPr>
        <xdr:cNvSpPr/>
      </xdr:nvSpPr>
      <xdr:spPr>
        <a:xfrm>
          <a:off x="19458940" y="6503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80" name="フローチャート: 判断 579">
          <a:extLst>
            <a:ext uri="{FF2B5EF4-FFF2-40B4-BE49-F238E27FC236}">
              <a16:creationId xmlns:a16="http://schemas.microsoft.com/office/drawing/2014/main" id="{69A45365-EF31-4AD9-A841-49B94B7343CC}"/>
            </a:ext>
          </a:extLst>
        </xdr:cNvPr>
        <xdr:cNvSpPr/>
      </xdr:nvSpPr>
      <xdr:spPr>
        <a:xfrm>
          <a:off x="18735040" y="65079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81" name="フローチャート: 判断 580">
          <a:extLst>
            <a:ext uri="{FF2B5EF4-FFF2-40B4-BE49-F238E27FC236}">
              <a16:creationId xmlns:a16="http://schemas.microsoft.com/office/drawing/2014/main" id="{9BE4F3E4-4F18-4410-982C-6912576898B8}"/>
            </a:ext>
          </a:extLst>
        </xdr:cNvPr>
        <xdr:cNvSpPr/>
      </xdr:nvSpPr>
      <xdr:spPr>
        <a:xfrm>
          <a:off x="17937480" y="64801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82" name="フローチャート: 判断 581">
          <a:extLst>
            <a:ext uri="{FF2B5EF4-FFF2-40B4-BE49-F238E27FC236}">
              <a16:creationId xmlns:a16="http://schemas.microsoft.com/office/drawing/2014/main" id="{01CA03AF-AA5B-46F2-946A-45161616FA51}"/>
            </a:ext>
          </a:extLst>
        </xdr:cNvPr>
        <xdr:cNvSpPr/>
      </xdr:nvSpPr>
      <xdr:spPr>
        <a:xfrm>
          <a:off x="17162780" y="6537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a:extLst>
            <a:ext uri="{FF2B5EF4-FFF2-40B4-BE49-F238E27FC236}">
              <a16:creationId xmlns:a16="http://schemas.microsoft.com/office/drawing/2014/main" id="{9815B155-B096-41A1-9F31-038F8B0848B4}"/>
            </a:ext>
          </a:extLst>
        </xdr:cNvPr>
        <xdr:cNvSpPr/>
      </xdr:nvSpPr>
      <xdr:spPr>
        <a:xfrm>
          <a:off x="16388080" y="65554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B1FDBDC-8FC1-4BC2-8D57-9E4056DB4D9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AC927D1-9AC2-446B-80FD-D50DF02B1A8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484DADB-CCAB-4701-AFDF-EC8711B0603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EAFB5815-925F-46B6-8778-AB0CFD4FB46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6BED3E8-2D9C-4109-BF26-0313E9C9637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8909</xdr:rowOff>
    </xdr:from>
    <xdr:to>
      <xdr:col>116</xdr:col>
      <xdr:colOff>114300</xdr:colOff>
      <xdr:row>40</xdr:row>
      <xdr:rowOff>110509</xdr:rowOff>
    </xdr:to>
    <xdr:sp macro="" textlink="">
      <xdr:nvSpPr>
        <xdr:cNvPr id="589" name="楕円 588">
          <a:extLst>
            <a:ext uri="{FF2B5EF4-FFF2-40B4-BE49-F238E27FC236}">
              <a16:creationId xmlns:a16="http://schemas.microsoft.com/office/drawing/2014/main" id="{362FC1B5-F91C-4190-9B96-1B798D90A86B}"/>
            </a:ext>
          </a:extLst>
        </xdr:cNvPr>
        <xdr:cNvSpPr/>
      </xdr:nvSpPr>
      <xdr:spPr>
        <a:xfrm>
          <a:off x="19458940" y="671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158786</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26F8EE49-2C46-46DC-9792-F727D0AF0A63}"/>
            </a:ext>
          </a:extLst>
        </xdr:cNvPr>
        <xdr:cNvSpPr txBox="1"/>
      </xdr:nvSpPr>
      <xdr:spPr>
        <a:xfrm>
          <a:off x="19547840" y="669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11981</xdr:rowOff>
    </xdr:from>
    <xdr:to>
      <xdr:col>112</xdr:col>
      <xdr:colOff>38100</xdr:colOff>
      <xdr:row>40</xdr:row>
      <xdr:rowOff>113581</xdr:rowOff>
    </xdr:to>
    <xdr:sp macro="" textlink="">
      <xdr:nvSpPr>
        <xdr:cNvPr id="591" name="楕円 590">
          <a:extLst>
            <a:ext uri="{FF2B5EF4-FFF2-40B4-BE49-F238E27FC236}">
              <a16:creationId xmlns:a16="http://schemas.microsoft.com/office/drawing/2014/main" id="{D6856759-144A-46DC-8A24-D98FCC18F288}"/>
            </a:ext>
          </a:extLst>
        </xdr:cNvPr>
        <xdr:cNvSpPr/>
      </xdr:nvSpPr>
      <xdr:spPr>
        <a:xfrm>
          <a:off x="18735040" y="67175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59709</xdr:rowOff>
    </xdr:from>
    <xdr:to>
      <xdr:col>116</xdr:col>
      <xdr:colOff>63500</xdr:colOff>
      <xdr:row>40</xdr:row>
      <xdr:rowOff>62781</xdr:rowOff>
    </xdr:to>
    <xdr:cxnSp macro="">
      <xdr:nvCxnSpPr>
        <xdr:cNvPr id="592" name="直線コネクタ 591">
          <a:extLst>
            <a:ext uri="{FF2B5EF4-FFF2-40B4-BE49-F238E27FC236}">
              <a16:creationId xmlns:a16="http://schemas.microsoft.com/office/drawing/2014/main" id="{AC571299-527D-437C-8177-8F6A8F629578}"/>
            </a:ext>
          </a:extLst>
        </xdr:cNvPr>
        <xdr:cNvCxnSpPr/>
      </xdr:nvCxnSpPr>
      <xdr:spPr>
        <a:xfrm flipV="1">
          <a:off x="18778220" y="6765309"/>
          <a:ext cx="731520" cy="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15168</xdr:rowOff>
    </xdr:from>
    <xdr:to>
      <xdr:col>107</xdr:col>
      <xdr:colOff>101600</xdr:colOff>
      <xdr:row>40</xdr:row>
      <xdr:rowOff>116768</xdr:rowOff>
    </xdr:to>
    <xdr:sp macro="" textlink="">
      <xdr:nvSpPr>
        <xdr:cNvPr id="593" name="楕円 592">
          <a:extLst>
            <a:ext uri="{FF2B5EF4-FFF2-40B4-BE49-F238E27FC236}">
              <a16:creationId xmlns:a16="http://schemas.microsoft.com/office/drawing/2014/main" id="{2C48B4CD-23AA-481A-86B0-B4A4D130B2AF}"/>
            </a:ext>
          </a:extLst>
        </xdr:cNvPr>
        <xdr:cNvSpPr/>
      </xdr:nvSpPr>
      <xdr:spPr>
        <a:xfrm>
          <a:off x="17937480" y="67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62781</xdr:rowOff>
    </xdr:from>
    <xdr:to>
      <xdr:col>111</xdr:col>
      <xdr:colOff>177800</xdr:colOff>
      <xdr:row>40</xdr:row>
      <xdr:rowOff>65968</xdr:rowOff>
    </xdr:to>
    <xdr:cxnSp macro="">
      <xdr:nvCxnSpPr>
        <xdr:cNvPr id="594" name="直線コネクタ 593">
          <a:extLst>
            <a:ext uri="{FF2B5EF4-FFF2-40B4-BE49-F238E27FC236}">
              <a16:creationId xmlns:a16="http://schemas.microsoft.com/office/drawing/2014/main" id="{E4AAC9FE-B2F5-4E6C-90FB-B4C72C3771DE}"/>
            </a:ext>
          </a:extLst>
        </xdr:cNvPr>
        <xdr:cNvCxnSpPr/>
      </xdr:nvCxnSpPr>
      <xdr:spPr>
        <a:xfrm flipV="1">
          <a:off x="17988280" y="6768381"/>
          <a:ext cx="789940" cy="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18528</xdr:rowOff>
    </xdr:from>
    <xdr:to>
      <xdr:col>102</xdr:col>
      <xdr:colOff>165100</xdr:colOff>
      <xdr:row>40</xdr:row>
      <xdr:rowOff>120128</xdr:rowOff>
    </xdr:to>
    <xdr:sp macro="" textlink="">
      <xdr:nvSpPr>
        <xdr:cNvPr id="595" name="楕円 594">
          <a:extLst>
            <a:ext uri="{FF2B5EF4-FFF2-40B4-BE49-F238E27FC236}">
              <a16:creationId xmlns:a16="http://schemas.microsoft.com/office/drawing/2014/main" id="{CFCFF5DB-1243-408D-994D-B87966BF3EE6}"/>
            </a:ext>
          </a:extLst>
        </xdr:cNvPr>
        <xdr:cNvSpPr/>
      </xdr:nvSpPr>
      <xdr:spPr>
        <a:xfrm>
          <a:off x="17162780" y="67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65968</xdr:rowOff>
    </xdr:from>
    <xdr:to>
      <xdr:col>107</xdr:col>
      <xdr:colOff>50800</xdr:colOff>
      <xdr:row>40</xdr:row>
      <xdr:rowOff>69328</xdr:rowOff>
    </xdr:to>
    <xdr:cxnSp macro="">
      <xdr:nvCxnSpPr>
        <xdr:cNvPr id="596" name="直線コネクタ 595">
          <a:extLst>
            <a:ext uri="{FF2B5EF4-FFF2-40B4-BE49-F238E27FC236}">
              <a16:creationId xmlns:a16="http://schemas.microsoft.com/office/drawing/2014/main" id="{168615FA-DB1F-44D3-A199-7C45B5DCB50A}"/>
            </a:ext>
          </a:extLst>
        </xdr:cNvPr>
        <xdr:cNvCxnSpPr/>
      </xdr:nvCxnSpPr>
      <xdr:spPr>
        <a:xfrm flipV="1">
          <a:off x="17213580" y="6771568"/>
          <a:ext cx="77470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20979</xdr:rowOff>
    </xdr:from>
    <xdr:to>
      <xdr:col>98</xdr:col>
      <xdr:colOff>38100</xdr:colOff>
      <xdr:row>40</xdr:row>
      <xdr:rowOff>122579</xdr:rowOff>
    </xdr:to>
    <xdr:sp macro="" textlink="">
      <xdr:nvSpPr>
        <xdr:cNvPr id="597" name="楕円 596">
          <a:extLst>
            <a:ext uri="{FF2B5EF4-FFF2-40B4-BE49-F238E27FC236}">
              <a16:creationId xmlns:a16="http://schemas.microsoft.com/office/drawing/2014/main" id="{E21E7479-A341-4008-AF49-4586EDC96323}"/>
            </a:ext>
          </a:extLst>
        </xdr:cNvPr>
        <xdr:cNvSpPr/>
      </xdr:nvSpPr>
      <xdr:spPr>
        <a:xfrm>
          <a:off x="16388080" y="67265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69328</xdr:rowOff>
    </xdr:from>
    <xdr:to>
      <xdr:col>102</xdr:col>
      <xdr:colOff>114300</xdr:colOff>
      <xdr:row>40</xdr:row>
      <xdr:rowOff>71779</xdr:rowOff>
    </xdr:to>
    <xdr:cxnSp macro="">
      <xdr:nvCxnSpPr>
        <xdr:cNvPr id="598" name="直線コネクタ 597">
          <a:extLst>
            <a:ext uri="{FF2B5EF4-FFF2-40B4-BE49-F238E27FC236}">
              <a16:creationId xmlns:a16="http://schemas.microsoft.com/office/drawing/2014/main" id="{9E6983F8-6F38-47C9-89CC-631A2BE05CB0}"/>
            </a:ext>
          </a:extLst>
        </xdr:cNvPr>
        <xdr:cNvCxnSpPr/>
      </xdr:nvCxnSpPr>
      <xdr:spPr>
        <a:xfrm flipV="1">
          <a:off x="16431260" y="6774928"/>
          <a:ext cx="78232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84324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05073DA0-46B9-4015-8D56-D556AD050AE9}"/>
            </a:ext>
          </a:extLst>
        </xdr:cNvPr>
        <xdr:cNvSpPr txBox="1"/>
      </xdr:nvSpPr>
      <xdr:spPr>
        <a:xfrm>
          <a:off x="18496495" y="628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56535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426F47B8-CBB8-46AD-9BB1-E7EFF02ED2D7}"/>
            </a:ext>
          </a:extLst>
        </xdr:cNvPr>
        <xdr:cNvSpPr txBox="1"/>
      </xdr:nvSpPr>
      <xdr:spPr>
        <a:xfrm>
          <a:off x="17734495" y="625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113891</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9D735D7D-0C61-4ABC-8ABF-1CF82DCD48C6}"/>
            </a:ext>
          </a:extLst>
        </xdr:cNvPr>
        <xdr:cNvSpPr txBox="1"/>
      </xdr:nvSpPr>
      <xdr:spPr>
        <a:xfrm>
          <a:off x="16969251" y="63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135649</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F828FDFA-60C3-41EC-A8EC-57690887ABF7}"/>
            </a:ext>
          </a:extLst>
        </xdr:cNvPr>
        <xdr:cNvSpPr txBox="1"/>
      </xdr:nvSpPr>
      <xdr:spPr>
        <a:xfrm>
          <a:off x="16194551" y="633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104708</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4F859C7E-EEDB-43C4-B011-54FF19A254F5}"/>
            </a:ext>
          </a:extLst>
        </xdr:cNvPr>
        <xdr:cNvSpPr txBox="1"/>
      </xdr:nvSpPr>
      <xdr:spPr>
        <a:xfrm>
          <a:off x="18528811" y="681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107895</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1E66859F-389B-4386-9E7D-987E106A263B}"/>
            </a:ext>
          </a:extLst>
        </xdr:cNvPr>
        <xdr:cNvSpPr txBox="1"/>
      </xdr:nvSpPr>
      <xdr:spPr>
        <a:xfrm>
          <a:off x="17766811" y="681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111255</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D12E0E3C-D86B-40B6-AE92-9013EE02DAA0}"/>
            </a:ext>
          </a:extLst>
        </xdr:cNvPr>
        <xdr:cNvSpPr txBox="1"/>
      </xdr:nvSpPr>
      <xdr:spPr>
        <a:xfrm>
          <a:off x="16969251" y="681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113706</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E7B29BE1-D651-48EF-BE82-B7BFEC1B5960}"/>
            </a:ext>
          </a:extLst>
        </xdr:cNvPr>
        <xdr:cNvSpPr txBox="1"/>
      </xdr:nvSpPr>
      <xdr:spPr>
        <a:xfrm>
          <a:off x="16194551" y="681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CCCAC099-3F01-47C6-A161-4D53682B8E3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AD1A5620-46AA-40BF-BA26-77B6E90A7F6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590BC179-22C5-4F36-85DA-BF5D7883004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861104F8-84AD-4612-874B-234B0C7821C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2DF3B273-1D2E-41C0-BE4F-A478C3EFEE5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69E54401-79B6-45E6-8AB6-84FC6BA5BB4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B822FD33-FECF-4BBA-A10F-24137EA8B5D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72992382-ED55-48DD-9406-DE4F3524E48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A0C3F858-CF21-4112-ABE5-3DD614F86E2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EEF75B2E-867C-4BFD-8C6A-277C61984D0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EFFBD24B-4C87-4296-9001-A391ACEAE67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9D66D5DD-CC98-4519-815D-82D570D945EC}"/>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63BFAA3E-4539-4837-9F66-DDD01C7A5A86}"/>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6FCA14AA-90B6-4493-8673-4C62B2720038}"/>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E97D6910-31CD-4B4A-B481-EEFB9B1D142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3B4DA6C1-6B46-4F2C-A7EC-069C151D6B5C}"/>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E262577E-9C75-439A-ADF5-74FED962EF88}"/>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FD0CB925-E750-4680-8975-5C0D2A769C82}"/>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DE615742-F35A-468B-8A71-49FDD1ED1D2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F635F4F0-7D89-4B42-A374-6233206D9357}"/>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1D7DCD0E-99C7-4CA1-B824-F7C1A426191D}"/>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AD1AF5E3-0457-4610-82E5-8D18EB63C34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2C503210-8A99-4CDF-B66B-C3FAD4E579EE}"/>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F7A208E8-B95C-4A3A-9BA4-73141A8E4C8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631" name="直線コネクタ 630">
          <a:extLst>
            <a:ext uri="{FF2B5EF4-FFF2-40B4-BE49-F238E27FC236}">
              <a16:creationId xmlns:a16="http://schemas.microsoft.com/office/drawing/2014/main" id="{CBDD5BFF-0B7F-45CA-B89F-9DC1C69645AA}"/>
            </a:ext>
          </a:extLst>
        </xdr:cNvPr>
        <xdr:cNvCxnSpPr/>
      </xdr:nvCxnSpPr>
      <xdr:spPr>
        <a:xfrm flipV="1">
          <a:off x="14375764" y="94945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DF2066E7-3D8B-4B41-B06B-9E32ABC9FAE3}"/>
            </a:ext>
          </a:extLst>
        </xdr:cNvPr>
        <xdr:cNvSpPr txBox="1"/>
      </xdr:nvSpPr>
      <xdr:spPr>
        <a:xfrm>
          <a:off x="144145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633" name="直線コネクタ 632">
          <a:extLst>
            <a:ext uri="{FF2B5EF4-FFF2-40B4-BE49-F238E27FC236}">
              <a16:creationId xmlns:a16="http://schemas.microsoft.com/office/drawing/2014/main" id="{6D4E626C-13B7-4A03-9041-F952CE242EF8}"/>
            </a:ext>
          </a:extLst>
        </xdr:cNvPr>
        <xdr:cNvCxnSpPr/>
      </xdr:nvCxnSpPr>
      <xdr:spPr>
        <a:xfrm>
          <a:off x="142875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D3819ABE-C060-4B24-9908-6D593C54B8C9}"/>
            </a:ext>
          </a:extLst>
        </xdr:cNvPr>
        <xdr:cNvSpPr txBox="1"/>
      </xdr:nvSpPr>
      <xdr:spPr>
        <a:xfrm>
          <a:off x="144145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5" name="直線コネクタ 634">
          <a:extLst>
            <a:ext uri="{FF2B5EF4-FFF2-40B4-BE49-F238E27FC236}">
              <a16:creationId xmlns:a16="http://schemas.microsoft.com/office/drawing/2014/main" id="{3C4C3B0C-AAA6-45CF-ACE3-865B115E1305}"/>
            </a:ext>
          </a:extLst>
        </xdr:cNvPr>
        <xdr:cNvCxnSpPr/>
      </xdr:nvCxnSpPr>
      <xdr:spPr>
        <a:xfrm>
          <a:off x="14287500" y="9494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38752</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FC9BEBAD-D2D0-4F3E-9359-94BF66A806D3}"/>
            </a:ext>
          </a:extLst>
        </xdr:cNvPr>
        <xdr:cNvSpPr txBox="1"/>
      </xdr:nvSpPr>
      <xdr:spPr>
        <a:xfrm>
          <a:off x="14414500" y="976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637" name="フローチャート: 判断 636">
          <a:extLst>
            <a:ext uri="{FF2B5EF4-FFF2-40B4-BE49-F238E27FC236}">
              <a16:creationId xmlns:a16="http://schemas.microsoft.com/office/drawing/2014/main" id="{53F02EAE-F7E3-41CF-8F12-B230D52A63A8}"/>
            </a:ext>
          </a:extLst>
        </xdr:cNvPr>
        <xdr:cNvSpPr/>
      </xdr:nvSpPr>
      <xdr:spPr>
        <a:xfrm>
          <a:off x="14325600" y="99066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638" name="フローチャート: 判断 637">
          <a:extLst>
            <a:ext uri="{FF2B5EF4-FFF2-40B4-BE49-F238E27FC236}">
              <a16:creationId xmlns:a16="http://schemas.microsoft.com/office/drawing/2014/main" id="{59C1369F-BB42-4B37-AE8E-453AA46C56FD}"/>
            </a:ext>
          </a:extLst>
        </xdr:cNvPr>
        <xdr:cNvSpPr/>
      </xdr:nvSpPr>
      <xdr:spPr>
        <a:xfrm>
          <a:off x="13578840" y="9887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639" name="フローチャート: 判断 638">
          <a:extLst>
            <a:ext uri="{FF2B5EF4-FFF2-40B4-BE49-F238E27FC236}">
              <a16:creationId xmlns:a16="http://schemas.microsoft.com/office/drawing/2014/main" id="{A288CE48-9940-4246-BE24-E4A4D5BF50B7}"/>
            </a:ext>
          </a:extLst>
        </xdr:cNvPr>
        <xdr:cNvSpPr/>
      </xdr:nvSpPr>
      <xdr:spPr>
        <a:xfrm>
          <a:off x="12804140" y="9851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640" name="フローチャート: 判断 639">
          <a:extLst>
            <a:ext uri="{FF2B5EF4-FFF2-40B4-BE49-F238E27FC236}">
              <a16:creationId xmlns:a16="http://schemas.microsoft.com/office/drawing/2014/main" id="{616A1ACA-9403-4F3A-AA98-454643205D91}"/>
            </a:ext>
          </a:extLst>
        </xdr:cNvPr>
        <xdr:cNvSpPr/>
      </xdr:nvSpPr>
      <xdr:spPr>
        <a:xfrm>
          <a:off x="12029440" y="97618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1" name="フローチャート: 判断 640">
          <a:extLst>
            <a:ext uri="{FF2B5EF4-FFF2-40B4-BE49-F238E27FC236}">
              <a16:creationId xmlns:a16="http://schemas.microsoft.com/office/drawing/2014/main" id="{18015F47-31EF-459A-BC41-D8E640CD4B62}"/>
            </a:ext>
          </a:extLst>
        </xdr:cNvPr>
        <xdr:cNvSpPr/>
      </xdr:nvSpPr>
      <xdr:spPr>
        <a:xfrm>
          <a:off x="1123188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3FFAAF2-C7F9-471F-8568-014CD5969C5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EABF486-ECF8-429B-A94B-70871A5301A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8E92F83-32FC-4263-8622-1B99C466069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1254BD0-7FEA-4D94-A6B0-4018A6CE563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B39049A-3D22-480A-92F5-A1315192FBB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118745</xdr:rowOff>
    </xdr:from>
    <xdr:to>
      <xdr:col>85</xdr:col>
      <xdr:colOff>177800</xdr:colOff>
      <xdr:row>60</xdr:row>
      <xdr:rowOff>48895</xdr:rowOff>
    </xdr:to>
    <xdr:sp macro="" textlink="">
      <xdr:nvSpPr>
        <xdr:cNvPr id="647" name="楕円 646">
          <a:extLst>
            <a:ext uri="{FF2B5EF4-FFF2-40B4-BE49-F238E27FC236}">
              <a16:creationId xmlns:a16="http://schemas.microsoft.com/office/drawing/2014/main" id="{754517A5-074D-430E-8E8B-950212185468}"/>
            </a:ext>
          </a:extLst>
        </xdr:cNvPr>
        <xdr:cNvSpPr/>
      </xdr:nvSpPr>
      <xdr:spPr>
        <a:xfrm>
          <a:off x="14325600" y="100095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97172</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9498F877-23C0-4CBE-86F5-C42BDABF6200}"/>
            </a:ext>
          </a:extLst>
        </xdr:cNvPr>
        <xdr:cNvSpPr txBox="1"/>
      </xdr:nvSpPr>
      <xdr:spPr>
        <a:xfrm>
          <a:off x="14414500" y="998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107315</xdr:rowOff>
    </xdr:from>
    <xdr:to>
      <xdr:col>81</xdr:col>
      <xdr:colOff>101600</xdr:colOff>
      <xdr:row>60</xdr:row>
      <xdr:rowOff>37465</xdr:rowOff>
    </xdr:to>
    <xdr:sp macro="" textlink="">
      <xdr:nvSpPr>
        <xdr:cNvPr id="649" name="楕円 648">
          <a:extLst>
            <a:ext uri="{FF2B5EF4-FFF2-40B4-BE49-F238E27FC236}">
              <a16:creationId xmlns:a16="http://schemas.microsoft.com/office/drawing/2014/main" id="{8A70DFD8-38EC-4AB8-AF5B-CAAF7C134F9A}"/>
            </a:ext>
          </a:extLst>
        </xdr:cNvPr>
        <xdr:cNvSpPr/>
      </xdr:nvSpPr>
      <xdr:spPr>
        <a:xfrm>
          <a:off x="13578840" y="9998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158115</xdr:rowOff>
    </xdr:from>
    <xdr:to>
      <xdr:col>85</xdr:col>
      <xdr:colOff>127000</xdr:colOff>
      <xdr:row>59</xdr:row>
      <xdr:rowOff>169545</xdr:rowOff>
    </xdr:to>
    <xdr:cxnSp macro="">
      <xdr:nvCxnSpPr>
        <xdr:cNvPr id="650" name="直線コネクタ 649">
          <a:extLst>
            <a:ext uri="{FF2B5EF4-FFF2-40B4-BE49-F238E27FC236}">
              <a16:creationId xmlns:a16="http://schemas.microsoft.com/office/drawing/2014/main" id="{8417F987-BE76-473A-AA33-CDFBAC5D5AA2}"/>
            </a:ext>
          </a:extLst>
        </xdr:cNvPr>
        <xdr:cNvCxnSpPr/>
      </xdr:nvCxnSpPr>
      <xdr:spPr>
        <a:xfrm>
          <a:off x="13629640" y="10048875"/>
          <a:ext cx="7467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69215</xdr:rowOff>
    </xdr:from>
    <xdr:to>
      <xdr:col>76</xdr:col>
      <xdr:colOff>165100</xdr:colOff>
      <xdr:row>59</xdr:row>
      <xdr:rowOff>170815</xdr:rowOff>
    </xdr:to>
    <xdr:sp macro="" textlink="">
      <xdr:nvSpPr>
        <xdr:cNvPr id="651" name="楕円 650">
          <a:extLst>
            <a:ext uri="{FF2B5EF4-FFF2-40B4-BE49-F238E27FC236}">
              <a16:creationId xmlns:a16="http://schemas.microsoft.com/office/drawing/2014/main" id="{07C808C4-50C3-4C80-946D-4C84C9C7CC09}"/>
            </a:ext>
          </a:extLst>
        </xdr:cNvPr>
        <xdr:cNvSpPr/>
      </xdr:nvSpPr>
      <xdr:spPr>
        <a:xfrm>
          <a:off x="1280414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120015</xdr:rowOff>
    </xdr:from>
    <xdr:to>
      <xdr:col>81</xdr:col>
      <xdr:colOff>50800</xdr:colOff>
      <xdr:row>59</xdr:row>
      <xdr:rowOff>158115</xdr:rowOff>
    </xdr:to>
    <xdr:cxnSp macro="">
      <xdr:nvCxnSpPr>
        <xdr:cNvPr id="652" name="直線コネクタ 651">
          <a:extLst>
            <a:ext uri="{FF2B5EF4-FFF2-40B4-BE49-F238E27FC236}">
              <a16:creationId xmlns:a16="http://schemas.microsoft.com/office/drawing/2014/main" id="{E051FE81-6618-4E63-9FF8-7973ACBE3E2A}"/>
            </a:ext>
          </a:extLst>
        </xdr:cNvPr>
        <xdr:cNvCxnSpPr/>
      </xdr:nvCxnSpPr>
      <xdr:spPr>
        <a:xfrm>
          <a:off x="12854940" y="1001077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31115</xdr:rowOff>
    </xdr:from>
    <xdr:to>
      <xdr:col>72</xdr:col>
      <xdr:colOff>38100</xdr:colOff>
      <xdr:row>59</xdr:row>
      <xdr:rowOff>132715</xdr:rowOff>
    </xdr:to>
    <xdr:sp macro="" textlink="">
      <xdr:nvSpPr>
        <xdr:cNvPr id="653" name="楕円 652">
          <a:extLst>
            <a:ext uri="{FF2B5EF4-FFF2-40B4-BE49-F238E27FC236}">
              <a16:creationId xmlns:a16="http://schemas.microsoft.com/office/drawing/2014/main" id="{539D44FA-33E3-4A60-928A-3AC29F453953}"/>
            </a:ext>
          </a:extLst>
        </xdr:cNvPr>
        <xdr:cNvSpPr/>
      </xdr:nvSpPr>
      <xdr:spPr>
        <a:xfrm>
          <a:off x="12029440" y="99218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81915</xdr:rowOff>
    </xdr:from>
    <xdr:to>
      <xdr:col>76</xdr:col>
      <xdr:colOff>114300</xdr:colOff>
      <xdr:row>59</xdr:row>
      <xdr:rowOff>120015</xdr:rowOff>
    </xdr:to>
    <xdr:cxnSp macro="">
      <xdr:nvCxnSpPr>
        <xdr:cNvPr id="654" name="直線コネクタ 653">
          <a:extLst>
            <a:ext uri="{FF2B5EF4-FFF2-40B4-BE49-F238E27FC236}">
              <a16:creationId xmlns:a16="http://schemas.microsoft.com/office/drawing/2014/main" id="{B421BAC2-E1AF-4A27-960B-6E18654971FE}"/>
            </a:ext>
          </a:extLst>
        </xdr:cNvPr>
        <xdr:cNvCxnSpPr/>
      </xdr:nvCxnSpPr>
      <xdr:spPr>
        <a:xfrm>
          <a:off x="12072620" y="997267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164465</xdr:rowOff>
    </xdr:from>
    <xdr:to>
      <xdr:col>67</xdr:col>
      <xdr:colOff>101600</xdr:colOff>
      <xdr:row>59</xdr:row>
      <xdr:rowOff>94615</xdr:rowOff>
    </xdr:to>
    <xdr:sp macro="" textlink="">
      <xdr:nvSpPr>
        <xdr:cNvPr id="655" name="楕円 654">
          <a:extLst>
            <a:ext uri="{FF2B5EF4-FFF2-40B4-BE49-F238E27FC236}">
              <a16:creationId xmlns:a16="http://schemas.microsoft.com/office/drawing/2014/main" id="{6E22164F-F556-4356-9779-282614E7B396}"/>
            </a:ext>
          </a:extLst>
        </xdr:cNvPr>
        <xdr:cNvSpPr/>
      </xdr:nvSpPr>
      <xdr:spPr>
        <a:xfrm>
          <a:off x="11231880" y="9887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43815</xdr:rowOff>
    </xdr:from>
    <xdr:to>
      <xdr:col>71</xdr:col>
      <xdr:colOff>177800</xdr:colOff>
      <xdr:row>59</xdr:row>
      <xdr:rowOff>81915</xdr:rowOff>
    </xdr:to>
    <xdr:cxnSp macro="">
      <xdr:nvCxnSpPr>
        <xdr:cNvPr id="656" name="直線コネクタ 655">
          <a:extLst>
            <a:ext uri="{FF2B5EF4-FFF2-40B4-BE49-F238E27FC236}">
              <a16:creationId xmlns:a16="http://schemas.microsoft.com/office/drawing/2014/main" id="{8EB7E682-BB7C-45A1-8F22-6C586FB9F986}"/>
            </a:ext>
          </a:extLst>
        </xdr:cNvPr>
        <xdr:cNvCxnSpPr/>
      </xdr:nvCxnSpPr>
      <xdr:spPr>
        <a:xfrm>
          <a:off x="11282680" y="993457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111142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D3DDA395-BA77-407C-B40A-6074A37EFD53}"/>
            </a:ext>
          </a:extLst>
        </xdr:cNvPr>
        <xdr:cNvSpPr txBox="1"/>
      </xdr:nvSpPr>
      <xdr:spPr>
        <a:xfrm>
          <a:off x="134372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5040C38C-AB79-4F39-A0C2-12EE5A4D7092}"/>
            </a:ext>
          </a:extLst>
        </xdr:cNvPr>
        <xdr:cNvSpPr txBox="1"/>
      </xdr:nvSpPr>
      <xdr:spPr>
        <a:xfrm>
          <a:off x="126752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E63F0F94-7D71-40D2-91BA-8F41030A2B31}"/>
            </a:ext>
          </a:extLst>
        </xdr:cNvPr>
        <xdr:cNvSpPr txBox="1"/>
      </xdr:nvSpPr>
      <xdr:spPr>
        <a:xfrm>
          <a:off x="119005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D45D6F3C-63D6-41DE-B8CB-E41582111A28}"/>
            </a:ext>
          </a:extLst>
        </xdr:cNvPr>
        <xdr:cNvSpPr txBox="1"/>
      </xdr:nvSpPr>
      <xdr:spPr>
        <a:xfrm>
          <a:off x="1110298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28592</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1DBC2468-F979-406E-B221-BE5793F51109}"/>
            </a:ext>
          </a:extLst>
        </xdr:cNvPr>
        <xdr:cNvSpPr txBox="1"/>
      </xdr:nvSpPr>
      <xdr:spPr>
        <a:xfrm>
          <a:off x="13437244" y="1008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161942</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69E16945-61AB-47C5-ABA2-614626D25E6B}"/>
            </a:ext>
          </a:extLst>
        </xdr:cNvPr>
        <xdr:cNvSpPr txBox="1"/>
      </xdr:nvSpPr>
      <xdr:spPr>
        <a:xfrm>
          <a:off x="12675244" y="1005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123842</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F89642DD-634F-4604-A310-52EEB54945C2}"/>
            </a:ext>
          </a:extLst>
        </xdr:cNvPr>
        <xdr:cNvSpPr txBox="1"/>
      </xdr:nvSpPr>
      <xdr:spPr>
        <a:xfrm>
          <a:off x="11900544"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85742</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6C839C82-DE02-4B6A-8A92-BF6DB66DA809}"/>
            </a:ext>
          </a:extLst>
        </xdr:cNvPr>
        <xdr:cNvSpPr txBox="1"/>
      </xdr:nvSpPr>
      <xdr:spPr>
        <a:xfrm>
          <a:off x="11102984" y="997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1B4523C8-0D14-4754-8B14-40B286EA18C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16943D08-FCC2-4709-B9D7-7314F65E433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E217758A-665F-4860-840D-2517589B536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724AF84C-E0BD-4451-8394-74963CEA317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8F331EB6-57A1-4F22-9F55-EF83C36DF32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59F50955-DD6E-42E1-9A67-569A79CC8B7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A7A87C6A-B34F-4CA6-800D-109C970574E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DB8E7BD7-9BE4-4F8C-97B9-7D0FDBA11AA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690ADA2F-3B28-4F60-9E13-2171132E655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902F661A-68CE-4078-8D14-7DB610B2DAB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7043CDF1-78AF-42DB-86CA-B967E1772239}"/>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87D97F1E-07A5-4B99-A681-732955A4CCE5}"/>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46CC396E-AB49-475B-9A2F-89C9E4E45F4E}"/>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7C0737D8-8A64-4F1E-B7C7-A97DB7893151}"/>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FD010B3B-E38F-464B-88B8-BAB4087EF117}"/>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D7724FA7-02D7-439F-9A9F-ED0E77ACE99C}"/>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CDE4D7D0-6713-49A0-B7EC-D54F8E6FAD6E}"/>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80320828-F137-4A35-A07F-5436D41315F5}"/>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50A33A6D-2D6D-4349-A62D-CCEC1620BA22}"/>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C07E0328-2E2A-45A4-94AD-2EF070C25914}"/>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FE211381-80B1-4B98-9BA4-402722C907A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1F5C7271-103D-4818-80CD-5866AC76A7F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0102F581-442F-4609-ADAC-C7E3DBB970C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88" name="直線コネクタ 687">
          <a:extLst>
            <a:ext uri="{FF2B5EF4-FFF2-40B4-BE49-F238E27FC236}">
              <a16:creationId xmlns:a16="http://schemas.microsoft.com/office/drawing/2014/main" id="{8AEDF35D-30C9-4232-B55C-BC947E2956F3}"/>
            </a:ext>
          </a:extLst>
        </xdr:cNvPr>
        <xdr:cNvCxnSpPr/>
      </xdr:nvCxnSpPr>
      <xdr:spPr>
        <a:xfrm flipV="1">
          <a:off x="19509104" y="940308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C9449117-D15B-466B-B1CA-AE75611DBC15}"/>
            </a:ext>
          </a:extLst>
        </xdr:cNvPr>
        <xdr:cNvSpPr txBox="1"/>
      </xdr:nvSpPr>
      <xdr:spPr>
        <a:xfrm>
          <a:off x="1954784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0" name="直線コネクタ 689">
          <a:extLst>
            <a:ext uri="{FF2B5EF4-FFF2-40B4-BE49-F238E27FC236}">
              <a16:creationId xmlns:a16="http://schemas.microsoft.com/office/drawing/2014/main" id="{FA77D6A5-F742-4A58-923D-1913BAFCB720}"/>
            </a:ext>
          </a:extLst>
        </xdr:cNvPr>
        <xdr:cNvCxnSpPr/>
      </xdr:nvCxnSpPr>
      <xdr:spPr>
        <a:xfrm>
          <a:off x="1944370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F3FFC158-A29E-4799-99EF-7430DE3A9003}"/>
            </a:ext>
          </a:extLst>
        </xdr:cNvPr>
        <xdr:cNvSpPr txBox="1"/>
      </xdr:nvSpPr>
      <xdr:spPr>
        <a:xfrm>
          <a:off x="1954784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92" name="直線コネクタ 691">
          <a:extLst>
            <a:ext uri="{FF2B5EF4-FFF2-40B4-BE49-F238E27FC236}">
              <a16:creationId xmlns:a16="http://schemas.microsoft.com/office/drawing/2014/main" id="{C1DF07A3-9807-4634-A799-E7C025F6352C}"/>
            </a:ext>
          </a:extLst>
        </xdr:cNvPr>
        <xdr:cNvCxnSpPr/>
      </xdr:nvCxnSpPr>
      <xdr:spPr>
        <a:xfrm>
          <a:off x="19443700" y="9403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210DC1F1-5787-4E63-97DE-877D2370FF3E}"/>
            </a:ext>
          </a:extLst>
        </xdr:cNvPr>
        <xdr:cNvSpPr txBox="1"/>
      </xdr:nvSpPr>
      <xdr:spPr>
        <a:xfrm>
          <a:off x="19547840" y="1015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4" name="フローチャート: 判断 693">
          <a:extLst>
            <a:ext uri="{FF2B5EF4-FFF2-40B4-BE49-F238E27FC236}">
              <a16:creationId xmlns:a16="http://schemas.microsoft.com/office/drawing/2014/main" id="{185396A9-F43B-4560-B2F4-1C2937AFEA1B}"/>
            </a:ext>
          </a:extLst>
        </xdr:cNvPr>
        <xdr:cNvSpPr/>
      </xdr:nvSpPr>
      <xdr:spPr>
        <a:xfrm>
          <a:off x="194589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5" name="フローチャート: 判断 694">
          <a:extLst>
            <a:ext uri="{FF2B5EF4-FFF2-40B4-BE49-F238E27FC236}">
              <a16:creationId xmlns:a16="http://schemas.microsoft.com/office/drawing/2014/main" id="{82B6250D-ECDE-472D-BF19-C41F4B36D1F4}"/>
            </a:ext>
          </a:extLst>
        </xdr:cNvPr>
        <xdr:cNvSpPr/>
      </xdr:nvSpPr>
      <xdr:spPr>
        <a:xfrm>
          <a:off x="1873504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96" name="フローチャート: 判断 695">
          <a:extLst>
            <a:ext uri="{FF2B5EF4-FFF2-40B4-BE49-F238E27FC236}">
              <a16:creationId xmlns:a16="http://schemas.microsoft.com/office/drawing/2014/main" id="{36DF45EC-39C2-4E57-9A0D-EC4C7DC48862}"/>
            </a:ext>
          </a:extLst>
        </xdr:cNvPr>
        <xdr:cNvSpPr/>
      </xdr:nvSpPr>
      <xdr:spPr>
        <a:xfrm>
          <a:off x="17937480" y="1030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97" name="フローチャート: 判断 696">
          <a:extLst>
            <a:ext uri="{FF2B5EF4-FFF2-40B4-BE49-F238E27FC236}">
              <a16:creationId xmlns:a16="http://schemas.microsoft.com/office/drawing/2014/main" id="{A195A25B-489D-4D23-BE14-261F819EEFBC}"/>
            </a:ext>
          </a:extLst>
        </xdr:cNvPr>
        <xdr:cNvSpPr/>
      </xdr:nvSpPr>
      <xdr:spPr>
        <a:xfrm>
          <a:off x="1716278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98" name="フローチャート: 判断 697">
          <a:extLst>
            <a:ext uri="{FF2B5EF4-FFF2-40B4-BE49-F238E27FC236}">
              <a16:creationId xmlns:a16="http://schemas.microsoft.com/office/drawing/2014/main" id="{4B3B7A54-EFF7-488D-A683-9A20D1CCAFEF}"/>
            </a:ext>
          </a:extLst>
        </xdr:cNvPr>
        <xdr:cNvSpPr/>
      </xdr:nvSpPr>
      <xdr:spPr>
        <a:xfrm>
          <a:off x="16388080" y="10369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F2FD7612-B53F-4FF3-8583-668D30082C0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9CA744B2-DFC1-41F5-AA4A-00C48086C2B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80E68540-60EB-4089-B32B-43BDD462DF8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A34AB40-9E98-4C86-A3B2-1D1F13787E0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A06E1D2-69CA-44BD-BB1D-E38E9040286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704" name="楕円 703">
          <a:extLst>
            <a:ext uri="{FF2B5EF4-FFF2-40B4-BE49-F238E27FC236}">
              <a16:creationId xmlns:a16="http://schemas.microsoft.com/office/drawing/2014/main" id="{F35AC39E-1700-4A47-85B4-06500158723F}"/>
            </a:ext>
          </a:extLst>
        </xdr:cNvPr>
        <xdr:cNvSpPr/>
      </xdr:nvSpPr>
      <xdr:spPr>
        <a:xfrm>
          <a:off x="19458940" y="1030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60977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93406C66-990B-4282-96F3-A00F3959E1D9}"/>
            </a:ext>
          </a:extLst>
        </xdr:cNvPr>
        <xdr:cNvSpPr txBox="1"/>
      </xdr:nvSpPr>
      <xdr:spPr>
        <a:xfrm>
          <a:off x="19547840"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44450</xdr:rowOff>
    </xdr:from>
    <xdr:to>
      <xdr:col>112</xdr:col>
      <xdr:colOff>38100</xdr:colOff>
      <xdr:row>61</xdr:row>
      <xdr:rowOff>146050</xdr:rowOff>
    </xdr:to>
    <xdr:sp macro="" textlink="">
      <xdr:nvSpPr>
        <xdr:cNvPr id="706" name="楕円 705">
          <a:extLst>
            <a:ext uri="{FF2B5EF4-FFF2-40B4-BE49-F238E27FC236}">
              <a16:creationId xmlns:a16="http://schemas.microsoft.com/office/drawing/2014/main" id="{328A5BD1-FBEF-44CD-9EC6-C36D2ED87F91}"/>
            </a:ext>
          </a:extLst>
        </xdr:cNvPr>
        <xdr:cNvSpPr/>
      </xdr:nvSpPr>
      <xdr:spPr>
        <a:xfrm>
          <a:off x="18735040" y="10270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95250</xdr:rowOff>
    </xdr:from>
    <xdr:to>
      <xdr:col>116</xdr:col>
      <xdr:colOff>63500</xdr:colOff>
      <xdr:row>61</xdr:row>
      <xdr:rowOff>133350</xdr:rowOff>
    </xdr:to>
    <xdr:cxnSp macro="">
      <xdr:nvCxnSpPr>
        <xdr:cNvPr id="707" name="直線コネクタ 706">
          <a:extLst>
            <a:ext uri="{FF2B5EF4-FFF2-40B4-BE49-F238E27FC236}">
              <a16:creationId xmlns:a16="http://schemas.microsoft.com/office/drawing/2014/main" id="{EC400FEE-844B-4954-A3D1-C333A326A8A8}"/>
            </a:ext>
          </a:extLst>
        </xdr:cNvPr>
        <xdr:cNvCxnSpPr/>
      </xdr:nvCxnSpPr>
      <xdr:spPr>
        <a:xfrm>
          <a:off x="18778220" y="1032129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52070</xdr:rowOff>
    </xdr:from>
    <xdr:to>
      <xdr:col>107</xdr:col>
      <xdr:colOff>101600</xdr:colOff>
      <xdr:row>61</xdr:row>
      <xdr:rowOff>153670</xdr:rowOff>
    </xdr:to>
    <xdr:sp macro="" textlink="">
      <xdr:nvSpPr>
        <xdr:cNvPr id="708" name="楕円 707">
          <a:extLst>
            <a:ext uri="{FF2B5EF4-FFF2-40B4-BE49-F238E27FC236}">
              <a16:creationId xmlns:a16="http://schemas.microsoft.com/office/drawing/2014/main" id="{E564708F-DF0C-4CB7-90AB-00E14180B04F}"/>
            </a:ext>
          </a:extLst>
        </xdr:cNvPr>
        <xdr:cNvSpPr/>
      </xdr:nvSpPr>
      <xdr:spPr>
        <a:xfrm>
          <a:off x="1793748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95250</xdr:rowOff>
    </xdr:from>
    <xdr:to>
      <xdr:col>111</xdr:col>
      <xdr:colOff>177800</xdr:colOff>
      <xdr:row>61</xdr:row>
      <xdr:rowOff>102870</xdr:rowOff>
    </xdr:to>
    <xdr:cxnSp macro="">
      <xdr:nvCxnSpPr>
        <xdr:cNvPr id="709" name="直線コネクタ 708">
          <a:extLst>
            <a:ext uri="{FF2B5EF4-FFF2-40B4-BE49-F238E27FC236}">
              <a16:creationId xmlns:a16="http://schemas.microsoft.com/office/drawing/2014/main" id="{CDE03736-818D-427A-9401-5C71442384C3}"/>
            </a:ext>
          </a:extLst>
        </xdr:cNvPr>
        <xdr:cNvCxnSpPr/>
      </xdr:nvCxnSpPr>
      <xdr:spPr>
        <a:xfrm flipV="1">
          <a:off x="17988280" y="1032129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59690</xdr:rowOff>
    </xdr:from>
    <xdr:to>
      <xdr:col>102</xdr:col>
      <xdr:colOff>165100</xdr:colOff>
      <xdr:row>61</xdr:row>
      <xdr:rowOff>161290</xdr:rowOff>
    </xdr:to>
    <xdr:sp macro="" textlink="">
      <xdr:nvSpPr>
        <xdr:cNvPr id="710" name="楕円 709">
          <a:extLst>
            <a:ext uri="{FF2B5EF4-FFF2-40B4-BE49-F238E27FC236}">
              <a16:creationId xmlns:a16="http://schemas.microsoft.com/office/drawing/2014/main" id="{9D54A6D2-55B4-457B-B54B-8B736EF9755C}"/>
            </a:ext>
          </a:extLst>
        </xdr:cNvPr>
        <xdr:cNvSpPr/>
      </xdr:nvSpPr>
      <xdr:spPr>
        <a:xfrm>
          <a:off x="1716278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102870</xdr:rowOff>
    </xdr:from>
    <xdr:to>
      <xdr:col>107</xdr:col>
      <xdr:colOff>50800</xdr:colOff>
      <xdr:row>61</xdr:row>
      <xdr:rowOff>110490</xdr:rowOff>
    </xdr:to>
    <xdr:cxnSp macro="">
      <xdr:nvCxnSpPr>
        <xdr:cNvPr id="711" name="直線コネクタ 710">
          <a:extLst>
            <a:ext uri="{FF2B5EF4-FFF2-40B4-BE49-F238E27FC236}">
              <a16:creationId xmlns:a16="http://schemas.microsoft.com/office/drawing/2014/main" id="{74C78B2B-8FA2-4EAC-884A-71FDB1A58CAD}"/>
            </a:ext>
          </a:extLst>
        </xdr:cNvPr>
        <xdr:cNvCxnSpPr/>
      </xdr:nvCxnSpPr>
      <xdr:spPr>
        <a:xfrm flipV="1">
          <a:off x="17213580" y="1032891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67310</xdr:rowOff>
    </xdr:from>
    <xdr:to>
      <xdr:col>98</xdr:col>
      <xdr:colOff>38100</xdr:colOff>
      <xdr:row>61</xdr:row>
      <xdr:rowOff>168910</xdr:rowOff>
    </xdr:to>
    <xdr:sp macro="" textlink="">
      <xdr:nvSpPr>
        <xdr:cNvPr id="712" name="楕円 711">
          <a:extLst>
            <a:ext uri="{FF2B5EF4-FFF2-40B4-BE49-F238E27FC236}">
              <a16:creationId xmlns:a16="http://schemas.microsoft.com/office/drawing/2014/main" id="{F89A0F0C-0DDD-46DD-A745-0ED01B5883F9}"/>
            </a:ext>
          </a:extLst>
        </xdr:cNvPr>
        <xdr:cNvSpPr/>
      </xdr:nvSpPr>
      <xdr:spPr>
        <a:xfrm>
          <a:off x="16388080" y="102933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110490</xdr:rowOff>
    </xdr:from>
    <xdr:to>
      <xdr:col>102</xdr:col>
      <xdr:colOff>114300</xdr:colOff>
      <xdr:row>61</xdr:row>
      <xdr:rowOff>118110</xdr:rowOff>
    </xdr:to>
    <xdr:cxnSp macro="">
      <xdr:nvCxnSpPr>
        <xdr:cNvPr id="713" name="直線コネクタ 712">
          <a:extLst>
            <a:ext uri="{FF2B5EF4-FFF2-40B4-BE49-F238E27FC236}">
              <a16:creationId xmlns:a16="http://schemas.microsoft.com/office/drawing/2014/main" id="{5CDE672A-961A-4807-AC61-1291E2F4B06A}"/>
            </a:ext>
          </a:extLst>
        </xdr:cNvPr>
        <xdr:cNvCxnSpPr/>
      </xdr:nvCxnSpPr>
      <xdr:spPr>
        <a:xfrm flipV="1">
          <a:off x="16431260" y="1033653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167657</xdr:rowOff>
    </xdr:from>
    <xdr:ext cx="469744" cy="259045"/>
    <xdr:sp macro="" textlink="">
      <xdr:nvSpPr>
        <xdr:cNvPr id="714" name="n_1aveValue【保健センター・保健所】&#10;一人当たり面積">
          <a:extLst>
            <a:ext uri="{FF2B5EF4-FFF2-40B4-BE49-F238E27FC236}">
              <a16:creationId xmlns:a16="http://schemas.microsoft.com/office/drawing/2014/main" id="{A1CACDEE-813F-4812-94AA-57A4820C44CD}"/>
            </a:ext>
          </a:extLst>
        </xdr:cNvPr>
        <xdr:cNvSpPr txBox="1"/>
      </xdr:nvSpPr>
      <xdr:spPr>
        <a:xfrm>
          <a:off x="185611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3827</xdr:rowOff>
    </xdr:from>
    <xdr:ext cx="469744" cy="259045"/>
    <xdr:sp macro="" textlink="">
      <xdr:nvSpPr>
        <xdr:cNvPr id="715" name="n_2aveValue【保健センター・保健所】&#10;一人当たり面積">
          <a:extLst>
            <a:ext uri="{FF2B5EF4-FFF2-40B4-BE49-F238E27FC236}">
              <a16:creationId xmlns:a16="http://schemas.microsoft.com/office/drawing/2014/main" id="{9D6BC615-7A62-4E35-BE1E-2FE2FB439158}"/>
            </a:ext>
          </a:extLst>
        </xdr:cNvPr>
        <xdr:cNvSpPr txBox="1"/>
      </xdr:nvSpPr>
      <xdr:spPr>
        <a:xfrm>
          <a:off x="1777626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57167</xdr:rowOff>
    </xdr:from>
    <xdr:ext cx="469744" cy="259045"/>
    <xdr:sp macro="" textlink="">
      <xdr:nvSpPr>
        <xdr:cNvPr id="716" name="n_3aveValue【保健センター・保健所】&#10;一人当たり面積">
          <a:extLst>
            <a:ext uri="{FF2B5EF4-FFF2-40B4-BE49-F238E27FC236}">
              <a16:creationId xmlns:a16="http://schemas.microsoft.com/office/drawing/2014/main" id="{7589A5B4-1043-48CC-A1E9-4303B1151FB7}"/>
            </a:ext>
          </a:extLst>
        </xdr:cNvPr>
        <xdr:cNvSpPr txBox="1"/>
      </xdr:nvSpPr>
      <xdr:spPr>
        <a:xfrm>
          <a:off x="1700156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717" name="n_4aveValue【保健センター・保健所】&#10;一人当たり面積">
          <a:extLst>
            <a:ext uri="{FF2B5EF4-FFF2-40B4-BE49-F238E27FC236}">
              <a16:creationId xmlns:a16="http://schemas.microsoft.com/office/drawing/2014/main" id="{A2F72317-7554-46FB-9AE1-BF546C42F6A8}"/>
            </a:ext>
          </a:extLst>
        </xdr:cNvPr>
        <xdr:cNvSpPr txBox="1"/>
      </xdr:nvSpPr>
      <xdr:spPr>
        <a:xfrm>
          <a:off x="1622686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162577</xdr:rowOff>
    </xdr:from>
    <xdr:ext cx="469744" cy="259045"/>
    <xdr:sp macro="" textlink="">
      <xdr:nvSpPr>
        <xdr:cNvPr id="718" name="n_1mainValue【保健センター・保健所】&#10;一人当たり面積">
          <a:extLst>
            <a:ext uri="{FF2B5EF4-FFF2-40B4-BE49-F238E27FC236}">
              <a16:creationId xmlns:a16="http://schemas.microsoft.com/office/drawing/2014/main" id="{B03AF980-0DAD-438A-ABE5-5E2F56B96E20}"/>
            </a:ext>
          </a:extLst>
        </xdr:cNvPr>
        <xdr:cNvSpPr txBox="1"/>
      </xdr:nvSpPr>
      <xdr:spPr>
        <a:xfrm>
          <a:off x="18561127" y="1005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170197</xdr:rowOff>
    </xdr:from>
    <xdr:ext cx="469744" cy="259045"/>
    <xdr:sp macro="" textlink="">
      <xdr:nvSpPr>
        <xdr:cNvPr id="719" name="n_2mainValue【保健センター・保健所】&#10;一人当たり面積">
          <a:extLst>
            <a:ext uri="{FF2B5EF4-FFF2-40B4-BE49-F238E27FC236}">
              <a16:creationId xmlns:a16="http://schemas.microsoft.com/office/drawing/2014/main" id="{9136D9EA-D1B0-405B-A216-DBC1780B422D}"/>
            </a:ext>
          </a:extLst>
        </xdr:cNvPr>
        <xdr:cNvSpPr txBox="1"/>
      </xdr:nvSpPr>
      <xdr:spPr>
        <a:xfrm>
          <a:off x="17776267" y="1006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6367</xdr:rowOff>
    </xdr:from>
    <xdr:ext cx="469744" cy="259045"/>
    <xdr:sp macro="" textlink="">
      <xdr:nvSpPr>
        <xdr:cNvPr id="720" name="n_3mainValue【保健センター・保健所】&#10;一人当たり面積">
          <a:extLst>
            <a:ext uri="{FF2B5EF4-FFF2-40B4-BE49-F238E27FC236}">
              <a16:creationId xmlns:a16="http://schemas.microsoft.com/office/drawing/2014/main" id="{998CAF94-8810-4842-8452-02CDDC02CF66}"/>
            </a:ext>
          </a:extLst>
        </xdr:cNvPr>
        <xdr:cNvSpPr txBox="1"/>
      </xdr:nvSpPr>
      <xdr:spPr>
        <a:xfrm>
          <a:off x="17001567"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13987</xdr:rowOff>
    </xdr:from>
    <xdr:ext cx="469744" cy="259045"/>
    <xdr:sp macro="" textlink="">
      <xdr:nvSpPr>
        <xdr:cNvPr id="721" name="n_4mainValue【保健センター・保健所】&#10;一人当たり面積">
          <a:extLst>
            <a:ext uri="{FF2B5EF4-FFF2-40B4-BE49-F238E27FC236}">
              <a16:creationId xmlns:a16="http://schemas.microsoft.com/office/drawing/2014/main" id="{889539F4-0582-48F4-BDCB-038660879EC3}"/>
            </a:ext>
          </a:extLst>
        </xdr:cNvPr>
        <xdr:cNvSpPr txBox="1"/>
      </xdr:nvSpPr>
      <xdr:spPr>
        <a:xfrm>
          <a:off x="16226867" y="1007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3D6CC039-56F7-4BD3-8454-C781DBDD1FC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4283D8A2-51E9-4D7E-B74D-F2BD2DC0A5C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3552166A-6F51-4615-ABDF-1DD1F14890F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FABBD052-E410-4093-B695-BA2FC76B28C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2FF018A1-AAAD-4EBA-B516-ED177C274DB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10E952DD-6E52-48E4-8064-79F1A8A0C6C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17AA8004-B86C-457A-88FC-94CE578B81D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5D54744B-801A-4A76-9F72-9023E11CFA1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7028688D-B01C-405D-8CAC-DB097C8DDD4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782482A5-D88A-4ED6-B88E-F0E36D63F2F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00A803AB-814D-407A-B55A-F698F011006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7EFA9842-0CA6-40D9-969D-E882491370C6}"/>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4C31A435-50EB-4672-8F10-2E688BFF0E33}"/>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B74AEF2D-413D-4045-B968-7FCF2B6DB924}"/>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7B1A60FF-42A0-4812-8F19-45754BCE6226}"/>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1B65632B-BC3D-466A-A3EB-0F6157C11825}"/>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2DB1C0D8-838B-4D20-9AF7-7E53D5B75B03}"/>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FEF640F6-0509-459D-861D-7EBF9F425486}"/>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206C5180-BA17-4C09-9408-8DC79E30C0C7}"/>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FE831D92-A59D-48A9-AEE1-259AC766917B}"/>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31450EF4-7071-4FDE-AEFB-17922221E743}"/>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8687E66F-7AA3-4CE2-810A-D6B78F0281D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CCEF989E-7E93-43C0-AC43-504CD9D83068}"/>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D4A9AA3C-75C8-4074-9418-79B301459F6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746" name="直線コネクタ 745">
          <a:extLst>
            <a:ext uri="{FF2B5EF4-FFF2-40B4-BE49-F238E27FC236}">
              <a16:creationId xmlns:a16="http://schemas.microsoft.com/office/drawing/2014/main" id="{777A7FFB-7919-4CC9-B408-99D3F49F8B79}"/>
            </a:ext>
          </a:extLst>
        </xdr:cNvPr>
        <xdr:cNvCxnSpPr/>
      </xdr:nvCxnSpPr>
      <xdr:spPr>
        <a:xfrm flipV="1">
          <a:off x="14375764" y="1295590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D4397AD1-3BF1-4465-A5A9-C7FFF070A6A1}"/>
            </a:ext>
          </a:extLst>
        </xdr:cNvPr>
        <xdr:cNvSpPr txBox="1"/>
      </xdr:nvSpPr>
      <xdr:spPr>
        <a:xfrm>
          <a:off x="14414500"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748" name="直線コネクタ 747">
          <a:extLst>
            <a:ext uri="{FF2B5EF4-FFF2-40B4-BE49-F238E27FC236}">
              <a16:creationId xmlns:a16="http://schemas.microsoft.com/office/drawing/2014/main" id="{FAA020F7-A8DA-49C9-AE98-2FBDF8E68A1E}"/>
            </a:ext>
          </a:extLst>
        </xdr:cNvPr>
        <xdr:cNvCxnSpPr/>
      </xdr:nvCxnSpPr>
      <xdr:spPr>
        <a:xfrm>
          <a:off x="142875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851D80AD-E541-4AB0-912C-7FAFEF048F45}"/>
            </a:ext>
          </a:extLst>
        </xdr:cNvPr>
        <xdr:cNvSpPr txBox="1"/>
      </xdr:nvSpPr>
      <xdr:spPr>
        <a:xfrm>
          <a:off x="14414500" y="12738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750" name="直線コネクタ 749">
          <a:extLst>
            <a:ext uri="{FF2B5EF4-FFF2-40B4-BE49-F238E27FC236}">
              <a16:creationId xmlns:a16="http://schemas.microsoft.com/office/drawing/2014/main" id="{9F433866-1BB3-473C-8139-7F02E6B25867}"/>
            </a:ext>
          </a:extLst>
        </xdr:cNvPr>
        <xdr:cNvCxnSpPr/>
      </xdr:nvCxnSpPr>
      <xdr:spPr>
        <a:xfrm>
          <a:off x="14287500" y="12955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69232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BF150C83-9755-4EC7-A5BC-25ECE875FFC7}"/>
            </a:ext>
          </a:extLst>
        </xdr:cNvPr>
        <xdr:cNvSpPr txBox="1"/>
      </xdr:nvSpPr>
      <xdr:spPr>
        <a:xfrm>
          <a:off x="14414500" y="13648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752" name="フローチャート: 判断 751">
          <a:extLst>
            <a:ext uri="{FF2B5EF4-FFF2-40B4-BE49-F238E27FC236}">
              <a16:creationId xmlns:a16="http://schemas.microsoft.com/office/drawing/2014/main" id="{32CFDB52-40D6-4A8C-9448-BDC75AE41701}"/>
            </a:ext>
          </a:extLst>
        </xdr:cNvPr>
        <xdr:cNvSpPr/>
      </xdr:nvSpPr>
      <xdr:spPr>
        <a:xfrm>
          <a:off x="14325600" y="137928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753" name="フローチャート: 判断 752">
          <a:extLst>
            <a:ext uri="{FF2B5EF4-FFF2-40B4-BE49-F238E27FC236}">
              <a16:creationId xmlns:a16="http://schemas.microsoft.com/office/drawing/2014/main" id="{CF3BB624-FA38-485B-BF95-15C5BDC05BBC}"/>
            </a:ext>
          </a:extLst>
        </xdr:cNvPr>
        <xdr:cNvSpPr/>
      </xdr:nvSpPr>
      <xdr:spPr>
        <a:xfrm>
          <a:off x="13578840" y="1377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754" name="フローチャート: 判断 753">
          <a:extLst>
            <a:ext uri="{FF2B5EF4-FFF2-40B4-BE49-F238E27FC236}">
              <a16:creationId xmlns:a16="http://schemas.microsoft.com/office/drawing/2014/main" id="{FF6EFEB0-3A08-4042-96EE-AD6EEECB9462}"/>
            </a:ext>
          </a:extLst>
        </xdr:cNvPr>
        <xdr:cNvSpPr/>
      </xdr:nvSpPr>
      <xdr:spPr>
        <a:xfrm>
          <a:off x="1280414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5" name="フローチャート: 判断 754">
          <a:extLst>
            <a:ext uri="{FF2B5EF4-FFF2-40B4-BE49-F238E27FC236}">
              <a16:creationId xmlns:a16="http://schemas.microsoft.com/office/drawing/2014/main" id="{DA68A48F-7C7F-44CE-938B-F606EBF4DC89}"/>
            </a:ext>
          </a:extLst>
        </xdr:cNvPr>
        <xdr:cNvSpPr/>
      </xdr:nvSpPr>
      <xdr:spPr>
        <a:xfrm>
          <a:off x="1202944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6" name="フローチャート: 判断 755">
          <a:extLst>
            <a:ext uri="{FF2B5EF4-FFF2-40B4-BE49-F238E27FC236}">
              <a16:creationId xmlns:a16="http://schemas.microsoft.com/office/drawing/2014/main" id="{903C3971-86D4-4A3C-9FE8-4DDD74DC118B}"/>
            </a:ext>
          </a:extLst>
        </xdr:cNvPr>
        <xdr:cNvSpPr/>
      </xdr:nvSpPr>
      <xdr:spPr>
        <a:xfrm>
          <a:off x="1123188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6103C4C8-691A-4574-AD26-D1DD561DD56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6B840154-8842-4AF1-985E-5BB64573B35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4A0D8A08-F915-4A0B-8498-C5CE0C204A4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8C7DC085-B06F-4230-84B2-2B1BBEB8961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F14BB53F-F83F-43BD-8A09-DD68A697E6E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133986</xdr:rowOff>
    </xdr:from>
    <xdr:to>
      <xdr:col>85</xdr:col>
      <xdr:colOff>177800</xdr:colOff>
      <xdr:row>83</xdr:row>
      <xdr:rowOff>64136</xdr:rowOff>
    </xdr:to>
    <xdr:sp macro="" textlink="">
      <xdr:nvSpPr>
        <xdr:cNvPr id="762" name="楕円 761">
          <a:extLst>
            <a:ext uri="{FF2B5EF4-FFF2-40B4-BE49-F238E27FC236}">
              <a16:creationId xmlns:a16="http://schemas.microsoft.com/office/drawing/2014/main" id="{C1E2500D-8984-4C0F-851F-5FE01E29A537}"/>
            </a:ext>
          </a:extLst>
        </xdr:cNvPr>
        <xdr:cNvSpPr/>
      </xdr:nvSpPr>
      <xdr:spPr>
        <a:xfrm>
          <a:off x="14325600" y="1388046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112413</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6F369781-30E4-47E6-A754-BEA204EF33AC}"/>
            </a:ext>
          </a:extLst>
        </xdr:cNvPr>
        <xdr:cNvSpPr txBox="1"/>
      </xdr:nvSpPr>
      <xdr:spPr>
        <a:xfrm>
          <a:off x="14414500" y="1385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111125</xdr:rowOff>
    </xdr:from>
    <xdr:to>
      <xdr:col>81</xdr:col>
      <xdr:colOff>101600</xdr:colOff>
      <xdr:row>83</xdr:row>
      <xdr:rowOff>41275</xdr:rowOff>
    </xdr:to>
    <xdr:sp macro="" textlink="">
      <xdr:nvSpPr>
        <xdr:cNvPr id="764" name="楕円 763">
          <a:extLst>
            <a:ext uri="{FF2B5EF4-FFF2-40B4-BE49-F238E27FC236}">
              <a16:creationId xmlns:a16="http://schemas.microsoft.com/office/drawing/2014/main" id="{77B412E6-EA91-41A6-BF0E-3CF7F9CE9F00}"/>
            </a:ext>
          </a:extLst>
        </xdr:cNvPr>
        <xdr:cNvSpPr/>
      </xdr:nvSpPr>
      <xdr:spPr>
        <a:xfrm>
          <a:off x="13578840" y="13857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161925</xdr:rowOff>
    </xdr:from>
    <xdr:to>
      <xdr:col>85</xdr:col>
      <xdr:colOff>127000</xdr:colOff>
      <xdr:row>83</xdr:row>
      <xdr:rowOff>13336</xdr:rowOff>
    </xdr:to>
    <xdr:cxnSp macro="">
      <xdr:nvCxnSpPr>
        <xdr:cNvPr id="765" name="直線コネクタ 764">
          <a:extLst>
            <a:ext uri="{FF2B5EF4-FFF2-40B4-BE49-F238E27FC236}">
              <a16:creationId xmlns:a16="http://schemas.microsoft.com/office/drawing/2014/main" id="{D89F8D7C-C56B-4340-B8C5-E43EA49B319A}"/>
            </a:ext>
          </a:extLst>
        </xdr:cNvPr>
        <xdr:cNvCxnSpPr/>
      </xdr:nvCxnSpPr>
      <xdr:spPr>
        <a:xfrm>
          <a:off x="13629640" y="13908405"/>
          <a:ext cx="74676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67311</xdr:rowOff>
    </xdr:from>
    <xdr:to>
      <xdr:col>76</xdr:col>
      <xdr:colOff>165100</xdr:colOff>
      <xdr:row>82</xdr:row>
      <xdr:rowOff>168911</xdr:rowOff>
    </xdr:to>
    <xdr:sp macro="" textlink="">
      <xdr:nvSpPr>
        <xdr:cNvPr id="766" name="楕円 765">
          <a:extLst>
            <a:ext uri="{FF2B5EF4-FFF2-40B4-BE49-F238E27FC236}">
              <a16:creationId xmlns:a16="http://schemas.microsoft.com/office/drawing/2014/main" id="{01EED2C6-45A5-463D-9CC3-28632840C929}"/>
            </a:ext>
          </a:extLst>
        </xdr:cNvPr>
        <xdr:cNvSpPr/>
      </xdr:nvSpPr>
      <xdr:spPr>
        <a:xfrm>
          <a:off x="12804140" y="1381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118111</xdr:rowOff>
    </xdr:from>
    <xdr:to>
      <xdr:col>81</xdr:col>
      <xdr:colOff>50800</xdr:colOff>
      <xdr:row>82</xdr:row>
      <xdr:rowOff>161925</xdr:rowOff>
    </xdr:to>
    <xdr:cxnSp macro="">
      <xdr:nvCxnSpPr>
        <xdr:cNvPr id="767" name="直線コネクタ 766">
          <a:extLst>
            <a:ext uri="{FF2B5EF4-FFF2-40B4-BE49-F238E27FC236}">
              <a16:creationId xmlns:a16="http://schemas.microsoft.com/office/drawing/2014/main" id="{389D38CB-11EA-43DB-8BA2-2E1CC56DB25B}"/>
            </a:ext>
          </a:extLst>
        </xdr:cNvPr>
        <xdr:cNvCxnSpPr/>
      </xdr:nvCxnSpPr>
      <xdr:spPr>
        <a:xfrm>
          <a:off x="12854940" y="13864591"/>
          <a:ext cx="7747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25400</xdr:rowOff>
    </xdr:from>
    <xdr:to>
      <xdr:col>72</xdr:col>
      <xdr:colOff>38100</xdr:colOff>
      <xdr:row>82</xdr:row>
      <xdr:rowOff>127000</xdr:rowOff>
    </xdr:to>
    <xdr:sp macro="" textlink="">
      <xdr:nvSpPr>
        <xdr:cNvPr id="768" name="楕円 767">
          <a:extLst>
            <a:ext uri="{FF2B5EF4-FFF2-40B4-BE49-F238E27FC236}">
              <a16:creationId xmlns:a16="http://schemas.microsoft.com/office/drawing/2014/main" id="{C8BAA526-539F-4CBA-B4A8-CC806F3B0EE2}"/>
            </a:ext>
          </a:extLst>
        </xdr:cNvPr>
        <xdr:cNvSpPr/>
      </xdr:nvSpPr>
      <xdr:spPr>
        <a:xfrm>
          <a:off x="12029440" y="137718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76200</xdr:rowOff>
    </xdr:from>
    <xdr:to>
      <xdr:col>76</xdr:col>
      <xdr:colOff>114300</xdr:colOff>
      <xdr:row>82</xdr:row>
      <xdr:rowOff>118111</xdr:rowOff>
    </xdr:to>
    <xdr:cxnSp macro="">
      <xdr:nvCxnSpPr>
        <xdr:cNvPr id="769" name="直線コネクタ 768">
          <a:extLst>
            <a:ext uri="{FF2B5EF4-FFF2-40B4-BE49-F238E27FC236}">
              <a16:creationId xmlns:a16="http://schemas.microsoft.com/office/drawing/2014/main" id="{6B4DD70B-FAC5-451C-9C37-47DBC0FF4593}"/>
            </a:ext>
          </a:extLst>
        </xdr:cNvPr>
        <xdr:cNvCxnSpPr/>
      </xdr:nvCxnSpPr>
      <xdr:spPr>
        <a:xfrm>
          <a:off x="12072620" y="13822680"/>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168275</xdr:rowOff>
    </xdr:from>
    <xdr:to>
      <xdr:col>67</xdr:col>
      <xdr:colOff>101600</xdr:colOff>
      <xdr:row>82</xdr:row>
      <xdr:rowOff>98425</xdr:rowOff>
    </xdr:to>
    <xdr:sp macro="" textlink="">
      <xdr:nvSpPr>
        <xdr:cNvPr id="770" name="楕円 769">
          <a:extLst>
            <a:ext uri="{FF2B5EF4-FFF2-40B4-BE49-F238E27FC236}">
              <a16:creationId xmlns:a16="http://schemas.microsoft.com/office/drawing/2014/main" id="{F9A3F9F1-F325-467C-B3EF-67C4E35BD7F0}"/>
            </a:ext>
          </a:extLst>
        </xdr:cNvPr>
        <xdr:cNvSpPr/>
      </xdr:nvSpPr>
      <xdr:spPr>
        <a:xfrm>
          <a:off x="11231880" y="13747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47625</xdr:rowOff>
    </xdr:from>
    <xdr:to>
      <xdr:col>71</xdr:col>
      <xdr:colOff>177800</xdr:colOff>
      <xdr:row>82</xdr:row>
      <xdr:rowOff>76200</xdr:rowOff>
    </xdr:to>
    <xdr:cxnSp macro="">
      <xdr:nvCxnSpPr>
        <xdr:cNvPr id="771" name="直線コネクタ 770">
          <a:extLst>
            <a:ext uri="{FF2B5EF4-FFF2-40B4-BE49-F238E27FC236}">
              <a16:creationId xmlns:a16="http://schemas.microsoft.com/office/drawing/2014/main" id="{304AD22E-6B7D-4FCC-A76A-7401263FC65A}"/>
            </a:ext>
          </a:extLst>
        </xdr:cNvPr>
        <xdr:cNvCxnSpPr/>
      </xdr:nvCxnSpPr>
      <xdr:spPr>
        <a:xfrm>
          <a:off x="11282680" y="1379410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772" name="n_1aveValue【消防施設】&#10;有形固定資産減価償却率">
          <a:extLst>
            <a:ext uri="{FF2B5EF4-FFF2-40B4-BE49-F238E27FC236}">
              <a16:creationId xmlns:a16="http://schemas.microsoft.com/office/drawing/2014/main" id="{9F76BB72-249C-48CD-867E-D622341D4650}"/>
            </a:ext>
          </a:extLst>
        </xdr:cNvPr>
        <xdr:cNvSpPr txBox="1"/>
      </xdr:nvSpPr>
      <xdr:spPr>
        <a:xfrm>
          <a:off x="134372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773" name="n_2aveValue【消防施設】&#10;有形固定資産減価償却率">
          <a:extLst>
            <a:ext uri="{FF2B5EF4-FFF2-40B4-BE49-F238E27FC236}">
              <a16:creationId xmlns:a16="http://schemas.microsoft.com/office/drawing/2014/main" id="{8CF034E7-87B1-4423-A76B-32EF2FDD8CD5}"/>
            </a:ext>
          </a:extLst>
        </xdr:cNvPr>
        <xdr:cNvSpPr txBox="1"/>
      </xdr:nvSpPr>
      <xdr:spPr>
        <a:xfrm>
          <a:off x="126752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4" name="n_3aveValue【消防施設】&#10;有形固定資産減価償却率">
          <a:extLst>
            <a:ext uri="{FF2B5EF4-FFF2-40B4-BE49-F238E27FC236}">
              <a16:creationId xmlns:a16="http://schemas.microsoft.com/office/drawing/2014/main" id="{6C4A4B33-7344-437E-AC64-05C83D3CFECE}"/>
            </a:ext>
          </a:extLst>
        </xdr:cNvPr>
        <xdr:cNvSpPr txBox="1"/>
      </xdr:nvSpPr>
      <xdr:spPr>
        <a:xfrm>
          <a:off x="119005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75" name="n_4aveValue【消防施設】&#10;有形固定資産減価償却率">
          <a:extLst>
            <a:ext uri="{FF2B5EF4-FFF2-40B4-BE49-F238E27FC236}">
              <a16:creationId xmlns:a16="http://schemas.microsoft.com/office/drawing/2014/main" id="{945D1FB5-DAEE-4E88-AD28-6E3EA5D0E73F}"/>
            </a:ext>
          </a:extLst>
        </xdr:cNvPr>
        <xdr:cNvSpPr txBox="1"/>
      </xdr:nvSpPr>
      <xdr:spPr>
        <a:xfrm>
          <a:off x="1110298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32402</xdr:rowOff>
    </xdr:from>
    <xdr:ext cx="405111" cy="259045"/>
    <xdr:sp macro="" textlink="">
      <xdr:nvSpPr>
        <xdr:cNvPr id="776" name="n_1mainValue【消防施設】&#10;有形固定資産減価償却率">
          <a:extLst>
            <a:ext uri="{FF2B5EF4-FFF2-40B4-BE49-F238E27FC236}">
              <a16:creationId xmlns:a16="http://schemas.microsoft.com/office/drawing/2014/main" id="{0D93F7F5-03CA-4B82-96D8-58B2A4E65953}"/>
            </a:ext>
          </a:extLst>
        </xdr:cNvPr>
        <xdr:cNvSpPr txBox="1"/>
      </xdr:nvSpPr>
      <xdr:spPr>
        <a:xfrm>
          <a:off x="13437244"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160038</xdr:rowOff>
    </xdr:from>
    <xdr:ext cx="405111" cy="259045"/>
    <xdr:sp macro="" textlink="">
      <xdr:nvSpPr>
        <xdr:cNvPr id="777" name="n_2mainValue【消防施設】&#10;有形固定資産減価償却率">
          <a:extLst>
            <a:ext uri="{FF2B5EF4-FFF2-40B4-BE49-F238E27FC236}">
              <a16:creationId xmlns:a16="http://schemas.microsoft.com/office/drawing/2014/main" id="{36DA0705-CD78-4AA8-A77E-938EF9895FD9}"/>
            </a:ext>
          </a:extLst>
        </xdr:cNvPr>
        <xdr:cNvSpPr txBox="1"/>
      </xdr:nvSpPr>
      <xdr:spPr>
        <a:xfrm>
          <a:off x="12675244" y="1390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118127</xdr:rowOff>
    </xdr:from>
    <xdr:ext cx="405111" cy="259045"/>
    <xdr:sp macro="" textlink="">
      <xdr:nvSpPr>
        <xdr:cNvPr id="778" name="n_3mainValue【消防施設】&#10;有形固定資産減価償却率">
          <a:extLst>
            <a:ext uri="{FF2B5EF4-FFF2-40B4-BE49-F238E27FC236}">
              <a16:creationId xmlns:a16="http://schemas.microsoft.com/office/drawing/2014/main" id="{679E0123-7B9B-412D-98D3-CC24CEFF3508}"/>
            </a:ext>
          </a:extLst>
        </xdr:cNvPr>
        <xdr:cNvSpPr txBox="1"/>
      </xdr:nvSpPr>
      <xdr:spPr>
        <a:xfrm>
          <a:off x="119005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89552</xdr:rowOff>
    </xdr:from>
    <xdr:ext cx="405111" cy="259045"/>
    <xdr:sp macro="" textlink="">
      <xdr:nvSpPr>
        <xdr:cNvPr id="779" name="n_4mainValue【消防施設】&#10;有形固定資産減価償却率">
          <a:extLst>
            <a:ext uri="{FF2B5EF4-FFF2-40B4-BE49-F238E27FC236}">
              <a16:creationId xmlns:a16="http://schemas.microsoft.com/office/drawing/2014/main" id="{0D345492-465F-4D00-9005-D9655AE3E904}"/>
            </a:ext>
          </a:extLst>
        </xdr:cNvPr>
        <xdr:cNvSpPr txBox="1"/>
      </xdr:nvSpPr>
      <xdr:spPr>
        <a:xfrm>
          <a:off x="1110298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D449B3F4-E487-4FA0-B30C-7A0B976A5F1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39B9DBE9-F287-4308-8C1B-D8A38C04D3F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BA26A204-E29B-4CCF-9554-0A83DD80C36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533CEEA4-E31F-462B-B1BA-46842AFBB0A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96A99705-C5E0-4288-94FC-DB67DAFFD57C}"/>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F46E8A38-56CD-4DE7-A1B3-F6EFDEB2A53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77FF88F1-D5BD-434A-B609-CA7E3F5F741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E8A7D288-6071-416A-8EE7-A7C7BC30F06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CB7CE2F2-0AE8-4731-81C8-2820181EE312}"/>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FC6306FC-890E-4912-B01F-2E51C49B44E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a:extLst>
            <a:ext uri="{FF2B5EF4-FFF2-40B4-BE49-F238E27FC236}">
              <a16:creationId xmlns:a16="http://schemas.microsoft.com/office/drawing/2014/main" id="{FCF52102-8622-459D-9C8D-B246A4A6E706}"/>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a:extLst>
            <a:ext uri="{FF2B5EF4-FFF2-40B4-BE49-F238E27FC236}">
              <a16:creationId xmlns:a16="http://schemas.microsoft.com/office/drawing/2014/main" id="{DBA4ED5C-BAAC-4810-BC99-0F9348A43F9D}"/>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a:extLst>
            <a:ext uri="{FF2B5EF4-FFF2-40B4-BE49-F238E27FC236}">
              <a16:creationId xmlns:a16="http://schemas.microsoft.com/office/drawing/2014/main" id="{3DAFD8AE-8B67-47B1-833C-649E47D91CA9}"/>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a:extLst>
            <a:ext uri="{FF2B5EF4-FFF2-40B4-BE49-F238E27FC236}">
              <a16:creationId xmlns:a16="http://schemas.microsoft.com/office/drawing/2014/main" id="{78B3CF1A-9772-4416-B2CA-B7BCD4BFB758}"/>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a:extLst>
            <a:ext uri="{FF2B5EF4-FFF2-40B4-BE49-F238E27FC236}">
              <a16:creationId xmlns:a16="http://schemas.microsoft.com/office/drawing/2014/main" id="{BF34B12D-FC7C-408F-B4B6-0C4F3951A77F}"/>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a:extLst>
            <a:ext uri="{FF2B5EF4-FFF2-40B4-BE49-F238E27FC236}">
              <a16:creationId xmlns:a16="http://schemas.microsoft.com/office/drawing/2014/main" id="{4AAFCE86-1D04-4EC8-BFF9-87E059A1613A}"/>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a:extLst>
            <a:ext uri="{FF2B5EF4-FFF2-40B4-BE49-F238E27FC236}">
              <a16:creationId xmlns:a16="http://schemas.microsoft.com/office/drawing/2014/main" id="{9A1633EE-6F78-4E56-BCDF-FCFF0AB28AD7}"/>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a:extLst>
            <a:ext uri="{FF2B5EF4-FFF2-40B4-BE49-F238E27FC236}">
              <a16:creationId xmlns:a16="http://schemas.microsoft.com/office/drawing/2014/main" id="{31FE77FC-6089-4FFD-B9FE-CA1B483A3A28}"/>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a:extLst>
            <a:ext uri="{FF2B5EF4-FFF2-40B4-BE49-F238E27FC236}">
              <a16:creationId xmlns:a16="http://schemas.microsoft.com/office/drawing/2014/main" id="{453F086F-A67E-4C69-8297-D45C26C4E52A}"/>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a:extLst>
            <a:ext uri="{FF2B5EF4-FFF2-40B4-BE49-F238E27FC236}">
              <a16:creationId xmlns:a16="http://schemas.microsoft.com/office/drawing/2014/main" id="{10138B9A-64D1-4A2B-9480-B37520DCE3C8}"/>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a:extLst>
            <a:ext uri="{FF2B5EF4-FFF2-40B4-BE49-F238E27FC236}">
              <a16:creationId xmlns:a16="http://schemas.microsoft.com/office/drawing/2014/main" id="{58BD92B9-FA29-416D-80FE-A351B4C61145}"/>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a:extLst>
            <a:ext uri="{FF2B5EF4-FFF2-40B4-BE49-F238E27FC236}">
              <a16:creationId xmlns:a16="http://schemas.microsoft.com/office/drawing/2014/main" id="{F35B7B81-00A4-40DC-B641-62F1573B5114}"/>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9C4787F1-31A5-490E-857D-C87103EE412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3FC07E35-375F-4281-9708-23F36DDEF48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8DC7353D-6174-44EB-ACC4-AEC95D5BB52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77288</xdr:rowOff>
    </xdr:from>
    <xdr:to>
      <xdr:col>116</xdr:col>
      <xdr:colOff>62864</xdr:colOff>
      <xdr:row>85</xdr:row>
      <xdr:rowOff>111579</xdr:rowOff>
    </xdr:to>
    <xdr:cxnSp macro="">
      <xdr:nvCxnSpPr>
        <xdr:cNvPr id="805" name="直線コネクタ 804">
          <a:extLst>
            <a:ext uri="{FF2B5EF4-FFF2-40B4-BE49-F238E27FC236}">
              <a16:creationId xmlns:a16="http://schemas.microsoft.com/office/drawing/2014/main" id="{5086A7A4-0399-4538-8E40-B817834592D3}"/>
            </a:ext>
          </a:extLst>
        </xdr:cNvPr>
        <xdr:cNvCxnSpPr/>
      </xdr:nvCxnSpPr>
      <xdr:spPr>
        <a:xfrm flipV="1">
          <a:off x="19509104" y="13153208"/>
          <a:ext cx="0" cy="1207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6" name="【消防施設】&#10;一人当たり面積最小値テキスト">
          <a:extLst>
            <a:ext uri="{FF2B5EF4-FFF2-40B4-BE49-F238E27FC236}">
              <a16:creationId xmlns:a16="http://schemas.microsoft.com/office/drawing/2014/main" id="{812AA647-0D57-45AC-9B84-5865DC906144}"/>
            </a:ext>
          </a:extLst>
        </xdr:cNvPr>
        <xdr:cNvSpPr txBox="1"/>
      </xdr:nvSpPr>
      <xdr:spPr>
        <a:xfrm>
          <a:off x="1954784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7" name="直線コネクタ 806">
          <a:extLst>
            <a:ext uri="{FF2B5EF4-FFF2-40B4-BE49-F238E27FC236}">
              <a16:creationId xmlns:a16="http://schemas.microsoft.com/office/drawing/2014/main" id="{D358876D-72DF-4B5C-9BA4-E361B5CCCA59}"/>
            </a:ext>
          </a:extLst>
        </xdr:cNvPr>
        <xdr:cNvCxnSpPr/>
      </xdr:nvCxnSpPr>
      <xdr:spPr>
        <a:xfrm>
          <a:off x="19443700" y="14360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23965</xdr:rowOff>
    </xdr:from>
    <xdr:ext cx="469744" cy="259045"/>
    <xdr:sp macro="" textlink="">
      <xdr:nvSpPr>
        <xdr:cNvPr id="808" name="【消防施設】&#10;一人当たり面積最大値テキスト">
          <a:extLst>
            <a:ext uri="{FF2B5EF4-FFF2-40B4-BE49-F238E27FC236}">
              <a16:creationId xmlns:a16="http://schemas.microsoft.com/office/drawing/2014/main" id="{84A92F91-3079-487A-8C62-2B4F9CDDE665}"/>
            </a:ext>
          </a:extLst>
        </xdr:cNvPr>
        <xdr:cNvSpPr txBox="1"/>
      </xdr:nvSpPr>
      <xdr:spPr>
        <a:xfrm>
          <a:off x="19547840" y="1293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77288</xdr:rowOff>
    </xdr:from>
    <xdr:to>
      <xdr:col>116</xdr:col>
      <xdr:colOff>152400</xdr:colOff>
      <xdr:row>78</xdr:row>
      <xdr:rowOff>77288</xdr:rowOff>
    </xdr:to>
    <xdr:cxnSp macro="">
      <xdr:nvCxnSpPr>
        <xdr:cNvPr id="809" name="直線コネクタ 808">
          <a:extLst>
            <a:ext uri="{FF2B5EF4-FFF2-40B4-BE49-F238E27FC236}">
              <a16:creationId xmlns:a16="http://schemas.microsoft.com/office/drawing/2014/main" id="{8B984F98-B283-4DCE-8468-9FDECEB5B6DC}"/>
            </a:ext>
          </a:extLst>
        </xdr:cNvPr>
        <xdr:cNvCxnSpPr/>
      </xdr:nvCxnSpPr>
      <xdr:spPr>
        <a:xfrm>
          <a:off x="19443700" y="13153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17978</xdr:rowOff>
    </xdr:from>
    <xdr:ext cx="469744" cy="259045"/>
    <xdr:sp macro="" textlink="">
      <xdr:nvSpPr>
        <xdr:cNvPr id="810" name="【消防施設】&#10;一人当たり面積平均値テキスト">
          <a:extLst>
            <a:ext uri="{FF2B5EF4-FFF2-40B4-BE49-F238E27FC236}">
              <a16:creationId xmlns:a16="http://schemas.microsoft.com/office/drawing/2014/main" id="{F3AEBA83-739E-4F46-BCF4-6B23D1174767}"/>
            </a:ext>
          </a:extLst>
        </xdr:cNvPr>
        <xdr:cNvSpPr txBox="1"/>
      </xdr:nvSpPr>
      <xdr:spPr>
        <a:xfrm>
          <a:off x="19547840" y="13764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39551</xdr:rowOff>
    </xdr:from>
    <xdr:to>
      <xdr:col>116</xdr:col>
      <xdr:colOff>114300</xdr:colOff>
      <xdr:row>82</xdr:row>
      <xdr:rowOff>141151</xdr:rowOff>
    </xdr:to>
    <xdr:sp macro="" textlink="">
      <xdr:nvSpPr>
        <xdr:cNvPr id="811" name="フローチャート: 判断 810">
          <a:extLst>
            <a:ext uri="{FF2B5EF4-FFF2-40B4-BE49-F238E27FC236}">
              <a16:creationId xmlns:a16="http://schemas.microsoft.com/office/drawing/2014/main" id="{0F903B65-666D-4E3C-B5A3-A08FCEE9F403}"/>
            </a:ext>
          </a:extLst>
        </xdr:cNvPr>
        <xdr:cNvSpPr/>
      </xdr:nvSpPr>
      <xdr:spPr>
        <a:xfrm>
          <a:off x="19458940" y="137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2" name="フローチャート: 判断 811">
          <a:extLst>
            <a:ext uri="{FF2B5EF4-FFF2-40B4-BE49-F238E27FC236}">
              <a16:creationId xmlns:a16="http://schemas.microsoft.com/office/drawing/2014/main" id="{47CEA58D-6D43-40D9-B472-D4CAC9C7B5DF}"/>
            </a:ext>
          </a:extLst>
        </xdr:cNvPr>
        <xdr:cNvSpPr/>
      </xdr:nvSpPr>
      <xdr:spPr>
        <a:xfrm>
          <a:off x="18735040" y="137990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39551</xdr:rowOff>
    </xdr:from>
    <xdr:to>
      <xdr:col>107</xdr:col>
      <xdr:colOff>101600</xdr:colOff>
      <xdr:row>82</xdr:row>
      <xdr:rowOff>141151</xdr:rowOff>
    </xdr:to>
    <xdr:sp macro="" textlink="">
      <xdr:nvSpPr>
        <xdr:cNvPr id="813" name="フローチャート: 判断 812">
          <a:extLst>
            <a:ext uri="{FF2B5EF4-FFF2-40B4-BE49-F238E27FC236}">
              <a16:creationId xmlns:a16="http://schemas.microsoft.com/office/drawing/2014/main" id="{3F6233E7-8580-481E-9672-283849FDEA88}"/>
            </a:ext>
          </a:extLst>
        </xdr:cNvPr>
        <xdr:cNvSpPr/>
      </xdr:nvSpPr>
      <xdr:spPr>
        <a:xfrm>
          <a:off x="17937480" y="137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14" name="フローチャート: 判断 813">
          <a:extLst>
            <a:ext uri="{FF2B5EF4-FFF2-40B4-BE49-F238E27FC236}">
              <a16:creationId xmlns:a16="http://schemas.microsoft.com/office/drawing/2014/main" id="{8ACA23BE-CB4B-48F5-A13A-36E689F3E898}"/>
            </a:ext>
          </a:extLst>
        </xdr:cNvPr>
        <xdr:cNvSpPr/>
      </xdr:nvSpPr>
      <xdr:spPr>
        <a:xfrm>
          <a:off x="17162780" y="1386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815" name="フローチャート: 判断 814">
          <a:extLst>
            <a:ext uri="{FF2B5EF4-FFF2-40B4-BE49-F238E27FC236}">
              <a16:creationId xmlns:a16="http://schemas.microsoft.com/office/drawing/2014/main" id="{C613BE53-9821-4464-8821-249B0E05B4B7}"/>
            </a:ext>
          </a:extLst>
        </xdr:cNvPr>
        <xdr:cNvSpPr/>
      </xdr:nvSpPr>
      <xdr:spPr>
        <a:xfrm>
          <a:off x="16388080" y="13870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C6F681C5-0592-4341-A473-816E19C7852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880026B9-3E8D-4865-9581-496ED5480DE4}"/>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E0C5F1C-57BA-44DC-AA91-85E2CC9B59B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3E673B8-7AA1-4C57-8EE2-34208F98A21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D647EF4-CA16-4492-8788-0331A8321D8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29755</xdr:rowOff>
    </xdr:from>
    <xdr:to>
      <xdr:col>116</xdr:col>
      <xdr:colOff>114300</xdr:colOff>
      <xdr:row>80</xdr:row>
      <xdr:rowOff>131355</xdr:rowOff>
    </xdr:to>
    <xdr:sp macro="" textlink="">
      <xdr:nvSpPr>
        <xdr:cNvPr id="821" name="楕円 820">
          <a:extLst>
            <a:ext uri="{FF2B5EF4-FFF2-40B4-BE49-F238E27FC236}">
              <a16:creationId xmlns:a16="http://schemas.microsoft.com/office/drawing/2014/main" id="{8A8B171C-6830-4470-8F48-98D1F64C2B6A}"/>
            </a:ext>
          </a:extLst>
        </xdr:cNvPr>
        <xdr:cNvSpPr/>
      </xdr:nvSpPr>
      <xdr:spPr>
        <a:xfrm>
          <a:off x="19458940" y="1344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52632</xdr:rowOff>
    </xdr:from>
    <xdr:ext cx="469744" cy="259045"/>
    <xdr:sp macro="" textlink="">
      <xdr:nvSpPr>
        <xdr:cNvPr id="822" name="【消防施設】&#10;一人当たり面積該当値テキスト">
          <a:extLst>
            <a:ext uri="{FF2B5EF4-FFF2-40B4-BE49-F238E27FC236}">
              <a16:creationId xmlns:a16="http://schemas.microsoft.com/office/drawing/2014/main" id="{278FFF86-FD0C-4853-AE9E-275C22E47655}"/>
            </a:ext>
          </a:extLst>
        </xdr:cNvPr>
        <xdr:cNvSpPr txBox="1"/>
      </xdr:nvSpPr>
      <xdr:spPr>
        <a:xfrm>
          <a:off x="19547840" y="1329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36286</xdr:rowOff>
    </xdr:from>
    <xdr:to>
      <xdr:col>112</xdr:col>
      <xdr:colOff>38100</xdr:colOff>
      <xdr:row>80</xdr:row>
      <xdr:rowOff>137886</xdr:rowOff>
    </xdr:to>
    <xdr:sp macro="" textlink="">
      <xdr:nvSpPr>
        <xdr:cNvPr id="823" name="楕円 822">
          <a:extLst>
            <a:ext uri="{FF2B5EF4-FFF2-40B4-BE49-F238E27FC236}">
              <a16:creationId xmlns:a16="http://schemas.microsoft.com/office/drawing/2014/main" id="{1A8D7F8A-6E36-460A-815F-A13DCD9FE0F6}"/>
            </a:ext>
          </a:extLst>
        </xdr:cNvPr>
        <xdr:cNvSpPr/>
      </xdr:nvSpPr>
      <xdr:spPr>
        <a:xfrm>
          <a:off x="18735040" y="134474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80555</xdr:rowOff>
    </xdr:from>
    <xdr:to>
      <xdr:col>116</xdr:col>
      <xdr:colOff>63500</xdr:colOff>
      <xdr:row>80</xdr:row>
      <xdr:rowOff>87086</xdr:rowOff>
    </xdr:to>
    <xdr:cxnSp macro="">
      <xdr:nvCxnSpPr>
        <xdr:cNvPr id="824" name="直線コネクタ 823">
          <a:extLst>
            <a:ext uri="{FF2B5EF4-FFF2-40B4-BE49-F238E27FC236}">
              <a16:creationId xmlns:a16="http://schemas.microsoft.com/office/drawing/2014/main" id="{1B04D25D-4E8A-4420-854D-622DBB3854FC}"/>
            </a:ext>
          </a:extLst>
        </xdr:cNvPr>
        <xdr:cNvCxnSpPr/>
      </xdr:nvCxnSpPr>
      <xdr:spPr>
        <a:xfrm flipV="1">
          <a:off x="18778220" y="13491755"/>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55880</xdr:rowOff>
    </xdr:from>
    <xdr:to>
      <xdr:col>107</xdr:col>
      <xdr:colOff>101600</xdr:colOff>
      <xdr:row>80</xdr:row>
      <xdr:rowOff>157480</xdr:rowOff>
    </xdr:to>
    <xdr:sp macro="" textlink="">
      <xdr:nvSpPr>
        <xdr:cNvPr id="825" name="楕円 824">
          <a:extLst>
            <a:ext uri="{FF2B5EF4-FFF2-40B4-BE49-F238E27FC236}">
              <a16:creationId xmlns:a16="http://schemas.microsoft.com/office/drawing/2014/main" id="{7B33EA9F-9D05-4082-BC93-355ECB5F3D08}"/>
            </a:ext>
          </a:extLst>
        </xdr:cNvPr>
        <xdr:cNvSpPr/>
      </xdr:nvSpPr>
      <xdr:spPr>
        <a:xfrm>
          <a:off x="1793748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87086</xdr:rowOff>
    </xdr:from>
    <xdr:to>
      <xdr:col>111</xdr:col>
      <xdr:colOff>177800</xdr:colOff>
      <xdr:row>80</xdr:row>
      <xdr:rowOff>106680</xdr:rowOff>
    </xdr:to>
    <xdr:cxnSp macro="">
      <xdr:nvCxnSpPr>
        <xdr:cNvPr id="826" name="直線コネクタ 825">
          <a:extLst>
            <a:ext uri="{FF2B5EF4-FFF2-40B4-BE49-F238E27FC236}">
              <a16:creationId xmlns:a16="http://schemas.microsoft.com/office/drawing/2014/main" id="{7D1A3D26-0773-4014-A9EF-6918092F07DF}"/>
            </a:ext>
          </a:extLst>
        </xdr:cNvPr>
        <xdr:cNvCxnSpPr/>
      </xdr:nvCxnSpPr>
      <xdr:spPr>
        <a:xfrm flipV="1">
          <a:off x="17988280" y="13498286"/>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68943</xdr:rowOff>
    </xdr:from>
    <xdr:to>
      <xdr:col>102</xdr:col>
      <xdr:colOff>165100</xdr:colOff>
      <xdr:row>80</xdr:row>
      <xdr:rowOff>170543</xdr:rowOff>
    </xdr:to>
    <xdr:sp macro="" textlink="">
      <xdr:nvSpPr>
        <xdr:cNvPr id="827" name="楕円 826">
          <a:extLst>
            <a:ext uri="{FF2B5EF4-FFF2-40B4-BE49-F238E27FC236}">
              <a16:creationId xmlns:a16="http://schemas.microsoft.com/office/drawing/2014/main" id="{2912E4C6-DDFE-40A8-A7D3-9367FD70939A}"/>
            </a:ext>
          </a:extLst>
        </xdr:cNvPr>
        <xdr:cNvSpPr/>
      </xdr:nvSpPr>
      <xdr:spPr>
        <a:xfrm>
          <a:off x="17162780" y="134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106680</xdr:rowOff>
    </xdr:from>
    <xdr:to>
      <xdr:col>107</xdr:col>
      <xdr:colOff>50800</xdr:colOff>
      <xdr:row>80</xdr:row>
      <xdr:rowOff>119743</xdr:rowOff>
    </xdr:to>
    <xdr:cxnSp macro="">
      <xdr:nvCxnSpPr>
        <xdr:cNvPr id="828" name="直線コネクタ 827">
          <a:extLst>
            <a:ext uri="{FF2B5EF4-FFF2-40B4-BE49-F238E27FC236}">
              <a16:creationId xmlns:a16="http://schemas.microsoft.com/office/drawing/2014/main" id="{B7D09158-CD99-4426-AF92-F7976BAEF9C7}"/>
            </a:ext>
          </a:extLst>
        </xdr:cNvPr>
        <xdr:cNvCxnSpPr/>
      </xdr:nvCxnSpPr>
      <xdr:spPr>
        <a:xfrm flipV="1">
          <a:off x="17213580" y="13517880"/>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28121</xdr:rowOff>
    </xdr:from>
    <xdr:to>
      <xdr:col>98</xdr:col>
      <xdr:colOff>38100</xdr:colOff>
      <xdr:row>81</xdr:row>
      <xdr:rowOff>129721</xdr:rowOff>
    </xdr:to>
    <xdr:sp macro="" textlink="">
      <xdr:nvSpPr>
        <xdr:cNvPr id="829" name="楕円 828">
          <a:extLst>
            <a:ext uri="{FF2B5EF4-FFF2-40B4-BE49-F238E27FC236}">
              <a16:creationId xmlns:a16="http://schemas.microsoft.com/office/drawing/2014/main" id="{66B65219-17A4-401E-8DC2-152D7AC211D9}"/>
            </a:ext>
          </a:extLst>
        </xdr:cNvPr>
        <xdr:cNvSpPr/>
      </xdr:nvSpPr>
      <xdr:spPr>
        <a:xfrm>
          <a:off x="16388080" y="136069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119743</xdr:rowOff>
    </xdr:from>
    <xdr:to>
      <xdr:col>102</xdr:col>
      <xdr:colOff>114300</xdr:colOff>
      <xdr:row>81</xdr:row>
      <xdr:rowOff>78921</xdr:rowOff>
    </xdr:to>
    <xdr:cxnSp macro="">
      <xdr:nvCxnSpPr>
        <xdr:cNvPr id="830" name="直線コネクタ 829">
          <a:extLst>
            <a:ext uri="{FF2B5EF4-FFF2-40B4-BE49-F238E27FC236}">
              <a16:creationId xmlns:a16="http://schemas.microsoft.com/office/drawing/2014/main" id="{2962244E-514E-46BA-99AA-A508464A0BA4}"/>
            </a:ext>
          </a:extLst>
        </xdr:cNvPr>
        <xdr:cNvCxnSpPr/>
      </xdr:nvCxnSpPr>
      <xdr:spPr>
        <a:xfrm flipV="1">
          <a:off x="16431260" y="13530943"/>
          <a:ext cx="782320" cy="12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31" name="n_1aveValue【消防施設】&#10;一人当たり面積">
          <a:extLst>
            <a:ext uri="{FF2B5EF4-FFF2-40B4-BE49-F238E27FC236}">
              <a16:creationId xmlns:a16="http://schemas.microsoft.com/office/drawing/2014/main" id="{0C85F3AC-9BCA-4859-8BAF-2D66D12D5C71}"/>
            </a:ext>
          </a:extLst>
        </xdr:cNvPr>
        <xdr:cNvSpPr txBox="1"/>
      </xdr:nvSpPr>
      <xdr:spPr>
        <a:xfrm>
          <a:off x="18561127" y="1389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132278</xdr:rowOff>
    </xdr:from>
    <xdr:ext cx="469744" cy="259045"/>
    <xdr:sp macro="" textlink="">
      <xdr:nvSpPr>
        <xdr:cNvPr id="832" name="n_2aveValue【消防施設】&#10;一人当たり面積">
          <a:extLst>
            <a:ext uri="{FF2B5EF4-FFF2-40B4-BE49-F238E27FC236}">
              <a16:creationId xmlns:a16="http://schemas.microsoft.com/office/drawing/2014/main" id="{04EE8147-ED1D-4BAB-9015-50DEBD6A77B5}"/>
            </a:ext>
          </a:extLst>
        </xdr:cNvPr>
        <xdr:cNvSpPr txBox="1"/>
      </xdr:nvSpPr>
      <xdr:spPr>
        <a:xfrm>
          <a:off x="17776267" y="1387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833" name="n_3aveValue【消防施設】&#10;一人当たり面積">
          <a:extLst>
            <a:ext uri="{FF2B5EF4-FFF2-40B4-BE49-F238E27FC236}">
              <a16:creationId xmlns:a16="http://schemas.microsoft.com/office/drawing/2014/main" id="{4903A58F-C542-4BA8-BFA2-E3B085C17E3C}"/>
            </a:ext>
          </a:extLst>
        </xdr:cNvPr>
        <xdr:cNvSpPr txBox="1"/>
      </xdr:nvSpPr>
      <xdr:spPr>
        <a:xfrm>
          <a:off x="17001567" y="1395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834" name="n_4aveValue【消防施設】&#10;一人当たり面積">
          <a:extLst>
            <a:ext uri="{FF2B5EF4-FFF2-40B4-BE49-F238E27FC236}">
              <a16:creationId xmlns:a16="http://schemas.microsoft.com/office/drawing/2014/main" id="{98D1C3AA-4861-4AB2-8801-9A81FE68252B}"/>
            </a:ext>
          </a:extLst>
        </xdr:cNvPr>
        <xdr:cNvSpPr txBox="1"/>
      </xdr:nvSpPr>
      <xdr:spPr>
        <a:xfrm>
          <a:off x="16226867" y="139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154413</xdr:rowOff>
    </xdr:from>
    <xdr:ext cx="469744" cy="259045"/>
    <xdr:sp macro="" textlink="">
      <xdr:nvSpPr>
        <xdr:cNvPr id="835" name="n_1mainValue【消防施設】&#10;一人当たり面積">
          <a:extLst>
            <a:ext uri="{FF2B5EF4-FFF2-40B4-BE49-F238E27FC236}">
              <a16:creationId xmlns:a16="http://schemas.microsoft.com/office/drawing/2014/main" id="{31BED16A-C961-4CE7-9DAC-8C48CBD490DF}"/>
            </a:ext>
          </a:extLst>
        </xdr:cNvPr>
        <xdr:cNvSpPr txBox="1"/>
      </xdr:nvSpPr>
      <xdr:spPr>
        <a:xfrm>
          <a:off x="18561127" y="1323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2557</xdr:rowOff>
    </xdr:from>
    <xdr:ext cx="469744" cy="259045"/>
    <xdr:sp macro="" textlink="">
      <xdr:nvSpPr>
        <xdr:cNvPr id="836" name="n_2mainValue【消防施設】&#10;一人当たり面積">
          <a:extLst>
            <a:ext uri="{FF2B5EF4-FFF2-40B4-BE49-F238E27FC236}">
              <a16:creationId xmlns:a16="http://schemas.microsoft.com/office/drawing/2014/main" id="{BB60AF90-9BE5-4F6E-90C0-8E5FC82C6576}"/>
            </a:ext>
          </a:extLst>
        </xdr:cNvPr>
        <xdr:cNvSpPr txBox="1"/>
      </xdr:nvSpPr>
      <xdr:spPr>
        <a:xfrm>
          <a:off x="17776267" y="1324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15620</xdr:rowOff>
    </xdr:from>
    <xdr:ext cx="469744" cy="259045"/>
    <xdr:sp macro="" textlink="">
      <xdr:nvSpPr>
        <xdr:cNvPr id="837" name="n_3mainValue【消防施設】&#10;一人当たり面積">
          <a:extLst>
            <a:ext uri="{FF2B5EF4-FFF2-40B4-BE49-F238E27FC236}">
              <a16:creationId xmlns:a16="http://schemas.microsoft.com/office/drawing/2014/main" id="{0891B696-3CC8-4DBE-AD3F-664FF597B9F0}"/>
            </a:ext>
          </a:extLst>
        </xdr:cNvPr>
        <xdr:cNvSpPr txBox="1"/>
      </xdr:nvSpPr>
      <xdr:spPr>
        <a:xfrm>
          <a:off x="17001567" y="132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146248</xdr:rowOff>
    </xdr:from>
    <xdr:ext cx="469744" cy="259045"/>
    <xdr:sp macro="" textlink="">
      <xdr:nvSpPr>
        <xdr:cNvPr id="838" name="n_4mainValue【消防施設】&#10;一人当たり面積">
          <a:extLst>
            <a:ext uri="{FF2B5EF4-FFF2-40B4-BE49-F238E27FC236}">
              <a16:creationId xmlns:a16="http://schemas.microsoft.com/office/drawing/2014/main" id="{4428546C-AD92-4632-9118-C17F68C6B648}"/>
            </a:ext>
          </a:extLst>
        </xdr:cNvPr>
        <xdr:cNvSpPr txBox="1"/>
      </xdr:nvSpPr>
      <xdr:spPr>
        <a:xfrm>
          <a:off x="16226867" y="1338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93A98C62-6182-4B3A-B574-5C69873F7D2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34AB84E0-E2FA-45CF-B726-6B8131C6B94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2EF0B804-7A79-4361-BF5E-A26CD932C92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A705E938-F639-44F0-8AE4-5A7025E553F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627858DD-E472-4CDC-A7F7-3F73C594952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3B58C6A-C61C-40A4-BC88-88E1E528F5F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59070ED6-6D7B-431B-BEC8-3D948CFF4F9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A7F4173D-01E5-43E3-A9E8-2F20D5E6EE4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E57383A8-FDC6-4EF1-8233-BDE1CCA8CF9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48FEECA3-DC43-4139-805C-C7E0706089D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B4A5591B-1E95-4787-ACC6-9E0DAE86D889}"/>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D00DA59A-1C19-4777-A94D-096B9B4A0251}"/>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B8CBDE85-9A10-4C1A-A393-A6D7C23BA41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D70E04EE-1778-413A-9E5A-4C34A23B3BA5}"/>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B6CADA8B-1530-4EA4-A344-80B0402175AE}"/>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730765CE-F803-42B3-813F-05030803A57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181842FE-4E3E-4283-826D-7458C2FB75AC}"/>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77B0BB1-880D-4501-A44D-70B6A956B19E}"/>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43127333-704C-4787-B157-F244F15A30CF}"/>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EDFFFA43-7C81-4181-9C3B-A5BBE19D174D}"/>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D00E1D6B-54A1-48B6-B165-C048189C45D2}"/>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5E4D2FE5-7651-40A9-A43F-D8DDEE4E28C5}"/>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19010E5A-40F4-40D3-80DC-DBD92FCF5EE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E7FEB776-6674-4A8B-9391-E6CCEB5194B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7B86C49F-4034-4245-A4DC-D6AF2C57BB2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864" name="直線コネクタ 863">
          <a:extLst>
            <a:ext uri="{FF2B5EF4-FFF2-40B4-BE49-F238E27FC236}">
              <a16:creationId xmlns:a16="http://schemas.microsoft.com/office/drawing/2014/main" id="{7B73A376-557F-4768-9C3F-C31279D718DA}"/>
            </a:ext>
          </a:extLst>
        </xdr:cNvPr>
        <xdr:cNvCxnSpPr/>
      </xdr:nvCxnSpPr>
      <xdr:spPr>
        <a:xfrm flipV="1">
          <a:off x="14375764" y="16933273"/>
          <a:ext cx="0" cy="1189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865" name="【庁舎】&#10;有形固定資産減価償却率最小値テキスト">
          <a:extLst>
            <a:ext uri="{FF2B5EF4-FFF2-40B4-BE49-F238E27FC236}">
              <a16:creationId xmlns:a16="http://schemas.microsoft.com/office/drawing/2014/main" id="{F1340035-2708-47A7-AC23-9A547BEA1F17}"/>
            </a:ext>
          </a:extLst>
        </xdr:cNvPr>
        <xdr:cNvSpPr txBox="1"/>
      </xdr:nvSpPr>
      <xdr:spPr>
        <a:xfrm>
          <a:off x="14414500" y="1812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866" name="直線コネクタ 865">
          <a:extLst>
            <a:ext uri="{FF2B5EF4-FFF2-40B4-BE49-F238E27FC236}">
              <a16:creationId xmlns:a16="http://schemas.microsoft.com/office/drawing/2014/main" id="{64BCAD8C-BA73-46C0-85B1-1A4865F26AA2}"/>
            </a:ext>
          </a:extLst>
        </xdr:cNvPr>
        <xdr:cNvCxnSpPr/>
      </xdr:nvCxnSpPr>
      <xdr:spPr>
        <a:xfrm>
          <a:off x="14287500" y="18122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7" name="【庁舎】&#10;有形固定資産減価償却率最大値テキスト">
          <a:extLst>
            <a:ext uri="{FF2B5EF4-FFF2-40B4-BE49-F238E27FC236}">
              <a16:creationId xmlns:a16="http://schemas.microsoft.com/office/drawing/2014/main" id="{C60BEDA6-07EB-45F6-8483-B52251882A97}"/>
            </a:ext>
          </a:extLst>
        </xdr:cNvPr>
        <xdr:cNvSpPr txBox="1"/>
      </xdr:nvSpPr>
      <xdr:spPr>
        <a:xfrm>
          <a:off x="14414500" y="16712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8" name="直線コネクタ 867">
          <a:extLst>
            <a:ext uri="{FF2B5EF4-FFF2-40B4-BE49-F238E27FC236}">
              <a16:creationId xmlns:a16="http://schemas.microsoft.com/office/drawing/2014/main" id="{AC4C5503-CEAE-43A9-8F1A-D7DDDC246F67}"/>
            </a:ext>
          </a:extLst>
        </xdr:cNvPr>
        <xdr:cNvCxnSpPr/>
      </xdr:nvCxnSpPr>
      <xdr:spPr>
        <a:xfrm>
          <a:off x="14287500" y="169332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69" name="【庁舎】&#10;有形固定資産減価償却率平均値テキスト">
          <a:extLst>
            <a:ext uri="{FF2B5EF4-FFF2-40B4-BE49-F238E27FC236}">
              <a16:creationId xmlns:a16="http://schemas.microsoft.com/office/drawing/2014/main" id="{5603B3F7-E9E2-47DB-929C-C3E147506076}"/>
            </a:ext>
          </a:extLst>
        </xdr:cNvPr>
        <xdr:cNvSpPr txBox="1"/>
      </xdr:nvSpPr>
      <xdr:spPr>
        <a:xfrm>
          <a:off x="14414500" y="17216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0" name="フローチャート: 判断 869">
          <a:extLst>
            <a:ext uri="{FF2B5EF4-FFF2-40B4-BE49-F238E27FC236}">
              <a16:creationId xmlns:a16="http://schemas.microsoft.com/office/drawing/2014/main" id="{03EFA326-7996-46DA-8723-D174E98E807B}"/>
            </a:ext>
          </a:extLst>
        </xdr:cNvPr>
        <xdr:cNvSpPr/>
      </xdr:nvSpPr>
      <xdr:spPr>
        <a:xfrm>
          <a:off x="14325600" y="173609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1" name="フローチャート: 判断 870">
          <a:extLst>
            <a:ext uri="{FF2B5EF4-FFF2-40B4-BE49-F238E27FC236}">
              <a16:creationId xmlns:a16="http://schemas.microsoft.com/office/drawing/2014/main" id="{2CFB3435-73DB-4244-8EDB-4ADE94F53382}"/>
            </a:ext>
          </a:extLst>
        </xdr:cNvPr>
        <xdr:cNvSpPr/>
      </xdr:nvSpPr>
      <xdr:spPr>
        <a:xfrm>
          <a:off x="13578840" y="17388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872" name="フローチャート: 判断 871">
          <a:extLst>
            <a:ext uri="{FF2B5EF4-FFF2-40B4-BE49-F238E27FC236}">
              <a16:creationId xmlns:a16="http://schemas.microsoft.com/office/drawing/2014/main" id="{94453078-99DC-4DF6-80A7-B3FCC4F4F995}"/>
            </a:ext>
          </a:extLst>
        </xdr:cNvPr>
        <xdr:cNvSpPr/>
      </xdr:nvSpPr>
      <xdr:spPr>
        <a:xfrm>
          <a:off x="12804140" y="173560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73" name="フローチャート: 判断 872">
          <a:extLst>
            <a:ext uri="{FF2B5EF4-FFF2-40B4-BE49-F238E27FC236}">
              <a16:creationId xmlns:a16="http://schemas.microsoft.com/office/drawing/2014/main" id="{E6427C3B-40CF-4301-A9F1-9E43F1A1690A}"/>
            </a:ext>
          </a:extLst>
        </xdr:cNvPr>
        <xdr:cNvSpPr/>
      </xdr:nvSpPr>
      <xdr:spPr>
        <a:xfrm>
          <a:off x="12029440" y="1740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4" name="フローチャート: 判断 873">
          <a:extLst>
            <a:ext uri="{FF2B5EF4-FFF2-40B4-BE49-F238E27FC236}">
              <a16:creationId xmlns:a16="http://schemas.microsoft.com/office/drawing/2014/main" id="{79ED0B25-6521-4594-ABD3-8C758A58AD1A}"/>
            </a:ext>
          </a:extLst>
        </xdr:cNvPr>
        <xdr:cNvSpPr/>
      </xdr:nvSpPr>
      <xdr:spPr>
        <a:xfrm>
          <a:off x="11231880" y="17390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27E60B8-1239-44B5-B4ED-99842238E7F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DDE6391-D9D9-4C77-A1BD-DF7288BBF92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38FE09A-2042-4912-9A31-35A35B2B0B1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4A9483B-06C8-459F-A010-3886C3F2859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A5A9B138-AAF7-4F7A-B55C-B73FA5D9A0E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103777</xdr:rowOff>
    </xdr:from>
    <xdr:to>
      <xdr:col>85</xdr:col>
      <xdr:colOff>177800</xdr:colOff>
      <xdr:row>105</xdr:row>
      <xdr:rowOff>33927</xdr:rowOff>
    </xdr:to>
    <xdr:sp macro="" textlink="">
      <xdr:nvSpPr>
        <xdr:cNvPr id="880" name="楕円 879">
          <a:extLst>
            <a:ext uri="{FF2B5EF4-FFF2-40B4-BE49-F238E27FC236}">
              <a16:creationId xmlns:a16="http://schemas.microsoft.com/office/drawing/2014/main" id="{E40D4C94-A035-49BE-B8A2-CF4E6BCEE331}"/>
            </a:ext>
          </a:extLst>
        </xdr:cNvPr>
        <xdr:cNvSpPr/>
      </xdr:nvSpPr>
      <xdr:spPr>
        <a:xfrm>
          <a:off x="14325600" y="1753833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82204</xdr:rowOff>
    </xdr:from>
    <xdr:ext cx="405111" cy="259045"/>
    <xdr:sp macro="" textlink="">
      <xdr:nvSpPr>
        <xdr:cNvPr id="881" name="【庁舎】&#10;有形固定資産減価償却率該当値テキスト">
          <a:extLst>
            <a:ext uri="{FF2B5EF4-FFF2-40B4-BE49-F238E27FC236}">
              <a16:creationId xmlns:a16="http://schemas.microsoft.com/office/drawing/2014/main" id="{E21D17C4-4E27-4F5E-9AA4-7A926005D73B}"/>
            </a:ext>
          </a:extLst>
        </xdr:cNvPr>
        <xdr:cNvSpPr txBox="1"/>
      </xdr:nvSpPr>
      <xdr:spPr>
        <a:xfrm>
          <a:off x="14414500" y="1751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74386</xdr:rowOff>
    </xdr:from>
    <xdr:to>
      <xdr:col>81</xdr:col>
      <xdr:colOff>101600</xdr:colOff>
      <xdr:row>105</xdr:row>
      <xdr:rowOff>4536</xdr:rowOff>
    </xdr:to>
    <xdr:sp macro="" textlink="">
      <xdr:nvSpPr>
        <xdr:cNvPr id="882" name="楕円 881">
          <a:extLst>
            <a:ext uri="{FF2B5EF4-FFF2-40B4-BE49-F238E27FC236}">
              <a16:creationId xmlns:a16="http://schemas.microsoft.com/office/drawing/2014/main" id="{C33800D4-162D-432D-B2A7-051984080D85}"/>
            </a:ext>
          </a:extLst>
        </xdr:cNvPr>
        <xdr:cNvSpPr/>
      </xdr:nvSpPr>
      <xdr:spPr>
        <a:xfrm>
          <a:off x="13578840" y="17508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125186</xdr:rowOff>
    </xdr:from>
    <xdr:to>
      <xdr:col>85</xdr:col>
      <xdr:colOff>127000</xdr:colOff>
      <xdr:row>104</xdr:row>
      <xdr:rowOff>154577</xdr:rowOff>
    </xdr:to>
    <xdr:cxnSp macro="">
      <xdr:nvCxnSpPr>
        <xdr:cNvPr id="883" name="直線コネクタ 882">
          <a:extLst>
            <a:ext uri="{FF2B5EF4-FFF2-40B4-BE49-F238E27FC236}">
              <a16:creationId xmlns:a16="http://schemas.microsoft.com/office/drawing/2014/main" id="{2619F732-9A0D-4C00-B70D-4810A2F5059D}"/>
            </a:ext>
          </a:extLst>
        </xdr:cNvPr>
        <xdr:cNvCxnSpPr/>
      </xdr:nvCxnSpPr>
      <xdr:spPr>
        <a:xfrm>
          <a:off x="13629640" y="17559746"/>
          <a:ext cx="74676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84" name="楕円 883">
          <a:extLst>
            <a:ext uri="{FF2B5EF4-FFF2-40B4-BE49-F238E27FC236}">
              <a16:creationId xmlns:a16="http://schemas.microsoft.com/office/drawing/2014/main" id="{0B20EAEE-C842-424F-A32E-9188FAFE5C99}"/>
            </a:ext>
          </a:extLst>
        </xdr:cNvPr>
        <xdr:cNvSpPr/>
      </xdr:nvSpPr>
      <xdr:spPr>
        <a:xfrm>
          <a:off x="12804140" y="174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90895</xdr:rowOff>
    </xdr:from>
    <xdr:to>
      <xdr:col>81</xdr:col>
      <xdr:colOff>50800</xdr:colOff>
      <xdr:row>104</xdr:row>
      <xdr:rowOff>125186</xdr:rowOff>
    </xdr:to>
    <xdr:cxnSp macro="">
      <xdr:nvCxnSpPr>
        <xdr:cNvPr id="885" name="直線コネクタ 884">
          <a:extLst>
            <a:ext uri="{FF2B5EF4-FFF2-40B4-BE49-F238E27FC236}">
              <a16:creationId xmlns:a16="http://schemas.microsoft.com/office/drawing/2014/main" id="{98335F8B-EFCA-4F05-8097-1CD1C76A1E95}"/>
            </a:ext>
          </a:extLst>
        </xdr:cNvPr>
        <xdr:cNvCxnSpPr/>
      </xdr:nvCxnSpPr>
      <xdr:spPr>
        <a:xfrm>
          <a:off x="12854940" y="17525455"/>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907</xdr:rowOff>
    </xdr:from>
    <xdr:to>
      <xdr:col>72</xdr:col>
      <xdr:colOff>38100</xdr:colOff>
      <xdr:row>104</xdr:row>
      <xdr:rowOff>102507</xdr:rowOff>
    </xdr:to>
    <xdr:sp macro="" textlink="">
      <xdr:nvSpPr>
        <xdr:cNvPr id="886" name="楕円 885">
          <a:extLst>
            <a:ext uri="{FF2B5EF4-FFF2-40B4-BE49-F238E27FC236}">
              <a16:creationId xmlns:a16="http://schemas.microsoft.com/office/drawing/2014/main" id="{30D2AB0B-8970-4CF6-8276-D31073D272B5}"/>
            </a:ext>
          </a:extLst>
        </xdr:cNvPr>
        <xdr:cNvSpPr/>
      </xdr:nvSpPr>
      <xdr:spPr>
        <a:xfrm>
          <a:off x="12029440" y="174354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51707</xdr:rowOff>
    </xdr:from>
    <xdr:to>
      <xdr:col>76</xdr:col>
      <xdr:colOff>114300</xdr:colOff>
      <xdr:row>104</xdr:row>
      <xdr:rowOff>90895</xdr:rowOff>
    </xdr:to>
    <xdr:cxnSp macro="">
      <xdr:nvCxnSpPr>
        <xdr:cNvPr id="887" name="直線コネクタ 886">
          <a:extLst>
            <a:ext uri="{FF2B5EF4-FFF2-40B4-BE49-F238E27FC236}">
              <a16:creationId xmlns:a16="http://schemas.microsoft.com/office/drawing/2014/main" id="{D88E3C15-F7AD-454D-BCF4-329ADC7A0982}"/>
            </a:ext>
          </a:extLst>
        </xdr:cNvPr>
        <xdr:cNvCxnSpPr/>
      </xdr:nvCxnSpPr>
      <xdr:spPr>
        <a:xfrm>
          <a:off x="12072620" y="17486267"/>
          <a:ext cx="78232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134801</xdr:rowOff>
    </xdr:from>
    <xdr:to>
      <xdr:col>67</xdr:col>
      <xdr:colOff>101600</xdr:colOff>
      <xdr:row>104</xdr:row>
      <xdr:rowOff>64951</xdr:rowOff>
    </xdr:to>
    <xdr:sp macro="" textlink="">
      <xdr:nvSpPr>
        <xdr:cNvPr id="888" name="楕円 887">
          <a:extLst>
            <a:ext uri="{FF2B5EF4-FFF2-40B4-BE49-F238E27FC236}">
              <a16:creationId xmlns:a16="http://schemas.microsoft.com/office/drawing/2014/main" id="{CC6AC451-F0C8-42E6-83ED-EBD2981D916E}"/>
            </a:ext>
          </a:extLst>
        </xdr:cNvPr>
        <xdr:cNvSpPr/>
      </xdr:nvSpPr>
      <xdr:spPr>
        <a:xfrm>
          <a:off x="11231880" y="174017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14151</xdr:rowOff>
    </xdr:from>
    <xdr:to>
      <xdr:col>71</xdr:col>
      <xdr:colOff>177800</xdr:colOff>
      <xdr:row>104</xdr:row>
      <xdr:rowOff>51707</xdr:rowOff>
    </xdr:to>
    <xdr:cxnSp macro="">
      <xdr:nvCxnSpPr>
        <xdr:cNvPr id="889" name="直線コネクタ 888">
          <a:extLst>
            <a:ext uri="{FF2B5EF4-FFF2-40B4-BE49-F238E27FC236}">
              <a16:creationId xmlns:a16="http://schemas.microsoft.com/office/drawing/2014/main" id="{4FA62DC0-26E7-438D-B26F-87C2B91D5A60}"/>
            </a:ext>
          </a:extLst>
        </xdr:cNvPr>
        <xdr:cNvCxnSpPr/>
      </xdr:nvCxnSpPr>
      <xdr:spPr>
        <a:xfrm>
          <a:off x="11282680" y="17448711"/>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890" name="n_1aveValue【庁舎】&#10;有形固定資産減価償却率">
          <a:extLst>
            <a:ext uri="{FF2B5EF4-FFF2-40B4-BE49-F238E27FC236}">
              <a16:creationId xmlns:a16="http://schemas.microsoft.com/office/drawing/2014/main" id="{3B9F9DBF-EB64-4F12-9449-5ECAF94A5D9F}"/>
            </a:ext>
          </a:extLst>
        </xdr:cNvPr>
        <xdr:cNvSpPr txBox="1"/>
      </xdr:nvSpPr>
      <xdr:spPr>
        <a:xfrm>
          <a:off x="13437244" y="1716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891" name="n_2aveValue【庁舎】&#10;有形固定資産減価償却率">
          <a:extLst>
            <a:ext uri="{FF2B5EF4-FFF2-40B4-BE49-F238E27FC236}">
              <a16:creationId xmlns:a16="http://schemas.microsoft.com/office/drawing/2014/main" id="{B2B87D90-71B9-4A43-961B-DD80600BD4AF}"/>
            </a:ext>
          </a:extLst>
        </xdr:cNvPr>
        <xdr:cNvSpPr txBox="1"/>
      </xdr:nvSpPr>
      <xdr:spPr>
        <a:xfrm>
          <a:off x="12675244" y="1713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92" name="n_3aveValue【庁舎】&#10;有形固定資産減価償却率">
          <a:extLst>
            <a:ext uri="{FF2B5EF4-FFF2-40B4-BE49-F238E27FC236}">
              <a16:creationId xmlns:a16="http://schemas.microsoft.com/office/drawing/2014/main" id="{1DD8736D-9CB5-4728-A092-3AEB1F66F041}"/>
            </a:ext>
          </a:extLst>
        </xdr:cNvPr>
        <xdr:cNvSpPr txBox="1"/>
      </xdr:nvSpPr>
      <xdr:spPr>
        <a:xfrm>
          <a:off x="11900544" y="1718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93" name="n_4aveValue【庁舎】&#10;有形固定資産減価償却率">
          <a:extLst>
            <a:ext uri="{FF2B5EF4-FFF2-40B4-BE49-F238E27FC236}">
              <a16:creationId xmlns:a16="http://schemas.microsoft.com/office/drawing/2014/main" id="{E24596FF-AFC8-414E-824B-642A39391521}"/>
            </a:ext>
          </a:extLst>
        </xdr:cNvPr>
        <xdr:cNvSpPr txBox="1"/>
      </xdr:nvSpPr>
      <xdr:spPr>
        <a:xfrm>
          <a:off x="1110298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167113</xdr:rowOff>
    </xdr:from>
    <xdr:ext cx="405111" cy="259045"/>
    <xdr:sp macro="" textlink="">
      <xdr:nvSpPr>
        <xdr:cNvPr id="894" name="n_1mainValue【庁舎】&#10;有形固定資産減価償却率">
          <a:extLst>
            <a:ext uri="{FF2B5EF4-FFF2-40B4-BE49-F238E27FC236}">
              <a16:creationId xmlns:a16="http://schemas.microsoft.com/office/drawing/2014/main" id="{04331837-850B-43BB-A8F5-937140A1995E}"/>
            </a:ext>
          </a:extLst>
        </xdr:cNvPr>
        <xdr:cNvSpPr txBox="1"/>
      </xdr:nvSpPr>
      <xdr:spPr>
        <a:xfrm>
          <a:off x="13437244" y="17601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895" name="n_2mainValue【庁舎】&#10;有形固定資産減価償却率">
          <a:extLst>
            <a:ext uri="{FF2B5EF4-FFF2-40B4-BE49-F238E27FC236}">
              <a16:creationId xmlns:a16="http://schemas.microsoft.com/office/drawing/2014/main" id="{E71D8B60-0757-47E5-9D9C-DDC71C24ED53}"/>
            </a:ext>
          </a:extLst>
        </xdr:cNvPr>
        <xdr:cNvSpPr txBox="1"/>
      </xdr:nvSpPr>
      <xdr:spPr>
        <a:xfrm>
          <a:off x="12675244" y="1756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93634</xdr:rowOff>
    </xdr:from>
    <xdr:ext cx="405111" cy="259045"/>
    <xdr:sp macro="" textlink="">
      <xdr:nvSpPr>
        <xdr:cNvPr id="896" name="n_3mainValue【庁舎】&#10;有形固定資産減価償却率">
          <a:extLst>
            <a:ext uri="{FF2B5EF4-FFF2-40B4-BE49-F238E27FC236}">
              <a16:creationId xmlns:a16="http://schemas.microsoft.com/office/drawing/2014/main" id="{99265153-094A-42CB-817D-103985A07202}"/>
            </a:ext>
          </a:extLst>
        </xdr:cNvPr>
        <xdr:cNvSpPr txBox="1"/>
      </xdr:nvSpPr>
      <xdr:spPr>
        <a:xfrm>
          <a:off x="11900544" y="17528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56078</xdr:rowOff>
    </xdr:from>
    <xdr:ext cx="405111" cy="259045"/>
    <xdr:sp macro="" textlink="">
      <xdr:nvSpPr>
        <xdr:cNvPr id="897" name="n_4mainValue【庁舎】&#10;有形固定資産減価償却率">
          <a:extLst>
            <a:ext uri="{FF2B5EF4-FFF2-40B4-BE49-F238E27FC236}">
              <a16:creationId xmlns:a16="http://schemas.microsoft.com/office/drawing/2014/main" id="{0EDCC9D8-6B5C-4216-A9AD-9ABB0AB01DB8}"/>
            </a:ext>
          </a:extLst>
        </xdr:cNvPr>
        <xdr:cNvSpPr txBox="1"/>
      </xdr:nvSpPr>
      <xdr:spPr>
        <a:xfrm>
          <a:off x="11102984" y="17490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FDB29411-E36B-49BD-94DA-3523C326738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FD0BBF48-0B2A-4043-9447-054593C0D32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37F9D30E-827E-493B-B32D-84DE695FAB9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456EAED9-3595-469F-9DC1-527E905160E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78538789-A3DB-46AA-A2EF-6C6D8BB0E4B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A6973244-06F7-4D07-8074-1633BC75E10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7A79D4FF-DDD1-4A5B-9F47-636E1890B98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DE318020-2EB3-43C0-928B-5AEFAB90981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C6968998-62BB-419D-AE28-78FA20AFAC2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1D70F58D-9264-47AD-A4F9-8CCEA20D359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FDD34A1A-FC9F-45BD-86D8-4B2063969AB8}"/>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8DE21B33-67A2-4639-909B-3A2AA06BF8E5}"/>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F0A2AFB2-471B-4438-8759-B310C4A1D359}"/>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3FF86D85-8965-4D26-B9CF-D1547CF8539F}"/>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F1002500-09E7-4837-A528-2EE54CB7201B}"/>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21709AD6-ECE6-41E8-A233-8A01695C7889}"/>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EE651DD0-A977-4B42-BF59-BE74B2450ABB}"/>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F644CDCE-0932-46E8-8008-8D5D58DD82DA}"/>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83C63697-4576-43AD-B305-C0200C8D509E}"/>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ED290B7C-B58E-4AF9-B4AE-7513A0A24567}"/>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93A65E5F-4C15-4713-93D7-D1C0ADA9D39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BD515953-DFCF-46B2-9CB9-46106C6E084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F57716A3-3C8C-440F-9218-5A6232869C4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921" name="直線コネクタ 920">
          <a:extLst>
            <a:ext uri="{FF2B5EF4-FFF2-40B4-BE49-F238E27FC236}">
              <a16:creationId xmlns:a16="http://schemas.microsoft.com/office/drawing/2014/main" id="{095B1AFD-43BE-4808-82D6-92A815FCF811}"/>
            </a:ext>
          </a:extLst>
        </xdr:cNvPr>
        <xdr:cNvCxnSpPr/>
      </xdr:nvCxnSpPr>
      <xdr:spPr>
        <a:xfrm flipV="1">
          <a:off x="19509104" y="16935451"/>
          <a:ext cx="0" cy="119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2" name="【庁舎】&#10;一人当たり面積最小値テキスト">
          <a:extLst>
            <a:ext uri="{FF2B5EF4-FFF2-40B4-BE49-F238E27FC236}">
              <a16:creationId xmlns:a16="http://schemas.microsoft.com/office/drawing/2014/main" id="{1001CA89-0B09-44AA-87B4-5AC828FF4543}"/>
            </a:ext>
          </a:extLst>
        </xdr:cNvPr>
        <xdr:cNvSpPr txBox="1"/>
      </xdr:nvSpPr>
      <xdr:spPr>
        <a:xfrm>
          <a:off x="19547840" y="1813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3" name="直線コネクタ 922">
          <a:extLst>
            <a:ext uri="{FF2B5EF4-FFF2-40B4-BE49-F238E27FC236}">
              <a16:creationId xmlns:a16="http://schemas.microsoft.com/office/drawing/2014/main" id="{22168BA5-3627-4F5E-B1C5-549AAD47EE03}"/>
            </a:ext>
          </a:extLst>
        </xdr:cNvPr>
        <xdr:cNvCxnSpPr/>
      </xdr:nvCxnSpPr>
      <xdr:spPr>
        <a:xfrm>
          <a:off x="19443700" y="181298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24" name="【庁舎】&#10;一人当たり面積最大値テキスト">
          <a:extLst>
            <a:ext uri="{FF2B5EF4-FFF2-40B4-BE49-F238E27FC236}">
              <a16:creationId xmlns:a16="http://schemas.microsoft.com/office/drawing/2014/main" id="{0EA63DFD-AAA3-456B-8620-C92544E26686}"/>
            </a:ext>
          </a:extLst>
        </xdr:cNvPr>
        <xdr:cNvSpPr txBox="1"/>
      </xdr:nvSpPr>
      <xdr:spPr>
        <a:xfrm>
          <a:off x="19547840" y="1671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25" name="直線コネクタ 924">
          <a:extLst>
            <a:ext uri="{FF2B5EF4-FFF2-40B4-BE49-F238E27FC236}">
              <a16:creationId xmlns:a16="http://schemas.microsoft.com/office/drawing/2014/main" id="{C938C99A-16C1-49BA-8943-91FF148CAF8D}"/>
            </a:ext>
          </a:extLst>
        </xdr:cNvPr>
        <xdr:cNvCxnSpPr/>
      </xdr:nvCxnSpPr>
      <xdr:spPr>
        <a:xfrm>
          <a:off x="19443700" y="16935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926" name="【庁舎】&#10;一人当たり面積平均値テキスト">
          <a:extLst>
            <a:ext uri="{FF2B5EF4-FFF2-40B4-BE49-F238E27FC236}">
              <a16:creationId xmlns:a16="http://schemas.microsoft.com/office/drawing/2014/main" id="{4394AF07-126E-4ABE-B417-6D0EF26B90BA}"/>
            </a:ext>
          </a:extLst>
        </xdr:cNvPr>
        <xdr:cNvSpPr txBox="1"/>
      </xdr:nvSpPr>
      <xdr:spPr>
        <a:xfrm>
          <a:off x="19547840" y="17552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7" name="フローチャート: 判断 926">
          <a:extLst>
            <a:ext uri="{FF2B5EF4-FFF2-40B4-BE49-F238E27FC236}">
              <a16:creationId xmlns:a16="http://schemas.microsoft.com/office/drawing/2014/main" id="{5B5B9D07-6BE6-4DEA-AD85-1E9F96B7D2A2}"/>
            </a:ext>
          </a:extLst>
        </xdr:cNvPr>
        <xdr:cNvSpPr/>
      </xdr:nvSpPr>
      <xdr:spPr>
        <a:xfrm>
          <a:off x="19458940" y="17574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928" name="フローチャート: 判断 927">
          <a:extLst>
            <a:ext uri="{FF2B5EF4-FFF2-40B4-BE49-F238E27FC236}">
              <a16:creationId xmlns:a16="http://schemas.microsoft.com/office/drawing/2014/main" id="{A9E4CB88-29E7-4263-A0BF-6E870853D4D9}"/>
            </a:ext>
          </a:extLst>
        </xdr:cNvPr>
        <xdr:cNvSpPr/>
      </xdr:nvSpPr>
      <xdr:spPr>
        <a:xfrm>
          <a:off x="18735040" y="17618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29" name="フローチャート: 判断 928">
          <a:extLst>
            <a:ext uri="{FF2B5EF4-FFF2-40B4-BE49-F238E27FC236}">
              <a16:creationId xmlns:a16="http://schemas.microsoft.com/office/drawing/2014/main" id="{FFE0E0F8-CEBB-440F-AA30-7AD96E1199DD}"/>
            </a:ext>
          </a:extLst>
        </xdr:cNvPr>
        <xdr:cNvSpPr/>
      </xdr:nvSpPr>
      <xdr:spPr>
        <a:xfrm>
          <a:off x="17937480" y="176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930" name="フローチャート: 判断 929">
          <a:extLst>
            <a:ext uri="{FF2B5EF4-FFF2-40B4-BE49-F238E27FC236}">
              <a16:creationId xmlns:a16="http://schemas.microsoft.com/office/drawing/2014/main" id="{4349C601-ECF4-4F72-AC45-F980380F66F8}"/>
            </a:ext>
          </a:extLst>
        </xdr:cNvPr>
        <xdr:cNvSpPr/>
      </xdr:nvSpPr>
      <xdr:spPr>
        <a:xfrm>
          <a:off x="17162780" y="1769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31" name="フローチャート: 判断 930">
          <a:extLst>
            <a:ext uri="{FF2B5EF4-FFF2-40B4-BE49-F238E27FC236}">
              <a16:creationId xmlns:a16="http://schemas.microsoft.com/office/drawing/2014/main" id="{8BCC6CF2-82BF-422E-9A62-ECF1071424D5}"/>
            </a:ext>
          </a:extLst>
        </xdr:cNvPr>
        <xdr:cNvSpPr/>
      </xdr:nvSpPr>
      <xdr:spPr>
        <a:xfrm>
          <a:off x="16388080" y="176904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1C92C8A-13D4-444A-BBF5-F2646D090A9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ADB4D36-46F5-4E5D-8845-9C524E3F1E3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D37ED600-B3E0-4BE9-9431-9577D4063FD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4414E64F-84A2-437E-8A35-58260BDDDCF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E666C984-09B0-4B86-9F7D-E45A2DA8EB8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162561</xdr:rowOff>
    </xdr:from>
    <xdr:to>
      <xdr:col>116</xdr:col>
      <xdr:colOff>114300</xdr:colOff>
      <xdr:row>104</xdr:row>
      <xdr:rowOff>92711</xdr:rowOff>
    </xdr:to>
    <xdr:sp macro="" textlink="">
      <xdr:nvSpPr>
        <xdr:cNvPr id="937" name="楕円 936">
          <a:extLst>
            <a:ext uri="{FF2B5EF4-FFF2-40B4-BE49-F238E27FC236}">
              <a16:creationId xmlns:a16="http://schemas.microsoft.com/office/drawing/2014/main" id="{8265C93C-1868-440F-90D1-8247233D7728}"/>
            </a:ext>
          </a:extLst>
        </xdr:cNvPr>
        <xdr:cNvSpPr/>
      </xdr:nvSpPr>
      <xdr:spPr>
        <a:xfrm>
          <a:off x="19458940" y="17429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13988</xdr:rowOff>
    </xdr:from>
    <xdr:ext cx="469744" cy="259045"/>
    <xdr:sp macro="" textlink="">
      <xdr:nvSpPr>
        <xdr:cNvPr id="938" name="【庁舎】&#10;一人当たり面積該当値テキスト">
          <a:extLst>
            <a:ext uri="{FF2B5EF4-FFF2-40B4-BE49-F238E27FC236}">
              <a16:creationId xmlns:a16="http://schemas.microsoft.com/office/drawing/2014/main" id="{73D8E0F4-015F-4344-A942-D5D8B4C43811}"/>
            </a:ext>
          </a:extLst>
        </xdr:cNvPr>
        <xdr:cNvSpPr txBox="1"/>
      </xdr:nvSpPr>
      <xdr:spPr>
        <a:xfrm>
          <a:off x="19547840" y="1728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636</xdr:rowOff>
    </xdr:from>
    <xdr:to>
      <xdr:col>112</xdr:col>
      <xdr:colOff>38100</xdr:colOff>
      <xdr:row>104</xdr:row>
      <xdr:rowOff>102236</xdr:rowOff>
    </xdr:to>
    <xdr:sp macro="" textlink="">
      <xdr:nvSpPr>
        <xdr:cNvPr id="939" name="楕円 938">
          <a:extLst>
            <a:ext uri="{FF2B5EF4-FFF2-40B4-BE49-F238E27FC236}">
              <a16:creationId xmlns:a16="http://schemas.microsoft.com/office/drawing/2014/main" id="{84542937-F8A2-4982-A654-AC6DD56E1C47}"/>
            </a:ext>
          </a:extLst>
        </xdr:cNvPr>
        <xdr:cNvSpPr/>
      </xdr:nvSpPr>
      <xdr:spPr>
        <a:xfrm>
          <a:off x="18735040" y="174351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41911</xdr:rowOff>
    </xdr:from>
    <xdr:to>
      <xdr:col>116</xdr:col>
      <xdr:colOff>63500</xdr:colOff>
      <xdr:row>104</xdr:row>
      <xdr:rowOff>51436</xdr:rowOff>
    </xdr:to>
    <xdr:cxnSp macro="">
      <xdr:nvCxnSpPr>
        <xdr:cNvPr id="940" name="直線コネクタ 939">
          <a:extLst>
            <a:ext uri="{FF2B5EF4-FFF2-40B4-BE49-F238E27FC236}">
              <a16:creationId xmlns:a16="http://schemas.microsoft.com/office/drawing/2014/main" id="{B3294CE0-AF2C-4451-83CB-FB95899EF56C}"/>
            </a:ext>
          </a:extLst>
        </xdr:cNvPr>
        <xdr:cNvCxnSpPr/>
      </xdr:nvCxnSpPr>
      <xdr:spPr>
        <a:xfrm flipV="1">
          <a:off x="18778220" y="17476471"/>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10161</xdr:rowOff>
    </xdr:from>
    <xdr:to>
      <xdr:col>107</xdr:col>
      <xdr:colOff>101600</xdr:colOff>
      <xdr:row>104</xdr:row>
      <xdr:rowOff>111761</xdr:rowOff>
    </xdr:to>
    <xdr:sp macro="" textlink="">
      <xdr:nvSpPr>
        <xdr:cNvPr id="941" name="楕円 940">
          <a:extLst>
            <a:ext uri="{FF2B5EF4-FFF2-40B4-BE49-F238E27FC236}">
              <a16:creationId xmlns:a16="http://schemas.microsoft.com/office/drawing/2014/main" id="{65F9D362-FC6F-466F-AFD2-CB79037D4A71}"/>
            </a:ext>
          </a:extLst>
        </xdr:cNvPr>
        <xdr:cNvSpPr/>
      </xdr:nvSpPr>
      <xdr:spPr>
        <a:xfrm>
          <a:off x="17937480" y="1744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51436</xdr:rowOff>
    </xdr:from>
    <xdr:to>
      <xdr:col>111</xdr:col>
      <xdr:colOff>177800</xdr:colOff>
      <xdr:row>104</xdr:row>
      <xdr:rowOff>60961</xdr:rowOff>
    </xdr:to>
    <xdr:cxnSp macro="">
      <xdr:nvCxnSpPr>
        <xdr:cNvPr id="942" name="直線コネクタ 941">
          <a:extLst>
            <a:ext uri="{FF2B5EF4-FFF2-40B4-BE49-F238E27FC236}">
              <a16:creationId xmlns:a16="http://schemas.microsoft.com/office/drawing/2014/main" id="{CCFDE2F3-9661-4FDC-9C9F-B158C97957CC}"/>
            </a:ext>
          </a:extLst>
        </xdr:cNvPr>
        <xdr:cNvCxnSpPr/>
      </xdr:nvCxnSpPr>
      <xdr:spPr>
        <a:xfrm flipV="1">
          <a:off x="17988280" y="17485996"/>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21589</xdr:rowOff>
    </xdr:from>
    <xdr:to>
      <xdr:col>102</xdr:col>
      <xdr:colOff>165100</xdr:colOff>
      <xdr:row>104</xdr:row>
      <xdr:rowOff>123189</xdr:rowOff>
    </xdr:to>
    <xdr:sp macro="" textlink="">
      <xdr:nvSpPr>
        <xdr:cNvPr id="943" name="楕円 942">
          <a:extLst>
            <a:ext uri="{FF2B5EF4-FFF2-40B4-BE49-F238E27FC236}">
              <a16:creationId xmlns:a16="http://schemas.microsoft.com/office/drawing/2014/main" id="{74EE5521-2E79-4765-8457-2C410792C1EF}"/>
            </a:ext>
          </a:extLst>
        </xdr:cNvPr>
        <xdr:cNvSpPr/>
      </xdr:nvSpPr>
      <xdr:spPr>
        <a:xfrm>
          <a:off x="17162780" y="1745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60961</xdr:rowOff>
    </xdr:from>
    <xdr:to>
      <xdr:col>107</xdr:col>
      <xdr:colOff>50800</xdr:colOff>
      <xdr:row>104</xdr:row>
      <xdr:rowOff>72389</xdr:rowOff>
    </xdr:to>
    <xdr:cxnSp macro="">
      <xdr:nvCxnSpPr>
        <xdr:cNvPr id="944" name="直線コネクタ 943">
          <a:extLst>
            <a:ext uri="{FF2B5EF4-FFF2-40B4-BE49-F238E27FC236}">
              <a16:creationId xmlns:a16="http://schemas.microsoft.com/office/drawing/2014/main" id="{7B7D935F-8F37-43AA-B405-B4EEAF0CCDE3}"/>
            </a:ext>
          </a:extLst>
        </xdr:cNvPr>
        <xdr:cNvCxnSpPr/>
      </xdr:nvCxnSpPr>
      <xdr:spPr>
        <a:xfrm flipV="1">
          <a:off x="17213580" y="17495521"/>
          <a:ext cx="7747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29211</xdr:rowOff>
    </xdr:from>
    <xdr:to>
      <xdr:col>98</xdr:col>
      <xdr:colOff>38100</xdr:colOff>
      <xdr:row>104</xdr:row>
      <xdr:rowOff>130811</xdr:rowOff>
    </xdr:to>
    <xdr:sp macro="" textlink="">
      <xdr:nvSpPr>
        <xdr:cNvPr id="945" name="楕円 944">
          <a:extLst>
            <a:ext uri="{FF2B5EF4-FFF2-40B4-BE49-F238E27FC236}">
              <a16:creationId xmlns:a16="http://schemas.microsoft.com/office/drawing/2014/main" id="{23DD3278-BC7D-481E-BE9D-78B661DB08D2}"/>
            </a:ext>
          </a:extLst>
        </xdr:cNvPr>
        <xdr:cNvSpPr/>
      </xdr:nvSpPr>
      <xdr:spPr>
        <a:xfrm>
          <a:off x="16388080" y="174637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72389</xdr:rowOff>
    </xdr:from>
    <xdr:to>
      <xdr:col>102</xdr:col>
      <xdr:colOff>114300</xdr:colOff>
      <xdr:row>104</xdr:row>
      <xdr:rowOff>80011</xdr:rowOff>
    </xdr:to>
    <xdr:cxnSp macro="">
      <xdr:nvCxnSpPr>
        <xdr:cNvPr id="946" name="直線コネクタ 945">
          <a:extLst>
            <a:ext uri="{FF2B5EF4-FFF2-40B4-BE49-F238E27FC236}">
              <a16:creationId xmlns:a16="http://schemas.microsoft.com/office/drawing/2014/main" id="{0C9DE0AD-625A-435E-B994-4175DEA6AD7C}"/>
            </a:ext>
          </a:extLst>
        </xdr:cNvPr>
        <xdr:cNvCxnSpPr/>
      </xdr:nvCxnSpPr>
      <xdr:spPr>
        <a:xfrm flipV="1">
          <a:off x="16431260" y="1750694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108602</xdr:rowOff>
    </xdr:from>
    <xdr:ext cx="469744" cy="259045"/>
    <xdr:sp macro="" textlink="">
      <xdr:nvSpPr>
        <xdr:cNvPr id="947" name="n_1aveValue【庁舎】&#10;一人当たり面積">
          <a:extLst>
            <a:ext uri="{FF2B5EF4-FFF2-40B4-BE49-F238E27FC236}">
              <a16:creationId xmlns:a16="http://schemas.microsoft.com/office/drawing/2014/main" id="{407189E1-98BC-4219-8808-0B15766908AF}"/>
            </a:ext>
          </a:extLst>
        </xdr:cNvPr>
        <xdr:cNvSpPr txBox="1"/>
      </xdr:nvSpPr>
      <xdr:spPr>
        <a:xfrm>
          <a:off x="18561127" y="177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948" name="n_2aveValue【庁舎】&#10;一人当たり面積">
          <a:extLst>
            <a:ext uri="{FF2B5EF4-FFF2-40B4-BE49-F238E27FC236}">
              <a16:creationId xmlns:a16="http://schemas.microsoft.com/office/drawing/2014/main" id="{348EB7F5-B533-4FCB-9D07-28C7A825F865}"/>
            </a:ext>
          </a:extLst>
        </xdr:cNvPr>
        <xdr:cNvSpPr txBox="1"/>
      </xdr:nvSpPr>
      <xdr:spPr>
        <a:xfrm>
          <a:off x="17776267" y="177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13352</xdr:rowOff>
    </xdr:from>
    <xdr:ext cx="469744" cy="259045"/>
    <xdr:sp macro="" textlink="">
      <xdr:nvSpPr>
        <xdr:cNvPr id="949" name="n_3aveValue【庁舎】&#10;一人当たり面積">
          <a:extLst>
            <a:ext uri="{FF2B5EF4-FFF2-40B4-BE49-F238E27FC236}">
              <a16:creationId xmlns:a16="http://schemas.microsoft.com/office/drawing/2014/main" id="{39F29B73-BA36-4C90-936F-9F6203018A80}"/>
            </a:ext>
          </a:extLst>
        </xdr:cNvPr>
        <xdr:cNvSpPr txBox="1"/>
      </xdr:nvSpPr>
      <xdr:spPr>
        <a:xfrm>
          <a:off x="17001567" y="1778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9541</xdr:rowOff>
    </xdr:from>
    <xdr:ext cx="469744" cy="259045"/>
    <xdr:sp macro="" textlink="">
      <xdr:nvSpPr>
        <xdr:cNvPr id="950" name="n_4aveValue【庁舎】&#10;一人当たり面積">
          <a:extLst>
            <a:ext uri="{FF2B5EF4-FFF2-40B4-BE49-F238E27FC236}">
              <a16:creationId xmlns:a16="http://schemas.microsoft.com/office/drawing/2014/main" id="{AD24CC33-06A2-4F96-B8CD-406AB48A19CE}"/>
            </a:ext>
          </a:extLst>
        </xdr:cNvPr>
        <xdr:cNvSpPr txBox="1"/>
      </xdr:nvSpPr>
      <xdr:spPr>
        <a:xfrm>
          <a:off x="16226867" y="1777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118763</xdr:rowOff>
    </xdr:from>
    <xdr:ext cx="469744" cy="259045"/>
    <xdr:sp macro="" textlink="">
      <xdr:nvSpPr>
        <xdr:cNvPr id="951" name="n_1mainValue【庁舎】&#10;一人当たり面積">
          <a:extLst>
            <a:ext uri="{FF2B5EF4-FFF2-40B4-BE49-F238E27FC236}">
              <a16:creationId xmlns:a16="http://schemas.microsoft.com/office/drawing/2014/main" id="{17527DCB-CB69-44DB-93A9-75EF3EB4C757}"/>
            </a:ext>
          </a:extLst>
        </xdr:cNvPr>
        <xdr:cNvSpPr txBox="1"/>
      </xdr:nvSpPr>
      <xdr:spPr>
        <a:xfrm>
          <a:off x="18561127" y="1721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128288</xdr:rowOff>
    </xdr:from>
    <xdr:ext cx="469744" cy="259045"/>
    <xdr:sp macro="" textlink="">
      <xdr:nvSpPr>
        <xdr:cNvPr id="952" name="n_2mainValue【庁舎】&#10;一人当たり面積">
          <a:extLst>
            <a:ext uri="{FF2B5EF4-FFF2-40B4-BE49-F238E27FC236}">
              <a16:creationId xmlns:a16="http://schemas.microsoft.com/office/drawing/2014/main" id="{2710660C-BB9A-4F1E-93A0-03CA2CDA9379}"/>
            </a:ext>
          </a:extLst>
        </xdr:cNvPr>
        <xdr:cNvSpPr txBox="1"/>
      </xdr:nvSpPr>
      <xdr:spPr>
        <a:xfrm>
          <a:off x="17776267" y="1722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139716</xdr:rowOff>
    </xdr:from>
    <xdr:ext cx="469744" cy="259045"/>
    <xdr:sp macro="" textlink="">
      <xdr:nvSpPr>
        <xdr:cNvPr id="953" name="n_3mainValue【庁舎】&#10;一人当たり面積">
          <a:extLst>
            <a:ext uri="{FF2B5EF4-FFF2-40B4-BE49-F238E27FC236}">
              <a16:creationId xmlns:a16="http://schemas.microsoft.com/office/drawing/2014/main" id="{C38AB070-7DD2-49F8-B6CD-A3AEE8A8DF81}"/>
            </a:ext>
          </a:extLst>
        </xdr:cNvPr>
        <xdr:cNvSpPr txBox="1"/>
      </xdr:nvSpPr>
      <xdr:spPr>
        <a:xfrm>
          <a:off x="17001567" y="1723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147338</xdr:rowOff>
    </xdr:from>
    <xdr:ext cx="469744" cy="259045"/>
    <xdr:sp macro="" textlink="">
      <xdr:nvSpPr>
        <xdr:cNvPr id="954" name="n_4mainValue【庁舎】&#10;一人当たり面積">
          <a:extLst>
            <a:ext uri="{FF2B5EF4-FFF2-40B4-BE49-F238E27FC236}">
              <a16:creationId xmlns:a16="http://schemas.microsoft.com/office/drawing/2014/main" id="{CB700343-0239-4D3E-9BA9-83F19204EE95}"/>
            </a:ext>
          </a:extLst>
        </xdr:cNvPr>
        <xdr:cNvSpPr txBox="1"/>
      </xdr:nvSpPr>
      <xdr:spPr>
        <a:xfrm>
          <a:off x="16226867" y="1724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32931DC7-0DC5-45AE-961D-ADE1FF09827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38160627-991F-4385-88EE-329CA427299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CE190F12-EE1C-444A-9407-A232C7EA7BF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市町村合併により広大な面積を有する当市は、市民の利便性等を確保するために複数の施設が必要となり、福祉施設、庁舎、消防施設において一人当たり面積が類似団体との比較で特に大きくなっている。</a:t>
          </a:r>
        </a:p>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はすべての施設で高くなっている。特に高くなっている施設は、一般廃棄物処理施設であるが、令和８年度の運用開始を目指し建設事業を進めているところ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1" charset="-128"/>
              <a:ea typeface="ＭＳ ゴシック" panose="020B0609070205080204" pitchFamily="1" charset="-128"/>
            </a:rPr>
            <a:t>岐阜県高山市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1" charset="-128"/>
              <a:ea typeface="ＭＳ ゴシック" panose="020B0609070205080204" pitchFamily="1" charset="-128"/>
            </a:rPr>
            <a:t>令和</a:t>
          </a:r>
          <a:r>
            <a:rPr kumimoji="1" lang="en-US" altLang="ja-JP" sz="2000" b="1">
              <a:solidFill>
                <a:srgbClr val="FFFFFF"/>
              </a:solidFill>
              <a:latin typeface="ＭＳ ゴシック" panose="020B0609070205080204" pitchFamily="1" charset="-128"/>
              <a:ea typeface="ＭＳ ゴシック" panose="020B0609070205080204" pitchFamily="1" charset="-128"/>
            </a:rPr>
            <a:t>5</a:t>
          </a:r>
          <a:r>
            <a:rPr kumimoji="1" lang="ja-JP" altLang="en-US" sz="2000" b="1">
              <a:solidFill>
                <a:srgbClr val="FFFFFF"/>
              </a:solidFill>
              <a:latin typeface="ＭＳ ゴシック" panose="020B0609070205080204" pitchFamily="1" charset="-128"/>
              <a:ea typeface="ＭＳ ゴシック" panose="020B0609070205080204" pitchFamily="1"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1" charset="-128"/>
              <a:ea typeface="ＭＳ ゴシック" panose="020B0609070205080204" pitchFamily="1" charset="-128"/>
            </a:rPr>
            <a:t>83,281
82,239
2,177.61
56,306,750
52,544,618
3,432,333
27,959,520
15,709,596</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1" charset="-128"/>
              <a:ea typeface="ＭＳ ゴシック" panose="020B0609070205080204" pitchFamily="1" charset="-128"/>
            </a:rPr>
            <a:t>人</a:t>
          </a:r>
          <a:r>
            <a:rPr kumimoji="1" lang="en-US" altLang="ja-JP" sz="1100" b="1">
              <a:solidFill>
                <a:srgbClr val="000000"/>
              </a:solidFill>
              <a:latin typeface="ＭＳ ゴシック" panose="020B0609070205080204" pitchFamily="1" charset="-128"/>
              <a:ea typeface="ＭＳ ゴシック" panose="020B0609070205080204" pitchFamily="1" charset="-128"/>
            </a:rPr>
            <a:t>(R6.1.1</a:t>
          </a:r>
          <a:r>
            <a:rPr kumimoji="1" lang="ja-JP" altLang="en-US" sz="1100" b="1">
              <a:solidFill>
                <a:srgbClr val="000000"/>
              </a:solidFill>
              <a:latin typeface="ＭＳ ゴシック" panose="020B0609070205080204" pitchFamily="1" charset="-128"/>
              <a:ea typeface="ＭＳ ゴシック" panose="020B0609070205080204" pitchFamily="1" charset="-128"/>
            </a:rPr>
            <a:t>現在</a:t>
          </a:r>
          <a:r>
            <a:rPr kumimoji="1" lang="en-US" altLang="ja-JP" sz="1100" b="1">
              <a:solidFill>
                <a:srgbClr val="000000"/>
              </a:solidFill>
              <a:latin typeface="ＭＳ ゴシック" panose="020B0609070205080204" pitchFamily="1" charset="-128"/>
              <a:ea typeface="ＭＳ ゴシック" panose="020B0609070205080204" pitchFamily="1" charset="-128"/>
            </a:rPr>
            <a:t>)
</a:t>
          </a:r>
          <a:r>
            <a:rPr kumimoji="1" lang="ja-JP" altLang="en-US" sz="1100" b="1">
              <a:solidFill>
                <a:srgbClr val="000000"/>
              </a:solidFill>
              <a:latin typeface="ＭＳ ゴシック" panose="020B0609070205080204" pitchFamily="1" charset="-128"/>
              <a:ea typeface="ＭＳ ゴシック" panose="020B0609070205080204" pitchFamily="1" charset="-128"/>
            </a:rPr>
            <a:t>人</a:t>
          </a:r>
          <a:r>
            <a:rPr kumimoji="1" lang="en-US" altLang="ja-JP" sz="1100" b="1">
              <a:solidFill>
                <a:srgbClr val="000000"/>
              </a:solidFill>
              <a:latin typeface="ＭＳ ゴシック" panose="020B0609070205080204" pitchFamily="1" charset="-128"/>
              <a:ea typeface="ＭＳ ゴシック" panose="020B0609070205080204" pitchFamily="1" charset="-128"/>
            </a:rPr>
            <a:t>(R6.1.1</a:t>
          </a:r>
          <a:r>
            <a:rPr kumimoji="1" lang="ja-JP" altLang="en-US" sz="1100" b="1">
              <a:solidFill>
                <a:srgbClr val="000000"/>
              </a:solidFill>
              <a:latin typeface="ＭＳ ゴシック" panose="020B0609070205080204" pitchFamily="1" charset="-128"/>
              <a:ea typeface="ＭＳ ゴシック" panose="020B0609070205080204" pitchFamily="1" charset="-128"/>
            </a:rPr>
            <a:t>現在</a:t>
          </a:r>
          <a:r>
            <a:rPr kumimoji="1" lang="en-US" altLang="ja-JP" sz="1100" b="1">
              <a:solidFill>
                <a:srgbClr val="000000"/>
              </a:solidFill>
              <a:latin typeface="ＭＳ ゴシック" panose="020B0609070205080204" pitchFamily="1" charset="-128"/>
              <a:ea typeface="ＭＳ ゴシック" panose="020B0609070205080204" pitchFamily="1" charset="-128"/>
            </a:rPr>
            <a:t>)
</a:t>
          </a:r>
          <a:r>
            <a:rPr kumimoji="1" lang="ja-JP" altLang="en-US" sz="1100" b="1">
              <a:solidFill>
                <a:srgbClr val="000000"/>
              </a:solidFill>
              <a:latin typeface="ＭＳ ゴシック" panose="020B0609070205080204" pitchFamily="1" charset="-128"/>
              <a:ea typeface="ＭＳ ゴシック" panose="020B0609070205080204" pitchFamily="1"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1" charset="-128"/>
              <a:ea typeface="ＭＳ ゴシック" panose="020B0609070205080204" pitchFamily="1" charset="-128"/>
            </a:rPr>
            <a:t>-
-
4.5
-</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1" charset="-128"/>
              <a:ea typeface="ＭＳ ゴシック" panose="020B0609070205080204" pitchFamily="1"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市町村類型
</a:t>
          </a:r>
          <a:r>
            <a:rPr kumimoji="1" lang="en-US" altLang="ja-JP" sz="1100" b="1">
              <a:solidFill>
                <a:srgbClr val="000000"/>
              </a:solidFill>
              <a:latin typeface="ＭＳ ゴシック" panose="020B0609070205080204" pitchFamily="1" charset="-128"/>
              <a:ea typeface="ＭＳ ゴシック" panose="020B0609070205080204" pitchFamily="1" charset="-128"/>
            </a:rPr>
            <a:t>(</a:t>
          </a:r>
          <a:r>
            <a:rPr kumimoji="1" lang="ja-JP" altLang="en-US" sz="1100" b="1">
              <a:solidFill>
                <a:srgbClr val="000000"/>
              </a:solidFill>
              <a:latin typeface="ＭＳ ゴシック" panose="020B0609070205080204" pitchFamily="1" charset="-128"/>
              <a:ea typeface="ＭＳ ゴシック" panose="020B0609070205080204" pitchFamily="1" charset="-128"/>
            </a:rPr>
            <a:t>年度毎</a:t>
          </a:r>
          <a:r>
            <a:rPr kumimoji="1" lang="en-US" altLang="ja-JP" sz="1100" b="1">
              <a:solidFill>
                <a:srgbClr val="000000"/>
              </a:solidFill>
              <a:latin typeface="ＭＳ ゴシック" panose="020B0609070205080204" pitchFamily="1" charset="-128"/>
              <a:ea typeface="ＭＳ ゴシック" panose="020B0609070205080204" pitchFamily="1" charset="-128"/>
            </a:rPr>
            <a:t>)</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1" charset="-128"/>
              <a:ea typeface="ＭＳ ゴシック" panose="020B0609070205080204" pitchFamily="1" charset="-128"/>
            </a:rPr>
            <a:t>R01  Ⅱ</a:t>
          </a:r>
          <a:r>
            <a:rPr kumimoji="1" lang="ja-JP" altLang="en-US" sz="1100" b="1">
              <a:solidFill>
                <a:srgbClr val="000000"/>
              </a:solidFill>
              <a:latin typeface="ＭＳ ゴシック" panose="020B0609070205080204" pitchFamily="1" charset="-128"/>
              <a:ea typeface="ＭＳ ゴシック" panose="020B0609070205080204" pitchFamily="1" charset="-128"/>
            </a:rPr>
            <a:t>－１  </a:t>
          </a:r>
          <a:r>
            <a:rPr kumimoji="1" lang="en-US" altLang="ja-JP" sz="1100" b="1">
              <a:solidFill>
                <a:srgbClr val="000000"/>
              </a:solidFill>
              <a:latin typeface="ＭＳ ゴシック" panose="020B0609070205080204" pitchFamily="1" charset="-128"/>
              <a:ea typeface="ＭＳ ゴシック" panose="020B0609070205080204" pitchFamily="1" charset="-128"/>
            </a:rPr>
            <a:t>R02  Ⅱ</a:t>
          </a:r>
          <a:r>
            <a:rPr kumimoji="1" lang="ja-JP" altLang="en-US" sz="1100" b="1">
              <a:solidFill>
                <a:srgbClr val="000000"/>
              </a:solidFill>
              <a:latin typeface="ＭＳ ゴシック" panose="020B0609070205080204" pitchFamily="1" charset="-128"/>
              <a:ea typeface="ＭＳ ゴシック" panose="020B0609070205080204" pitchFamily="1" charset="-128"/>
            </a:rPr>
            <a:t>－１  </a:t>
          </a:r>
          <a:r>
            <a:rPr kumimoji="1" lang="en-US" altLang="ja-JP" sz="1100" b="1">
              <a:solidFill>
                <a:srgbClr val="000000"/>
              </a:solidFill>
              <a:latin typeface="ＭＳ ゴシック" panose="020B0609070205080204" pitchFamily="1" charset="-128"/>
              <a:ea typeface="ＭＳ ゴシック" panose="020B0609070205080204" pitchFamily="1" charset="-128"/>
            </a:rPr>
            <a:t>R03  Ⅱ</a:t>
          </a:r>
          <a:r>
            <a:rPr kumimoji="1" lang="ja-JP" altLang="en-US" sz="1100" b="1">
              <a:solidFill>
                <a:srgbClr val="000000"/>
              </a:solidFill>
              <a:latin typeface="ＭＳ ゴシック" panose="020B0609070205080204" pitchFamily="1" charset="-128"/>
              <a:ea typeface="ＭＳ ゴシック" panose="020B0609070205080204" pitchFamily="1" charset="-128"/>
            </a:rPr>
            <a:t>－１  
</a:t>
          </a:r>
          <a:r>
            <a:rPr kumimoji="1" lang="en-US" altLang="ja-JP" sz="1100" b="1">
              <a:solidFill>
                <a:srgbClr val="000000"/>
              </a:solidFill>
              <a:latin typeface="ＭＳ ゴシック" panose="020B0609070205080204" pitchFamily="1" charset="-128"/>
              <a:ea typeface="ＭＳ ゴシック" panose="020B0609070205080204" pitchFamily="1" charset="-128"/>
            </a:rPr>
            <a:t>R04  Ⅱ</a:t>
          </a:r>
          <a:r>
            <a:rPr kumimoji="1" lang="ja-JP" altLang="en-US" sz="1100" b="1">
              <a:solidFill>
                <a:srgbClr val="000000"/>
              </a:solidFill>
              <a:latin typeface="ＭＳ ゴシック" panose="020B0609070205080204" pitchFamily="1" charset="-128"/>
              <a:ea typeface="ＭＳ ゴシック" panose="020B0609070205080204" pitchFamily="1" charset="-128"/>
            </a:rPr>
            <a:t>－１  </a:t>
          </a:r>
          <a:r>
            <a:rPr kumimoji="1" lang="en-US" altLang="ja-JP" sz="1100" b="1">
              <a:solidFill>
                <a:srgbClr val="000000"/>
              </a:solidFill>
              <a:latin typeface="ＭＳ ゴシック" panose="020B0609070205080204" pitchFamily="1" charset="-128"/>
              <a:ea typeface="ＭＳ ゴシック" panose="020B0609070205080204" pitchFamily="1" charset="-128"/>
            </a:rPr>
            <a:t>R05  Ⅱ</a:t>
          </a:r>
          <a:r>
            <a:rPr kumimoji="1" lang="ja-JP" altLang="en-US" sz="1100" b="1">
              <a:solidFill>
                <a:srgbClr val="000000"/>
              </a:solidFill>
              <a:latin typeface="ＭＳ ゴシック" panose="020B0609070205080204" pitchFamily="1" charset="-128"/>
              <a:ea typeface="ＭＳ ゴシック" panose="020B0609070205080204" pitchFamily="1"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18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074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1905" cy="30861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5635" y="5353050"/>
          <a:ext cx="1651000" cy="35877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令和２年度までは類似団体平均と同水準で推移。</a:t>
          </a:r>
        </a:p>
        <a:p>
          <a:r>
            <a:rPr kumimoji="1" lang="ja-JP" altLang="en-US" sz="1300">
              <a:latin typeface="ＭＳ Ｐゴシック" panose="020B0600070205080204" pitchFamily="50" charset="-128"/>
              <a:ea typeface="ＭＳ Ｐゴシック" panose="020B0600070205080204" pitchFamily="50" charset="-128"/>
            </a:rPr>
            <a:t>　令和３年度は新型コロナウイルス感染症の影響による市民税の減少や地域消費の拡大のための臨時経済対策費の増により０．０１ポイント減少したが、令和４年度は大規模償却資産への投資により固定資産税が増加し、類似団体を０．０８ポイント上回り、令和５年度も同水準となっている。</a:t>
          </a:r>
        </a:p>
        <a:p>
          <a:r>
            <a:rPr kumimoji="1" lang="ja-JP" altLang="en-US" sz="1300">
              <a:latin typeface="ＭＳ Ｐゴシック" panose="020B0600070205080204" pitchFamily="50" charset="-128"/>
              <a:ea typeface="ＭＳ Ｐゴシック" panose="020B0600070205080204" pitchFamily="50" charset="-128"/>
            </a:rPr>
            <a:t>　今後も歳出削減のための事業見直しや行政効率化に取り組む。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891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667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41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17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99810"/>
          <a:ext cx="0" cy="1528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31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27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9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118533</xdr:rowOff>
    </xdr:from>
    <xdr:to>
      <xdr:col>23</xdr:col>
      <xdr:colOff>133350</xdr:colOff>
      <xdr:row>37</xdr:row>
      <xdr:rowOff>118533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461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4970"/>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118533</xdr:rowOff>
    </xdr:from>
    <xdr:to>
      <xdr:col>19</xdr:col>
      <xdr:colOff>133350</xdr:colOff>
      <xdr:row>37</xdr:row>
      <xdr:rowOff>158750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46176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132944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1926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118533</xdr:rowOff>
    </xdr:from>
    <xdr:to>
      <xdr:col>15</xdr:col>
      <xdr:colOff>82550</xdr:colOff>
      <xdr:row>37</xdr:row>
      <xdr:rowOff>158750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46176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5927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118533</xdr:rowOff>
    </xdr:from>
    <xdr:to>
      <xdr:col>11</xdr:col>
      <xdr:colOff>31750</xdr:colOff>
      <xdr:row>37</xdr:row>
      <xdr:rowOff>118533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461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154110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49732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22877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537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67733</xdr:rowOff>
    </xdr:from>
    <xdr:to>
      <xdr:col>23</xdr:col>
      <xdr:colOff>184150</xdr:colOff>
      <xdr:row>37</xdr:row>
      <xdr:rowOff>169334</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84260</xdr:rowOff>
    </xdr:from>
    <xdr:ext cx="762000" cy="25864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25602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67733</xdr:rowOff>
    </xdr:from>
    <xdr:to>
      <xdr:col>19</xdr:col>
      <xdr:colOff>184150</xdr:colOff>
      <xdr:row>37</xdr:row>
      <xdr:rowOff>169334</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8060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17982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48277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20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67733</xdr:rowOff>
    </xdr:from>
    <xdr:to>
      <xdr:col>11</xdr:col>
      <xdr:colOff>82550</xdr:colOff>
      <xdr:row>37</xdr:row>
      <xdr:rowOff>169334</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17982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17982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2910" y="9188450"/>
          <a:ext cx="1439545" cy="30861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51000" cy="35877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前年度に比べ３．２ポイントの減少となり、類似団体平均と比較すると１２．９ポイント低い状況にある。</a:t>
          </a:r>
        </a:p>
        <a:p>
          <a:r>
            <a:rPr kumimoji="1" lang="ja-JP" altLang="en-US" sz="1300">
              <a:latin typeface="ＭＳ Ｐゴシック" panose="020B0600070205080204" pitchFamily="50" charset="-128"/>
              <a:ea typeface="ＭＳ Ｐゴシック" panose="020B0600070205080204" pitchFamily="50" charset="-128"/>
            </a:rPr>
            <a:t>　比率減少の主な要因は、普通交付税の増加に伴い経常一般財源が増加したことによるものである。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今後も計画的な地方債の新規発行や事業見直しにより歳出削減に取り組む。</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602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32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948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122174</xdr:rowOff>
    </xdr:from>
    <xdr:to>
      <xdr:col>23</xdr:col>
      <xdr:colOff>133350</xdr:colOff>
      <xdr:row>59</xdr:row>
      <xdr:rowOff>105156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066020"/>
          <a:ext cx="8382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151655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09580"/>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20828</xdr:rowOff>
    </xdr:from>
    <xdr:to>
      <xdr:col>19</xdr:col>
      <xdr:colOff>133350</xdr:colOff>
      <xdr:row>59</xdr:row>
      <xdr:rowOff>105156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9964420"/>
          <a:ext cx="889000" cy="2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7562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20828</xdr:rowOff>
    </xdr:from>
    <xdr:to>
      <xdr:col>15</xdr:col>
      <xdr:colOff>82550</xdr:colOff>
      <xdr:row>60</xdr:row>
      <xdr:rowOff>54356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9964420"/>
          <a:ext cx="889000" cy="37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63263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2131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6096</xdr:rowOff>
    </xdr:from>
    <xdr:to>
      <xdr:col>11</xdr:col>
      <xdr:colOff>31750</xdr:colOff>
      <xdr:row>60</xdr:row>
      <xdr:rowOff>54356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29271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60723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9022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388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71374</xdr:rowOff>
    </xdr:from>
    <xdr:to>
      <xdr:col>23</xdr:col>
      <xdr:colOff>184150</xdr:colOff>
      <xdr:row>59</xdr:row>
      <xdr:rowOff>1524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164101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993648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54356</xdr:rowOff>
    </xdr:from>
    <xdr:to>
      <xdr:col>19</xdr:col>
      <xdr:colOff>184150</xdr:colOff>
      <xdr:row>59</xdr:row>
      <xdr:rowOff>155956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166133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93838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141478</xdr:rowOff>
    </xdr:from>
    <xdr:to>
      <xdr:col>15</xdr:col>
      <xdr:colOff>133350</xdr:colOff>
      <xdr:row>58</xdr:row>
      <xdr:rowOff>71628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81805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68248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3556</xdr:rowOff>
    </xdr:from>
    <xdr:to>
      <xdr:col>11</xdr:col>
      <xdr:colOff>82550</xdr:colOff>
      <xdr:row>60</xdr:row>
      <xdr:rowOff>105156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9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115333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5903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126746</xdr:rowOff>
    </xdr:from>
    <xdr:to>
      <xdr:col>7</xdr:col>
      <xdr:colOff>31750</xdr:colOff>
      <xdr:row>60</xdr:row>
      <xdr:rowOff>56896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67073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1077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275" y="12998450"/>
          <a:ext cx="3218815" cy="30861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090" y="12973050"/>
          <a:ext cx="1651000" cy="35877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っているのは、主に物件費と維持補修費が要因となっている。これは、合併により全国一の市域面積を有することとなり、施設数が大幅に増加したこと、指定管理者制度により多くの公の施設を委託料により管理運営していることによる。</a:t>
          </a:r>
        </a:p>
        <a:p>
          <a:r>
            <a:rPr kumimoji="1" lang="ja-JP" altLang="en-US" sz="1300">
              <a:latin typeface="ＭＳ Ｐゴシック" panose="020B0600070205080204" pitchFamily="50" charset="-128"/>
              <a:ea typeface="ＭＳ Ｐゴシック" panose="020B0600070205080204" pitchFamily="50" charset="-128"/>
            </a:rPr>
            <a:t>　また、合併により市道延長も大幅に増加したことにより除雪に要する経費が大きくなっている。</a:t>
          </a:r>
        </a:p>
        <a:p>
          <a:r>
            <a:rPr kumimoji="1" lang="ja-JP" altLang="en-US" sz="1300">
              <a:latin typeface="ＭＳ Ｐゴシック" panose="020B0600070205080204" pitchFamily="50" charset="-128"/>
              <a:ea typeface="ＭＳ Ｐゴシック" panose="020B0600070205080204" pitchFamily="50" charset="-128"/>
            </a:rPr>
            <a:t>　今後も公共施設等総合管理計画に基づく施設の統廃合等により、コスト縮減に努めるとともに、事業見直しなど健全な財政運営に努める。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891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667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695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71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41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17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45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21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74445"/>
          <a:ext cx="0" cy="1419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636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790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23079</xdr:rowOff>
    </xdr:from>
    <xdr:to>
      <xdr:col>23</xdr:col>
      <xdr:colOff>133350</xdr:colOff>
      <xdr:row>85</xdr:row>
      <xdr:rowOff>117219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96110"/>
          <a:ext cx="8382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164589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23365"/>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7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23079</xdr:rowOff>
    </xdr:from>
    <xdr:to>
      <xdr:col>19</xdr:col>
      <xdr:colOff>133350</xdr:colOff>
      <xdr:row>85</xdr:row>
      <xdr:rowOff>54190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596110"/>
          <a:ext cx="8890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3192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64742</xdr:rowOff>
    </xdr:from>
    <xdr:to>
      <xdr:col>15</xdr:col>
      <xdr:colOff>82550</xdr:colOff>
      <xdr:row>85</xdr:row>
      <xdr:rowOff>54190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65935"/>
          <a:ext cx="889000" cy="1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34315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319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94363</xdr:rowOff>
    </xdr:from>
    <xdr:to>
      <xdr:col>11</xdr:col>
      <xdr:colOff>31750</xdr:colOff>
      <xdr:row>84</xdr:row>
      <xdr:rowOff>64742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24330"/>
          <a:ext cx="889000" cy="1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3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2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66419</xdr:rowOff>
    </xdr:from>
    <xdr:to>
      <xdr:col>23</xdr:col>
      <xdr:colOff>184150</xdr:colOff>
      <xdr:row>85</xdr:row>
      <xdr:rowOff>168019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3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38496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1135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143729</xdr:rowOff>
    </xdr:from>
    <xdr:to>
      <xdr:col>19</xdr:col>
      <xdr:colOff>184150</xdr:colOff>
      <xdr:row>85</xdr:row>
      <xdr:rowOff>73879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4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58656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3167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3390</xdr:rowOff>
    </xdr:from>
    <xdr:to>
      <xdr:col>15</xdr:col>
      <xdr:colOff>133350</xdr:colOff>
      <xdr:row>85</xdr:row>
      <xdr:rowOff>104990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7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89767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6278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13942</xdr:rowOff>
    </xdr:from>
    <xdr:to>
      <xdr:col>11</xdr:col>
      <xdr:colOff>82550</xdr:colOff>
      <xdr:row>84</xdr:row>
      <xdr:rowOff>115542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1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100319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0149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43563</xdr:rowOff>
    </xdr:from>
    <xdr:to>
      <xdr:col>7</xdr:col>
      <xdr:colOff>31750</xdr:colOff>
      <xdr:row>83</xdr:row>
      <xdr:rowOff>145163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129940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5989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0595" y="12998450"/>
          <a:ext cx="1654175" cy="30861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51000" cy="35877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給与水準は国に準じた制度としており、引き続き適正な給与水準の維持に努める。</a:t>
          </a:r>
        </a:p>
        <a:p>
          <a:r>
            <a:rPr kumimoji="1" lang="ja-JP" altLang="en-US" sz="1300">
              <a:latin typeface="ＭＳ Ｐゴシック" panose="020B0600070205080204" pitchFamily="50" charset="-128"/>
              <a:ea typeface="ＭＳ Ｐゴシック" panose="020B0600070205080204" pitchFamily="50" charset="-128"/>
            </a:rPr>
            <a:t>　なお、ラスパイレス指数は令和５年４月１日現在の数値を引用している。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69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45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189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65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0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484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28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0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4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23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267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43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28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03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3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102507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0124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10"/>
          <a:ext cx="762000" cy="2584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119743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183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6085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87</xdr:row>
      <xdr:rowOff>154214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35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4371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154214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01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229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00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5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2250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6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5394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8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7109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0538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5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3680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5795" y="9188450"/>
          <a:ext cx="2263775" cy="30861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51000" cy="35877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合併に伴い２．２倍にまで膨れ上がった職員数は、その後の定員適正化計画の着実な推進により、類似団体平均とほぼ同じ水準となっている。</a:t>
          </a:r>
        </a:p>
        <a:p>
          <a:r>
            <a:rPr kumimoji="1" lang="ja-JP" altLang="en-US" sz="1300">
              <a:latin typeface="ＭＳ Ｐゴシック" panose="020B0600070205080204" pitchFamily="50" charset="-128"/>
              <a:ea typeface="ＭＳ Ｐゴシック" panose="020B0600070205080204" pitchFamily="50" charset="-128"/>
            </a:rPr>
            <a:t>　広域な市域のため、人口あたりの職員数は以前として類似団体平均をやや上回る状況にあるが、民間活力の活用やＤＸ計画の推進による業務の効率化を図り、引き続き適正な行政運営と職員管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69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45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189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65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0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484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28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0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4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23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267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43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05"/>
          <a:ext cx="0" cy="13887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31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7996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151554</xdr:rowOff>
    </xdr:from>
    <xdr:to>
      <xdr:col>81</xdr:col>
      <xdr:colOff>44450</xdr:colOff>
      <xdr:row>61</xdr:row>
      <xdr:rowOff>157299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6095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105790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2410"/>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141212</xdr:rowOff>
    </xdr:from>
    <xdr:to>
      <xdr:col>77</xdr:col>
      <xdr:colOff>44450</xdr:colOff>
      <xdr:row>61</xdr:row>
      <xdr:rowOff>157299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99420"/>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0224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127423</xdr:rowOff>
    </xdr:from>
    <xdr:to>
      <xdr:col>72</xdr:col>
      <xdr:colOff>203200</xdr:colOff>
      <xdr:row>61</xdr:row>
      <xdr:rowOff>141212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8545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9208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110188</xdr:rowOff>
    </xdr:from>
    <xdr:to>
      <xdr:col>68</xdr:col>
      <xdr:colOff>152400</xdr:colOff>
      <xdr:row>61</xdr:row>
      <xdr:rowOff>127423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683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826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137842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334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100754</xdr:rowOff>
    </xdr:from>
    <xdr:to>
      <xdr:col>81</xdr:col>
      <xdr:colOff>95250</xdr:colOff>
      <xdr:row>62</xdr:row>
      <xdr:rowOff>30904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72831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308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106499</xdr:rowOff>
    </xdr:from>
    <xdr:to>
      <xdr:col>77</xdr:col>
      <xdr:colOff>95250</xdr:colOff>
      <xdr:row>62</xdr:row>
      <xdr:rowOff>36649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6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21426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5085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90412</xdr:rowOff>
    </xdr:from>
    <xdr:to>
      <xdr:col>73</xdr:col>
      <xdr:colOff>44450</xdr:colOff>
      <xdr:row>62</xdr:row>
      <xdr:rowOff>20562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5339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3498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76623</xdr:rowOff>
    </xdr:from>
    <xdr:to>
      <xdr:col>68</xdr:col>
      <xdr:colOff>203200</xdr:colOff>
      <xdr:row>62</xdr:row>
      <xdr:rowOff>6773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163000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2101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59388</xdr:rowOff>
    </xdr:from>
    <xdr:to>
      <xdr:col>64</xdr:col>
      <xdr:colOff>152400</xdr:colOff>
      <xdr:row>61</xdr:row>
      <xdr:rowOff>160988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145765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0386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4725" y="5378450"/>
          <a:ext cx="1605915" cy="30861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51000" cy="35877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令和５年度は、前年度に比べて０．２ポイント減少し、類似団体を３．８ポイント下回っている。</a:t>
          </a:r>
        </a:p>
        <a:p>
          <a:r>
            <a:rPr kumimoji="1" lang="ja-JP" altLang="en-US" sz="1300">
              <a:latin typeface="ＭＳ Ｐゴシック" panose="020B0600070205080204" pitchFamily="50" charset="-128"/>
              <a:ea typeface="ＭＳ Ｐゴシック" panose="020B0600070205080204" pitchFamily="50" charset="-128"/>
            </a:rPr>
            <a:t>　比率減少の主な要因は、地方債の新規発行を抑制してきたことにより、地方債残高が減少したことによるものである。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今後も計画的な地方債の新規発行を行うとともに、交付税算入率の高い地方債の活用などにより、公債費負担の適正化に努める。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69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45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189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65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0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484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28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0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4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23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267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43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83960"/>
          <a:ext cx="0" cy="13785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3460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6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2742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8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125185</xdr:rowOff>
    </xdr:from>
    <xdr:to>
      <xdr:col>81</xdr:col>
      <xdr:colOff>44450</xdr:colOff>
      <xdr:row>38</xdr:row>
      <xdr:rowOff>148167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6401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97700"/>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2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11188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6630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771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39</xdr:row>
      <xdr:rowOff>68641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697345"/>
          <a:ext cx="889000"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07771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68641</xdr:rowOff>
    </xdr:from>
    <xdr:to>
      <xdr:col>68</xdr:col>
      <xdr:colOff>152400</xdr:colOff>
      <xdr:row>40</xdr:row>
      <xdr:rowOff>138491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75513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0205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04342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74385</xdr:rowOff>
    </xdr:from>
    <xdr:to>
      <xdr:col>81</xdr:col>
      <xdr:colOff>95250</xdr:colOff>
      <xdr:row>39</xdr:row>
      <xdr:rowOff>4535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5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90913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43445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61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38111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131838</xdr:rowOff>
    </xdr:from>
    <xdr:to>
      <xdr:col>73</xdr:col>
      <xdr:colOff>44450</xdr:colOff>
      <xdr:row>39</xdr:row>
      <xdr:rowOff>61988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6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1540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17841</xdr:rowOff>
    </xdr:from>
    <xdr:to>
      <xdr:col>68</xdr:col>
      <xdr:colOff>203200</xdr:colOff>
      <xdr:row>39</xdr:row>
      <xdr:rowOff>119441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129618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7319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87691</xdr:rowOff>
    </xdr:from>
    <xdr:to>
      <xdr:col>64</xdr:col>
      <xdr:colOff>152400</xdr:colOff>
      <xdr:row>41</xdr:row>
      <xdr:rowOff>17841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9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28018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71449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7910" y="1568450"/>
          <a:ext cx="1439545" cy="30861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55" y="1543050"/>
          <a:ext cx="1651000" cy="35877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地方債の繰上償還や計画的な新規発行により地方債残高が減少したことや、財政調整基金等への積立により充当可能基金が増加したことから、平成２２年度からは比率が算定されていない。</a:t>
          </a:r>
        </a:p>
        <a:p>
          <a:r>
            <a:rPr kumimoji="1" lang="ja-JP" altLang="en-US" sz="1300">
              <a:latin typeface="ＭＳ Ｐゴシック" panose="020B0600070205080204" pitchFamily="50" charset="-128"/>
              <a:ea typeface="ＭＳ Ｐゴシック" panose="020B0600070205080204" pitchFamily="50" charset="-128"/>
            </a:rPr>
            <a:t>　今後、著大事業の建設等により地方債の新規発行や基金の取崩しが予定されていることから引き続き行財政改革を推進し、さらなる財政健全化に努める。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4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69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45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189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65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0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484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28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0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4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23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267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43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26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8079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0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13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10237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9010"/>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79526</xdr:rowOff>
    </xdr:from>
    <xdr:to>
      <xdr:col>77</xdr:col>
      <xdr:colOff>95250</xdr:colOff>
      <xdr:row>14</xdr:row>
      <xdr:rowOff>9676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7708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80433</xdr:rowOff>
    </xdr:from>
    <xdr:to>
      <xdr:col>73</xdr:col>
      <xdr:colOff>44450</xdr:colOff>
      <xdr:row>15</xdr:row>
      <xdr:rowOff>10583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4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4917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5013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9171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1" charset="-128"/>
              <a:ea typeface="ＭＳ ゴシック" panose="020B0609070205080204" pitchFamily="1" charset="-128"/>
            </a:rPr>
            <a:t>岐阜県高山市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1" charset="-128"/>
              <a:ea typeface="ＭＳ ゴシック" panose="020B0609070205080204" pitchFamily="1" charset="-128"/>
            </a:rPr>
            <a:t>令和</a:t>
          </a:r>
          <a:r>
            <a:rPr kumimoji="1" lang="en-US" altLang="ja-JP" sz="2000" b="1">
              <a:solidFill>
                <a:srgbClr val="FFFFFF"/>
              </a:solidFill>
              <a:latin typeface="ＭＳ ゴシック" panose="020B0609070205080204" pitchFamily="1" charset="-128"/>
              <a:ea typeface="ＭＳ ゴシック" panose="020B0609070205080204" pitchFamily="1" charset="-128"/>
            </a:rPr>
            <a:t>5</a:t>
          </a:r>
          <a:r>
            <a:rPr kumimoji="1" lang="ja-JP" altLang="en-US" sz="2000" b="1">
              <a:solidFill>
                <a:srgbClr val="FFFFFF"/>
              </a:solidFill>
              <a:latin typeface="ＭＳ ゴシック" panose="020B0609070205080204" pitchFamily="1" charset="-128"/>
              <a:ea typeface="ＭＳ ゴシック" panose="020B0609070205080204" pitchFamily="1"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1"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1" charset="-128"/>
              <a:ea typeface="ＭＳ ゴシック" panose="020B0609070205080204" pitchFamily="1" charset="-128"/>
            </a:rPr>
            <a:t>83,281
82,239
2,177.61
56,306,750
52,544,618
3,432,333
27,959,520
15,709,596</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1" charset="-128"/>
              <a:ea typeface="ＭＳ ゴシック" panose="020B0609070205080204" pitchFamily="1" charset="-128"/>
            </a:rPr>
            <a:t>人</a:t>
          </a:r>
          <a:r>
            <a:rPr kumimoji="1" lang="en-US" altLang="ja-JP" sz="1100" b="1">
              <a:solidFill>
                <a:srgbClr val="000000"/>
              </a:solidFill>
              <a:latin typeface="ＭＳ ゴシック" panose="020B0609070205080204" pitchFamily="1" charset="-128"/>
              <a:ea typeface="ＭＳ ゴシック" panose="020B0609070205080204" pitchFamily="1" charset="-128"/>
            </a:rPr>
            <a:t>(R6.1.1</a:t>
          </a:r>
          <a:r>
            <a:rPr kumimoji="1" lang="ja-JP" altLang="en-US" sz="1100" b="1">
              <a:solidFill>
                <a:srgbClr val="000000"/>
              </a:solidFill>
              <a:latin typeface="ＭＳ ゴシック" panose="020B0609070205080204" pitchFamily="1" charset="-128"/>
              <a:ea typeface="ＭＳ ゴシック" panose="020B0609070205080204" pitchFamily="1" charset="-128"/>
            </a:rPr>
            <a:t>現在</a:t>
          </a:r>
          <a:r>
            <a:rPr kumimoji="1" lang="en-US" altLang="ja-JP" sz="1100" b="1">
              <a:solidFill>
                <a:srgbClr val="000000"/>
              </a:solidFill>
              <a:latin typeface="ＭＳ ゴシック" panose="020B0609070205080204" pitchFamily="1" charset="-128"/>
              <a:ea typeface="ＭＳ ゴシック" panose="020B0609070205080204" pitchFamily="1" charset="-128"/>
            </a:rPr>
            <a:t>)
</a:t>
          </a:r>
          <a:r>
            <a:rPr kumimoji="1" lang="ja-JP" altLang="en-US" sz="1100" b="1">
              <a:solidFill>
                <a:srgbClr val="000000"/>
              </a:solidFill>
              <a:latin typeface="ＭＳ ゴシック" panose="020B0609070205080204" pitchFamily="1" charset="-128"/>
              <a:ea typeface="ＭＳ ゴシック" panose="020B0609070205080204" pitchFamily="1" charset="-128"/>
            </a:rPr>
            <a:t>人</a:t>
          </a:r>
          <a:r>
            <a:rPr kumimoji="1" lang="en-US" altLang="ja-JP" sz="1100" b="1">
              <a:solidFill>
                <a:srgbClr val="000000"/>
              </a:solidFill>
              <a:latin typeface="ＭＳ ゴシック" panose="020B0609070205080204" pitchFamily="1" charset="-128"/>
              <a:ea typeface="ＭＳ ゴシック" panose="020B0609070205080204" pitchFamily="1" charset="-128"/>
            </a:rPr>
            <a:t>(R6.1.1</a:t>
          </a:r>
          <a:r>
            <a:rPr kumimoji="1" lang="ja-JP" altLang="en-US" sz="1100" b="1">
              <a:solidFill>
                <a:srgbClr val="000000"/>
              </a:solidFill>
              <a:latin typeface="ＭＳ ゴシック" panose="020B0609070205080204" pitchFamily="1" charset="-128"/>
              <a:ea typeface="ＭＳ ゴシック" panose="020B0609070205080204" pitchFamily="1" charset="-128"/>
            </a:rPr>
            <a:t>現在</a:t>
          </a:r>
          <a:r>
            <a:rPr kumimoji="1" lang="en-US" altLang="ja-JP" sz="1100" b="1">
              <a:solidFill>
                <a:srgbClr val="000000"/>
              </a:solidFill>
              <a:latin typeface="ＭＳ ゴシック" panose="020B0609070205080204" pitchFamily="1" charset="-128"/>
              <a:ea typeface="ＭＳ ゴシック" panose="020B0609070205080204" pitchFamily="1" charset="-128"/>
            </a:rPr>
            <a:t>)
</a:t>
          </a:r>
          <a:r>
            <a:rPr kumimoji="1" lang="ja-JP" altLang="en-US" sz="1100" b="1">
              <a:solidFill>
                <a:srgbClr val="000000"/>
              </a:solidFill>
              <a:latin typeface="ＭＳ ゴシック" panose="020B0609070205080204" pitchFamily="1" charset="-128"/>
              <a:ea typeface="ＭＳ ゴシック" panose="020B0609070205080204" pitchFamily="1"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1" charset="-128"/>
              <a:ea typeface="ＭＳ ゴシック" panose="020B0609070205080204" pitchFamily="1" charset="-128"/>
            </a:rPr>
            <a:t>-
-
4.5
-</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1" charset="-128"/>
              <a:ea typeface="ＭＳ ゴシック" panose="020B0609070205080204" pitchFamily="1"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市町村類型
</a:t>
          </a:r>
          <a:r>
            <a:rPr kumimoji="1" lang="en-US" altLang="ja-JP" sz="1100" b="1">
              <a:solidFill>
                <a:srgbClr val="000000"/>
              </a:solidFill>
              <a:latin typeface="ＭＳ ゴシック" panose="020B0609070205080204" pitchFamily="1" charset="-128"/>
              <a:ea typeface="ＭＳ ゴシック" panose="020B0609070205080204" pitchFamily="1" charset="-128"/>
            </a:rPr>
            <a:t>(</a:t>
          </a:r>
          <a:r>
            <a:rPr kumimoji="1" lang="ja-JP" altLang="en-US" sz="1100" b="1">
              <a:solidFill>
                <a:srgbClr val="000000"/>
              </a:solidFill>
              <a:latin typeface="ＭＳ ゴシック" panose="020B0609070205080204" pitchFamily="1" charset="-128"/>
              <a:ea typeface="ＭＳ ゴシック" panose="020B0609070205080204" pitchFamily="1" charset="-128"/>
            </a:rPr>
            <a:t>年度毎</a:t>
          </a:r>
          <a:r>
            <a:rPr kumimoji="1" lang="en-US" altLang="ja-JP" sz="1100" b="1">
              <a:solidFill>
                <a:srgbClr val="000000"/>
              </a:solidFill>
              <a:latin typeface="ＭＳ ゴシック" panose="020B0609070205080204" pitchFamily="1" charset="-128"/>
              <a:ea typeface="ＭＳ ゴシック" panose="020B0609070205080204" pitchFamily="1" charset="-128"/>
            </a:rPr>
            <a:t>)</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1" charset="-128"/>
              <a:ea typeface="ＭＳ ゴシック" panose="020B0609070205080204" pitchFamily="1" charset="-128"/>
            </a:rPr>
            <a:t>R01  Ⅱ</a:t>
          </a:r>
          <a:r>
            <a:rPr kumimoji="1" lang="ja-JP" altLang="en-US" sz="1100" b="1">
              <a:solidFill>
                <a:srgbClr val="000000"/>
              </a:solidFill>
              <a:latin typeface="ＭＳ ゴシック" panose="020B0609070205080204" pitchFamily="1" charset="-128"/>
              <a:ea typeface="ＭＳ ゴシック" panose="020B0609070205080204" pitchFamily="1" charset="-128"/>
            </a:rPr>
            <a:t>－１  </a:t>
          </a:r>
          <a:r>
            <a:rPr kumimoji="1" lang="en-US" altLang="ja-JP" sz="1100" b="1">
              <a:solidFill>
                <a:srgbClr val="000000"/>
              </a:solidFill>
              <a:latin typeface="ＭＳ ゴシック" panose="020B0609070205080204" pitchFamily="1" charset="-128"/>
              <a:ea typeface="ＭＳ ゴシック" panose="020B0609070205080204" pitchFamily="1" charset="-128"/>
            </a:rPr>
            <a:t>R02  Ⅱ</a:t>
          </a:r>
          <a:r>
            <a:rPr kumimoji="1" lang="ja-JP" altLang="en-US" sz="1100" b="1">
              <a:solidFill>
                <a:srgbClr val="000000"/>
              </a:solidFill>
              <a:latin typeface="ＭＳ ゴシック" panose="020B0609070205080204" pitchFamily="1" charset="-128"/>
              <a:ea typeface="ＭＳ ゴシック" panose="020B0609070205080204" pitchFamily="1" charset="-128"/>
            </a:rPr>
            <a:t>－１  </a:t>
          </a:r>
          <a:r>
            <a:rPr kumimoji="1" lang="en-US" altLang="ja-JP" sz="1100" b="1">
              <a:solidFill>
                <a:srgbClr val="000000"/>
              </a:solidFill>
              <a:latin typeface="ＭＳ ゴシック" panose="020B0609070205080204" pitchFamily="1" charset="-128"/>
              <a:ea typeface="ＭＳ ゴシック" panose="020B0609070205080204" pitchFamily="1" charset="-128"/>
            </a:rPr>
            <a:t>R03  Ⅱ</a:t>
          </a:r>
          <a:r>
            <a:rPr kumimoji="1" lang="ja-JP" altLang="en-US" sz="1100" b="1">
              <a:solidFill>
                <a:srgbClr val="000000"/>
              </a:solidFill>
              <a:latin typeface="ＭＳ ゴシック" panose="020B0609070205080204" pitchFamily="1" charset="-128"/>
              <a:ea typeface="ＭＳ ゴシック" panose="020B0609070205080204" pitchFamily="1" charset="-128"/>
            </a:rPr>
            <a:t>－１  
</a:t>
          </a:r>
          <a:r>
            <a:rPr kumimoji="1" lang="en-US" altLang="ja-JP" sz="1100" b="1">
              <a:solidFill>
                <a:srgbClr val="000000"/>
              </a:solidFill>
              <a:latin typeface="ＭＳ ゴシック" panose="020B0609070205080204" pitchFamily="1" charset="-128"/>
              <a:ea typeface="ＭＳ ゴシック" panose="020B0609070205080204" pitchFamily="1" charset="-128"/>
            </a:rPr>
            <a:t>R04  Ⅱ</a:t>
          </a:r>
          <a:r>
            <a:rPr kumimoji="1" lang="ja-JP" altLang="en-US" sz="1100" b="1">
              <a:solidFill>
                <a:srgbClr val="000000"/>
              </a:solidFill>
              <a:latin typeface="ＭＳ ゴシック" panose="020B0609070205080204" pitchFamily="1" charset="-128"/>
              <a:ea typeface="ＭＳ ゴシック" panose="020B0609070205080204" pitchFamily="1" charset="-128"/>
            </a:rPr>
            <a:t>－１  </a:t>
          </a:r>
          <a:r>
            <a:rPr kumimoji="1" lang="en-US" altLang="ja-JP" sz="1100" b="1">
              <a:solidFill>
                <a:srgbClr val="000000"/>
              </a:solidFill>
              <a:latin typeface="ＭＳ ゴシック" panose="020B0609070205080204" pitchFamily="1" charset="-128"/>
              <a:ea typeface="ＭＳ ゴシック" panose="020B0609070205080204" pitchFamily="1" charset="-128"/>
            </a:rPr>
            <a:t>R05  Ⅱ</a:t>
          </a:r>
          <a:r>
            <a:rPr kumimoji="1" lang="ja-JP" altLang="en-US" sz="1100" b="1">
              <a:solidFill>
                <a:srgbClr val="000000"/>
              </a:solidFill>
              <a:latin typeface="ＭＳ ゴシック" panose="020B0609070205080204" pitchFamily="1" charset="-128"/>
              <a:ea typeface="ＭＳ ゴシック" panose="020B0609070205080204" pitchFamily="1"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35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8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50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会計年度任用職員制度が開始された令和２年度以降、類似団体平均を上回っていたが、令和５年度は前年度から１．３ポイント減少し、類似団体平均を下回った。</a:t>
          </a:r>
        </a:p>
        <a:p>
          <a:r>
            <a:rPr kumimoji="1" lang="ja-JP" altLang="en-US" sz="1300">
              <a:latin typeface="ＭＳ Ｐゴシック" panose="020B0600070205080204" pitchFamily="50" charset="-128"/>
              <a:ea typeface="ＭＳ Ｐゴシック" panose="020B0600070205080204" pitchFamily="50" charset="-128"/>
            </a:rPr>
            <a:t>　人件費の一般財源充当額は職員の新陳代謝及び定年延長に伴う退職手当の減少等により前年度から４．７％減少した。</a:t>
          </a:r>
        </a:p>
        <a:p>
          <a:r>
            <a:rPr kumimoji="1" lang="ja-JP" altLang="en-US" sz="1300">
              <a:latin typeface="ＭＳ Ｐゴシック" panose="020B0600070205080204" pitchFamily="50" charset="-128"/>
              <a:ea typeface="ＭＳ Ｐゴシック" panose="020B0600070205080204" pitchFamily="50" charset="-128"/>
            </a:rPr>
            <a:t>　今後も定員適正化を推進し、人件費の削減に努める。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4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4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0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763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40"/>
          <a:ext cx="762000" cy="2584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1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60"/>
          <a:ext cx="7366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37</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15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2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306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138447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3918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2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0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60"/>
          <a:ext cx="7366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2714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240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868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新型コロナウイルス感染症（以下、「コロナ」という。）の影響に伴う公共サービス利用控えなどの要因により減少となったが、令和４年度はコロナが収束傾向にあったことによる公共サービス利用の増加に加え、原油価格高騰による光熱費の上昇を受け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令和５年度は前年度と比較して原油価格の下落を受けて光熱費が減少したことなどにより、０．５ポイント減少した。</a:t>
          </a:r>
        </a:p>
        <a:p>
          <a:r>
            <a:rPr kumimoji="1" lang="ja-JP" altLang="en-US" sz="1300">
              <a:latin typeface="ＭＳ Ｐゴシック" panose="020B0600070205080204" pitchFamily="50" charset="-128"/>
              <a:ea typeface="ＭＳ Ｐゴシック" panose="020B0600070205080204" pitchFamily="50" charset="-128"/>
            </a:rPr>
            <a:t>　今後も民間活力の活用による経営の効率化や施設の統廃合等による管理コスト削減に努める。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4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139700</xdr:rowOff>
    </xdr:from>
    <xdr:to>
      <xdr:col>82</xdr:col>
      <xdr:colOff>107950</xdr:colOff>
      <xdr:row>19</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225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60"/>
          <a:ext cx="762000" cy="2584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158750</xdr:rowOff>
    </xdr:from>
    <xdr:to>
      <xdr:col>78</xdr:col>
      <xdr:colOff>69850</xdr:colOff>
      <xdr:row>19</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734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60"/>
          <a:ext cx="7366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158750</xdr:rowOff>
    </xdr:from>
    <xdr:to>
      <xdr:col>73</xdr:col>
      <xdr:colOff>180975</xdr:colOff>
      <xdr:row>19</xdr:row>
      <xdr:rowOff>19050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734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19</xdr:row>
      <xdr:rowOff>19050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13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247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771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88900</xdr:rowOff>
    </xdr:from>
    <xdr:to>
      <xdr:col>82</xdr:col>
      <xdr:colOff>158750</xdr:colOff>
      <xdr:row>19</xdr:row>
      <xdr:rowOff>19050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60977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470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24860"/>
          <a:ext cx="7366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107950</xdr:rowOff>
    </xdr:from>
    <xdr:to>
      <xdr:col>74</xdr:col>
      <xdr:colOff>31750</xdr:colOff>
      <xdr:row>18</xdr:row>
      <xdr:rowOff>38100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22877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08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139700</xdr:rowOff>
    </xdr:from>
    <xdr:to>
      <xdr:col>69</xdr:col>
      <xdr:colOff>142875</xdr:colOff>
      <xdr:row>19</xdr:row>
      <xdr:rowOff>69850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121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486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及び令和３年度は、新型コロナウイルス感染症（以下、「コロナ」という。）の影響による福祉サービス等の利用控え及び事業者のサービス受入制限等により減少したと考えられるが、令和４年度は、コロナが収束傾向となり、当該サービス等の利用が増加したと考えられる。</a:t>
          </a:r>
        </a:p>
        <a:p>
          <a:r>
            <a:rPr kumimoji="1" lang="ja-JP" altLang="en-US" sz="1300">
              <a:latin typeface="ＭＳ Ｐゴシック" panose="020B0600070205080204" pitchFamily="50" charset="-128"/>
              <a:ea typeface="ＭＳ Ｐゴシック" panose="020B0600070205080204" pitchFamily="50" charset="-128"/>
            </a:rPr>
            <a:t>　令和５年度においては、こどもの数の減少による児童手当給付額の減少等により、前年度から０．７ポイント減少した。</a:t>
          </a:r>
        </a:p>
        <a:p>
          <a:r>
            <a:rPr kumimoji="1" lang="ja-JP" altLang="en-US" sz="1300">
              <a:latin typeface="ＭＳ Ｐゴシック" panose="020B0600070205080204" pitchFamily="50" charset="-128"/>
              <a:ea typeface="ＭＳ Ｐゴシック" panose="020B0600070205080204" pitchFamily="50" charset="-128"/>
            </a:rPr>
            <a:t>　今後、児童手当の拡充等による増加が見込まれることから、引き続き事業見直しに取り組む。</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4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005"/>
          <a:ext cx="0" cy="13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497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46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10414</xdr:rowOff>
    </xdr:from>
    <xdr:to>
      <xdr:col>24</xdr:col>
      <xdr:colOff>25400</xdr:colOff>
      <xdr:row>55</xdr:row>
      <xdr:rowOff>74422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39910"/>
          <a:ext cx="838200"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68851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8330"/>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136144</xdr:rowOff>
    </xdr:from>
    <xdr:to>
      <xdr:col>19</xdr:col>
      <xdr:colOff>187325</xdr:colOff>
      <xdr:row>55</xdr:row>
      <xdr:rowOff>74422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94190"/>
          <a:ext cx="889000" cy="10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155719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8532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136144</xdr:rowOff>
    </xdr:from>
    <xdr:to>
      <xdr:col>15</xdr:col>
      <xdr:colOff>98425</xdr:colOff>
      <xdr:row>54</xdr:row>
      <xdr:rowOff>145288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9419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137431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691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145288</xdr:rowOff>
    </xdr:from>
    <xdr:to>
      <xdr:col>11</xdr:col>
      <xdr:colOff>9525</xdr:colOff>
      <xdr:row>55</xdr:row>
      <xdr:rowOff>92710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03080"/>
          <a:ext cx="889000" cy="11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672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148861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979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131064</xdr:rowOff>
    </xdr:from>
    <xdr:to>
      <xdr:col>24</xdr:col>
      <xdr:colOff>76200</xdr:colOff>
      <xdr:row>55</xdr:row>
      <xdr:rowOff>61214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8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147591</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3417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23622</xdr:rowOff>
    </xdr:from>
    <xdr:to>
      <xdr:col>20</xdr:col>
      <xdr:colOff>38100</xdr:colOff>
      <xdr:row>55</xdr:row>
      <xdr:rowOff>125222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5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135399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2210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85344</xdr:rowOff>
    </xdr:from>
    <xdr:to>
      <xdr:col>15</xdr:col>
      <xdr:colOff>149225</xdr:colOff>
      <xdr:row>55</xdr:row>
      <xdr:rowOff>15494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4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25671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1225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94488</xdr:rowOff>
    </xdr:from>
    <xdr:to>
      <xdr:col>11</xdr:col>
      <xdr:colOff>60325</xdr:colOff>
      <xdr:row>55</xdr:row>
      <xdr:rowOff>24638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5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34815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211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4052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その他に係る経常収支比率の主なものは、維持補修費及び繰出金である。維持補修費は長大な道路延長を有していることにより、人口１人あたりのコストは類似団体平均を上回っている。</a:t>
          </a:r>
        </a:p>
        <a:p>
          <a:r>
            <a:rPr kumimoji="1" lang="ja-JP" altLang="en-US" sz="1250">
              <a:latin typeface="ＭＳ Ｐゴシック" panose="020B0600070205080204" pitchFamily="50" charset="-128"/>
              <a:ea typeface="ＭＳ Ｐゴシック" panose="020B0600070205080204" pitchFamily="50" charset="-128"/>
            </a:rPr>
            <a:t>　令和２年度の下水道事業等の法適用化に伴い、特別会計から企業会計へ移行し、繰出金から補助費等へ移行している。</a:t>
          </a:r>
        </a:p>
        <a:p>
          <a:r>
            <a:rPr kumimoji="1" lang="ja-JP" altLang="en-US" sz="1250">
              <a:latin typeface="ＭＳ Ｐゴシック" panose="020B0600070205080204" pitchFamily="50" charset="-128"/>
              <a:ea typeface="ＭＳ Ｐゴシック" panose="020B0600070205080204" pitchFamily="50" charset="-128"/>
            </a:rPr>
            <a:t>　令和５年度は、除雪に係る維持補修費の増などにより、前年度から０．５ポイント増加した。</a:t>
          </a:r>
        </a:p>
        <a:p>
          <a:r>
            <a:rPr kumimoji="1" lang="ja-JP" altLang="en-US" sz="1250">
              <a:latin typeface="ＭＳ Ｐゴシック" panose="020B0600070205080204" pitchFamily="50" charset="-128"/>
              <a:ea typeface="ＭＳ Ｐゴシック" panose="020B0600070205080204" pitchFamily="50" charset="-128"/>
            </a:rPr>
            <a:t>　今後も経営戦略に基づく経営を行うなど、普通会計の負担の減少に努める。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4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1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1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31750</xdr:rowOff>
    </xdr:from>
    <xdr:to>
      <xdr:col>82</xdr:col>
      <xdr:colOff>107950</xdr:colOff>
      <xdr:row>56</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329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22460"/>
          <a:ext cx="762000" cy="2584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56</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99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105427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06610"/>
          <a:ext cx="7366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499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4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165100</xdr:rowOff>
    </xdr:from>
    <xdr:to>
      <xdr:col>69</xdr:col>
      <xdr:colOff>92075</xdr:colOff>
      <xdr:row>60</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59485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105427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0661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3201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4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152400</xdr:rowOff>
    </xdr:from>
    <xdr:to>
      <xdr:col>78</xdr:col>
      <xdr:colOff>120650</xdr:colOff>
      <xdr:row>56</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92727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51010"/>
          <a:ext cx="7366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176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114300</xdr:rowOff>
    </xdr:from>
    <xdr:to>
      <xdr:col>69</xdr:col>
      <xdr:colOff>142875</xdr:colOff>
      <xdr:row>56</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1291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19050</xdr:rowOff>
    </xdr:from>
    <xdr:to>
      <xdr:col>65</xdr:col>
      <xdr:colOff>53975</xdr:colOff>
      <xdr:row>60</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39241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令和４年度は、新型コロナウイルス感染症の収束傾向に伴い、地域活動等への補助金が増加したことで、補助費等は増加した。</a:t>
          </a:r>
        </a:p>
        <a:p>
          <a:r>
            <a:rPr kumimoji="1" lang="ja-JP" altLang="en-US" sz="1300">
              <a:latin typeface="ＭＳ Ｐゴシック" panose="020B0600070205080204" pitchFamily="50" charset="-128"/>
              <a:ea typeface="ＭＳ Ｐゴシック" panose="020B0600070205080204" pitchFamily="50" charset="-128"/>
            </a:rPr>
            <a:t>　令和５年度は、原油価格の下落を受けて光熱費が減少したことなどにより下水道事業会計への負担金が減少となったため、前年度と比較して０．９ポイント減少した。</a:t>
          </a:r>
        </a:p>
        <a:p>
          <a:r>
            <a:rPr kumimoji="1" lang="ja-JP" altLang="en-US" sz="1300">
              <a:latin typeface="ＭＳ Ｐゴシック" panose="020B0600070205080204" pitchFamily="50" charset="-128"/>
              <a:ea typeface="ＭＳ Ｐゴシック" panose="020B0600070205080204" pitchFamily="50" charset="-128"/>
            </a:rPr>
            <a:t>　今後も事業評価等により、補助金等の効果的・効率的かつ適正な運用に努める。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4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6755"/>
          <a:ext cx="0" cy="987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2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21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28702</xdr:rowOff>
    </xdr:from>
    <xdr:to>
      <xdr:col>82</xdr:col>
      <xdr:colOff>107950</xdr:colOff>
      <xdr:row>35</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029325"/>
          <a:ext cx="8382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20460"/>
          <a:ext cx="762000" cy="2584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28702</xdr:rowOff>
    </xdr:from>
    <xdr:to>
      <xdr:col>78</xdr:col>
      <xdr:colOff>69850</xdr:colOff>
      <xdr:row>35</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029325"/>
          <a:ext cx="8890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34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28702</xdr:rowOff>
    </xdr:from>
    <xdr:to>
      <xdr:col>73</xdr:col>
      <xdr:colOff>180975</xdr:colOff>
      <xdr:row>35</xdr:row>
      <xdr:rowOff>101854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029325"/>
          <a:ext cx="8890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1190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122428</xdr:rowOff>
    </xdr:from>
    <xdr:to>
      <xdr:col>69</xdr:col>
      <xdr:colOff>92075</xdr:colOff>
      <xdr:row>35</xdr:row>
      <xdr:rowOff>101854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5951220"/>
          <a:ext cx="889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0682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24332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165879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82358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788660"/>
          <a:ext cx="7366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149352</xdr:rowOff>
    </xdr:from>
    <xdr:to>
      <xdr:col>74</xdr:col>
      <xdr:colOff>31750</xdr:colOff>
      <xdr:row>35</xdr:row>
      <xdr:rowOff>79502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74738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2041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71628</xdr:rowOff>
    </xdr:from>
    <xdr:to>
      <xdr:col>65</xdr:col>
      <xdr:colOff>53975</xdr:colOff>
      <xdr:row>35</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11955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66928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市町村合併時に、合併町村の地方債を引き継いだことにより公債費が２倍以上膨らんだことを受け、その後の新規発行の抑制及び繰上償還を行ってきたことから、公債費は減少傾向にある。</a:t>
          </a:r>
        </a:p>
        <a:p>
          <a:r>
            <a:rPr kumimoji="1" lang="ja-JP" altLang="en-US" sz="1300">
              <a:latin typeface="ＭＳ Ｐゴシック" panose="020B0600070205080204" pitchFamily="50" charset="-128"/>
              <a:ea typeface="ＭＳ Ｐゴシック" panose="020B0600070205080204" pitchFamily="50" charset="-128"/>
            </a:rPr>
            <a:t>　今後も世代間負担の公平性と将来の財政運営に与える影響を考慮し、地方債の計画的な活用に努める。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4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127000</xdr:rowOff>
    </xdr:from>
    <xdr:to>
      <xdr:col>24</xdr:col>
      <xdr:colOff>25400</xdr:colOff>
      <xdr:row>72</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471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80027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281660"/>
          <a:ext cx="762000" cy="2584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73</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250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421360"/>
          <a:ext cx="7366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31750</xdr:rowOff>
    </xdr:from>
    <xdr:to>
      <xdr:col>15</xdr:col>
      <xdr:colOff>98425</xdr:colOff>
      <xdr:row>74</xdr:row>
      <xdr:rowOff>76200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5476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451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76200</xdr:rowOff>
    </xdr:from>
    <xdr:to>
      <xdr:col>11</xdr:col>
      <xdr:colOff>9525</xdr:colOff>
      <xdr:row>74</xdr:row>
      <xdr:rowOff>152400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76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32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130827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32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76200</xdr:rowOff>
    </xdr:from>
    <xdr:to>
      <xdr:col>24</xdr:col>
      <xdr:colOff>76200</xdr:colOff>
      <xdr:row>73</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156227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3291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227560"/>
          <a:ext cx="7366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152400</xdr:rowOff>
    </xdr:from>
    <xdr:to>
      <xdr:col>15</xdr:col>
      <xdr:colOff>149225</xdr:colOff>
      <xdr:row>73</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92727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2656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25400</xdr:rowOff>
    </xdr:from>
    <xdr:to>
      <xdr:col>11</xdr:col>
      <xdr:colOff>60325</xdr:colOff>
      <xdr:row>74</xdr:row>
      <xdr:rowOff>127000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7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137177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4815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101600</xdr:rowOff>
    </xdr:from>
    <xdr:to>
      <xdr:col>6</xdr:col>
      <xdr:colOff>171450</xdr:colOff>
      <xdr:row>75</xdr:row>
      <xdr:rowOff>31750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7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41927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5577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公債費以外の経常収支比率は、類似団体平均及び全国平均と比べて低い水準にあったが、令和５年度は同水準となった。</a:t>
          </a:r>
        </a:p>
        <a:p>
          <a:r>
            <a:rPr kumimoji="1" lang="ja-JP" altLang="en-US" sz="1300">
              <a:latin typeface="ＭＳ Ｐゴシック" panose="020B0600070205080204" pitchFamily="50" charset="-128"/>
              <a:ea typeface="ＭＳ Ｐゴシック" panose="020B0600070205080204" pitchFamily="50" charset="-128"/>
            </a:rPr>
            <a:t>　これは、経常一般財源が比較的多いことによるものであるが、人口１人あたりのコストで比較すると、物件費、維持補修費、扶助費など類似団体平均を上回っているものもあるため、今後もさらなる行財政改革の推進などにより、健全で持続可能な財政基盤の確立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4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60"/>
          <a:ext cx="508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51562</xdr:rowOff>
    </xdr:from>
    <xdr:to>
      <xdr:col>82</xdr:col>
      <xdr:colOff>107950</xdr:colOff>
      <xdr:row>80</xdr:row>
      <xdr:rowOff>76708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910185"/>
          <a:ext cx="0" cy="88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6426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9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137939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65364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51562</xdr:rowOff>
    </xdr:from>
    <xdr:to>
      <xdr:col>82</xdr:col>
      <xdr:colOff>196850</xdr:colOff>
      <xdr:row>75</xdr:row>
      <xdr:rowOff>51562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9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76</xdr:row>
      <xdr:rowOff>62992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960350"/>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121429</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51485"/>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7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76</xdr:row>
      <xdr:rowOff>62992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837160"/>
          <a:ext cx="889000" cy="2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94487</xdr:rowOff>
    </xdr:from>
    <xdr:to>
      <xdr:col>78</xdr:col>
      <xdr:colOff>120650</xdr:colOff>
      <xdr:row>77</xdr:row>
      <xdr:rowOff>24637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9414</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1054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76</xdr:row>
      <xdr:rowOff>85852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837160"/>
          <a:ext cx="889000" cy="27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147065</xdr:rowOff>
    </xdr:from>
    <xdr:to>
      <xdr:col>74</xdr:col>
      <xdr:colOff>31750</xdr:colOff>
      <xdr:row>76</xdr:row>
      <xdr:rowOff>77215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0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61992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9179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85852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042900"/>
          <a:ext cx="8890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140208</xdr:rowOff>
    </xdr:from>
    <xdr:to>
      <xdr:col>69</xdr:col>
      <xdr:colOff>142875</xdr:colOff>
      <xdr:row>77</xdr:row>
      <xdr:rowOff>70358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55135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5626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8864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0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131081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1811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xdr:rowOff>
    </xdr:from>
    <xdr:to>
      <xdr:col>78</xdr:col>
      <xdr:colOff>120650</xdr:colOff>
      <xdr:row>76</xdr:row>
      <xdr:rowOff>113792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123969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1112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39387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55522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3398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609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1" charset="-128"/>
              <a:ea typeface="ＭＳ ゴシック" panose="020B0609070205080204" pitchFamily="1" charset="-128"/>
            </a:rPr>
            <a:t>岐阜県高山市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1" charset="-128"/>
              <a:ea typeface="ＭＳ ゴシック" panose="020B0609070205080204" pitchFamily="1" charset="-128"/>
            </a:rPr>
            <a:t>令和</a:t>
          </a:r>
          <a:r>
            <a:rPr kumimoji="1" lang="en-US" altLang="ja-JP" sz="1250" b="1">
              <a:solidFill>
                <a:srgbClr val="FFFFFF"/>
              </a:solidFill>
              <a:latin typeface="ＭＳ ゴシック" panose="020B0609070205080204" pitchFamily="1" charset="-128"/>
              <a:ea typeface="ＭＳ ゴシック" panose="020B0609070205080204" pitchFamily="1" charset="-128"/>
            </a:rPr>
            <a:t>5</a:t>
          </a:r>
          <a:r>
            <a:rPr kumimoji="1" lang="ja-JP" altLang="en-US" sz="1250" b="1">
              <a:solidFill>
                <a:srgbClr val="FFFFFF"/>
              </a:solidFill>
              <a:latin typeface="ＭＳ ゴシック" panose="020B0609070205080204" pitchFamily="1" charset="-128"/>
              <a:ea typeface="ＭＳ ゴシック" panose="020B0609070205080204" pitchFamily="1"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845" cy="2755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265680"/>
          <a:ext cx="0" cy="13493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11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615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1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2656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15875</xdr:rowOff>
    </xdr:from>
    <xdr:to>
      <xdr:col>29</xdr:col>
      <xdr:colOff>127000</xdr:colOff>
      <xdr:row>18</xdr:row>
      <xdr:rowOff>40145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149600"/>
          <a:ext cx="647700" cy="24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80941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1470"/>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302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35141</xdr:rowOff>
    </xdr:from>
    <xdr:to>
      <xdr:col>26</xdr:col>
      <xdr:colOff>50800</xdr:colOff>
      <xdr:row>18</xdr:row>
      <xdr:rowOff>40145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4305300" y="3168650"/>
          <a:ext cx="698500" cy="5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070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48696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9085"/>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35141</xdr:rowOff>
    </xdr:from>
    <xdr:to>
      <xdr:col>22</xdr:col>
      <xdr:colOff>114300</xdr:colOff>
      <xdr:row>18</xdr:row>
      <xdr:rowOff>81559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168650"/>
          <a:ext cx="698500" cy="46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08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62742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305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81559</xdr:rowOff>
    </xdr:from>
    <xdr:to>
      <xdr:col>18</xdr:col>
      <xdr:colOff>177800</xdr:colOff>
      <xdr:row>18</xdr:row>
      <xdr:rowOff>130696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215005"/>
          <a:ext cx="698500" cy="48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169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123118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5628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200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7180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6926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136525</xdr:rowOff>
    </xdr:from>
    <xdr:to>
      <xdr:col>29</xdr:col>
      <xdr:colOff>177800</xdr:colOff>
      <xdr:row>18</xdr:row>
      <xdr:rowOff>66675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098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108602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08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160795</xdr:rowOff>
    </xdr:from>
    <xdr:to>
      <xdr:col>26</xdr:col>
      <xdr:colOff>101600</xdr:colOff>
      <xdr:row>18</xdr:row>
      <xdr:rowOff>90945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122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75722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929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155791</xdr:rowOff>
    </xdr:from>
    <xdr:to>
      <xdr:col>22</xdr:col>
      <xdr:colOff>165100</xdr:colOff>
      <xdr:row>18</xdr:row>
      <xdr:rowOff>85941</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117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70718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421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30759</xdr:rowOff>
    </xdr:from>
    <xdr:to>
      <xdr:col>19</xdr:col>
      <xdr:colOff>38100</xdr:colOff>
      <xdr:row>18</xdr:row>
      <xdr:rowOff>132359</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164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142536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3306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79896</xdr:rowOff>
    </xdr:from>
    <xdr:to>
      <xdr:col>15</xdr:col>
      <xdr:colOff>101600</xdr:colOff>
      <xdr:row>19</xdr:row>
      <xdr:rowOff>10046</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213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166273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946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0845" cy="2755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104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23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2840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184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95769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45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63067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43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30428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04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97789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65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651500" y="5991860"/>
          <a:ext cx="0" cy="1397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092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7388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32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562600" y="5991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33568</xdr:rowOff>
    </xdr:from>
    <xdr:to>
      <xdr:col>29</xdr:col>
      <xdr:colOff>127000</xdr:colOff>
      <xdr:row>37</xdr:row>
      <xdr:rowOff>78831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5003800" y="7157720"/>
          <a:ext cx="647700" cy="45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51625"/>
          <a:ext cx="76200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5600700" y="6806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33568</xdr:rowOff>
    </xdr:from>
    <xdr:to>
      <xdr:col>26</xdr:col>
      <xdr:colOff>50800</xdr:colOff>
      <xdr:row>37</xdr:row>
      <xdr:rowOff>38924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4305300" y="7157720"/>
          <a:ext cx="698500" cy="5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953000" y="6837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339637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60654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38924</xdr:rowOff>
    </xdr:from>
    <xdr:to>
      <xdr:col>22</xdr:col>
      <xdr:colOff>114300</xdr:colOff>
      <xdr:row>37</xdr:row>
      <xdr:rowOff>71548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3606800" y="7163435"/>
          <a:ext cx="698500" cy="32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4254500" y="6877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36317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64654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148750</xdr:rowOff>
    </xdr:from>
    <xdr:to>
      <xdr:col>18</xdr:col>
      <xdr:colOff>177800</xdr:colOff>
      <xdr:row>37</xdr:row>
      <xdr:rowOff>71548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a:off x="2908300" y="7101840"/>
          <a:ext cx="698500" cy="93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556000" y="6989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148560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5830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857500" y="6984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143204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5322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28031</xdr:rowOff>
    </xdr:from>
    <xdr:to>
      <xdr:col>29</xdr:col>
      <xdr:colOff>177800</xdr:colOff>
      <xdr:row>37</xdr:row>
      <xdr:rowOff>129631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5600700" y="7152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2470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154218</xdr:rowOff>
    </xdr:from>
    <xdr:to>
      <xdr:col>26</xdr:col>
      <xdr:colOff>101600</xdr:colOff>
      <xdr:row>37</xdr:row>
      <xdr:rowOff>84368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953000" y="7106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69145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93280"/>
          <a:ext cx="7366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159574</xdr:rowOff>
    </xdr:from>
    <xdr:to>
      <xdr:col>22</xdr:col>
      <xdr:colOff>165100</xdr:colOff>
      <xdr:row>37</xdr:row>
      <xdr:rowOff>89724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4254500" y="7112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74501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98995"/>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20748</xdr:rowOff>
    </xdr:from>
    <xdr:to>
      <xdr:col>19</xdr:col>
      <xdr:colOff>38100</xdr:colOff>
      <xdr:row>37</xdr:row>
      <xdr:rowOff>122348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556000" y="7145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107125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3138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97950</xdr:rowOff>
    </xdr:from>
    <xdr:to>
      <xdr:col>15</xdr:col>
      <xdr:colOff>101600</xdr:colOff>
      <xdr:row>37</xdr:row>
      <xdr:rowOff>28100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857500" y="705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12877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37400"/>
          <a:ext cx="76200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2" name="四角形 1"/>
        <cdr:cNvSpPr/>
      </cdr:nvSpPr>
      <cdr:spPr>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人口</a:t>
          </a: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1</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1" charset="-128"/>
              <a:ea typeface="ＭＳ ゴシック" panose="020B0609070205080204" pitchFamily="1" charset="-128"/>
            </a:rPr>
            <a:t>岐阜県高山市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1" charset="-128"/>
              <a:ea typeface="ＭＳ ゴシック" panose="020B0609070205080204" pitchFamily="1" charset="-128"/>
            </a:rPr>
            <a:t>令和</a:t>
          </a:r>
          <a:r>
            <a:rPr kumimoji="1" lang="en-US" altLang="ja-JP" sz="2000" b="1">
              <a:solidFill>
                <a:srgbClr val="FFFFFF"/>
              </a:solidFill>
              <a:latin typeface="ＭＳ ゴシック" panose="020B0609070205080204" pitchFamily="1" charset="-128"/>
              <a:ea typeface="ＭＳ ゴシック" panose="020B0609070205080204" pitchFamily="1" charset="-128"/>
            </a:rPr>
            <a:t>5</a:t>
          </a:r>
          <a:r>
            <a:rPr kumimoji="1" lang="ja-JP" altLang="en-US" sz="2000" b="1">
              <a:solidFill>
                <a:srgbClr val="FFFFFF"/>
              </a:solidFill>
              <a:latin typeface="ＭＳ ゴシック" panose="020B0609070205080204" pitchFamily="1" charset="-128"/>
              <a:ea typeface="ＭＳ ゴシック" panose="020B0609070205080204" pitchFamily="1"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1" charset="-128"/>
              <a:ea typeface="ＭＳ ゴシック" panose="020B0609070205080204" pitchFamily="1" charset="-128"/>
            </a:rPr>
            <a:t>83,281
82,239
2,177.61
56,306,750
52,544,618
3,432,333
27,959,520
15,709,596</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1" charset="-128"/>
              <a:ea typeface="ＭＳ ゴシック" panose="020B0609070205080204" pitchFamily="1" charset="-128"/>
            </a:rPr>
            <a:t>人</a:t>
          </a:r>
          <a:r>
            <a:rPr kumimoji="1" lang="en-US" altLang="ja-JP" sz="1100" b="1">
              <a:solidFill>
                <a:srgbClr val="000000"/>
              </a:solidFill>
              <a:latin typeface="ＭＳ ゴシック" panose="020B0609070205080204" pitchFamily="1" charset="-128"/>
              <a:ea typeface="ＭＳ ゴシック" panose="020B0609070205080204" pitchFamily="1" charset="-128"/>
            </a:rPr>
            <a:t>(R6.1.1</a:t>
          </a:r>
          <a:r>
            <a:rPr kumimoji="1" lang="ja-JP" altLang="en-US" sz="1100" b="1">
              <a:solidFill>
                <a:srgbClr val="000000"/>
              </a:solidFill>
              <a:latin typeface="ＭＳ ゴシック" panose="020B0609070205080204" pitchFamily="1" charset="-128"/>
              <a:ea typeface="ＭＳ ゴシック" panose="020B0609070205080204" pitchFamily="1" charset="-128"/>
            </a:rPr>
            <a:t>現在</a:t>
          </a:r>
          <a:r>
            <a:rPr kumimoji="1" lang="en-US" altLang="ja-JP" sz="1100" b="1">
              <a:solidFill>
                <a:srgbClr val="000000"/>
              </a:solidFill>
              <a:latin typeface="ＭＳ ゴシック" panose="020B0609070205080204" pitchFamily="1" charset="-128"/>
              <a:ea typeface="ＭＳ ゴシック" panose="020B0609070205080204" pitchFamily="1" charset="-128"/>
            </a:rPr>
            <a:t>)
</a:t>
          </a:r>
          <a:r>
            <a:rPr kumimoji="1" lang="ja-JP" altLang="en-US" sz="1100" b="1">
              <a:solidFill>
                <a:srgbClr val="000000"/>
              </a:solidFill>
              <a:latin typeface="ＭＳ ゴシック" panose="020B0609070205080204" pitchFamily="1" charset="-128"/>
              <a:ea typeface="ＭＳ ゴシック" panose="020B0609070205080204" pitchFamily="1" charset="-128"/>
            </a:rPr>
            <a:t>人</a:t>
          </a:r>
          <a:r>
            <a:rPr kumimoji="1" lang="en-US" altLang="ja-JP" sz="1100" b="1">
              <a:solidFill>
                <a:srgbClr val="000000"/>
              </a:solidFill>
              <a:latin typeface="ＭＳ ゴシック" panose="020B0609070205080204" pitchFamily="1" charset="-128"/>
              <a:ea typeface="ＭＳ ゴシック" panose="020B0609070205080204" pitchFamily="1" charset="-128"/>
            </a:rPr>
            <a:t>(R6.1.1</a:t>
          </a:r>
          <a:r>
            <a:rPr kumimoji="1" lang="ja-JP" altLang="en-US" sz="1100" b="1">
              <a:solidFill>
                <a:srgbClr val="000000"/>
              </a:solidFill>
              <a:latin typeface="ＭＳ ゴシック" panose="020B0609070205080204" pitchFamily="1" charset="-128"/>
              <a:ea typeface="ＭＳ ゴシック" panose="020B0609070205080204" pitchFamily="1" charset="-128"/>
            </a:rPr>
            <a:t>現在</a:t>
          </a:r>
          <a:r>
            <a:rPr kumimoji="1" lang="en-US" altLang="ja-JP" sz="1100" b="1">
              <a:solidFill>
                <a:srgbClr val="000000"/>
              </a:solidFill>
              <a:latin typeface="ＭＳ ゴシック" panose="020B0609070205080204" pitchFamily="1" charset="-128"/>
              <a:ea typeface="ＭＳ ゴシック" panose="020B0609070205080204" pitchFamily="1" charset="-128"/>
            </a:rPr>
            <a:t>)
</a:t>
          </a:r>
          <a:r>
            <a:rPr kumimoji="1" lang="ja-JP" altLang="en-US" sz="1100" b="1">
              <a:solidFill>
                <a:srgbClr val="000000"/>
              </a:solidFill>
              <a:latin typeface="ＭＳ ゴシック" panose="020B0609070205080204" pitchFamily="1" charset="-128"/>
              <a:ea typeface="ＭＳ ゴシック" panose="020B0609070205080204" pitchFamily="1"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1" charset="-128"/>
              <a:ea typeface="ＭＳ ゴシック" panose="020B0609070205080204" pitchFamily="1" charset="-128"/>
            </a:rPr>
            <a:t>-
-
4.5
-</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1" charset="-128"/>
              <a:ea typeface="ＭＳ ゴシック" panose="020B0609070205080204" pitchFamily="1"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市町村類型
</a:t>
          </a:r>
          <a:r>
            <a:rPr kumimoji="1" lang="en-US" altLang="ja-JP" sz="1100" b="1">
              <a:solidFill>
                <a:srgbClr val="000000"/>
              </a:solidFill>
              <a:latin typeface="ＭＳ ゴシック" panose="020B0609070205080204" pitchFamily="1" charset="-128"/>
              <a:ea typeface="ＭＳ ゴシック" panose="020B0609070205080204" pitchFamily="1" charset="-128"/>
            </a:rPr>
            <a:t>(</a:t>
          </a:r>
          <a:r>
            <a:rPr kumimoji="1" lang="ja-JP" altLang="en-US" sz="1100" b="1">
              <a:solidFill>
                <a:srgbClr val="000000"/>
              </a:solidFill>
              <a:latin typeface="ＭＳ ゴシック" panose="020B0609070205080204" pitchFamily="1" charset="-128"/>
              <a:ea typeface="ＭＳ ゴシック" panose="020B0609070205080204" pitchFamily="1" charset="-128"/>
            </a:rPr>
            <a:t>年度毎</a:t>
          </a:r>
          <a:r>
            <a:rPr kumimoji="1" lang="en-US" altLang="ja-JP" sz="1100" b="1">
              <a:solidFill>
                <a:srgbClr val="000000"/>
              </a:solidFill>
              <a:latin typeface="ＭＳ ゴシック" panose="020B0609070205080204" pitchFamily="1" charset="-128"/>
              <a:ea typeface="ＭＳ ゴシック" panose="020B0609070205080204" pitchFamily="1" charset="-128"/>
            </a:rPr>
            <a:t>)</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1" charset="-128"/>
              <a:ea typeface="ＭＳ ゴシック" panose="020B0609070205080204" pitchFamily="1" charset="-128"/>
            </a:rPr>
            <a:t>R01  Ⅱ</a:t>
          </a:r>
          <a:r>
            <a:rPr kumimoji="1" lang="ja-JP" altLang="en-US" sz="1100" b="1">
              <a:solidFill>
                <a:srgbClr val="000000"/>
              </a:solidFill>
              <a:latin typeface="ＭＳ ゴシック" panose="020B0609070205080204" pitchFamily="1" charset="-128"/>
              <a:ea typeface="ＭＳ ゴシック" panose="020B0609070205080204" pitchFamily="1" charset="-128"/>
            </a:rPr>
            <a:t>－１    </a:t>
          </a:r>
          <a:r>
            <a:rPr kumimoji="1" lang="en-US" altLang="ja-JP" sz="1100" b="1">
              <a:solidFill>
                <a:srgbClr val="000000"/>
              </a:solidFill>
              <a:latin typeface="ＭＳ ゴシック" panose="020B0609070205080204" pitchFamily="1" charset="-128"/>
              <a:ea typeface="ＭＳ ゴシック" panose="020B0609070205080204" pitchFamily="1" charset="-128"/>
            </a:rPr>
            <a:t>R02  Ⅱ</a:t>
          </a:r>
          <a:r>
            <a:rPr kumimoji="1" lang="ja-JP" altLang="en-US" sz="1100" b="1">
              <a:solidFill>
                <a:srgbClr val="000000"/>
              </a:solidFill>
              <a:latin typeface="ＭＳ ゴシック" panose="020B0609070205080204" pitchFamily="1" charset="-128"/>
              <a:ea typeface="ＭＳ ゴシック" panose="020B0609070205080204" pitchFamily="1" charset="-128"/>
            </a:rPr>
            <a:t>－１    </a:t>
          </a:r>
          <a:r>
            <a:rPr kumimoji="1" lang="en-US" altLang="ja-JP" sz="1100" b="1">
              <a:solidFill>
                <a:srgbClr val="000000"/>
              </a:solidFill>
              <a:latin typeface="ＭＳ ゴシック" panose="020B0609070205080204" pitchFamily="1" charset="-128"/>
              <a:ea typeface="ＭＳ ゴシック" panose="020B0609070205080204" pitchFamily="1" charset="-128"/>
            </a:rPr>
            <a:t>R03  Ⅱ</a:t>
          </a:r>
          <a:r>
            <a:rPr kumimoji="1" lang="ja-JP" altLang="en-US" sz="1100" b="1">
              <a:solidFill>
                <a:srgbClr val="000000"/>
              </a:solidFill>
              <a:latin typeface="ＭＳ ゴシック" panose="020B0609070205080204" pitchFamily="1" charset="-128"/>
              <a:ea typeface="ＭＳ ゴシック" panose="020B0609070205080204" pitchFamily="1" charset="-128"/>
            </a:rPr>
            <a:t>－１    
</a:t>
          </a:r>
          <a:r>
            <a:rPr kumimoji="1" lang="en-US" altLang="ja-JP" sz="1100" b="1">
              <a:solidFill>
                <a:srgbClr val="000000"/>
              </a:solidFill>
              <a:latin typeface="ＭＳ ゴシック" panose="020B0609070205080204" pitchFamily="1" charset="-128"/>
              <a:ea typeface="ＭＳ ゴシック" panose="020B0609070205080204" pitchFamily="1" charset="-128"/>
            </a:rPr>
            <a:t>R04  Ⅱ</a:t>
          </a:r>
          <a:r>
            <a:rPr kumimoji="1" lang="ja-JP" altLang="en-US" sz="1100" b="1">
              <a:solidFill>
                <a:srgbClr val="000000"/>
              </a:solidFill>
              <a:latin typeface="ＭＳ ゴシック" panose="020B0609070205080204" pitchFamily="1" charset="-128"/>
              <a:ea typeface="ＭＳ ゴシック" panose="020B0609070205080204" pitchFamily="1" charset="-128"/>
            </a:rPr>
            <a:t>－１    </a:t>
          </a:r>
          <a:r>
            <a:rPr kumimoji="1" lang="en-US" altLang="ja-JP" sz="1100" b="1">
              <a:solidFill>
                <a:srgbClr val="000000"/>
              </a:solidFill>
              <a:latin typeface="ＭＳ ゴシック" panose="020B0609070205080204" pitchFamily="1" charset="-128"/>
              <a:ea typeface="ＭＳ ゴシック" panose="020B0609070205080204" pitchFamily="1" charset="-128"/>
            </a:rPr>
            <a:t>R05  Ⅱ</a:t>
          </a:r>
          <a:r>
            <a:rPr kumimoji="1" lang="ja-JP" altLang="en-US" sz="1100" b="1">
              <a:solidFill>
                <a:srgbClr val="000000"/>
              </a:solidFill>
              <a:latin typeface="ＭＳ ゴシック" panose="020B0609070205080204" pitchFamily="1" charset="-128"/>
              <a:ea typeface="ＭＳ ゴシック" panose="020B0609070205080204" pitchFamily="1"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58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26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080"/>
          <a:ext cx="1270" cy="1357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20"/>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29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170993</xdr:rowOff>
    </xdr:from>
    <xdr:to>
      <xdr:col>24</xdr:col>
      <xdr:colOff>63500</xdr:colOff>
      <xdr:row>37</xdr:row>
      <xdr:rowOff>1511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430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124998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96660"/>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170993</xdr:rowOff>
    </xdr:from>
    <xdr:to>
      <xdr:col>19</xdr:col>
      <xdr:colOff>177800</xdr:colOff>
      <xdr:row>37</xdr:row>
      <xdr:rowOff>11303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430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643128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11303</xdr:rowOff>
    </xdr:from>
    <xdr:to>
      <xdr:col>15</xdr:col>
      <xdr:colOff>50800</xdr:colOff>
      <xdr:row>37</xdr:row>
      <xdr:rowOff>26162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544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446520"/>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26162</xdr:rowOff>
    </xdr:from>
    <xdr:to>
      <xdr:col>10</xdr:col>
      <xdr:colOff>114300</xdr:colOff>
      <xdr:row>37</xdr:row>
      <xdr:rowOff>154025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69685"/>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160062</xdr:rowOff>
    </xdr:from>
    <xdr:ext cx="533889"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50367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91241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60590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122161</xdr:rowOff>
    </xdr:from>
    <xdr:to>
      <xdr:col>24</xdr:col>
      <xdr:colOff>114300</xdr:colOff>
      <xdr:row>37</xdr:row>
      <xdr:rowOff>52311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145038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4553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120193</xdr:rowOff>
    </xdr:from>
    <xdr:to>
      <xdr:col>20</xdr:col>
      <xdr:colOff>38100</xdr:colOff>
      <xdr:row>37</xdr:row>
      <xdr:rowOff>50343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66870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06742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131953</xdr:rowOff>
    </xdr:from>
    <xdr:to>
      <xdr:col>15</xdr:col>
      <xdr:colOff>101600</xdr:colOff>
      <xdr:row>37</xdr:row>
      <xdr:rowOff>62103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78630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07885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146812</xdr:rowOff>
    </xdr:from>
    <xdr:to>
      <xdr:col>10</xdr:col>
      <xdr:colOff>165100</xdr:colOff>
      <xdr:row>37</xdr:row>
      <xdr:rowOff>76962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93489</xdr:rowOff>
    </xdr:from>
    <xdr:ext cx="533889"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09409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103225</xdr:rowOff>
    </xdr:from>
    <xdr:to>
      <xdr:col>6</xdr:col>
      <xdr:colOff>38100</xdr:colOff>
      <xdr:row>38</xdr:row>
      <xdr:rowOff>33375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49902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22173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505" y="10398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3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71735"/>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5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745345"/>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19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418955"/>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17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9193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7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76554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3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43915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112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0750"/>
          <a:ext cx="1270" cy="1484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19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596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150542</xdr:rowOff>
    </xdr:from>
    <xdr:to>
      <xdr:col>24</xdr:col>
      <xdr:colOff>63500</xdr:colOff>
      <xdr:row>53</xdr:row>
      <xdr:rowOff>169532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237345"/>
          <a:ext cx="8382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8320"/>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169532</xdr:rowOff>
    </xdr:from>
    <xdr:to>
      <xdr:col>19</xdr:col>
      <xdr:colOff>177800</xdr:colOff>
      <xdr:row>54</xdr:row>
      <xdr:rowOff>82338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5576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95755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29965" y="952500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82338</xdr:rowOff>
    </xdr:from>
    <xdr:to>
      <xdr:col>15</xdr:col>
      <xdr:colOff>50800</xdr:colOff>
      <xdr:row>55</xdr:row>
      <xdr:rowOff>57894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340215"/>
          <a:ext cx="889000" cy="1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152611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0965" y="958215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57894</xdr:rowOff>
    </xdr:from>
    <xdr:to>
      <xdr:col>10</xdr:col>
      <xdr:colOff>114300</xdr:colOff>
      <xdr:row>55</xdr:row>
      <xdr:rowOff>110880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87535"/>
          <a:ext cx="889000" cy="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5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142177</xdr:rowOff>
    </xdr:from>
    <xdr:ext cx="533889"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1965" y="974280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18178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2965" y="979043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99742</xdr:rowOff>
    </xdr:from>
    <xdr:to>
      <xdr:col>24</xdr:col>
      <xdr:colOff>114300</xdr:colOff>
      <xdr:row>54</xdr:row>
      <xdr:rowOff>29892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8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122619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3795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118732</xdr:rowOff>
    </xdr:from>
    <xdr:to>
      <xdr:col>20</xdr:col>
      <xdr:colOff>38100</xdr:colOff>
      <xdr:row>54</xdr:row>
      <xdr:rowOff>48882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65409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29965" y="8980805"/>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31538</xdr:rowOff>
    </xdr:from>
    <xdr:to>
      <xdr:col>15</xdr:col>
      <xdr:colOff>101600</xdr:colOff>
      <xdr:row>54</xdr:row>
      <xdr:rowOff>133138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28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149665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0965" y="906462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7094</xdr:rowOff>
    </xdr:from>
    <xdr:to>
      <xdr:col>10</xdr:col>
      <xdr:colOff>165100</xdr:colOff>
      <xdr:row>55</xdr:row>
      <xdr:rowOff>108694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3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125221</xdr:rowOff>
    </xdr:from>
    <xdr:ext cx="533889"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1965" y="921194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60080</xdr:rowOff>
    </xdr:from>
    <xdr:to>
      <xdr:col>6</xdr:col>
      <xdr:colOff>38100</xdr:colOff>
      <xdr:row>55</xdr:row>
      <xdr:rowOff>161680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4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6757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2965" y="926465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080" y="133705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9133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4561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9989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541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20"/>
          <a:ext cx="1270" cy="1177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25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3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113868</xdr:rowOff>
    </xdr:from>
    <xdr:to>
      <xdr:col>24</xdr:col>
      <xdr:colOff>63500</xdr:colOff>
      <xdr:row>74</xdr:row>
      <xdr:rowOff>97272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458065"/>
          <a:ext cx="838200" cy="32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23939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3695"/>
          <a:ext cx="46926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20965</xdr:rowOff>
    </xdr:from>
    <xdr:to>
      <xdr:col>19</xdr:col>
      <xdr:colOff>177800</xdr:colOff>
      <xdr:row>74</xdr:row>
      <xdr:rowOff>97272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365355"/>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113687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350" y="13143865"/>
          <a:ext cx="46926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20965</xdr:rowOff>
    </xdr:from>
    <xdr:to>
      <xdr:col>15</xdr:col>
      <xdr:colOff>50800</xdr:colOff>
      <xdr:row>74</xdr:row>
      <xdr:rowOff>103353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365355"/>
          <a:ext cx="889000" cy="42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102257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350" y="13132435"/>
          <a:ext cx="46926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103353</xdr:rowOff>
    </xdr:from>
    <xdr:to>
      <xdr:col>10</xdr:col>
      <xdr:colOff>114300</xdr:colOff>
      <xdr:row>76</xdr:row>
      <xdr:rowOff>18039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790170"/>
          <a:ext cx="889000" cy="25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160276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350" y="1319022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78574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350" y="1327975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63068</xdr:rowOff>
    </xdr:from>
    <xdr:to>
      <xdr:col>24</xdr:col>
      <xdr:colOff>114300</xdr:colOff>
      <xdr:row>72</xdr:row>
      <xdr:rowOff>164668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40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85945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25867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46472</xdr:rowOff>
    </xdr:from>
    <xdr:to>
      <xdr:col>20</xdr:col>
      <xdr:colOff>38100</xdr:colOff>
      <xdr:row>74</xdr:row>
      <xdr:rowOff>148072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164599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29965" y="1250886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141615</xdr:rowOff>
    </xdr:from>
    <xdr:to>
      <xdr:col>15</xdr:col>
      <xdr:colOff>101600</xdr:colOff>
      <xdr:row>72</xdr:row>
      <xdr:rowOff>71765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31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88292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0965" y="12089765"/>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52553</xdr:rowOff>
    </xdr:from>
    <xdr:to>
      <xdr:col>10</xdr:col>
      <xdr:colOff>165100</xdr:colOff>
      <xdr:row>74</xdr:row>
      <xdr:rowOff>154153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3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170680</xdr:rowOff>
    </xdr:from>
    <xdr:ext cx="533889"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1965" y="1251458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138689</xdr:rowOff>
    </xdr:from>
    <xdr:to>
      <xdr:col>6</xdr:col>
      <xdr:colOff>38100</xdr:colOff>
      <xdr:row>76</xdr:row>
      <xdr:rowOff>68839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9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85366</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2965" y="1277239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7256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1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929735"/>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5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603345"/>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19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276955"/>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17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94993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5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62354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3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29715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70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257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751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3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778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75561</xdr:rowOff>
    </xdr:from>
    <xdr:to>
      <xdr:col>24</xdr:col>
      <xdr:colOff>63500</xdr:colOff>
      <xdr:row>96</xdr:row>
      <xdr:rowOff>155017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3413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91530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07740"/>
          <a:ext cx="59880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25519</xdr:rowOff>
    </xdr:from>
    <xdr:to>
      <xdr:col>19</xdr:col>
      <xdr:colOff>177800</xdr:colOff>
      <xdr:row>96</xdr:row>
      <xdr:rowOff>155017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846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126691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580" y="1624266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25519</xdr:rowOff>
    </xdr:from>
    <xdr:to>
      <xdr:col>15</xdr:col>
      <xdr:colOff>50800</xdr:colOff>
      <xdr:row>97</xdr:row>
      <xdr:rowOff>107076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84600"/>
          <a:ext cx="889000" cy="2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157694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580" y="1610233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107076</xdr:rowOff>
    </xdr:from>
    <xdr:to>
      <xdr:col>10</xdr:col>
      <xdr:colOff>114300</xdr:colOff>
      <xdr:row>97</xdr:row>
      <xdr:rowOff>115632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373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580" y="1632140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66220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580" y="1635379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24761</xdr:rowOff>
    </xdr:from>
    <xdr:to>
      <xdr:col>24</xdr:col>
      <xdr:colOff>114300</xdr:colOff>
      <xdr:row>96</xdr:row>
      <xdr:rowOff>126361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3188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62375"/>
          <a:ext cx="59880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104217</xdr:rowOff>
    </xdr:from>
    <xdr:to>
      <xdr:col>20</xdr:col>
      <xdr:colOff>38100</xdr:colOff>
      <xdr:row>97</xdr:row>
      <xdr:rowOff>34367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25494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580" y="1665605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146169</xdr:rowOff>
    </xdr:from>
    <xdr:to>
      <xdr:col>15</xdr:col>
      <xdr:colOff>101600</xdr:colOff>
      <xdr:row>96</xdr:row>
      <xdr:rowOff>76319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67446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580" y="1652651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56276</xdr:rowOff>
    </xdr:from>
    <xdr:to>
      <xdr:col>10</xdr:col>
      <xdr:colOff>165100</xdr:colOff>
      <xdr:row>97</xdr:row>
      <xdr:rowOff>157876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149003</xdr:rowOff>
    </xdr:from>
    <xdr:ext cx="533889"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1965" y="1677924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64832</xdr:rowOff>
    </xdr:from>
    <xdr:to>
      <xdr:col>6</xdr:col>
      <xdr:colOff>38100</xdr:colOff>
      <xdr:row>97</xdr:row>
      <xdr:rowOff>166432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157559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2965" y="1678813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080" y="6588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505" y="6207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826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445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064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4683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124689</xdr:rowOff>
    </xdr:from>
    <xdr:to>
      <xdr:col>54</xdr:col>
      <xdr:colOff>189865</xdr:colOff>
      <xdr:row>37</xdr:row>
      <xdr:rowOff>138130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9410"/>
          <a:ext cx="1270" cy="104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141957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8525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138130</xdr:rowOff>
    </xdr:from>
    <xdr:to>
      <xdr:col>55</xdr:col>
      <xdr:colOff>88900</xdr:colOff>
      <xdr:row>37</xdr:row>
      <xdr:rowOff>138130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81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71366</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462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124689</xdr:rowOff>
    </xdr:from>
    <xdr:to>
      <xdr:col>55</xdr:col>
      <xdr:colOff>88900</xdr:colOff>
      <xdr:row>31</xdr:row>
      <xdr:rowOff>124689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75342</xdr:rowOff>
    </xdr:from>
    <xdr:to>
      <xdr:col>55</xdr:col>
      <xdr:colOff>0</xdr:colOff>
      <xdr:row>35</xdr:row>
      <xdr:rowOff>125283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075680"/>
          <a:ext cx="83820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83339</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12485"/>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60462</xdr:rowOff>
    </xdr:from>
    <xdr:to>
      <xdr:col>55</xdr:col>
      <xdr:colOff>50800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75342</xdr:rowOff>
    </xdr:from>
    <xdr:to>
      <xdr:col>50</xdr:col>
      <xdr:colOff>114300</xdr:colOff>
      <xdr:row>35</xdr:row>
      <xdr:rowOff>121549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075680"/>
          <a:ext cx="8890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63594</xdr:rowOff>
    </xdr:from>
    <xdr:to>
      <xdr:col>50</xdr:col>
      <xdr:colOff>165100</xdr:colOff>
      <xdr:row>35</xdr:row>
      <xdr:rowOff>165194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156321</xdr:rowOff>
    </xdr:from>
    <xdr:ext cx="533889"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1965" y="615696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92738</xdr:rowOff>
    </xdr:from>
    <xdr:to>
      <xdr:col>45</xdr:col>
      <xdr:colOff>177800</xdr:colOff>
      <xdr:row>35</xdr:row>
      <xdr:rowOff>121549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236210"/>
          <a:ext cx="889000" cy="88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86888</xdr:rowOff>
    </xdr:from>
    <xdr:to>
      <xdr:col>46</xdr:col>
      <xdr:colOff>38100</xdr:colOff>
      <xdr:row>36</xdr:row>
      <xdr:rowOff>17038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8165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2965" y="617982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92738</xdr:rowOff>
    </xdr:from>
    <xdr:to>
      <xdr:col>41</xdr:col>
      <xdr:colOff>50800</xdr:colOff>
      <xdr:row>37</xdr:row>
      <xdr:rowOff>48519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236210"/>
          <a:ext cx="889000" cy="115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4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127593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580" y="544195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38709</xdr:rowOff>
    </xdr:from>
    <xdr:ext cx="533889"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4965" y="603885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74483</xdr:rowOff>
    </xdr:from>
    <xdr:to>
      <xdr:col>55</xdr:col>
      <xdr:colOff>50800</xdr:colOff>
      <xdr:row>36</xdr:row>
      <xdr:rowOff>4633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7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52910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5345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24542</xdr:rowOff>
    </xdr:from>
    <xdr:to>
      <xdr:col>50</xdr:col>
      <xdr:colOff>165100</xdr:colOff>
      <xdr:row>35</xdr:row>
      <xdr:rowOff>126142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142669</xdr:rowOff>
    </xdr:from>
    <xdr:ext cx="533889"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1965" y="580009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70749</xdr:rowOff>
    </xdr:from>
    <xdr:to>
      <xdr:col>46</xdr:col>
      <xdr:colOff>38100</xdr:colOff>
      <xdr:row>36</xdr:row>
      <xdr:rowOff>899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17426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2965" y="584644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41938</xdr:rowOff>
    </xdr:from>
    <xdr:to>
      <xdr:col>41</xdr:col>
      <xdr:colOff>101600</xdr:colOff>
      <xdr:row>30</xdr:row>
      <xdr:rowOff>143538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160065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580" y="496062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169169</xdr:rowOff>
    </xdr:from>
    <xdr:to>
      <xdr:col>36</xdr:col>
      <xdr:colOff>165100</xdr:colOff>
      <xdr:row>37</xdr:row>
      <xdr:rowOff>99319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90446</xdr:rowOff>
    </xdr:from>
    <xdr:ext cx="533889"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4965" y="643382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080" y="10017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505" y="9636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9255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874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370" y="8493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112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67445"/>
          <a:ext cx="1270" cy="1159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3076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2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4265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6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51643</xdr:rowOff>
    </xdr:from>
    <xdr:to>
      <xdr:col>55</xdr:col>
      <xdr:colOff>0</xdr:colOff>
      <xdr:row>56</xdr:row>
      <xdr:rowOff>85088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52635"/>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86471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44660"/>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49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85088</xdr:rowOff>
    </xdr:from>
    <xdr:to>
      <xdr:col>50</xdr:col>
      <xdr:colOff>114300</xdr:colOff>
      <xdr:row>57</xdr:row>
      <xdr:rowOff>28997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685655"/>
          <a:ext cx="889000" cy="1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78957</xdr:rowOff>
    </xdr:from>
    <xdr:ext cx="533889"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1965" y="933704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8255</xdr:rowOff>
    </xdr:from>
    <xdr:to>
      <xdr:col>45</xdr:col>
      <xdr:colOff>177800</xdr:colOff>
      <xdr:row>57</xdr:row>
      <xdr:rowOff>28997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609455"/>
          <a:ext cx="889000" cy="19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78470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2965" y="933640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8255</xdr:rowOff>
    </xdr:from>
    <xdr:to>
      <xdr:col>41</xdr:col>
      <xdr:colOff>50800</xdr:colOff>
      <xdr:row>56</xdr:row>
      <xdr:rowOff>15646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609455"/>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64820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3965" y="966597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7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3889"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4965" y="9667240"/>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843</xdr:rowOff>
    </xdr:from>
    <xdr:to>
      <xdr:col>55</xdr:col>
      <xdr:colOff>50800</xdr:colOff>
      <xdr:row>56</xdr:row>
      <xdr:rowOff>102443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150720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8024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34288</xdr:rowOff>
    </xdr:from>
    <xdr:to>
      <xdr:col>50</xdr:col>
      <xdr:colOff>165100</xdr:colOff>
      <xdr:row>56</xdr:row>
      <xdr:rowOff>135888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3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127015</xdr:rowOff>
    </xdr:from>
    <xdr:ext cx="533889"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1965" y="9728200"/>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149647</xdr:rowOff>
    </xdr:from>
    <xdr:to>
      <xdr:col>46</xdr:col>
      <xdr:colOff>38100</xdr:colOff>
      <xdr:row>57</xdr:row>
      <xdr:rowOff>79797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70924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2965" y="984313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128905</xdr:rowOff>
    </xdr:from>
    <xdr:to>
      <xdr:col>41</xdr:col>
      <xdr:colOff>101600</xdr:colOff>
      <xdr:row>56</xdr:row>
      <xdr:rowOff>59055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5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75582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3965" y="9333865"/>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136296</xdr:rowOff>
    </xdr:from>
    <xdr:to>
      <xdr:col>36</xdr:col>
      <xdr:colOff>165100</xdr:colOff>
      <xdr:row>56</xdr:row>
      <xdr:rowOff>66446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82973</xdr:rowOff>
    </xdr:from>
    <xdr:ext cx="533889"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4965" y="934085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080" y="13446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3065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2684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2303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505" y="11922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370" y="11541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03735"/>
          <a:ext cx="1270" cy="1482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0270"/>
          <a:ext cx="37846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894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132917</xdr:rowOff>
    </xdr:from>
    <xdr:to>
      <xdr:col>55</xdr:col>
      <xdr:colOff>0</xdr:colOff>
      <xdr:row>79</xdr:row>
      <xdr:rowOff>41039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05815"/>
          <a:ext cx="83820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63523</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93700"/>
          <a:ext cx="534035" cy="2584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10237</xdr:rowOff>
    </xdr:from>
    <xdr:to>
      <xdr:col>50</xdr:col>
      <xdr:colOff>114300</xdr:colOff>
      <xdr:row>79</xdr:row>
      <xdr:rowOff>41039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547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137665</xdr:rowOff>
    </xdr:from>
    <xdr:ext cx="533889"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1965" y="1299591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7779</xdr:rowOff>
    </xdr:from>
    <xdr:to>
      <xdr:col>45</xdr:col>
      <xdr:colOff>177800</xdr:colOff>
      <xdr:row>79</xdr:row>
      <xdr:rowOff>10237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521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2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138847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2965" y="1299718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113201</xdr:rowOff>
    </xdr:from>
    <xdr:to>
      <xdr:col>41</xdr:col>
      <xdr:colOff>50800</xdr:colOff>
      <xdr:row>79</xdr:row>
      <xdr:rowOff>7779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86130"/>
          <a:ext cx="88900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3965" y="1296924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3889"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4965" y="1299146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82117</xdr:rowOff>
    </xdr:from>
    <xdr:to>
      <xdr:col>55</xdr:col>
      <xdr:colOff>50800</xdr:colOff>
      <xdr:row>79</xdr:row>
      <xdr:rowOff>12267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168494</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6992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161689</xdr:rowOff>
    </xdr:from>
    <xdr:to>
      <xdr:col>50</xdr:col>
      <xdr:colOff>165100</xdr:colOff>
      <xdr:row>79</xdr:row>
      <xdr:rowOff>91839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82966</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9435" y="13627100"/>
          <a:ext cx="3790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130887</xdr:rowOff>
    </xdr:from>
    <xdr:to>
      <xdr:col>46</xdr:col>
      <xdr:colOff>38100</xdr:colOff>
      <xdr:row>79</xdr:row>
      <xdr:rowOff>61037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52164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350" y="1359662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128429</xdr:rowOff>
    </xdr:from>
    <xdr:to>
      <xdr:col>41</xdr:col>
      <xdr:colOff>101600</xdr:colOff>
      <xdr:row>79</xdr:row>
      <xdr:rowOff>58579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49706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350" y="1359408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62401</xdr:rowOff>
    </xdr:from>
    <xdr:to>
      <xdr:col>36</xdr:col>
      <xdr:colOff>165100</xdr:colOff>
      <xdr:row>78</xdr:row>
      <xdr:rowOff>164001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155128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350" y="1352804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1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080" y="16929735"/>
          <a:ext cx="24892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5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505" y="16603345"/>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19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505" y="16276955"/>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17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505" y="15949930"/>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5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370" y="1562354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3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370" y="1529715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370" y="14970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70505"/>
          <a:ext cx="1270" cy="1558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3324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2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571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70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47749</xdr:rowOff>
    </xdr:from>
    <xdr:to>
      <xdr:col>55</xdr:col>
      <xdr:colOff>0</xdr:colOff>
      <xdr:row>96</xdr:row>
      <xdr:rowOff>84139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068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148534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5705"/>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84139</xdr:rowOff>
    </xdr:from>
    <xdr:to>
      <xdr:col>50</xdr:col>
      <xdr:colOff>114300</xdr:colOff>
      <xdr:row>97</xdr:row>
      <xdr:rowOff>160807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43020"/>
          <a:ext cx="889000" cy="24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6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3889"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1965" y="1666176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142236</xdr:rowOff>
    </xdr:from>
    <xdr:to>
      <xdr:col>45</xdr:col>
      <xdr:colOff>177800</xdr:colOff>
      <xdr:row>97</xdr:row>
      <xdr:rowOff>160807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429355"/>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43305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2965" y="1633093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142236</xdr:rowOff>
    </xdr:from>
    <xdr:to>
      <xdr:col>41</xdr:col>
      <xdr:colOff>50800</xdr:colOff>
      <xdr:row>96</xdr:row>
      <xdr:rowOff>60082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42935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3965" y="1667065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8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3889"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4965" y="1667573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168399</xdr:rowOff>
    </xdr:from>
    <xdr:to>
      <xdr:col>55</xdr:col>
      <xdr:colOff>50800</xdr:colOff>
      <xdr:row>96</xdr:row>
      <xdr:rowOff>98549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19826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0743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33339</xdr:rowOff>
    </xdr:from>
    <xdr:to>
      <xdr:col>50</xdr:col>
      <xdr:colOff>165100</xdr:colOff>
      <xdr:row>96</xdr:row>
      <xdr:rowOff>134939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151466</xdr:rowOff>
    </xdr:from>
    <xdr:ext cx="53388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1965" y="1626743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110007</xdr:rowOff>
    </xdr:from>
    <xdr:to>
      <xdr:col>46</xdr:col>
      <xdr:colOff>38100</xdr:colOff>
      <xdr:row>98</xdr:row>
      <xdr:rowOff>40157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4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31284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2965" y="1683321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91436</xdr:rowOff>
    </xdr:from>
    <xdr:to>
      <xdr:col>41</xdr:col>
      <xdr:colOff>101600</xdr:colOff>
      <xdr:row>96</xdr:row>
      <xdr:rowOff>21586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38113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3965" y="16154400"/>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9282</xdr:rowOff>
    </xdr:from>
    <xdr:to>
      <xdr:col>36</xdr:col>
      <xdr:colOff>165100</xdr:colOff>
      <xdr:row>96</xdr:row>
      <xdr:rowOff>110882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6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127409</xdr:rowOff>
    </xdr:from>
    <xdr:ext cx="53388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4965" y="1624330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080" y="6588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505" y="6207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505" y="5826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505" y="5445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505" y="5064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370" y="4683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86070"/>
          <a:ext cx="635"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6128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86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49612</xdr:rowOff>
    </xdr:from>
    <xdr:to>
      <xdr:col>85</xdr:col>
      <xdr:colOff>127000</xdr:colOff>
      <xdr:row>38</xdr:row>
      <xdr:rowOff>162846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221730"/>
          <a:ext cx="838200" cy="4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78496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21755"/>
          <a:ext cx="46926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104210</xdr:rowOff>
    </xdr:from>
    <xdr:to>
      <xdr:col>81</xdr:col>
      <xdr:colOff>50800</xdr:colOff>
      <xdr:row>36</xdr:row>
      <xdr:rowOff>49612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5933440"/>
          <a:ext cx="889000" cy="28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120610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350" y="663511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104210</xdr:rowOff>
    </xdr:from>
    <xdr:to>
      <xdr:col>76</xdr:col>
      <xdr:colOff>114300</xdr:colOff>
      <xdr:row>37</xdr:row>
      <xdr:rowOff>109372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5933440"/>
          <a:ext cx="889000" cy="5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67918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350" y="658241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14427</xdr:rowOff>
    </xdr:from>
    <xdr:to>
      <xdr:col>71</xdr:col>
      <xdr:colOff>177800</xdr:colOff>
      <xdr:row>37</xdr:row>
      <xdr:rowOff>109372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3576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109408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350" y="662432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3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110018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350" y="662495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112046</xdr:rowOff>
    </xdr:from>
    <xdr:to>
      <xdr:col>85</xdr:col>
      <xdr:colOff>177800</xdr:colOff>
      <xdr:row>39</xdr:row>
      <xdr:rowOff>42196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34047</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4875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170262</xdr:rowOff>
    </xdr:from>
    <xdr:to>
      <xdr:col>81</xdr:col>
      <xdr:colOff>101600</xdr:colOff>
      <xdr:row>36</xdr:row>
      <xdr:rowOff>100412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116939</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3965" y="594614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53410</xdr:rowOff>
    </xdr:from>
    <xdr:to>
      <xdr:col>76</xdr:col>
      <xdr:colOff>165100</xdr:colOff>
      <xdr:row>34</xdr:row>
      <xdr:rowOff>155010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87</xdr:rowOff>
    </xdr:from>
    <xdr:ext cx="53388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4965" y="565785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58572</xdr:rowOff>
    </xdr:from>
    <xdr:to>
      <xdr:col>72</xdr:col>
      <xdr:colOff>38100</xdr:colOff>
      <xdr:row>37</xdr:row>
      <xdr:rowOff>160172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5249</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5965" y="617728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135077</xdr:rowOff>
    </xdr:from>
    <xdr:to>
      <xdr:col>67</xdr:col>
      <xdr:colOff>101600</xdr:colOff>
      <xdr:row>37</xdr:row>
      <xdr:rowOff>65227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81754</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6965" y="608203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080" y="9255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080" y="8112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635"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10"/>
          <a:ext cx="248920" cy="2584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205" y="9439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205" y="9439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205" y="9439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205" y="9439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205" y="9122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205" y="9122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205" y="9122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205" y="9122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080" y="13827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2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505" y="13500735"/>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5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3174345"/>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19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847955"/>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17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2520930"/>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6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219454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3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186815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541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01500"/>
          <a:ext cx="635" cy="150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772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7671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0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110913</xdr:rowOff>
    </xdr:from>
    <xdr:to>
      <xdr:col>85</xdr:col>
      <xdr:colOff>127000</xdr:colOff>
      <xdr:row>77</xdr:row>
      <xdr:rowOff>115729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1214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39457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26670"/>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73144</xdr:rowOff>
    </xdr:from>
    <xdr:to>
      <xdr:col>81</xdr:col>
      <xdr:colOff>50800</xdr:colOff>
      <xdr:row>77</xdr:row>
      <xdr:rowOff>110913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274675"/>
          <a:ext cx="8890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153110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3965" y="126688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40308</xdr:rowOff>
    </xdr:from>
    <xdr:to>
      <xdr:col>76</xdr:col>
      <xdr:colOff>114300</xdr:colOff>
      <xdr:row>77</xdr:row>
      <xdr:rowOff>73144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241655"/>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152947</xdr:rowOff>
    </xdr:from>
    <xdr:ext cx="53388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4965" y="1266825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170512</xdr:rowOff>
    </xdr:from>
    <xdr:to>
      <xdr:col>71</xdr:col>
      <xdr:colOff>177800</xdr:colOff>
      <xdr:row>77</xdr:row>
      <xdr:rowOff>40308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200380"/>
          <a:ext cx="8890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2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111472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5965" y="1279842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116371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6965" y="1280350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64929</xdr:rowOff>
    </xdr:from>
    <xdr:to>
      <xdr:col>85</xdr:col>
      <xdr:colOff>177800</xdr:colOff>
      <xdr:row>77</xdr:row>
      <xdr:rowOff>166529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43356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4483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60113</xdr:rowOff>
    </xdr:from>
    <xdr:to>
      <xdr:col>81</xdr:col>
      <xdr:colOff>101600</xdr:colOff>
      <xdr:row>77</xdr:row>
      <xdr:rowOff>161713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152840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3965" y="1335405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22344</xdr:rowOff>
    </xdr:from>
    <xdr:to>
      <xdr:col>76</xdr:col>
      <xdr:colOff>165100</xdr:colOff>
      <xdr:row>77</xdr:row>
      <xdr:rowOff>123944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115071</xdr:rowOff>
    </xdr:from>
    <xdr:ext cx="53388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4965" y="133165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160958</xdr:rowOff>
    </xdr:from>
    <xdr:to>
      <xdr:col>72</xdr:col>
      <xdr:colOff>38100</xdr:colOff>
      <xdr:row>77</xdr:row>
      <xdr:rowOff>91108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82235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5965" y="1328356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119712</xdr:rowOff>
    </xdr:from>
    <xdr:to>
      <xdr:col>67</xdr:col>
      <xdr:colOff>101600</xdr:colOff>
      <xdr:row>77</xdr:row>
      <xdr:rowOff>49862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4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40989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6965" y="1324229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080" y="16875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505" y="16494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505" y="16113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505" y="15732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5351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370" y="14970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43530"/>
          <a:ext cx="635" cy="14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0593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1874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4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123126</xdr:rowOff>
    </xdr:from>
    <xdr:to>
      <xdr:col>85</xdr:col>
      <xdr:colOff>127000</xdr:colOff>
      <xdr:row>95</xdr:row>
      <xdr:rowOff>104623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238855"/>
          <a:ext cx="838200" cy="1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148938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07790"/>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104623</xdr:rowOff>
    </xdr:from>
    <xdr:to>
      <xdr:col>81</xdr:col>
      <xdr:colOff>50800</xdr:colOff>
      <xdr:row>96</xdr:row>
      <xdr:rowOff>16523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39189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2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89997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3965" y="167201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16523</xdr:rowOff>
    </xdr:from>
    <xdr:to>
      <xdr:col>76</xdr:col>
      <xdr:colOff>114300</xdr:colOff>
      <xdr:row>96</xdr:row>
      <xdr:rowOff>113919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47571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56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31602</xdr:rowOff>
    </xdr:from>
    <xdr:ext cx="53388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4965" y="1666176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97816</xdr:rowOff>
    </xdr:from>
    <xdr:to>
      <xdr:col>71</xdr:col>
      <xdr:colOff>177800</xdr:colOff>
      <xdr:row>96</xdr:row>
      <xdr:rowOff>113919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556990"/>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56850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5965" y="1685861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73182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6965" y="1687512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72326</xdr:rowOff>
    </xdr:from>
    <xdr:to>
      <xdr:col>85</xdr:col>
      <xdr:colOff>177800</xdr:colOff>
      <xdr:row>95</xdr:row>
      <xdr:rowOff>2476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18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95203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03946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53823</xdr:rowOff>
    </xdr:from>
    <xdr:to>
      <xdr:col>81</xdr:col>
      <xdr:colOff>101600</xdr:colOff>
      <xdr:row>95</xdr:row>
      <xdr:rowOff>155423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3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500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3965" y="1611630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137173</xdr:rowOff>
    </xdr:from>
    <xdr:to>
      <xdr:col>76</xdr:col>
      <xdr:colOff>165100</xdr:colOff>
      <xdr:row>96</xdr:row>
      <xdr:rowOff>67323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4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83850</xdr:rowOff>
    </xdr:from>
    <xdr:ext cx="53388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4965" y="16200120"/>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63119</xdr:rowOff>
    </xdr:from>
    <xdr:to>
      <xdr:col>72</xdr:col>
      <xdr:colOff>38100</xdr:colOff>
      <xdr:row>96</xdr:row>
      <xdr:rowOff>164719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9796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5965" y="1629727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47016</xdr:rowOff>
    </xdr:from>
    <xdr:to>
      <xdr:col>67</xdr:col>
      <xdr:colOff>101600</xdr:colOff>
      <xdr:row>96</xdr:row>
      <xdr:rowOff>148616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5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165143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6965" y="1628140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080" y="65125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60553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5981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51409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505" y="4683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99100"/>
          <a:ext cx="635" cy="115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27431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143129</xdr:rowOff>
    </xdr:from>
    <xdr:to>
      <xdr:col>116</xdr:col>
      <xdr:colOff>63500</xdr:colOff>
      <xdr:row>37</xdr:row>
      <xdr:rowOff>144638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486525"/>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42100</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14110"/>
          <a:ext cx="46926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129961</xdr:rowOff>
    </xdr:from>
    <xdr:to>
      <xdr:col>111</xdr:col>
      <xdr:colOff>177800</xdr:colOff>
      <xdr:row>37</xdr:row>
      <xdr:rowOff>144638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473190"/>
          <a:ext cx="8890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158015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350" y="615823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129961</xdr:rowOff>
    </xdr:from>
    <xdr:to>
      <xdr:col>107</xdr:col>
      <xdr:colOff>50800</xdr:colOff>
      <xdr:row>37</xdr:row>
      <xdr:rowOff>137323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4731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36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137030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350" y="613727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137323</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480810"/>
          <a:ext cx="889000" cy="1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350" y="619506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350" y="6270625"/>
          <a:ext cx="46926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92329</xdr:rowOff>
    </xdr:from>
    <xdr:to>
      <xdr:col>116</xdr:col>
      <xdr:colOff>114300</xdr:colOff>
      <xdr:row>38</xdr:row>
      <xdr:rowOff>22479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70756</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1413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93838</xdr:rowOff>
    </xdr:from>
    <xdr:to>
      <xdr:col>112</xdr:col>
      <xdr:colOff>38100</xdr:colOff>
      <xdr:row>38</xdr:row>
      <xdr:rowOff>23988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15115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350" y="652970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79161</xdr:rowOff>
    </xdr:from>
    <xdr:to>
      <xdr:col>107</xdr:col>
      <xdr:colOff>101600</xdr:colOff>
      <xdr:row>38</xdr:row>
      <xdr:rowOff>9311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439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350" y="651510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86523</xdr:rowOff>
    </xdr:from>
    <xdr:to>
      <xdr:col>102</xdr:col>
      <xdr:colOff>165100</xdr:colOff>
      <xdr:row>38</xdr:row>
      <xdr:rowOff>16673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7800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350" y="652272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205" y="66967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080" y="99415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4843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90271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5699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112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9001760"/>
          <a:ext cx="635"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77697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900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164891</xdr:rowOff>
    </xdr:from>
    <xdr:to>
      <xdr:col>116</xdr:col>
      <xdr:colOff>63500</xdr:colOff>
      <xdr:row>57</xdr:row>
      <xdr:rowOff>19228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765665"/>
          <a:ext cx="8382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561195"/>
          <a:ext cx="46926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70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104632</xdr:rowOff>
    </xdr:from>
    <xdr:to>
      <xdr:col>111</xdr:col>
      <xdr:colOff>177800</xdr:colOff>
      <xdr:row>57</xdr:row>
      <xdr:rowOff>19228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705340"/>
          <a:ext cx="889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350" y="950341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130191</xdr:rowOff>
    </xdr:from>
    <xdr:to>
      <xdr:col>107</xdr:col>
      <xdr:colOff>50800</xdr:colOff>
      <xdr:row>56</xdr:row>
      <xdr:rowOff>104632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559925"/>
          <a:ext cx="889000" cy="14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70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28739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350" y="980122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118532</xdr:rowOff>
    </xdr:from>
    <xdr:to>
      <xdr:col>102</xdr:col>
      <xdr:colOff>114300</xdr:colOff>
      <xdr:row>55</xdr:row>
      <xdr:rowOff>130191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54786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99423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987171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8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110076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988250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114091</xdr:rowOff>
    </xdr:from>
    <xdr:to>
      <xdr:col>116</xdr:col>
      <xdr:colOff>114300</xdr:colOff>
      <xdr:row>57</xdr:row>
      <xdr:rowOff>44241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71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92518</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69327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139878</xdr:rowOff>
    </xdr:from>
    <xdr:to>
      <xdr:col>112</xdr:col>
      <xdr:colOff>38100</xdr:colOff>
      <xdr:row>57</xdr:row>
      <xdr:rowOff>70028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61155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350" y="983361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53832</xdr:rowOff>
    </xdr:from>
    <xdr:to>
      <xdr:col>107</xdr:col>
      <xdr:colOff>101600</xdr:colOff>
      <xdr:row>56</xdr:row>
      <xdr:rowOff>155432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509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350" y="942975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79391</xdr:rowOff>
    </xdr:from>
    <xdr:to>
      <xdr:col>102</xdr:col>
      <xdr:colOff>165100</xdr:colOff>
      <xdr:row>56</xdr:row>
      <xdr:rowOff>9541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50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26068</xdr:rowOff>
    </xdr:from>
    <xdr:ext cx="53388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7965" y="9284335"/>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67732</xdr:rowOff>
    </xdr:from>
    <xdr:to>
      <xdr:col>98</xdr:col>
      <xdr:colOff>38100</xdr:colOff>
      <xdr:row>55</xdr:row>
      <xdr:rowOff>169332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4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14409</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8965" y="927227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505" y="13827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446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3065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684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2303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505" y="11922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505" y="11541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31675"/>
          <a:ext cx="635"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435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068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3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58624</xdr:rowOff>
    </xdr:from>
    <xdr:to>
      <xdr:col>116</xdr:col>
      <xdr:colOff>63500</xdr:colOff>
      <xdr:row>75</xdr:row>
      <xdr:rowOff>137261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917170"/>
          <a:ext cx="8382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12869</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00000"/>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4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137261</xdr:rowOff>
    </xdr:from>
    <xdr:to>
      <xdr:col>111</xdr:col>
      <xdr:colOff>177800</xdr:colOff>
      <xdr:row>75</xdr:row>
      <xdr:rowOff>170714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99591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6316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5965" y="1269301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170714</xdr:rowOff>
    </xdr:from>
    <xdr:to>
      <xdr:col>107</xdr:col>
      <xdr:colOff>50800</xdr:colOff>
      <xdr:row>76</xdr:row>
      <xdr:rowOff>66777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028930"/>
          <a:ext cx="8890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4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33520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6965" y="1272032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151016</xdr:rowOff>
    </xdr:from>
    <xdr:to>
      <xdr:col>102</xdr:col>
      <xdr:colOff>114300</xdr:colOff>
      <xdr:row>76</xdr:row>
      <xdr:rowOff>66777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494895"/>
          <a:ext cx="889000" cy="6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5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3889"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7965" y="1314767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65041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8965" y="1292352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7824</xdr:rowOff>
    </xdr:from>
    <xdr:to>
      <xdr:col>116</xdr:col>
      <xdr:colOff>114300</xdr:colOff>
      <xdr:row>75</xdr:row>
      <xdr:rowOff>109424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157701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4478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86461</xdr:rowOff>
    </xdr:from>
    <xdr:to>
      <xdr:col>112</xdr:col>
      <xdr:colOff>38100</xdr:colOff>
      <xdr:row>76</xdr:row>
      <xdr:rowOff>16611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4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7738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5965" y="1303782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119914</xdr:rowOff>
    </xdr:from>
    <xdr:to>
      <xdr:col>107</xdr:col>
      <xdr:colOff>101600</xdr:colOff>
      <xdr:row>76</xdr:row>
      <xdr:rowOff>50064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41191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6965" y="1307084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15977</xdr:rowOff>
    </xdr:from>
    <xdr:to>
      <xdr:col>102</xdr:col>
      <xdr:colOff>165100</xdr:colOff>
      <xdr:row>76</xdr:row>
      <xdr:rowOff>117577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4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134104</xdr:rowOff>
    </xdr:from>
    <xdr:ext cx="53388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7965" y="128212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100216</xdr:rowOff>
    </xdr:from>
    <xdr:to>
      <xdr:col>98</xdr:col>
      <xdr:colOff>38100</xdr:colOff>
      <xdr:row>73</xdr:row>
      <xdr:rowOff>30366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44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46893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8965" y="1221930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6113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080" y="14970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635"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10"/>
          <a:ext cx="248920" cy="2584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205" y="16297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205" y="16297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205" y="16297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205" y="16297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205" y="15980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205" y="15980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205" y="15980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205" y="15980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大きく増加しているのは、維持補修費、扶助費、積立金である。維持補修費は除雪費の増加によるもの、扶助費は物価高騰対応重点支援給付金や電力・ガス・食料品等価格高騰重点支援給付金の給付による増、積立金は今後予定している著大公共施設整備事業費に対する財源を積立てたことによる増である。</a:t>
          </a:r>
        </a:p>
        <a:p>
          <a:r>
            <a:rPr kumimoji="1" lang="ja-JP" altLang="en-US" sz="1300">
              <a:latin typeface="ＭＳ Ｐゴシック" panose="020B0600070205080204" pitchFamily="50" charset="-128"/>
              <a:ea typeface="ＭＳ Ｐゴシック" panose="020B0600070205080204" pitchFamily="50" charset="-128"/>
            </a:rPr>
            <a:t>　一方、前年度と比較し大きく減少したものは、災害復旧事業費、補助費等である。災害復旧事業費は令和２年度及び令和３年度に発生した災害箇所の復旧が完了したことによる減、補助費等はプレミアム付き商品券事業の終了による減である。</a:t>
          </a:r>
        </a:p>
        <a:p>
          <a:r>
            <a:rPr kumimoji="1" lang="ja-JP" altLang="en-US" sz="1300">
              <a:latin typeface="ＭＳ Ｐゴシック" panose="020B0600070205080204" pitchFamily="50" charset="-128"/>
              <a:ea typeface="ＭＳ Ｐゴシック" panose="020B0600070205080204" pitchFamily="50" charset="-128"/>
            </a:rPr>
            <a:t>　今後もさらなる行財政改革の推進などにより、健全で持続可能な財政基盤の確立に努める。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1" charset="-128"/>
              <a:ea typeface="ＭＳ ゴシック" panose="020B0609070205080204" pitchFamily="1" charset="-128"/>
            </a:rPr>
            <a:t>岐阜県高山市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1" charset="-128"/>
              <a:ea typeface="ＭＳ ゴシック" panose="020B0609070205080204" pitchFamily="1" charset="-128"/>
            </a:rPr>
            <a:t>令和</a:t>
          </a:r>
          <a:r>
            <a:rPr kumimoji="1" lang="en-US" altLang="ja-JP" sz="2000" b="1">
              <a:solidFill>
                <a:srgbClr val="FFFFFF"/>
              </a:solidFill>
              <a:latin typeface="ＭＳ ゴシック" panose="020B0609070205080204" pitchFamily="1" charset="-128"/>
              <a:ea typeface="ＭＳ ゴシック" panose="020B0609070205080204" pitchFamily="1" charset="-128"/>
            </a:rPr>
            <a:t>5</a:t>
          </a:r>
          <a:r>
            <a:rPr kumimoji="1" lang="ja-JP" altLang="en-US" sz="2000" b="1">
              <a:solidFill>
                <a:srgbClr val="FFFFFF"/>
              </a:solidFill>
              <a:latin typeface="ＭＳ ゴシック" panose="020B0609070205080204" pitchFamily="1" charset="-128"/>
              <a:ea typeface="ＭＳ ゴシック" panose="020B0609070205080204" pitchFamily="1"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1" charset="-128"/>
              <a:ea typeface="ＭＳ ゴシック" panose="020B0609070205080204" pitchFamily="1" charset="-128"/>
            </a:rPr>
            <a:t>83,281
82,239
2,177.61
56,306,750
52,544,618
3,432,333
27,959,520
15,709,596</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1" charset="-128"/>
              <a:ea typeface="ＭＳ ゴシック" panose="020B0609070205080204" pitchFamily="1" charset="-128"/>
            </a:rPr>
            <a:t>人</a:t>
          </a:r>
          <a:r>
            <a:rPr kumimoji="1" lang="en-US" altLang="ja-JP" sz="1100" b="1">
              <a:solidFill>
                <a:srgbClr val="000000"/>
              </a:solidFill>
              <a:latin typeface="ＭＳ ゴシック" panose="020B0609070205080204" pitchFamily="1" charset="-128"/>
              <a:ea typeface="ＭＳ ゴシック" panose="020B0609070205080204" pitchFamily="1" charset="-128"/>
            </a:rPr>
            <a:t>(R6.1.1</a:t>
          </a:r>
          <a:r>
            <a:rPr kumimoji="1" lang="ja-JP" altLang="en-US" sz="1100" b="1">
              <a:solidFill>
                <a:srgbClr val="000000"/>
              </a:solidFill>
              <a:latin typeface="ＭＳ ゴシック" panose="020B0609070205080204" pitchFamily="1" charset="-128"/>
              <a:ea typeface="ＭＳ ゴシック" panose="020B0609070205080204" pitchFamily="1" charset="-128"/>
            </a:rPr>
            <a:t>現在</a:t>
          </a:r>
          <a:r>
            <a:rPr kumimoji="1" lang="en-US" altLang="ja-JP" sz="1100" b="1">
              <a:solidFill>
                <a:srgbClr val="000000"/>
              </a:solidFill>
              <a:latin typeface="ＭＳ ゴシック" panose="020B0609070205080204" pitchFamily="1" charset="-128"/>
              <a:ea typeface="ＭＳ ゴシック" panose="020B0609070205080204" pitchFamily="1" charset="-128"/>
            </a:rPr>
            <a:t>)
</a:t>
          </a:r>
          <a:r>
            <a:rPr kumimoji="1" lang="ja-JP" altLang="en-US" sz="1100" b="1">
              <a:solidFill>
                <a:srgbClr val="000000"/>
              </a:solidFill>
              <a:latin typeface="ＭＳ ゴシック" panose="020B0609070205080204" pitchFamily="1" charset="-128"/>
              <a:ea typeface="ＭＳ ゴシック" panose="020B0609070205080204" pitchFamily="1" charset="-128"/>
            </a:rPr>
            <a:t>人</a:t>
          </a:r>
          <a:r>
            <a:rPr kumimoji="1" lang="en-US" altLang="ja-JP" sz="1100" b="1">
              <a:solidFill>
                <a:srgbClr val="000000"/>
              </a:solidFill>
              <a:latin typeface="ＭＳ ゴシック" panose="020B0609070205080204" pitchFamily="1" charset="-128"/>
              <a:ea typeface="ＭＳ ゴシック" panose="020B0609070205080204" pitchFamily="1" charset="-128"/>
            </a:rPr>
            <a:t>(R6.1.1</a:t>
          </a:r>
          <a:r>
            <a:rPr kumimoji="1" lang="ja-JP" altLang="en-US" sz="1100" b="1">
              <a:solidFill>
                <a:srgbClr val="000000"/>
              </a:solidFill>
              <a:latin typeface="ＭＳ ゴシック" panose="020B0609070205080204" pitchFamily="1" charset="-128"/>
              <a:ea typeface="ＭＳ ゴシック" panose="020B0609070205080204" pitchFamily="1" charset="-128"/>
            </a:rPr>
            <a:t>現在</a:t>
          </a:r>
          <a:r>
            <a:rPr kumimoji="1" lang="en-US" altLang="ja-JP" sz="1100" b="1">
              <a:solidFill>
                <a:srgbClr val="000000"/>
              </a:solidFill>
              <a:latin typeface="ＭＳ ゴシック" panose="020B0609070205080204" pitchFamily="1" charset="-128"/>
              <a:ea typeface="ＭＳ ゴシック" panose="020B0609070205080204" pitchFamily="1" charset="-128"/>
            </a:rPr>
            <a:t>)
</a:t>
          </a:r>
          <a:r>
            <a:rPr kumimoji="1" lang="ja-JP" altLang="en-US" sz="1100" b="1">
              <a:solidFill>
                <a:srgbClr val="000000"/>
              </a:solidFill>
              <a:latin typeface="ＭＳ ゴシック" panose="020B0609070205080204" pitchFamily="1" charset="-128"/>
              <a:ea typeface="ＭＳ ゴシック" panose="020B0609070205080204" pitchFamily="1"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1" charset="-128"/>
              <a:ea typeface="ＭＳ ゴシック" panose="020B0609070205080204" pitchFamily="1" charset="-128"/>
            </a:rPr>
            <a:t>-
-
4.5
-</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1" charset="-128"/>
              <a:ea typeface="ＭＳ ゴシック" panose="020B0609070205080204" pitchFamily="1"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1" charset="-128"/>
              <a:ea typeface="ＭＳ ゴシック" panose="020B0609070205080204" pitchFamily="1" charset="-128"/>
            </a:rPr>
            <a:t>市町村類型
</a:t>
          </a:r>
          <a:r>
            <a:rPr kumimoji="1" lang="en-US" altLang="ja-JP" sz="1100" b="1">
              <a:solidFill>
                <a:srgbClr val="000000"/>
              </a:solidFill>
              <a:latin typeface="ＭＳ ゴシック" panose="020B0609070205080204" pitchFamily="1" charset="-128"/>
              <a:ea typeface="ＭＳ ゴシック" panose="020B0609070205080204" pitchFamily="1" charset="-128"/>
            </a:rPr>
            <a:t>(</a:t>
          </a:r>
          <a:r>
            <a:rPr kumimoji="1" lang="ja-JP" altLang="en-US" sz="1100" b="1">
              <a:solidFill>
                <a:srgbClr val="000000"/>
              </a:solidFill>
              <a:latin typeface="ＭＳ ゴシック" panose="020B0609070205080204" pitchFamily="1" charset="-128"/>
              <a:ea typeface="ＭＳ ゴシック" panose="020B0609070205080204" pitchFamily="1" charset="-128"/>
            </a:rPr>
            <a:t>年度毎</a:t>
          </a:r>
          <a:r>
            <a:rPr kumimoji="1" lang="en-US" altLang="ja-JP" sz="1100" b="1">
              <a:solidFill>
                <a:srgbClr val="000000"/>
              </a:solidFill>
              <a:latin typeface="ＭＳ ゴシック" panose="020B0609070205080204" pitchFamily="1" charset="-128"/>
              <a:ea typeface="ＭＳ ゴシック" panose="020B0609070205080204" pitchFamily="1" charset="-128"/>
            </a:rPr>
            <a:t>)</a:t>
          </a:r>
          <a:endParaRPr kumimoji="1" lang="ja-JP" altLang="en-US" sz="1100" b="1">
            <a:solidFill>
              <a:srgbClr val="000000"/>
            </a:solidFill>
            <a:latin typeface="ＭＳ ゴシック" panose="020B0609070205080204" pitchFamily="1" charset="-128"/>
            <a:ea typeface="ＭＳ ゴシック" panose="020B0609070205080204" pitchFamily="1"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1" charset="-128"/>
              <a:ea typeface="ＭＳ ゴシック" panose="020B0609070205080204" pitchFamily="1" charset="-128"/>
            </a:rPr>
            <a:t>R01  Ⅱ</a:t>
          </a:r>
          <a:r>
            <a:rPr kumimoji="1" lang="ja-JP" altLang="en-US" sz="1100" b="1">
              <a:solidFill>
                <a:srgbClr val="000000"/>
              </a:solidFill>
              <a:latin typeface="ＭＳ ゴシック" panose="020B0609070205080204" pitchFamily="1" charset="-128"/>
              <a:ea typeface="ＭＳ ゴシック" panose="020B0609070205080204" pitchFamily="1" charset="-128"/>
            </a:rPr>
            <a:t>－１    </a:t>
          </a:r>
          <a:r>
            <a:rPr kumimoji="1" lang="en-US" altLang="ja-JP" sz="1100" b="1">
              <a:solidFill>
                <a:srgbClr val="000000"/>
              </a:solidFill>
              <a:latin typeface="ＭＳ ゴシック" panose="020B0609070205080204" pitchFamily="1" charset="-128"/>
              <a:ea typeface="ＭＳ ゴシック" panose="020B0609070205080204" pitchFamily="1" charset="-128"/>
            </a:rPr>
            <a:t>R02  Ⅱ</a:t>
          </a:r>
          <a:r>
            <a:rPr kumimoji="1" lang="ja-JP" altLang="en-US" sz="1100" b="1">
              <a:solidFill>
                <a:srgbClr val="000000"/>
              </a:solidFill>
              <a:latin typeface="ＭＳ ゴシック" panose="020B0609070205080204" pitchFamily="1" charset="-128"/>
              <a:ea typeface="ＭＳ ゴシック" panose="020B0609070205080204" pitchFamily="1" charset="-128"/>
            </a:rPr>
            <a:t>－１    </a:t>
          </a:r>
          <a:r>
            <a:rPr kumimoji="1" lang="en-US" altLang="ja-JP" sz="1100" b="1">
              <a:solidFill>
                <a:srgbClr val="000000"/>
              </a:solidFill>
              <a:latin typeface="ＭＳ ゴシック" panose="020B0609070205080204" pitchFamily="1" charset="-128"/>
              <a:ea typeface="ＭＳ ゴシック" panose="020B0609070205080204" pitchFamily="1" charset="-128"/>
            </a:rPr>
            <a:t>R03  Ⅱ</a:t>
          </a:r>
          <a:r>
            <a:rPr kumimoji="1" lang="ja-JP" altLang="en-US" sz="1100" b="1">
              <a:solidFill>
                <a:srgbClr val="000000"/>
              </a:solidFill>
              <a:latin typeface="ＭＳ ゴシック" panose="020B0609070205080204" pitchFamily="1" charset="-128"/>
              <a:ea typeface="ＭＳ ゴシック" panose="020B0609070205080204" pitchFamily="1" charset="-128"/>
            </a:rPr>
            <a:t>－１    
</a:t>
          </a:r>
          <a:r>
            <a:rPr kumimoji="1" lang="en-US" altLang="ja-JP" sz="1100" b="1">
              <a:solidFill>
                <a:srgbClr val="000000"/>
              </a:solidFill>
              <a:latin typeface="ＭＳ ゴシック" panose="020B0609070205080204" pitchFamily="1" charset="-128"/>
              <a:ea typeface="ＭＳ ゴシック" panose="020B0609070205080204" pitchFamily="1" charset="-128"/>
            </a:rPr>
            <a:t>R04  Ⅱ</a:t>
          </a:r>
          <a:r>
            <a:rPr kumimoji="1" lang="ja-JP" altLang="en-US" sz="1100" b="1">
              <a:solidFill>
                <a:srgbClr val="000000"/>
              </a:solidFill>
              <a:latin typeface="ＭＳ ゴシック" panose="020B0609070205080204" pitchFamily="1" charset="-128"/>
              <a:ea typeface="ＭＳ ゴシック" panose="020B0609070205080204" pitchFamily="1" charset="-128"/>
            </a:rPr>
            <a:t>－１    </a:t>
          </a:r>
          <a:r>
            <a:rPr kumimoji="1" lang="en-US" altLang="ja-JP" sz="1100" b="1">
              <a:solidFill>
                <a:srgbClr val="000000"/>
              </a:solidFill>
              <a:latin typeface="ＭＳ ゴシック" panose="020B0609070205080204" pitchFamily="1" charset="-128"/>
              <a:ea typeface="ＭＳ ゴシック" panose="020B0609070205080204" pitchFamily="1" charset="-128"/>
            </a:rPr>
            <a:t>R05  Ⅱ</a:t>
          </a:r>
          <a:r>
            <a:rPr kumimoji="1" lang="ja-JP" altLang="en-US" sz="1100" b="1">
              <a:solidFill>
                <a:srgbClr val="000000"/>
              </a:solidFill>
              <a:latin typeface="ＭＳ ゴシック" panose="020B0609070205080204" pitchFamily="1" charset="-128"/>
              <a:ea typeface="ＭＳ ゴシック" panose="020B0609070205080204" pitchFamily="1"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58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736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736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736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736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736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736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736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810"/>
          <a:ext cx="1270" cy="12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257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02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131318</xdr:rowOff>
    </xdr:from>
    <xdr:to>
      <xdr:col>24</xdr:col>
      <xdr:colOff>63500</xdr:colOff>
      <xdr:row>36</xdr:row>
      <xdr:rowOff>34925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1560"/>
          <a:ext cx="8382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365"/>
          <a:ext cx="46926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34925</xdr:rowOff>
    </xdr:from>
    <xdr:to>
      <xdr:col>19</xdr:col>
      <xdr:colOff>177800</xdr:colOff>
      <xdr:row>36</xdr:row>
      <xdr:rowOff>83312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0712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95013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92391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45212</xdr:rowOff>
    </xdr:from>
    <xdr:to>
      <xdr:col>15</xdr:col>
      <xdr:colOff>50800</xdr:colOff>
      <xdr:row>36</xdr:row>
      <xdr:rowOff>83312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172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114825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94360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25781</xdr:rowOff>
    </xdr:from>
    <xdr:to>
      <xdr:col>10</xdr:col>
      <xdr:colOff>114300</xdr:colOff>
      <xdr:row>36</xdr:row>
      <xdr:rowOff>45212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7600"/>
          <a:ext cx="8890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98442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927725"/>
          <a:ext cx="46926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59199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88835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80518</xdr:rowOff>
    </xdr:from>
    <xdr:to>
      <xdr:col>24</xdr:col>
      <xdr:colOff>114300</xdr:colOff>
      <xdr:row>36</xdr:row>
      <xdr:rowOff>10668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103395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3217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155575</xdr:rowOff>
    </xdr:from>
    <xdr:to>
      <xdr:col>20</xdr:col>
      <xdr:colOff>38100</xdr:colOff>
      <xdr:row>36</xdr:row>
      <xdr:rowOff>85725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76852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249035"/>
          <a:ext cx="46926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32512</xdr:rowOff>
    </xdr:from>
    <xdr:to>
      <xdr:col>15</xdr:col>
      <xdr:colOff>101600</xdr:colOff>
      <xdr:row>36</xdr:row>
      <xdr:rowOff>134112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125239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29729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165862</xdr:rowOff>
    </xdr:from>
    <xdr:to>
      <xdr:col>10</xdr:col>
      <xdr:colOff>165100</xdr:colOff>
      <xdr:row>36</xdr:row>
      <xdr:rowOff>96012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87139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25919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146431</xdr:rowOff>
    </xdr:from>
    <xdr:to>
      <xdr:col>6</xdr:col>
      <xdr:colOff>38100</xdr:colOff>
      <xdr:row>36</xdr:row>
      <xdr:rowOff>76581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67708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23951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99415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843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271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699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2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460"/>
          <a:ext cx="1270" cy="10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10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267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77448</xdr:rowOff>
    </xdr:from>
    <xdr:to>
      <xdr:col>24</xdr:col>
      <xdr:colOff>63500</xdr:colOff>
      <xdr:row>55</xdr:row>
      <xdr:rowOff>140386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06585"/>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118346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7860"/>
          <a:ext cx="59880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140386</xdr:rowOff>
    </xdr:from>
    <xdr:to>
      <xdr:col>19</xdr:col>
      <xdr:colOff>177800</xdr:colOff>
      <xdr:row>56</xdr:row>
      <xdr:rowOff>43688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7008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29965" y="970026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170355</xdr:rowOff>
    </xdr:from>
    <xdr:to>
      <xdr:col>15</xdr:col>
      <xdr:colOff>50800</xdr:colOff>
      <xdr:row>56</xdr:row>
      <xdr:rowOff>43688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257030"/>
          <a:ext cx="889000" cy="38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94937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0965" y="969581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170355</xdr:rowOff>
    </xdr:from>
    <xdr:to>
      <xdr:col>10</xdr:col>
      <xdr:colOff>114300</xdr:colOff>
      <xdr:row>56</xdr:row>
      <xdr:rowOff>151569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25703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580" y="932624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2965" y="980884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26648</xdr:rowOff>
    </xdr:from>
    <xdr:to>
      <xdr:col>24</xdr:col>
      <xdr:colOff>114300</xdr:colOff>
      <xdr:row>55</xdr:row>
      <xdr:rowOff>128248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5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49525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0719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89586</xdr:rowOff>
    </xdr:from>
    <xdr:to>
      <xdr:col>20</xdr:col>
      <xdr:colOff>38100</xdr:colOff>
      <xdr:row>56</xdr:row>
      <xdr:rowOff>19736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36263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580" y="929449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164338</xdr:rowOff>
    </xdr:from>
    <xdr:to>
      <xdr:col>15</xdr:col>
      <xdr:colOff>101600</xdr:colOff>
      <xdr:row>56</xdr:row>
      <xdr:rowOff>94488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111015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0965" y="936879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119555</xdr:rowOff>
    </xdr:from>
    <xdr:to>
      <xdr:col>10</xdr:col>
      <xdr:colOff>165100</xdr:colOff>
      <xdr:row>54</xdr:row>
      <xdr:rowOff>49705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0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66232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580" y="898144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100769</xdr:rowOff>
    </xdr:from>
    <xdr:to>
      <xdr:col>6</xdr:col>
      <xdr:colOff>38100</xdr:colOff>
      <xdr:row>57</xdr:row>
      <xdr:rowOff>30919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47446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2965" y="947674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827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446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065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684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303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922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120904</xdr:rowOff>
    </xdr:from>
    <xdr:to>
      <xdr:col>24</xdr:col>
      <xdr:colOff>62865</xdr:colOff>
      <xdr:row>77</xdr:row>
      <xdr:rowOff>161023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22150"/>
          <a:ext cx="127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164850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6611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161023</xdr:rowOff>
    </xdr:from>
    <xdr:to>
      <xdr:col>24</xdr:col>
      <xdr:colOff>152400</xdr:colOff>
      <xdr:row>77</xdr:row>
      <xdr:rowOff>161023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6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67581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9736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120904</xdr:rowOff>
    </xdr:from>
    <xdr:to>
      <xdr:col>24</xdr:col>
      <xdr:colOff>152400</xdr:colOff>
      <xdr:row>70</xdr:row>
      <xdr:rowOff>120904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2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12967</xdr:rowOff>
    </xdr:from>
    <xdr:to>
      <xdr:col>24</xdr:col>
      <xdr:colOff>63500</xdr:colOff>
      <xdr:row>77</xdr:row>
      <xdr:rowOff>122262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14350"/>
          <a:ext cx="838200" cy="1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16451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3175"/>
          <a:ext cx="59880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165024</xdr:rowOff>
    </xdr:from>
    <xdr:to>
      <xdr:col>24</xdr:col>
      <xdr:colOff>114300</xdr:colOff>
      <xdr:row>75</xdr:row>
      <xdr:rowOff>95174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5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160362</xdr:rowOff>
    </xdr:from>
    <xdr:to>
      <xdr:col>19</xdr:col>
      <xdr:colOff>177800</xdr:colOff>
      <xdr:row>77</xdr:row>
      <xdr:rowOff>122262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9022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159017</xdr:rowOff>
    </xdr:from>
    <xdr:to>
      <xdr:col>20</xdr:col>
      <xdr:colOff>38100</xdr:colOff>
      <xdr:row>76</xdr:row>
      <xdr:rowOff>89167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105694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580" y="1279271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160362</xdr:rowOff>
    </xdr:from>
    <xdr:to>
      <xdr:col>15</xdr:col>
      <xdr:colOff>50800</xdr:colOff>
      <xdr:row>78</xdr:row>
      <xdr:rowOff>159804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90220"/>
          <a:ext cx="889000" cy="34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19177</xdr:rowOff>
    </xdr:from>
    <xdr:to>
      <xdr:col>15</xdr:col>
      <xdr:colOff>101600</xdr:colOff>
      <xdr:row>75</xdr:row>
      <xdr:rowOff>120777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137304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580" y="1265301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159804</xdr:rowOff>
    </xdr:from>
    <xdr:to>
      <xdr:col>10</xdr:col>
      <xdr:colOff>114300</xdr:colOff>
      <xdr:row>78</xdr:row>
      <xdr:rowOff>162585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532485"/>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11545</xdr:rowOff>
    </xdr:from>
    <xdr:to>
      <xdr:col>10</xdr:col>
      <xdr:colOff>165100</xdr:colOff>
      <xdr:row>77</xdr:row>
      <xdr:rowOff>113145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129672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580" y="1298829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79336</xdr:rowOff>
    </xdr:from>
    <xdr:to>
      <xdr:col>6</xdr:col>
      <xdr:colOff>38100</xdr:colOff>
      <xdr:row>78</xdr:row>
      <xdr:rowOff>9486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26013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580" y="1305560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133617</xdr:rowOff>
    </xdr:from>
    <xdr:to>
      <xdr:col>24</xdr:col>
      <xdr:colOff>114300</xdr:colOff>
      <xdr:row>77</xdr:row>
      <xdr:rowOff>63767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112044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4196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71462</xdr:rowOff>
    </xdr:from>
    <xdr:to>
      <xdr:col>20</xdr:col>
      <xdr:colOff>38100</xdr:colOff>
      <xdr:row>78</xdr:row>
      <xdr:rowOff>1612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164189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580" y="1336548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109562</xdr:rowOff>
    </xdr:from>
    <xdr:to>
      <xdr:col>15</xdr:col>
      <xdr:colOff>101600</xdr:colOff>
      <xdr:row>77</xdr:row>
      <xdr:rowOff>39712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30839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580" y="1323213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109004</xdr:rowOff>
    </xdr:from>
    <xdr:to>
      <xdr:col>10</xdr:col>
      <xdr:colOff>165100</xdr:colOff>
      <xdr:row>79</xdr:row>
      <xdr:rowOff>39154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8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30281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580" y="1357439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111785</xdr:rowOff>
    </xdr:from>
    <xdr:to>
      <xdr:col>6</xdr:col>
      <xdr:colOff>38100</xdr:colOff>
      <xdr:row>79</xdr:row>
      <xdr:rowOff>41935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33062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580" y="1357757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080" y="17256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505" y="16875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6494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113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5732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351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970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9560"/>
          <a:ext cx="127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42105"/>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3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477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22733</xdr:rowOff>
    </xdr:from>
    <xdr:to>
      <xdr:col>24</xdr:col>
      <xdr:colOff>63500</xdr:colOff>
      <xdr:row>96</xdr:row>
      <xdr:rowOff>28639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81425"/>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93108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209010"/>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5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22733</xdr:rowOff>
    </xdr:from>
    <xdr:to>
      <xdr:col>19</xdr:col>
      <xdr:colOff>177800</xdr:colOff>
      <xdr:row>96</xdr:row>
      <xdr:rowOff>48203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81425"/>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3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7211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29965" y="161232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48203</xdr:rowOff>
    </xdr:from>
    <xdr:to>
      <xdr:col>15</xdr:col>
      <xdr:colOff>50800</xdr:colOff>
      <xdr:row>97</xdr:row>
      <xdr:rowOff>18504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06825"/>
          <a:ext cx="889000" cy="14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4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2715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0965" y="1611884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6750</xdr:rowOff>
    </xdr:from>
    <xdr:to>
      <xdr:col>10</xdr:col>
      <xdr:colOff>114300</xdr:colOff>
      <xdr:row>97</xdr:row>
      <xdr:rowOff>18504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3700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3889"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1965" y="1624457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19480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2965" y="1630680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149289</xdr:rowOff>
    </xdr:from>
    <xdr:to>
      <xdr:col>24</xdr:col>
      <xdr:colOff>114300</xdr:colOff>
      <xdr:row>96</xdr:row>
      <xdr:rowOff>79439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127716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153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143383</xdr:rowOff>
    </xdr:from>
    <xdr:to>
      <xdr:col>20</xdr:col>
      <xdr:colOff>38100</xdr:colOff>
      <xdr:row>96</xdr:row>
      <xdr:rowOff>73533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3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64660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29965" y="1652333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168853</xdr:rowOff>
    </xdr:from>
    <xdr:to>
      <xdr:col>15</xdr:col>
      <xdr:colOff>101600</xdr:colOff>
      <xdr:row>96</xdr:row>
      <xdr:rowOff>99003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90130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0965" y="1654873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139154</xdr:rowOff>
    </xdr:from>
    <xdr:to>
      <xdr:col>10</xdr:col>
      <xdr:colOff>165100</xdr:colOff>
      <xdr:row>97</xdr:row>
      <xdr:rowOff>69304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60431</xdr:rowOff>
    </xdr:from>
    <xdr:ext cx="533889"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1965" y="1669097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127400</xdr:rowOff>
    </xdr:from>
    <xdr:to>
      <xdr:col>6</xdr:col>
      <xdr:colOff>38100</xdr:colOff>
      <xdr:row>97</xdr:row>
      <xdr:rowOff>57550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48677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2965" y="1667891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080" y="6588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640" y="6207760"/>
          <a:ext cx="46736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5826760"/>
          <a:ext cx="46736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445760"/>
          <a:ext cx="46736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064760"/>
          <a:ext cx="46736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4683760"/>
          <a:ext cx="46736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13630"/>
          <a:ext cx="46926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162560</xdr:rowOff>
    </xdr:from>
    <xdr:to>
      <xdr:col>55</xdr:col>
      <xdr:colOff>0</xdr:colOff>
      <xdr:row>33</xdr:row>
      <xdr:rowOff>55880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564896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25798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69050"/>
          <a:ext cx="37846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12827</xdr:rowOff>
    </xdr:from>
    <xdr:to>
      <xdr:col>50</xdr:col>
      <xdr:colOff>114300</xdr:colOff>
      <xdr:row>32</xdr:row>
      <xdr:rowOff>162560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5327650"/>
          <a:ext cx="889000" cy="3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36847</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350" y="6380480"/>
          <a:ext cx="46926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124079</xdr:rowOff>
    </xdr:from>
    <xdr:to>
      <xdr:col>45</xdr:col>
      <xdr:colOff>177800</xdr:colOff>
      <xdr:row>31</xdr:row>
      <xdr:rowOff>12827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5095875"/>
          <a:ext cx="889000" cy="2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24655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0435" y="6539230"/>
          <a:ext cx="3790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124079</xdr:rowOff>
    </xdr:from>
    <xdr:to>
      <xdr:col>41</xdr:col>
      <xdr:colOff>50800</xdr:colOff>
      <xdr:row>31</xdr:row>
      <xdr:rowOff>41021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5095875"/>
          <a:ext cx="889000" cy="25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80662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1435" y="6424295"/>
          <a:ext cx="3790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159148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2435" y="6502400"/>
          <a:ext cx="3790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5080</xdr:rowOff>
    </xdr:from>
    <xdr:to>
      <xdr:col>55</xdr:col>
      <xdr:colOff>50800</xdr:colOff>
      <xdr:row>33</xdr:row>
      <xdr:rowOff>106680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6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27957</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514340"/>
          <a:ext cx="46926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111760</xdr:rowOff>
    </xdr:from>
    <xdr:to>
      <xdr:col>50</xdr:col>
      <xdr:colOff>165100</xdr:colOff>
      <xdr:row>33</xdr:row>
      <xdr:rowOff>41910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5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58437</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350" y="5373370"/>
          <a:ext cx="46926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133477</xdr:rowOff>
    </xdr:from>
    <xdr:to>
      <xdr:col>46</xdr:col>
      <xdr:colOff>38100</xdr:colOff>
      <xdr:row>31</xdr:row>
      <xdr:rowOff>63627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27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80154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350" y="505206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73279</xdr:rowOff>
    </xdr:from>
    <xdr:to>
      <xdr:col>41</xdr:col>
      <xdr:colOff>101600</xdr:colOff>
      <xdr:row>30</xdr:row>
      <xdr:rowOff>3429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04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19956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350" y="482028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161671</xdr:rowOff>
    </xdr:from>
    <xdr:to>
      <xdr:col>36</xdr:col>
      <xdr:colOff>165100</xdr:colOff>
      <xdr:row>31</xdr:row>
      <xdr:rowOff>91821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30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108348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350" y="508000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080" y="10017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505" y="9636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9255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8874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8493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370" y="8112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98865"/>
          <a:ext cx="1270" cy="13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2538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2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7407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98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65386</xdr:rowOff>
    </xdr:from>
    <xdr:to>
      <xdr:col>55</xdr:col>
      <xdr:colOff>0</xdr:colOff>
      <xdr:row>56</xdr:row>
      <xdr:rowOff>150063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65970"/>
          <a:ext cx="8382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141190</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399270"/>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150063</xdr:rowOff>
    </xdr:from>
    <xdr:to>
      <xdr:col>50</xdr:col>
      <xdr:colOff>114300</xdr:colOff>
      <xdr:row>56</xdr:row>
      <xdr:rowOff>171038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510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55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75620</xdr:rowOff>
    </xdr:from>
    <xdr:ext cx="533889"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1965" y="933386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170809</xdr:rowOff>
    </xdr:from>
    <xdr:to>
      <xdr:col>45</xdr:col>
      <xdr:colOff>177800</xdr:colOff>
      <xdr:row>56</xdr:row>
      <xdr:rowOff>171038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71380"/>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105471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2965" y="936371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1340</xdr:rowOff>
    </xdr:from>
    <xdr:to>
      <xdr:col>41</xdr:col>
      <xdr:colOff>50800</xdr:colOff>
      <xdr:row>56</xdr:row>
      <xdr:rowOff>170809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60247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164184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3965" y="942213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3889"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4965" y="975741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14586</xdr:rowOff>
    </xdr:from>
    <xdr:to>
      <xdr:col>55</xdr:col>
      <xdr:colOff>50800</xdr:colOff>
      <xdr:row>56</xdr:row>
      <xdr:rowOff>116186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164463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9358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99263</xdr:rowOff>
    </xdr:from>
    <xdr:to>
      <xdr:col>50</xdr:col>
      <xdr:colOff>165100</xdr:colOff>
      <xdr:row>57</xdr:row>
      <xdr:rowOff>29413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20540</xdr:rowOff>
    </xdr:from>
    <xdr:ext cx="53388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1965" y="979297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120238</xdr:rowOff>
    </xdr:from>
    <xdr:to>
      <xdr:col>46</xdr:col>
      <xdr:colOff>38100</xdr:colOff>
      <xdr:row>57</xdr:row>
      <xdr:rowOff>50388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2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41515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2965" y="981392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120009</xdr:rowOff>
    </xdr:from>
    <xdr:to>
      <xdr:col>41</xdr:col>
      <xdr:colOff>101600</xdr:colOff>
      <xdr:row>57</xdr:row>
      <xdr:rowOff>50159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41286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3965" y="9813925"/>
          <a:ext cx="53403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121990</xdr:rowOff>
    </xdr:from>
    <xdr:to>
      <xdr:col>36</xdr:col>
      <xdr:colOff>165100</xdr:colOff>
      <xdr:row>56</xdr:row>
      <xdr:rowOff>52140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68667</xdr:rowOff>
    </xdr:from>
    <xdr:ext cx="53388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4965" y="932688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080" y="13446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505" y="13065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2684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2303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1922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370" y="11541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4617</xdr:rowOff>
    </xdr:from>
    <xdr:to>
      <xdr:col>54</xdr:col>
      <xdr:colOff>189865</xdr:colOff>
      <xdr:row>78</xdr:row>
      <xdr:rowOff>160007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691745"/>
          <a:ext cx="1270" cy="840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163834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36930"/>
          <a:ext cx="46926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160007</xdr:rowOff>
    </xdr:from>
    <xdr:to>
      <xdr:col>55</xdr:col>
      <xdr:colOff>88900</xdr:colOff>
      <xdr:row>78</xdr:row>
      <xdr:rowOff>160007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3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122744</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46695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74</xdr:row>
      <xdr:rowOff>4617</xdr:rowOff>
    </xdr:from>
    <xdr:to>
      <xdr:col>55</xdr:col>
      <xdr:colOff>88900</xdr:colOff>
      <xdr:row>74</xdr:row>
      <xdr:rowOff>4617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691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70091</xdr:rowOff>
    </xdr:from>
    <xdr:to>
      <xdr:col>55</xdr:col>
      <xdr:colOff>0</xdr:colOff>
      <xdr:row>76</xdr:row>
      <xdr:rowOff>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9286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90854</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1005"/>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112427</xdr:rowOff>
    </xdr:from>
    <xdr:to>
      <xdr:col>55</xdr:col>
      <xdr:colOff>50800</xdr:colOff>
      <xdr:row>77</xdr:row>
      <xdr:rowOff>42577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43593</xdr:rowOff>
    </xdr:from>
    <xdr:to>
      <xdr:col>50</xdr:col>
      <xdr:colOff>114300</xdr:colOff>
      <xdr:row>75</xdr:row>
      <xdr:rowOff>70091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7304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51733</xdr:rowOff>
    </xdr:from>
    <xdr:to>
      <xdr:col>50</xdr:col>
      <xdr:colOff>165100</xdr:colOff>
      <xdr:row>76</xdr:row>
      <xdr:rowOff>153333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08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144460</xdr:rowOff>
    </xdr:from>
    <xdr:ext cx="533889"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1965" y="1317434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138367</xdr:rowOff>
    </xdr:from>
    <xdr:to>
      <xdr:col>45</xdr:col>
      <xdr:colOff>177800</xdr:colOff>
      <xdr:row>74</xdr:row>
      <xdr:rowOff>43593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2310745"/>
          <a:ext cx="889000" cy="4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41332</xdr:rowOff>
    </xdr:from>
    <xdr:to>
      <xdr:col>46</xdr:col>
      <xdr:colOff>38100</xdr:colOff>
      <xdr:row>76</xdr:row>
      <xdr:rowOff>142932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0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134059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2965" y="131641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138367</xdr:rowOff>
    </xdr:from>
    <xdr:to>
      <xdr:col>41</xdr:col>
      <xdr:colOff>50800</xdr:colOff>
      <xdr:row>76</xdr:row>
      <xdr:rowOff>62015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310745"/>
          <a:ext cx="889000" cy="78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86747</xdr:rowOff>
    </xdr:from>
    <xdr:to>
      <xdr:col>41</xdr:col>
      <xdr:colOff>101600</xdr:colOff>
      <xdr:row>77</xdr:row>
      <xdr:rowOff>16897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1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8024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3965" y="1320927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93663</xdr:rowOff>
    </xdr:from>
    <xdr:to>
      <xdr:col>36</xdr:col>
      <xdr:colOff>165100</xdr:colOff>
      <xdr:row>78</xdr:row>
      <xdr:rowOff>23813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14940</xdr:rowOff>
    </xdr:from>
    <xdr:ext cx="533889"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4965" y="1338770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120732</xdr:rowOff>
    </xdr:from>
    <xdr:to>
      <xdr:col>55</xdr:col>
      <xdr:colOff>50800</xdr:colOff>
      <xdr:row>76</xdr:row>
      <xdr:rowOff>50882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143609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83081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19291</xdr:rowOff>
    </xdr:from>
    <xdr:to>
      <xdr:col>50</xdr:col>
      <xdr:colOff>165100</xdr:colOff>
      <xdr:row>75</xdr:row>
      <xdr:rowOff>120891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137418</xdr:rowOff>
    </xdr:from>
    <xdr:ext cx="533889"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1965" y="1265301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164243</xdr:rowOff>
    </xdr:from>
    <xdr:to>
      <xdr:col>46</xdr:col>
      <xdr:colOff>38100</xdr:colOff>
      <xdr:row>74</xdr:row>
      <xdr:rowOff>94393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110920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2965" y="1245489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87567</xdr:rowOff>
    </xdr:from>
    <xdr:to>
      <xdr:col>41</xdr:col>
      <xdr:colOff>101600</xdr:colOff>
      <xdr:row>72</xdr:row>
      <xdr:rowOff>17717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2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34244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3965" y="1203515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11215</xdr:rowOff>
    </xdr:from>
    <xdr:to>
      <xdr:col>36</xdr:col>
      <xdr:colOff>165100</xdr:colOff>
      <xdr:row>76</xdr:row>
      <xdr:rowOff>112815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129341</xdr:rowOff>
    </xdr:from>
    <xdr:ext cx="533889"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4965" y="1281620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080" y="17256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505" y="16875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505" y="16494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505" y="16113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5732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370" y="15351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370" y="14970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399385"/>
          <a:ext cx="127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2625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2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17459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39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122574</xdr:rowOff>
    </xdr:from>
    <xdr:to>
      <xdr:col>55</xdr:col>
      <xdr:colOff>0</xdr:colOff>
      <xdr:row>93</xdr:row>
      <xdr:rowOff>48794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589595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154291</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269970"/>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29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44526</xdr:rowOff>
    </xdr:from>
    <xdr:to>
      <xdr:col>50</xdr:col>
      <xdr:colOff>114300</xdr:colOff>
      <xdr:row>93</xdr:row>
      <xdr:rowOff>48794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5989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28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94702</xdr:rowOff>
    </xdr:from>
    <xdr:ext cx="53388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1965" y="1638236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44526</xdr:rowOff>
    </xdr:from>
    <xdr:to>
      <xdr:col>45</xdr:col>
      <xdr:colOff>177800</xdr:colOff>
      <xdr:row>94</xdr:row>
      <xdr:rowOff>23991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5989300"/>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25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61517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2965" y="1634871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23991</xdr:rowOff>
    </xdr:from>
    <xdr:to>
      <xdr:col>41</xdr:col>
      <xdr:colOff>50800</xdr:colOff>
      <xdr:row>94</xdr:row>
      <xdr:rowOff>24161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139795"/>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3965" y="1646428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2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61517</xdr:rowOff>
    </xdr:from>
    <xdr:ext cx="533889"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4965" y="1652016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71774</xdr:rowOff>
    </xdr:from>
    <xdr:to>
      <xdr:col>55</xdr:col>
      <xdr:colOff>50800</xdr:colOff>
      <xdr:row>93</xdr:row>
      <xdr:rowOff>1924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584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94651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569656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169444</xdr:rowOff>
    </xdr:from>
    <xdr:to>
      <xdr:col>50</xdr:col>
      <xdr:colOff>165100</xdr:colOff>
      <xdr:row>93</xdr:row>
      <xdr:rowOff>99594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594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116121</xdr:rowOff>
    </xdr:from>
    <xdr:ext cx="533889"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1965" y="1571752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165176</xdr:rowOff>
    </xdr:from>
    <xdr:to>
      <xdr:col>46</xdr:col>
      <xdr:colOff>38100</xdr:colOff>
      <xdr:row>93</xdr:row>
      <xdr:rowOff>95326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59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111853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2965" y="1571371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144641</xdr:rowOff>
    </xdr:from>
    <xdr:to>
      <xdr:col>41</xdr:col>
      <xdr:colOff>101600</xdr:colOff>
      <xdr:row>94</xdr:row>
      <xdr:rowOff>74791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0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91318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3965" y="1586420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144811</xdr:rowOff>
    </xdr:from>
    <xdr:to>
      <xdr:col>36</xdr:col>
      <xdr:colOff>165100</xdr:colOff>
      <xdr:row>94</xdr:row>
      <xdr:rowOff>74961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08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91488</xdr:rowOff>
    </xdr:from>
    <xdr:ext cx="533889"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4965" y="1586484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080" y="6969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505" y="6588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505" y="6207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5826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5445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5064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4683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3030"/>
          <a:ext cx="635"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3608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32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6824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21476</xdr:rowOff>
    </xdr:from>
    <xdr:to>
      <xdr:col>85</xdr:col>
      <xdr:colOff>127000</xdr:colOff>
      <xdr:row>37</xdr:row>
      <xdr:rowOff>788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93155"/>
          <a:ext cx="8382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69080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40780"/>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165341</xdr:rowOff>
    </xdr:from>
    <xdr:to>
      <xdr:col>81</xdr:col>
      <xdr:colOff>50800</xdr:colOff>
      <xdr:row>37</xdr:row>
      <xdr:rowOff>788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37300"/>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1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3965" y="640905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22771</xdr:rowOff>
    </xdr:from>
    <xdr:to>
      <xdr:col>76</xdr:col>
      <xdr:colOff>114300</xdr:colOff>
      <xdr:row>36</xdr:row>
      <xdr:rowOff>165341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1944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50550</xdr:rowOff>
    </xdr:from>
    <xdr:ext cx="533889"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4965" y="605091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22771</xdr:rowOff>
    </xdr:from>
    <xdr:to>
      <xdr:col>71</xdr:col>
      <xdr:colOff>177800</xdr:colOff>
      <xdr:row>36</xdr:row>
      <xdr:rowOff>38278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194425"/>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4195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5965" y="634746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74337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6965" y="641794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142126</xdr:rowOff>
    </xdr:from>
    <xdr:to>
      <xdr:col>85</xdr:col>
      <xdr:colOff>177800</xdr:colOff>
      <xdr:row>36</xdr:row>
      <xdr:rowOff>72276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165003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9376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121438</xdr:rowOff>
    </xdr:from>
    <xdr:to>
      <xdr:col>81</xdr:col>
      <xdr:colOff>101600</xdr:colOff>
      <xdr:row>37</xdr:row>
      <xdr:rowOff>51588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68115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3965" y="606869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114541</xdr:rowOff>
    </xdr:from>
    <xdr:to>
      <xdr:col>76</xdr:col>
      <xdr:colOff>165100</xdr:colOff>
      <xdr:row>37</xdr:row>
      <xdr:rowOff>44691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35818</xdr:rowOff>
    </xdr:from>
    <xdr:ext cx="533889"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4965" y="637921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143421</xdr:rowOff>
    </xdr:from>
    <xdr:to>
      <xdr:col>72</xdr:col>
      <xdr:colOff>38100</xdr:colOff>
      <xdr:row>36</xdr:row>
      <xdr:rowOff>73571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90098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5965" y="591883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158928</xdr:rowOff>
    </xdr:from>
    <xdr:to>
      <xdr:col>67</xdr:col>
      <xdr:colOff>101600</xdr:colOff>
      <xdr:row>36</xdr:row>
      <xdr:rowOff>89078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105605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6965" y="593471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505" y="10398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505" y="10017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505" y="9636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505" y="9255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8874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493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112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42655"/>
          <a:ext cx="635" cy="1670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21651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212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17865"/>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42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109486</xdr:rowOff>
    </xdr:from>
    <xdr:to>
      <xdr:col>85</xdr:col>
      <xdr:colOff>127000</xdr:colOff>
      <xdr:row>55</xdr:row>
      <xdr:rowOff>153416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53897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52715</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53905"/>
          <a:ext cx="534035" cy="2584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7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109486</xdr:rowOff>
    </xdr:from>
    <xdr:to>
      <xdr:col>81</xdr:col>
      <xdr:colOff>50800</xdr:colOff>
      <xdr:row>57</xdr:row>
      <xdr:rowOff>46298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53897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63802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3965" y="983615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114668</xdr:rowOff>
    </xdr:from>
    <xdr:to>
      <xdr:col>76</xdr:col>
      <xdr:colOff>114300</xdr:colOff>
      <xdr:row>57</xdr:row>
      <xdr:rowOff>46298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372600"/>
          <a:ext cx="8890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124153</xdr:rowOff>
    </xdr:from>
    <xdr:ext cx="533889"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4965" y="989647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114668</xdr:rowOff>
    </xdr:from>
    <xdr:to>
      <xdr:col>71</xdr:col>
      <xdr:colOff>177800</xdr:colOff>
      <xdr:row>56</xdr:row>
      <xdr:rowOff>109963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372600"/>
          <a:ext cx="889000" cy="33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97140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5965" y="986917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5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6965" y="994473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102616</xdr:rowOff>
    </xdr:from>
    <xdr:to>
      <xdr:col>85</xdr:col>
      <xdr:colOff>177800</xdr:colOff>
      <xdr:row>56</xdr:row>
      <xdr:rowOff>32766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125493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8339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58686</xdr:rowOff>
    </xdr:from>
    <xdr:to>
      <xdr:col>81</xdr:col>
      <xdr:colOff>101600</xdr:colOff>
      <xdr:row>55</xdr:row>
      <xdr:rowOff>160286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4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5363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3965" y="926338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166948</xdr:rowOff>
    </xdr:from>
    <xdr:to>
      <xdr:col>76</xdr:col>
      <xdr:colOff>165100</xdr:colOff>
      <xdr:row>57</xdr:row>
      <xdr:rowOff>97098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113625</xdr:rowOff>
    </xdr:from>
    <xdr:ext cx="53388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4965" y="954278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63868</xdr:rowOff>
    </xdr:from>
    <xdr:to>
      <xdr:col>72</xdr:col>
      <xdr:colOff>38100</xdr:colOff>
      <xdr:row>54</xdr:row>
      <xdr:rowOff>165468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10545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5965" y="909701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59163</xdr:rowOff>
    </xdr:from>
    <xdr:to>
      <xdr:col>67</xdr:col>
      <xdr:colOff>101600</xdr:colOff>
      <xdr:row>56</xdr:row>
      <xdr:rowOff>160763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6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5840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6965" y="943546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080" y="13446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505" y="13065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2684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2303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1922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370" y="11541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44070"/>
          <a:ext cx="635"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1928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4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49594</xdr:rowOff>
    </xdr:from>
    <xdr:to>
      <xdr:col>85</xdr:col>
      <xdr:colOff>127000</xdr:colOff>
      <xdr:row>78</xdr:row>
      <xdr:rowOff>162846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079730"/>
          <a:ext cx="838200" cy="4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78497</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79755"/>
          <a:ext cx="46926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104210</xdr:rowOff>
    </xdr:from>
    <xdr:to>
      <xdr:col>81</xdr:col>
      <xdr:colOff>50800</xdr:colOff>
      <xdr:row>76</xdr:row>
      <xdr:rowOff>49594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2791440"/>
          <a:ext cx="889000" cy="28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120344</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350" y="1349311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104210</xdr:rowOff>
    </xdr:from>
    <xdr:to>
      <xdr:col>76</xdr:col>
      <xdr:colOff>114300</xdr:colOff>
      <xdr:row>77</xdr:row>
      <xdr:rowOff>109373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2791440"/>
          <a:ext cx="889000" cy="5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67879</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350" y="1344041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14427</xdr:rowOff>
    </xdr:from>
    <xdr:to>
      <xdr:col>71</xdr:col>
      <xdr:colOff>177800</xdr:colOff>
      <xdr:row>77</xdr:row>
      <xdr:rowOff>109373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2156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109408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350" y="13482320"/>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9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110017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350" y="1348295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112046</xdr:rowOff>
    </xdr:from>
    <xdr:to>
      <xdr:col>85</xdr:col>
      <xdr:colOff>177800</xdr:colOff>
      <xdr:row>79</xdr:row>
      <xdr:rowOff>42196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34047</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6755"/>
          <a:ext cx="46926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170244</xdr:rowOff>
    </xdr:from>
    <xdr:to>
      <xdr:col>81</xdr:col>
      <xdr:colOff>101600</xdr:colOff>
      <xdr:row>76</xdr:row>
      <xdr:rowOff>100394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116921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3965" y="1280414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53410</xdr:rowOff>
    </xdr:from>
    <xdr:to>
      <xdr:col>76</xdr:col>
      <xdr:colOff>165100</xdr:colOff>
      <xdr:row>74</xdr:row>
      <xdr:rowOff>155010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87</xdr:rowOff>
    </xdr:from>
    <xdr:ext cx="53388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4965" y="1251585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58573</xdr:rowOff>
    </xdr:from>
    <xdr:to>
      <xdr:col>72</xdr:col>
      <xdr:colOff>38100</xdr:colOff>
      <xdr:row>77</xdr:row>
      <xdr:rowOff>160173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5250</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5965" y="1303528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135077</xdr:rowOff>
    </xdr:from>
    <xdr:to>
      <xdr:col>67</xdr:col>
      <xdr:colOff>101600</xdr:colOff>
      <xdr:row>77</xdr:row>
      <xdr:rowOff>65227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1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81754</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6965" y="1294003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080" y="17256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1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505" y="16929735"/>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5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505" y="16603345"/>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19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505" y="16276955"/>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17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505" y="15949930"/>
          <a:ext cx="5314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5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370" y="1562354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3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370" y="15297150"/>
          <a:ext cx="59563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370" y="14970760"/>
          <a:ext cx="59563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30500"/>
          <a:ext cx="635" cy="150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3672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3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05710"/>
          <a:ext cx="59880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3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110863</xdr:rowOff>
    </xdr:from>
    <xdr:to>
      <xdr:col>85</xdr:col>
      <xdr:colOff>127000</xdr:colOff>
      <xdr:row>97</xdr:row>
      <xdr:rowOff>115729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74114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39344</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55035"/>
          <a:ext cx="534035"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0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73144</xdr:rowOff>
    </xdr:from>
    <xdr:to>
      <xdr:col>81</xdr:col>
      <xdr:colOff>50800</xdr:colOff>
      <xdr:row>97</xdr:row>
      <xdr:rowOff>110863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703675"/>
          <a:ext cx="8890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32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152931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3965" y="1609725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40308</xdr:rowOff>
    </xdr:from>
    <xdr:to>
      <xdr:col>76</xdr:col>
      <xdr:colOff>114300</xdr:colOff>
      <xdr:row>97</xdr:row>
      <xdr:rowOff>73144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670655"/>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2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152832</xdr:rowOff>
    </xdr:from>
    <xdr:ext cx="533889"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4965" y="1609725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170512</xdr:rowOff>
    </xdr:from>
    <xdr:to>
      <xdr:col>71</xdr:col>
      <xdr:colOff>177800</xdr:colOff>
      <xdr:row>97</xdr:row>
      <xdr:rowOff>40308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629380"/>
          <a:ext cx="8890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111406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5965" y="1622742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116290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6965" y="1623250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64929</xdr:rowOff>
    </xdr:from>
    <xdr:to>
      <xdr:col>85</xdr:col>
      <xdr:colOff>177800</xdr:colOff>
      <xdr:row>97</xdr:row>
      <xdr:rowOff>166529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6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43356</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67383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60063</xdr:rowOff>
    </xdr:from>
    <xdr:to>
      <xdr:col>81</xdr:col>
      <xdr:colOff>101600</xdr:colOff>
      <xdr:row>97</xdr:row>
      <xdr:rowOff>161663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152790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3965" y="1678305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22344</xdr:rowOff>
    </xdr:from>
    <xdr:to>
      <xdr:col>76</xdr:col>
      <xdr:colOff>165100</xdr:colOff>
      <xdr:row>97</xdr:row>
      <xdr:rowOff>123944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115071</xdr:rowOff>
    </xdr:from>
    <xdr:ext cx="53388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4965" y="1674558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160958</xdr:rowOff>
    </xdr:from>
    <xdr:to>
      <xdr:col>72</xdr:col>
      <xdr:colOff>38100</xdr:colOff>
      <xdr:row>97</xdr:row>
      <xdr:rowOff>91108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82235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5965" y="16712565"/>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119712</xdr:rowOff>
    </xdr:from>
    <xdr:to>
      <xdr:col>67</xdr:col>
      <xdr:colOff>101600</xdr:colOff>
      <xdr:row>97</xdr:row>
      <xdr:rowOff>49862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57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40989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6965" y="1667129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080" y="63982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505" y="5826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505" y="52552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505" y="4683760"/>
          <a:ext cx="53149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275580"/>
          <a:ext cx="635"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569075"/>
          <a:ext cx="24892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050790"/>
          <a:ext cx="53403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275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315075"/>
          <a:ext cx="378460" cy="2590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4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3435" y="6235065"/>
          <a:ext cx="3790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4435" y="6237605"/>
          <a:ext cx="3790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5435" y="6252845"/>
          <a:ext cx="3790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8688"/>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6435" y="6256020"/>
          <a:ext cx="379095"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442075"/>
          <a:ext cx="248920" cy="2590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205" y="6582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205" y="6582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205" y="6582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205" y="6582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250"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080" y="9255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080" y="811276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635"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10"/>
          <a:ext cx="248920" cy="2584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205" y="9439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205" y="9439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205" y="9439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205" y="94399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60"/>
          <a:ext cx="76200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10"/>
          <a:ext cx="248920"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205" y="9122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205" y="9122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205" y="9122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205" y="9122410"/>
          <a:ext cx="249555" cy="2584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大きく増加しているのは、総務費、民生費である。総務費は今後予定している著大公共施設整備事業費に対する財源を積立てたことなどによる増、民生費は物価高騰対応重点支援給付金や子育て世帯負担軽減給付金の給付による増が主な要因である。</a:t>
          </a:r>
        </a:p>
        <a:p>
          <a:r>
            <a:rPr kumimoji="1" lang="ja-JP" altLang="en-US" sz="1300">
              <a:latin typeface="ＭＳ Ｐゴシック" panose="020B0600070205080204" pitchFamily="50" charset="-128"/>
              <a:ea typeface="ＭＳ Ｐゴシック" panose="020B0600070205080204" pitchFamily="50" charset="-128"/>
            </a:rPr>
            <a:t>　一方、前年度と比較し大きく減少したものは、商工費、災害復旧費である。商工費はプレミアム付き商品券事業の終了による減、災害復旧費は令和２年度及び令和３年度に発生した災害箇所の復旧が完了したことによる減である。</a:t>
          </a:r>
        </a:p>
        <a:p>
          <a:r>
            <a:rPr kumimoji="1" lang="ja-JP" altLang="en-US" sz="1300">
              <a:latin typeface="ＭＳ Ｐゴシック" panose="020B0600070205080204" pitchFamily="50" charset="-128"/>
              <a:ea typeface="ＭＳ Ｐゴシック" panose="020B0600070205080204" pitchFamily="50" charset="-128"/>
            </a:rPr>
            <a:t>　類似団体平均との比較では、総務費、土木費が大きく上回っている。主なものとして、総務費では、今後予定している著大公共施設整備事業が重なったことにより、その整備費に対する財源を積立てたことが要因と考えられる。土木費では、長大な道路延長を有しているため維持管理経費や除雪費が大きいことが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8675" y="10067925"/>
          <a:ext cx="695325" cy="514350"/>
        </a:xfrm>
        <a:prstGeom prst="rect">
          <a:avLst/>
        </a:prstGeom>
        <a:solidFill>
          <a:srgbClr val="FF8080"/>
        </a:solidFill>
        <a:ln w="6350">
          <a:solidFill>
            <a:srgbClr val="000000"/>
          </a:solidFill>
          <a:miter lim="800000"/>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8675" y="10810875"/>
          <a:ext cx="695325" cy="504825"/>
        </a:xfrm>
        <a:prstGeom prst="rect">
          <a:avLst/>
        </a:prstGeom>
        <a:solidFill>
          <a:srgbClr val="00FFFF"/>
        </a:solidFill>
        <a:ln w="6350">
          <a:solidFill>
            <a:srgbClr val="000000"/>
          </a:solidFill>
          <a:miter lim="800000"/>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8675" y="11801475"/>
          <a:ext cx="695325" cy="0"/>
        </a:xfrm>
        <a:prstGeom prst="line">
          <a:avLst/>
        </a:prstGeom>
        <a:noFill/>
        <a:ln w="38100">
          <a:solidFill>
            <a:srgbClr val="FF0000"/>
          </a:solidFill>
          <a:rou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90500"/>
        </a:xfrm>
        <a:prstGeom prst="ellipse">
          <a:avLst/>
        </a:prstGeom>
        <a:solidFill>
          <a:srgbClr val="FF0000"/>
        </a:solidFill>
        <a:ln w="6350">
          <a:noFill/>
          <a:rou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200"/>
          <a:ext cx="5972175" cy="2562225"/>
        </a:xfrm>
        <a:prstGeom prst="rect">
          <a:avLst/>
        </a:prstGeom>
        <a:solidFill>
          <a:srgbClr val="FFFFFF"/>
        </a:solidFill>
        <a:ln w="19050">
          <a:solidFill>
            <a:srgbClr val="000000"/>
          </a:solidFill>
          <a:miter lim="800000"/>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200"/>
          <a:ext cx="895350" cy="314325"/>
        </a:xfrm>
        <a:prstGeom prst="rect">
          <a:avLst/>
        </a:prstGeom>
        <a:noFill/>
        <a:ln w="9525">
          <a:noFill/>
          <a:miter lim="800000"/>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panose="020B0609070205080204" pitchFamily="1" charset="-128"/>
              <a:ea typeface="ＭＳ ゴシック" panose="020B0609070205080204" pitchFamily="1" charset="-128"/>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panose="020B0609070205080204" pitchFamily="1" charset="-128"/>
              <a:ea typeface="ＭＳ ゴシック" panose="020B0609070205080204" pitchFamily="1" charset="-128"/>
            </a:rPr>
            <a:t>（</a:t>
          </a:r>
          <a:r>
            <a:rPr lang="en-US" altLang="ja-JP" sz="2400" b="1" i="0" strike="noStrike">
              <a:solidFill>
                <a:srgbClr val="000000"/>
              </a:solidFill>
              <a:latin typeface="ＭＳ ゴシック" panose="020B0609070205080204" pitchFamily="1" charset="-128"/>
              <a:ea typeface="ＭＳ ゴシック" panose="020B0609070205080204" pitchFamily="1" charset="-128"/>
            </a:rPr>
            <a:t>7</a:t>
          </a:r>
          <a:r>
            <a:rPr lang="ja-JP" altLang="en-US" sz="2400" b="1" i="0" strike="noStrike">
              <a:solidFill>
                <a:srgbClr val="000000"/>
              </a:solidFill>
              <a:latin typeface="ＭＳ ゴシック" panose="020B0609070205080204" pitchFamily="1" charset="-128"/>
              <a:ea typeface="ＭＳ ゴシック" panose="020B0609070205080204" pitchFamily="1" charset="-128"/>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ln>
      </xdr:spPr>
      <xdr:txBody>
        <a:bodyPr anchor="ctr"/>
        <a:lstStyle/>
        <a:p>
          <a:pPr algn="ctr"/>
          <a:r>
            <a:rPr lang="ja-JP" altLang="en-US" sz="1600" b="1">
              <a:latin typeface="ＭＳ ゴシック" panose="020B0609070205080204" pitchFamily="1" charset="-128"/>
              <a:ea typeface="ＭＳ ゴシック" panose="020B0609070205080204" pitchFamily="1" charset="-128"/>
            </a:rPr>
            <a:t>令和</a:t>
          </a:r>
          <a:r>
            <a:rPr lang="en-US" altLang="ja-JP" sz="1600" b="1">
              <a:latin typeface="ＭＳ ゴシック" panose="020B0609070205080204" pitchFamily="1" charset="-128"/>
              <a:ea typeface="ＭＳ ゴシック" panose="020B0609070205080204" pitchFamily="1" charset="-128"/>
            </a:rPr>
            <a:t>5</a:t>
          </a:r>
          <a:r>
            <a:rPr lang="ja-JP" altLang="en-US" sz="1600" b="1">
              <a:latin typeface="ＭＳ ゴシック" panose="020B0609070205080204" pitchFamily="1" charset="-128"/>
              <a:ea typeface="ＭＳ ゴシック" panose="020B0609070205080204" pitchFamily="1"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000" cy="419100"/>
        </a:xfrm>
        <a:prstGeom prst="rect">
          <a:avLst/>
        </a:prstGeom>
        <a:noFill/>
        <a:ln w="25400">
          <a:solidFill>
            <a:srgbClr val="000000"/>
          </a:solidFill>
          <a:miter lim="800000"/>
        </a:ln>
      </xdr:spPr>
      <xdr:txBody>
        <a:bodyPr anchor="ctr"/>
        <a:lstStyle/>
        <a:p>
          <a:pPr algn="ctr"/>
          <a:r>
            <a:rPr lang="ja-JP" altLang="en-US" sz="1600" b="1">
              <a:latin typeface="ＭＳ ゴシック" panose="020B0609070205080204" pitchFamily="1" charset="-128"/>
              <a:ea typeface="ＭＳ ゴシック" panose="020B0609070205080204" pitchFamily="1" charset="-128"/>
            </a:rPr>
            <a:t>岐阜県高山市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panose="020B0609070205080204" pitchFamily="1" charset="-128"/>
              <a:ea typeface="ＭＳ ゴシック" panose="020B0609070205080204" pitchFamily="1" charset="-128"/>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4575"/>
          <a:ext cx="5629275"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anose="020B0609070205080204" pitchFamily="1" charset="-128"/>
              <a:ea typeface="ＭＳ ゴシック" panose="020B0609070205080204" pitchFamily="1" charset="-128"/>
            </a:rPr>
            <a:t>　財政調整基金残高は、人口減少による税収減や高齢化の進展に伴う社会保障経費の増大等に備えて決算剰余金を積立てることで増加傾向にあり、令和４年度は大規模償却資産への投資による固定資産税の増加や、新型コロナウイルス感染症（以下、「コロナ」という。）の収束傾向による市独自の経済対策の縮小等に伴い実質収支額が増加し、基金残高が増加した。</a:t>
          </a:r>
        </a:p>
        <a:p>
          <a:r>
            <a:rPr kumimoji="1" lang="ja-JP" altLang="en-US" sz="1150">
              <a:latin typeface="ＭＳ ゴシック" panose="020B0609070205080204" pitchFamily="1" charset="-128"/>
              <a:ea typeface="ＭＳ ゴシック" panose="020B0609070205080204" pitchFamily="1" charset="-128"/>
            </a:rPr>
            <a:t>　令和５年度は、地方交付税が増加したことや、コロナの収束に伴う緩やかな景気回復の影響により個人市民税等が増加したことで発生した決算剰余金を積み立てたことにより基金残高が増加した。実質単年度収支については、公共施設整備等特定目的基金への政策的積立を行ったことで減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5550" cy="5448300"/>
        </a:xfrm>
        <a:prstGeom prst="rect">
          <a:avLst/>
        </a:prstGeom>
        <a:solidFill>
          <a:srgbClr val="FFFFFF"/>
        </a:solidFill>
        <a:ln w="19050" algn="ctr">
          <a:solidFill>
            <a:srgbClr val="000000"/>
          </a:solidFill>
          <a:miter lim="800000"/>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20475" y="6924675"/>
          <a:ext cx="1524000" cy="485775"/>
        </a:xfrm>
        <a:prstGeom prst="rect">
          <a:avLst/>
        </a:prstGeom>
        <a:noFill/>
        <a:ln w="9525">
          <a:noFill/>
          <a:miter lim="800000"/>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panose="020B0609070205080204" pitchFamily="1" charset="-128"/>
              <a:ea typeface="ＭＳ ゴシック" panose="020B0609070205080204" pitchFamily="1" charset="-128"/>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775"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panose="020B0609070205080204" pitchFamily="1" charset="-128"/>
              <a:ea typeface="ＭＳ ゴシック" panose="020B0609070205080204" pitchFamily="1" charset="-128"/>
            </a:rPr>
            <a:t>（</a:t>
          </a:r>
          <a:r>
            <a:rPr lang="en-US" altLang="ja-JP" sz="2400" b="1" i="0" strike="noStrike">
              <a:solidFill>
                <a:srgbClr val="000000"/>
              </a:solidFill>
              <a:latin typeface="ＭＳ ゴシック" panose="020B0609070205080204" pitchFamily="1" charset="-128"/>
              <a:ea typeface="ＭＳ ゴシック" panose="020B0609070205080204" pitchFamily="1" charset="-128"/>
            </a:rPr>
            <a:t>8</a:t>
          </a:r>
          <a:r>
            <a:rPr lang="ja-JP" altLang="en-US" sz="2400" b="1" i="0" strike="noStrike">
              <a:solidFill>
                <a:srgbClr val="000000"/>
              </a:solidFill>
              <a:latin typeface="ＭＳ ゴシック" panose="020B0609070205080204" pitchFamily="1" charset="-128"/>
              <a:ea typeface="ＭＳ ゴシック" panose="020B0609070205080204" pitchFamily="1" charset="-128"/>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650" cy="457200"/>
        </a:xfrm>
        <a:prstGeom prst="rect">
          <a:avLst/>
        </a:prstGeom>
        <a:noFill/>
        <a:ln w="25400">
          <a:solidFill>
            <a:srgbClr val="000000"/>
          </a:solidFill>
          <a:miter lim="800000"/>
        </a:ln>
      </xdr:spPr>
      <xdr:txBody>
        <a:bodyPr anchor="ctr"/>
        <a:lstStyle/>
        <a:p>
          <a:pPr algn="ctr"/>
          <a:r>
            <a:rPr lang="ja-JP" altLang="en-US" sz="1600" b="1">
              <a:latin typeface="ＭＳ ゴシック" panose="020B0609070205080204" pitchFamily="1" charset="-128"/>
              <a:ea typeface="ＭＳ ゴシック" panose="020B0609070205080204" pitchFamily="1" charset="-128"/>
            </a:rPr>
            <a:t>令和</a:t>
          </a:r>
          <a:r>
            <a:rPr lang="en-US" altLang="ja-JP" sz="1600" b="1">
              <a:latin typeface="ＭＳ ゴシック" panose="020B0609070205080204" pitchFamily="1" charset="-128"/>
              <a:ea typeface="ＭＳ ゴシック" panose="020B0609070205080204" pitchFamily="1" charset="-128"/>
            </a:rPr>
            <a:t>5</a:t>
          </a:r>
          <a:r>
            <a:rPr lang="ja-JP" altLang="en-US" sz="1600" b="1">
              <a:latin typeface="ＭＳ ゴシック" panose="020B0609070205080204" pitchFamily="1" charset="-128"/>
              <a:ea typeface="ＭＳ ゴシック" panose="020B0609070205080204" pitchFamily="1"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000" cy="457200"/>
        </a:xfrm>
        <a:prstGeom prst="rect">
          <a:avLst/>
        </a:prstGeom>
        <a:noFill/>
        <a:ln w="25400">
          <a:solidFill>
            <a:srgbClr val="000000"/>
          </a:solidFill>
          <a:miter lim="800000"/>
        </a:ln>
      </xdr:spPr>
      <xdr:txBody>
        <a:bodyPr anchor="ctr"/>
        <a:lstStyle/>
        <a:p>
          <a:pPr algn="ctr"/>
          <a:r>
            <a:rPr lang="ja-JP" altLang="en-US" sz="1600" b="1">
              <a:latin typeface="ＭＳ ゴシック" panose="020B0609070205080204" pitchFamily="1" charset="-128"/>
              <a:ea typeface="ＭＳ ゴシック" panose="020B0609070205080204" pitchFamily="1" charset="-128"/>
            </a:rPr>
            <a:t>岐阜県高山市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825" cy="381000"/>
        </a:xfrm>
        <a:prstGeom prst="rect">
          <a:avLst/>
        </a:prstGeom>
        <a:noFill/>
        <a:ln w="9525">
          <a:noFill/>
          <a:miter lim="800000"/>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panose="020B0609070205080204" pitchFamily="1" charset="-128"/>
              <a:ea typeface="ＭＳ ゴシック" panose="020B0609070205080204" pitchFamily="1" charset="-128"/>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0"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1" charset="-128"/>
              <a:ea typeface="ＭＳ ゴシック" panose="020B0609070205080204" pitchFamily="1" charset="-128"/>
            </a:rPr>
            <a:t>　実質収支に増減はあるものの、すべての会計で黒字となっている。</a:t>
          </a:r>
        </a:p>
        <a:p>
          <a:r>
            <a:rPr kumimoji="1" lang="ja-JP" altLang="en-US" sz="1400">
              <a:latin typeface="ＭＳ ゴシック" panose="020B0609070205080204" pitchFamily="1" charset="-128"/>
              <a:ea typeface="ＭＳ ゴシック" panose="020B0609070205080204" pitchFamily="1" charset="-128"/>
            </a:rPr>
            <a:t>　令和４年度は、大規模償却資産への投資による固定資産税の増加や、新型コロナウイルス感染症（以下、「コロナ」という。）の収束傾向となったことによる経済対策の縮小などにより、一般会計の黒字額は前年度から５．０ポイント増加した。</a:t>
          </a:r>
        </a:p>
        <a:p>
          <a:r>
            <a:rPr kumimoji="1" lang="ja-JP" altLang="en-US" sz="1400">
              <a:latin typeface="ＭＳ ゴシック" panose="020B0609070205080204" pitchFamily="1" charset="-128"/>
              <a:ea typeface="ＭＳ ゴシック" panose="020B0609070205080204" pitchFamily="1" charset="-128"/>
            </a:rPr>
            <a:t>　令和５年度は、公共施設整備等特定目的基金への政策的積立を行ったことにより、一般会計の黒字額は前年度から２．６ポイント減少したが、地方交付税が増加したことやコロナの収束に伴う緩やかな景気回復の影響により個人市民税等が増加したことなどにより、令和３年度との対比では２．４ポイントの増加となっている。</a:t>
          </a:r>
        </a:p>
        <a:p>
          <a:r>
            <a:rPr kumimoji="1" lang="ja-JP" altLang="en-US" sz="1400">
              <a:latin typeface="ＭＳ ゴシック" panose="020B0609070205080204" pitchFamily="1" charset="-128"/>
              <a:ea typeface="ＭＳ ゴシック" panose="020B0609070205080204" pitchFamily="1" charset="-128"/>
            </a:rPr>
            <a:t>　今後も世代間の負担の公平に配慮しつつ、将来世代に過度な負担を残さないよう、計画的な財政運営に努める。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775"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333" customWidth="1"/>
    <col min="12" max="12" width="2.21875" style="333" customWidth="1"/>
    <col min="13" max="17" width="2.33203125" style="333" customWidth="1"/>
    <col min="18" max="119" width="2.109375" style="333" customWidth="1"/>
    <col min="120" max="16384" width="0" style="333" hidden="1"/>
  </cols>
  <sheetData>
    <row r="1" spans="1:119" ht="33" customHeight="1" x14ac:dyDescent="0.2">
      <c r="B1" s="365" t="s">
        <v>0</v>
      </c>
      <c r="C1" s="365"/>
      <c r="D1" s="365"/>
      <c r="E1" s="365"/>
      <c r="F1" s="365"/>
      <c r="G1" s="365"/>
      <c r="H1" s="365"/>
      <c r="I1" s="365"/>
      <c r="J1" s="365"/>
      <c r="K1" s="365"/>
      <c r="L1" s="365"/>
      <c r="M1" s="365"/>
      <c r="N1" s="365"/>
      <c r="O1" s="365"/>
      <c r="P1" s="365"/>
      <c r="Q1" s="365"/>
      <c r="R1" s="365"/>
      <c r="S1" s="365"/>
      <c r="T1" s="365"/>
      <c r="U1" s="365"/>
      <c r="V1" s="365"/>
      <c r="W1" s="365"/>
      <c r="X1" s="365"/>
      <c r="Y1" s="365"/>
      <c r="Z1" s="365"/>
      <c r="AA1" s="365"/>
      <c r="AB1" s="365"/>
      <c r="AC1" s="365"/>
      <c r="AD1" s="365"/>
      <c r="AE1" s="365"/>
      <c r="AF1" s="365"/>
      <c r="AG1" s="365"/>
      <c r="AH1" s="365"/>
      <c r="AI1" s="365"/>
      <c r="AJ1" s="365"/>
      <c r="AK1" s="365"/>
      <c r="AL1" s="365"/>
      <c r="AM1" s="365"/>
      <c r="AN1" s="365"/>
      <c r="AO1" s="365"/>
      <c r="AP1" s="365"/>
      <c r="AQ1" s="365"/>
      <c r="AR1" s="365"/>
      <c r="AS1" s="365"/>
      <c r="AT1" s="365"/>
      <c r="AU1" s="365"/>
      <c r="AV1" s="365"/>
      <c r="AW1" s="365"/>
      <c r="AX1" s="365"/>
      <c r="AY1" s="365"/>
      <c r="AZ1" s="365"/>
      <c r="BA1" s="365"/>
      <c r="BB1" s="365"/>
      <c r="BC1" s="365"/>
      <c r="BD1" s="365"/>
      <c r="BE1" s="365"/>
      <c r="BF1" s="365"/>
      <c r="BG1" s="365"/>
      <c r="BH1" s="365"/>
      <c r="BI1" s="365"/>
      <c r="BJ1" s="365"/>
      <c r="BK1" s="365"/>
      <c r="BL1" s="365"/>
      <c r="BM1" s="365"/>
      <c r="BN1" s="365"/>
      <c r="BO1" s="365"/>
      <c r="BP1" s="365"/>
      <c r="BQ1" s="365"/>
      <c r="BR1" s="365"/>
      <c r="BS1" s="365"/>
      <c r="BT1" s="365"/>
      <c r="BU1" s="365"/>
      <c r="BV1" s="365"/>
      <c r="BW1" s="365"/>
      <c r="BX1" s="365"/>
      <c r="BY1" s="365"/>
      <c r="BZ1" s="365"/>
      <c r="CA1" s="365"/>
      <c r="CB1" s="365"/>
      <c r="CC1" s="365"/>
      <c r="CD1" s="365"/>
      <c r="CE1" s="365"/>
      <c r="CF1" s="365"/>
      <c r="CG1" s="365"/>
      <c r="CH1" s="365"/>
      <c r="CI1" s="365"/>
      <c r="CJ1" s="365"/>
      <c r="CK1" s="365"/>
      <c r="CL1" s="365"/>
      <c r="CM1" s="365"/>
      <c r="CN1" s="365"/>
      <c r="CO1" s="365"/>
      <c r="CP1" s="365"/>
      <c r="CQ1" s="365"/>
      <c r="CR1" s="365"/>
      <c r="CS1" s="365"/>
      <c r="CT1" s="365"/>
      <c r="CU1" s="365"/>
      <c r="CV1" s="365"/>
      <c r="CW1" s="365"/>
      <c r="CX1" s="365"/>
      <c r="CY1" s="365"/>
      <c r="CZ1" s="365"/>
      <c r="DA1" s="365"/>
      <c r="DB1" s="365"/>
      <c r="DC1" s="365"/>
      <c r="DD1" s="365"/>
      <c r="DE1" s="365"/>
      <c r="DF1" s="365"/>
      <c r="DG1" s="365"/>
      <c r="DH1" s="365"/>
      <c r="DI1" s="365"/>
      <c r="DJ1" s="336"/>
      <c r="DK1" s="336"/>
      <c r="DL1" s="336"/>
      <c r="DM1" s="336"/>
      <c r="DN1" s="336"/>
      <c r="DO1" s="336"/>
    </row>
    <row r="2" spans="1:119" ht="23.4" x14ac:dyDescent="0.2">
      <c r="B2" s="334" t="s">
        <v>1</v>
      </c>
      <c r="C2" s="334"/>
      <c r="D2" s="335"/>
    </row>
    <row r="3" spans="1:119" ht="18.75" customHeight="1" x14ac:dyDescent="0.2">
      <c r="A3" s="336"/>
      <c r="B3" s="594" t="s">
        <v>2</v>
      </c>
      <c r="C3" s="595"/>
      <c r="D3" s="595"/>
      <c r="E3" s="596"/>
      <c r="F3" s="596"/>
      <c r="G3" s="596"/>
      <c r="H3" s="596"/>
      <c r="I3" s="596"/>
      <c r="J3" s="596"/>
      <c r="K3" s="596"/>
      <c r="L3" s="596" t="s">
        <v>3</v>
      </c>
      <c r="M3" s="596"/>
      <c r="N3" s="596"/>
      <c r="O3" s="596"/>
      <c r="P3" s="596"/>
      <c r="Q3" s="596"/>
      <c r="R3" s="599"/>
      <c r="S3" s="599"/>
      <c r="T3" s="599"/>
      <c r="U3" s="599"/>
      <c r="V3" s="600"/>
      <c r="W3" s="369" t="s">
        <v>4</v>
      </c>
      <c r="X3" s="370"/>
      <c r="Y3" s="370"/>
      <c r="Z3" s="370"/>
      <c r="AA3" s="370"/>
      <c r="AB3" s="595"/>
      <c r="AC3" s="599" t="s">
        <v>5</v>
      </c>
      <c r="AD3" s="370"/>
      <c r="AE3" s="370"/>
      <c r="AF3" s="370"/>
      <c r="AG3" s="370"/>
      <c r="AH3" s="370"/>
      <c r="AI3" s="370"/>
      <c r="AJ3" s="370"/>
      <c r="AK3" s="370"/>
      <c r="AL3" s="371"/>
      <c r="AM3" s="369" t="s">
        <v>6</v>
      </c>
      <c r="AN3" s="370"/>
      <c r="AO3" s="370"/>
      <c r="AP3" s="370"/>
      <c r="AQ3" s="370"/>
      <c r="AR3" s="370"/>
      <c r="AS3" s="370"/>
      <c r="AT3" s="370"/>
      <c r="AU3" s="370"/>
      <c r="AV3" s="370"/>
      <c r="AW3" s="370"/>
      <c r="AX3" s="371"/>
      <c r="AY3" s="366" t="s">
        <v>7</v>
      </c>
      <c r="AZ3" s="367"/>
      <c r="BA3" s="367"/>
      <c r="BB3" s="367"/>
      <c r="BC3" s="367"/>
      <c r="BD3" s="367"/>
      <c r="BE3" s="367"/>
      <c r="BF3" s="367"/>
      <c r="BG3" s="367"/>
      <c r="BH3" s="367"/>
      <c r="BI3" s="367"/>
      <c r="BJ3" s="367"/>
      <c r="BK3" s="367"/>
      <c r="BL3" s="367"/>
      <c r="BM3" s="368"/>
      <c r="BN3" s="369" t="s">
        <v>8</v>
      </c>
      <c r="BO3" s="370"/>
      <c r="BP3" s="370"/>
      <c r="BQ3" s="370"/>
      <c r="BR3" s="370"/>
      <c r="BS3" s="370"/>
      <c r="BT3" s="370"/>
      <c r="BU3" s="371"/>
      <c r="BV3" s="369" t="s">
        <v>9</v>
      </c>
      <c r="BW3" s="370"/>
      <c r="BX3" s="370"/>
      <c r="BY3" s="370"/>
      <c r="BZ3" s="370"/>
      <c r="CA3" s="370"/>
      <c r="CB3" s="370"/>
      <c r="CC3" s="371"/>
      <c r="CD3" s="366" t="s">
        <v>7</v>
      </c>
      <c r="CE3" s="367"/>
      <c r="CF3" s="367"/>
      <c r="CG3" s="367"/>
      <c r="CH3" s="367"/>
      <c r="CI3" s="367"/>
      <c r="CJ3" s="367"/>
      <c r="CK3" s="367"/>
      <c r="CL3" s="367"/>
      <c r="CM3" s="367"/>
      <c r="CN3" s="367"/>
      <c r="CO3" s="367"/>
      <c r="CP3" s="367"/>
      <c r="CQ3" s="367"/>
      <c r="CR3" s="367"/>
      <c r="CS3" s="368"/>
      <c r="CT3" s="369" t="s">
        <v>10</v>
      </c>
      <c r="CU3" s="370"/>
      <c r="CV3" s="370"/>
      <c r="CW3" s="370"/>
      <c r="CX3" s="370"/>
      <c r="CY3" s="370"/>
      <c r="CZ3" s="370"/>
      <c r="DA3" s="371"/>
      <c r="DB3" s="369" t="s">
        <v>11</v>
      </c>
      <c r="DC3" s="370"/>
      <c r="DD3" s="370"/>
      <c r="DE3" s="370"/>
      <c r="DF3" s="370"/>
      <c r="DG3" s="370"/>
      <c r="DH3" s="370"/>
      <c r="DI3" s="371"/>
    </row>
    <row r="4" spans="1:119" ht="18.75" customHeight="1" x14ac:dyDescent="0.2">
      <c r="A4" s="336"/>
      <c r="B4" s="576"/>
      <c r="C4" s="577"/>
      <c r="D4" s="577"/>
      <c r="E4" s="578"/>
      <c r="F4" s="578"/>
      <c r="G4" s="578"/>
      <c r="H4" s="578"/>
      <c r="I4" s="578"/>
      <c r="J4" s="578"/>
      <c r="K4" s="578"/>
      <c r="L4" s="578"/>
      <c r="M4" s="578"/>
      <c r="N4" s="578"/>
      <c r="O4" s="578"/>
      <c r="P4" s="578"/>
      <c r="Q4" s="578"/>
      <c r="R4" s="582"/>
      <c r="S4" s="582"/>
      <c r="T4" s="582"/>
      <c r="U4" s="582"/>
      <c r="V4" s="583"/>
      <c r="W4" s="572"/>
      <c r="X4" s="506"/>
      <c r="Y4" s="506"/>
      <c r="Z4" s="506"/>
      <c r="AA4" s="506"/>
      <c r="AB4" s="577"/>
      <c r="AC4" s="582"/>
      <c r="AD4" s="506"/>
      <c r="AE4" s="506"/>
      <c r="AF4" s="506"/>
      <c r="AG4" s="506"/>
      <c r="AH4" s="506"/>
      <c r="AI4" s="506"/>
      <c r="AJ4" s="506"/>
      <c r="AK4" s="506"/>
      <c r="AL4" s="573"/>
      <c r="AM4" s="561"/>
      <c r="AN4" s="526"/>
      <c r="AO4" s="526"/>
      <c r="AP4" s="526"/>
      <c r="AQ4" s="526"/>
      <c r="AR4" s="526"/>
      <c r="AS4" s="526"/>
      <c r="AT4" s="526"/>
      <c r="AU4" s="526"/>
      <c r="AV4" s="526"/>
      <c r="AW4" s="526"/>
      <c r="AX4" s="602"/>
      <c r="AY4" s="372" t="s">
        <v>12</v>
      </c>
      <c r="AZ4" s="373"/>
      <c r="BA4" s="373"/>
      <c r="BB4" s="373"/>
      <c r="BC4" s="373"/>
      <c r="BD4" s="373"/>
      <c r="BE4" s="373"/>
      <c r="BF4" s="373"/>
      <c r="BG4" s="373"/>
      <c r="BH4" s="373"/>
      <c r="BI4" s="373"/>
      <c r="BJ4" s="373"/>
      <c r="BK4" s="373"/>
      <c r="BL4" s="373"/>
      <c r="BM4" s="374"/>
      <c r="BN4" s="375">
        <v>56306750</v>
      </c>
      <c r="BO4" s="376"/>
      <c r="BP4" s="376"/>
      <c r="BQ4" s="376"/>
      <c r="BR4" s="376"/>
      <c r="BS4" s="376"/>
      <c r="BT4" s="376"/>
      <c r="BU4" s="377"/>
      <c r="BV4" s="375">
        <v>58176489</v>
      </c>
      <c r="BW4" s="376"/>
      <c r="BX4" s="376"/>
      <c r="BY4" s="376"/>
      <c r="BZ4" s="376"/>
      <c r="CA4" s="376"/>
      <c r="CB4" s="376"/>
      <c r="CC4" s="377"/>
      <c r="CD4" s="378" t="s">
        <v>13</v>
      </c>
      <c r="CE4" s="379"/>
      <c r="CF4" s="379"/>
      <c r="CG4" s="379"/>
      <c r="CH4" s="379"/>
      <c r="CI4" s="379"/>
      <c r="CJ4" s="379"/>
      <c r="CK4" s="379"/>
      <c r="CL4" s="379"/>
      <c r="CM4" s="379"/>
      <c r="CN4" s="379"/>
      <c r="CO4" s="379"/>
      <c r="CP4" s="379"/>
      <c r="CQ4" s="379"/>
      <c r="CR4" s="379"/>
      <c r="CS4" s="380"/>
      <c r="CT4" s="381">
        <v>12.3</v>
      </c>
      <c r="CU4" s="382"/>
      <c r="CV4" s="382"/>
      <c r="CW4" s="382"/>
      <c r="CX4" s="382"/>
      <c r="CY4" s="382"/>
      <c r="CZ4" s="382"/>
      <c r="DA4" s="383"/>
      <c r="DB4" s="381">
        <v>14.9</v>
      </c>
      <c r="DC4" s="382"/>
      <c r="DD4" s="382"/>
      <c r="DE4" s="382"/>
      <c r="DF4" s="382"/>
      <c r="DG4" s="382"/>
      <c r="DH4" s="382"/>
      <c r="DI4" s="383"/>
    </row>
    <row r="5" spans="1:119" ht="18.75" customHeight="1" x14ac:dyDescent="0.2">
      <c r="A5" s="336"/>
      <c r="B5" s="597"/>
      <c r="C5" s="527"/>
      <c r="D5" s="527"/>
      <c r="E5" s="598"/>
      <c r="F5" s="598"/>
      <c r="G5" s="598"/>
      <c r="H5" s="598"/>
      <c r="I5" s="598"/>
      <c r="J5" s="598"/>
      <c r="K5" s="598"/>
      <c r="L5" s="598"/>
      <c r="M5" s="598"/>
      <c r="N5" s="598"/>
      <c r="O5" s="598"/>
      <c r="P5" s="598"/>
      <c r="Q5" s="598"/>
      <c r="R5" s="525"/>
      <c r="S5" s="525"/>
      <c r="T5" s="525"/>
      <c r="U5" s="525"/>
      <c r="V5" s="601"/>
      <c r="W5" s="561"/>
      <c r="X5" s="526"/>
      <c r="Y5" s="526"/>
      <c r="Z5" s="526"/>
      <c r="AA5" s="526"/>
      <c r="AB5" s="527"/>
      <c r="AC5" s="525"/>
      <c r="AD5" s="526"/>
      <c r="AE5" s="526"/>
      <c r="AF5" s="526"/>
      <c r="AG5" s="526"/>
      <c r="AH5" s="526"/>
      <c r="AI5" s="526"/>
      <c r="AJ5" s="526"/>
      <c r="AK5" s="526"/>
      <c r="AL5" s="602"/>
      <c r="AM5" s="384" t="s">
        <v>14</v>
      </c>
      <c r="AN5" s="385"/>
      <c r="AO5" s="385"/>
      <c r="AP5" s="385"/>
      <c r="AQ5" s="385"/>
      <c r="AR5" s="385"/>
      <c r="AS5" s="385"/>
      <c r="AT5" s="386"/>
      <c r="AU5" s="387" t="s">
        <v>15</v>
      </c>
      <c r="AV5" s="388"/>
      <c r="AW5" s="388"/>
      <c r="AX5" s="388"/>
      <c r="AY5" s="389" t="s">
        <v>16</v>
      </c>
      <c r="AZ5" s="390"/>
      <c r="BA5" s="390"/>
      <c r="BB5" s="390"/>
      <c r="BC5" s="390"/>
      <c r="BD5" s="390"/>
      <c r="BE5" s="390"/>
      <c r="BF5" s="390"/>
      <c r="BG5" s="390"/>
      <c r="BH5" s="390"/>
      <c r="BI5" s="390"/>
      <c r="BJ5" s="390"/>
      <c r="BK5" s="390"/>
      <c r="BL5" s="390"/>
      <c r="BM5" s="391"/>
      <c r="BN5" s="392">
        <v>52544618</v>
      </c>
      <c r="BO5" s="393"/>
      <c r="BP5" s="393"/>
      <c r="BQ5" s="393"/>
      <c r="BR5" s="393"/>
      <c r="BS5" s="393"/>
      <c r="BT5" s="393"/>
      <c r="BU5" s="394"/>
      <c r="BV5" s="392">
        <v>52895871</v>
      </c>
      <c r="BW5" s="393"/>
      <c r="BX5" s="393"/>
      <c r="BY5" s="393"/>
      <c r="BZ5" s="393"/>
      <c r="CA5" s="393"/>
      <c r="CB5" s="393"/>
      <c r="CC5" s="394"/>
      <c r="CD5" s="395" t="s">
        <v>17</v>
      </c>
      <c r="CE5" s="396"/>
      <c r="CF5" s="396"/>
      <c r="CG5" s="396"/>
      <c r="CH5" s="396"/>
      <c r="CI5" s="396"/>
      <c r="CJ5" s="396"/>
      <c r="CK5" s="396"/>
      <c r="CL5" s="396"/>
      <c r="CM5" s="396"/>
      <c r="CN5" s="396"/>
      <c r="CO5" s="396"/>
      <c r="CP5" s="396"/>
      <c r="CQ5" s="396"/>
      <c r="CR5" s="396"/>
      <c r="CS5" s="397"/>
      <c r="CT5" s="398">
        <v>79.900000000000006</v>
      </c>
      <c r="CU5" s="399"/>
      <c r="CV5" s="399"/>
      <c r="CW5" s="399"/>
      <c r="CX5" s="399"/>
      <c r="CY5" s="399"/>
      <c r="CZ5" s="399"/>
      <c r="DA5" s="400"/>
      <c r="DB5" s="398">
        <v>83.1</v>
      </c>
      <c r="DC5" s="399"/>
      <c r="DD5" s="399"/>
      <c r="DE5" s="399"/>
      <c r="DF5" s="399"/>
      <c r="DG5" s="399"/>
      <c r="DH5" s="399"/>
      <c r="DI5" s="400"/>
    </row>
    <row r="6" spans="1:119" ht="18.75" customHeight="1" x14ac:dyDescent="0.2">
      <c r="A6" s="336"/>
      <c r="B6" s="574" t="s">
        <v>18</v>
      </c>
      <c r="C6" s="524"/>
      <c r="D6" s="524"/>
      <c r="E6" s="575"/>
      <c r="F6" s="575"/>
      <c r="G6" s="575"/>
      <c r="H6" s="575"/>
      <c r="I6" s="575"/>
      <c r="J6" s="575"/>
      <c r="K6" s="575"/>
      <c r="L6" s="575" t="s">
        <v>19</v>
      </c>
      <c r="M6" s="575"/>
      <c r="N6" s="575"/>
      <c r="O6" s="575"/>
      <c r="P6" s="575"/>
      <c r="Q6" s="575"/>
      <c r="R6" s="522"/>
      <c r="S6" s="522"/>
      <c r="T6" s="522"/>
      <c r="U6" s="522"/>
      <c r="V6" s="581"/>
      <c r="W6" s="560" t="s">
        <v>20</v>
      </c>
      <c r="X6" s="523"/>
      <c r="Y6" s="523"/>
      <c r="Z6" s="523"/>
      <c r="AA6" s="523"/>
      <c r="AB6" s="524"/>
      <c r="AC6" s="586" t="s">
        <v>21</v>
      </c>
      <c r="AD6" s="587"/>
      <c r="AE6" s="587"/>
      <c r="AF6" s="587"/>
      <c r="AG6" s="587"/>
      <c r="AH6" s="587"/>
      <c r="AI6" s="587"/>
      <c r="AJ6" s="587"/>
      <c r="AK6" s="587"/>
      <c r="AL6" s="588"/>
      <c r="AM6" s="384" t="s">
        <v>22</v>
      </c>
      <c r="AN6" s="385"/>
      <c r="AO6" s="385"/>
      <c r="AP6" s="385"/>
      <c r="AQ6" s="385"/>
      <c r="AR6" s="385"/>
      <c r="AS6" s="385"/>
      <c r="AT6" s="386"/>
      <c r="AU6" s="387" t="s">
        <v>15</v>
      </c>
      <c r="AV6" s="388"/>
      <c r="AW6" s="388"/>
      <c r="AX6" s="388"/>
      <c r="AY6" s="389" t="s">
        <v>23</v>
      </c>
      <c r="AZ6" s="390"/>
      <c r="BA6" s="390"/>
      <c r="BB6" s="390"/>
      <c r="BC6" s="390"/>
      <c r="BD6" s="390"/>
      <c r="BE6" s="390"/>
      <c r="BF6" s="390"/>
      <c r="BG6" s="390"/>
      <c r="BH6" s="390"/>
      <c r="BI6" s="390"/>
      <c r="BJ6" s="390"/>
      <c r="BK6" s="390"/>
      <c r="BL6" s="390"/>
      <c r="BM6" s="391"/>
      <c r="BN6" s="392">
        <v>3762132</v>
      </c>
      <c r="BO6" s="393"/>
      <c r="BP6" s="393"/>
      <c r="BQ6" s="393"/>
      <c r="BR6" s="393"/>
      <c r="BS6" s="393"/>
      <c r="BT6" s="393"/>
      <c r="BU6" s="394"/>
      <c r="BV6" s="392">
        <v>5280618</v>
      </c>
      <c r="BW6" s="393"/>
      <c r="BX6" s="393"/>
      <c r="BY6" s="393"/>
      <c r="BZ6" s="393"/>
      <c r="CA6" s="393"/>
      <c r="CB6" s="393"/>
      <c r="CC6" s="394"/>
      <c r="CD6" s="395" t="s">
        <v>24</v>
      </c>
      <c r="CE6" s="396"/>
      <c r="CF6" s="396"/>
      <c r="CG6" s="396"/>
      <c r="CH6" s="396"/>
      <c r="CI6" s="396"/>
      <c r="CJ6" s="396"/>
      <c r="CK6" s="396"/>
      <c r="CL6" s="396"/>
      <c r="CM6" s="396"/>
      <c r="CN6" s="396"/>
      <c r="CO6" s="396"/>
      <c r="CP6" s="396"/>
      <c r="CQ6" s="396"/>
      <c r="CR6" s="396"/>
      <c r="CS6" s="397"/>
      <c r="CT6" s="401">
        <v>80.400000000000006</v>
      </c>
      <c r="CU6" s="402"/>
      <c r="CV6" s="402"/>
      <c r="CW6" s="402"/>
      <c r="CX6" s="402"/>
      <c r="CY6" s="402"/>
      <c r="CZ6" s="402"/>
      <c r="DA6" s="403"/>
      <c r="DB6" s="401">
        <v>84.4</v>
      </c>
      <c r="DC6" s="402"/>
      <c r="DD6" s="402"/>
      <c r="DE6" s="402"/>
      <c r="DF6" s="402"/>
      <c r="DG6" s="402"/>
      <c r="DH6" s="402"/>
      <c r="DI6" s="403"/>
    </row>
    <row r="7" spans="1:119" ht="18.75" customHeight="1" x14ac:dyDescent="0.2">
      <c r="A7" s="336"/>
      <c r="B7" s="576"/>
      <c r="C7" s="577"/>
      <c r="D7" s="577"/>
      <c r="E7" s="578"/>
      <c r="F7" s="578"/>
      <c r="G7" s="578"/>
      <c r="H7" s="578"/>
      <c r="I7" s="578"/>
      <c r="J7" s="578"/>
      <c r="K7" s="578"/>
      <c r="L7" s="578"/>
      <c r="M7" s="578"/>
      <c r="N7" s="578"/>
      <c r="O7" s="578"/>
      <c r="P7" s="578"/>
      <c r="Q7" s="578"/>
      <c r="R7" s="582"/>
      <c r="S7" s="582"/>
      <c r="T7" s="582"/>
      <c r="U7" s="582"/>
      <c r="V7" s="583"/>
      <c r="W7" s="572"/>
      <c r="X7" s="506"/>
      <c r="Y7" s="506"/>
      <c r="Z7" s="506"/>
      <c r="AA7" s="506"/>
      <c r="AB7" s="577"/>
      <c r="AC7" s="589"/>
      <c r="AD7" s="505"/>
      <c r="AE7" s="505"/>
      <c r="AF7" s="505"/>
      <c r="AG7" s="505"/>
      <c r="AH7" s="505"/>
      <c r="AI7" s="505"/>
      <c r="AJ7" s="505"/>
      <c r="AK7" s="505"/>
      <c r="AL7" s="590"/>
      <c r="AM7" s="384" t="s">
        <v>25</v>
      </c>
      <c r="AN7" s="385"/>
      <c r="AO7" s="385"/>
      <c r="AP7" s="385"/>
      <c r="AQ7" s="385"/>
      <c r="AR7" s="385"/>
      <c r="AS7" s="385"/>
      <c r="AT7" s="386"/>
      <c r="AU7" s="387" t="s">
        <v>15</v>
      </c>
      <c r="AV7" s="388"/>
      <c r="AW7" s="388"/>
      <c r="AX7" s="388"/>
      <c r="AY7" s="389" t="s">
        <v>26</v>
      </c>
      <c r="AZ7" s="390"/>
      <c r="BA7" s="390"/>
      <c r="BB7" s="390"/>
      <c r="BC7" s="390"/>
      <c r="BD7" s="390"/>
      <c r="BE7" s="390"/>
      <c r="BF7" s="390"/>
      <c r="BG7" s="390"/>
      <c r="BH7" s="390"/>
      <c r="BI7" s="390"/>
      <c r="BJ7" s="390"/>
      <c r="BK7" s="390"/>
      <c r="BL7" s="390"/>
      <c r="BM7" s="391"/>
      <c r="BN7" s="392">
        <v>329799</v>
      </c>
      <c r="BO7" s="393"/>
      <c r="BP7" s="393"/>
      <c r="BQ7" s="393"/>
      <c r="BR7" s="393"/>
      <c r="BS7" s="393"/>
      <c r="BT7" s="393"/>
      <c r="BU7" s="394"/>
      <c r="BV7" s="392">
        <v>1165949</v>
      </c>
      <c r="BW7" s="393"/>
      <c r="BX7" s="393"/>
      <c r="BY7" s="393"/>
      <c r="BZ7" s="393"/>
      <c r="CA7" s="393"/>
      <c r="CB7" s="393"/>
      <c r="CC7" s="394"/>
      <c r="CD7" s="395" t="s">
        <v>27</v>
      </c>
      <c r="CE7" s="396"/>
      <c r="CF7" s="396"/>
      <c r="CG7" s="396"/>
      <c r="CH7" s="396"/>
      <c r="CI7" s="396"/>
      <c r="CJ7" s="396"/>
      <c r="CK7" s="396"/>
      <c r="CL7" s="396"/>
      <c r="CM7" s="396"/>
      <c r="CN7" s="396"/>
      <c r="CO7" s="396"/>
      <c r="CP7" s="396"/>
      <c r="CQ7" s="396"/>
      <c r="CR7" s="396"/>
      <c r="CS7" s="397"/>
      <c r="CT7" s="392">
        <v>27959520</v>
      </c>
      <c r="CU7" s="393"/>
      <c r="CV7" s="393"/>
      <c r="CW7" s="393"/>
      <c r="CX7" s="393"/>
      <c r="CY7" s="393"/>
      <c r="CZ7" s="393"/>
      <c r="DA7" s="394"/>
      <c r="DB7" s="392">
        <v>27666169</v>
      </c>
      <c r="DC7" s="393"/>
      <c r="DD7" s="393"/>
      <c r="DE7" s="393"/>
      <c r="DF7" s="393"/>
      <c r="DG7" s="393"/>
      <c r="DH7" s="393"/>
      <c r="DI7" s="394"/>
    </row>
    <row r="8" spans="1:119" ht="18.75" customHeight="1" x14ac:dyDescent="0.2">
      <c r="A8" s="336"/>
      <c r="B8" s="579"/>
      <c r="C8" s="562"/>
      <c r="D8" s="562"/>
      <c r="E8" s="580"/>
      <c r="F8" s="580"/>
      <c r="G8" s="580"/>
      <c r="H8" s="580"/>
      <c r="I8" s="580"/>
      <c r="J8" s="580"/>
      <c r="K8" s="580"/>
      <c r="L8" s="580"/>
      <c r="M8" s="580"/>
      <c r="N8" s="580"/>
      <c r="O8" s="580"/>
      <c r="P8" s="580"/>
      <c r="Q8" s="580"/>
      <c r="R8" s="584"/>
      <c r="S8" s="584"/>
      <c r="T8" s="584"/>
      <c r="U8" s="584"/>
      <c r="V8" s="585"/>
      <c r="W8" s="558"/>
      <c r="X8" s="559"/>
      <c r="Y8" s="559"/>
      <c r="Z8" s="559"/>
      <c r="AA8" s="559"/>
      <c r="AB8" s="562"/>
      <c r="AC8" s="591"/>
      <c r="AD8" s="592"/>
      <c r="AE8" s="592"/>
      <c r="AF8" s="592"/>
      <c r="AG8" s="592"/>
      <c r="AH8" s="592"/>
      <c r="AI8" s="592"/>
      <c r="AJ8" s="592"/>
      <c r="AK8" s="592"/>
      <c r="AL8" s="593"/>
      <c r="AM8" s="384" t="s">
        <v>28</v>
      </c>
      <c r="AN8" s="385"/>
      <c r="AO8" s="385"/>
      <c r="AP8" s="385"/>
      <c r="AQ8" s="385"/>
      <c r="AR8" s="385"/>
      <c r="AS8" s="385"/>
      <c r="AT8" s="386"/>
      <c r="AU8" s="387" t="s">
        <v>15</v>
      </c>
      <c r="AV8" s="388"/>
      <c r="AW8" s="388"/>
      <c r="AX8" s="388"/>
      <c r="AY8" s="389" t="s">
        <v>29</v>
      </c>
      <c r="AZ8" s="390"/>
      <c r="BA8" s="390"/>
      <c r="BB8" s="390"/>
      <c r="BC8" s="390"/>
      <c r="BD8" s="390"/>
      <c r="BE8" s="390"/>
      <c r="BF8" s="390"/>
      <c r="BG8" s="390"/>
      <c r="BH8" s="390"/>
      <c r="BI8" s="390"/>
      <c r="BJ8" s="390"/>
      <c r="BK8" s="390"/>
      <c r="BL8" s="390"/>
      <c r="BM8" s="391"/>
      <c r="BN8" s="392">
        <v>3432333</v>
      </c>
      <c r="BO8" s="393"/>
      <c r="BP8" s="393"/>
      <c r="BQ8" s="393"/>
      <c r="BR8" s="393"/>
      <c r="BS8" s="393"/>
      <c r="BT8" s="393"/>
      <c r="BU8" s="394"/>
      <c r="BV8" s="392">
        <v>4114669</v>
      </c>
      <c r="BW8" s="393"/>
      <c r="BX8" s="393"/>
      <c r="BY8" s="393"/>
      <c r="BZ8" s="393"/>
      <c r="CA8" s="393"/>
      <c r="CB8" s="393"/>
      <c r="CC8" s="394"/>
      <c r="CD8" s="395" t="s">
        <v>30</v>
      </c>
      <c r="CE8" s="396"/>
      <c r="CF8" s="396"/>
      <c r="CG8" s="396"/>
      <c r="CH8" s="396"/>
      <c r="CI8" s="396"/>
      <c r="CJ8" s="396"/>
      <c r="CK8" s="396"/>
      <c r="CL8" s="396"/>
      <c r="CM8" s="396"/>
      <c r="CN8" s="396"/>
      <c r="CO8" s="396"/>
      <c r="CP8" s="396"/>
      <c r="CQ8" s="396"/>
      <c r="CR8" s="396"/>
      <c r="CS8" s="397"/>
      <c r="CT8" s="404">
        <v>0.53</v>
      </c>
      <c r="CU8" s="405"/>
      <c r="CV8" s="405"/>
      <c r="CW8" s="405"/>
      <c r="CX8" s="405"/>
      <c r="CY8" s="405"/>
      <c r="CZ8" s="405"/>
      <c r="DA8" s="406"/>
      <c r="DB8" s="404">
        <v>0.53</v>
      </c>
      <c r="DC8" s="405"/>
      <c r="DD8" s="405"/>
      <c r="DE8" s="405"/>
      <c r="DF8" s="405"/>
      <c r="DG8" s="405"/>
      <c r="DH8" s="405"/>
      <c r="DI8" s="406"/>
    </row>
    <row r="9" spans="1:119" ht="18.75" customHeight="1" x14ac:dyDescent="0.2">
      <c r="A9" s="336"/>
      <c r="B9" s="366" t="s">
        <v>31</v>
      </c>
      <c r="C9" s="367"/>
      <c r="D9" s="367"/>
      <c r="E9" s="367"/>
      <c r="F9" s="367"/>
      <c r="G9" s="367"/>
      <c r="H9" s="367"/>
      <c r="I9" s="367"/>
      <c r="J9" s="367"/>
      <c r="K9" s="467"/>
      <c r="L9" s="407" t="s">
        <v>32</v>
      </c>
      <c r="M9" s="408"/>
      <c r="N9" s="408"/>
      <c r="O9" s="408"/>
      <c r="P9" s="408"/>
      <c r="Q9" s="409"/>
      <c r="R9" s="410">
        <v>84419</v>
      </c>
      <c r="S9" s="411"/>
      <c r="T9" s="411"/>
      <c r="U9" s="411"/>
      <c r="V9" s="412"/>
      <c r="W9" s="369" t="s">
        <v>33</v>
      </c>
      <c r="X9" s="370"/>
      <c r="Y9" s="370"/>
      <c r="Z9" s="370"/>
      <c r="AA9" s="370"/>
      <c r="AB9" s="370"/>
      <c r="AC9" s="370"/>
      <c r="AD9" s="370"/>
      <c r="AE9" s="370"/>
      <c r="AF9" s="370"/>
      <c r="AG9" s="370"/>
      <c r="AH9" s="370"/>
      <c r="AI9" s="370"/>
      <c r="AJ9" s="370"/>
      <c r="AK9" s="370"/>
      <c r="AL9" s="371"/>
      <c r="AM9" s="384" t="s">
        <v>34</v>
      </c>
      <c r="AN9" s="385"/>
      <c r="AO9" s="385"/>
      <c r="AP9" s="385"/>
      <c r="AQ9" s="385"/>
      <c r="AR9" s="385"/>
      <c r="AS9" s="385"/>
      <c r="AT9" s="386"/>
      <c r="AU9" s="387" t="s">
        <v>35</v>
      </c>
      <c r="AV9" s="388"/>
      <c r="AW9" s="388"/>
      <c r="AX9" s="388"/>
      <c r="AY9" s="389" t="s">
        <v>36</v>
      </c>
      <c r="AZ9" s="390"/>
      <c r="BA9" s="390"/>
      <c r="BB9" s="390"/>
      <c r="BC9" s="390"/>
      <c r="BD9" s="390"/>
      <c r="BE9" s="390"/>
      <c r="BF9" s="390"/>
      <c r="BG9" s="390"/>
      <c r="BH9" s="390"/>
      <c r="BI9" s="390"/>
      <c r="BJ9" s="390"/>
      <c r="BK9" s="390"/>
      <c r="BL9" s="390"/>
      <c r="BM9" s="391"/>
      <c r="BN9" s="392">
        <v>-682336</v>
      </c>
      <c r="BO9" s="393"/>
      <c r="BP9" s="393"/>
      <c r="BQ9" s="393"/>
      <c r="BR9" s="393"/>
      <c r="BS9" s="393"/>
      <c r="BT9" s="393"/>
      <c r="BU9" s="394"/>
      <c r="BV9" s="392">
        <v>1309769</v>
      </c>
      <c r="BW9" s="393"/>
      <c r="BX9" s="393"/>
      <c r="BY9" s="393"/>
      <c r="BZ9" s="393"/>
      <c r="CA9" s="393"/>
      <c r="CB9" s="393"/>
      <c r="CC9" s="394"/>
      <c r="CD9" s="395" t="s">
        <v>37</v>
      </c>
      <c r="CE9" s="396"/>
      <c r="CF9" s="396"/>
      <c r="CG9" s="396"/>
      <c r="CH9" s="396"/>
      <c r="CI9" s="396"/>
      <c r="CJ9" s="396"/>
      <c r="CK9" s="396"/>
      <c r="CL9" s="396"/>
      <c r="CM9" s="396"/>
      <c r="CN9" s="396"/>
      <c r="CO9" s="396"/>
      <c r="CP9" s="396"/>
      <c r="CQ9" s="396"/>
      <c r="CR9" s="396"/>
      <c r="CS9" s="397"/>
      <c r="CT9" s="398">
        <v>9</v>
      </c>
      <c r="CU9" s="399"/>
      <c r="CV9" s="399"/>
      <c r="CW9" s="399"/>
      <c r="CX9" s="399"/>
      <c r="CY9" s="399"/>
      <c r="CZ9" s="399"/>
      <c r="DA9" s="400"/>
      <c r="DB9" s="398">
        <v>9.1999999999999993</v>
      </c>
      <c r="DC9" s="399"/>
      <c r="DD9" s="399"/>
      <c r="DE9" s="399"/>
      <c r="DF9" s="399"/>
      <c r="DG9" s="399"/>
      <c r="DH9" s="399"/>
      <c r="DI9" s="400"/>
    </row>
    <row r="10" spans="1:119" ht="18.75" customHeight="1" x14ac:dyDescent="0.2">
      <c r="A10" s="336"/>
      <c r="B10" s="366"/>
      <c r="C10" s="367"/>
      <c r="D10" s="367"/>
      <c r="E10" s="367"/>
      <c r="F10" s="367"/>
      <c r="G10" s="367"/>
      <c r="H10" s="367"/>
      <c r="I10" s="367"/>
      <c r="J10" s="367"/>
      <c r="K10" s="467"/>
      <c r="L10" s="413" t="s">
        <v>38</v>
      </c>
      <c r="M10" s="385"/>
      <c r="N10" s="385"/>
      <c r="O10" s="385"/>
      <c r="P10" s="385"/>
      <c r="Q10" s="386"/>
      <c r="R10" s="414">
        <v>89182</v>
      </c>
      <c r="S10" s="415"/>
      <c r="T10" s="415"/>
      <c r="U10" s="415"/>
      <c r="V10" s="416"/>
      <c r="W10" s="572"/>
      <c r="X10" s="506"/>
      <c r="Y10" s="506"/>
      <c r="Z10" s="506"/>
      <c r="AA10" s="506"/>
      <c r="AB10" s="506"/>
      <c r="AC10" s="506"/>
      <c r="AD10" s="506"/>
      <c r="AE10" s="506"/>
      <c r="AF10" s="506"/>
      <c r="AG10" s="506"/>
      <c r="AH10" s="506"/>
      <c r="AI10" s="506"/>
      <c r="AJ10" s="506"/>
      <c r="AK10" s="506"/>
      <c r="AL10" s="573"/>
      <c r="AM10" s="384" t="s">
        <v>39</v>
      </c>
      <c r="AN10" s="385"/>
      <c r="AO10" s="385"/>
      <c r="AP10" s="385"/>
      <c r="AQ10" s="385"/>
      <c r="AR10" s="385"/>
      <c r="AS10" s="385"/>
      <c r="AT10" s="386"/>
      <c r="AU10" s="387" t="s">
        <v>35</v>
      </c>
      <c r="AV10" s="388"/>
      <c r="AW10" s="388"/>
      <c r="AX10" s="388"/>
      <c r="AY10" s="389" t="s">
        <v>40</v>
      </c>
      <c r="AZ10" s="390"/>
      <c r="BA10" s="390"/>
      <c r="BB10" s="390"/>
      <c r="BC10" s="390"/>
      <c r="BD10" s="390"/>
      <c r="BE10" s="390"/>
      <c r="BF10" s="390"/>
      <c r="BG10" s="390"/>
      <c r="BH10" s="390"/>
      <c r="BI10" s="390"/>
      <c r="BJ10" s="390"/>
      <c r="BK10" s="390"/>
      <c r="BL10" s="390"/>
      <c r="BM10" s="391"/>
      <c r="BN10" s="392">
        <v>47669</v>
      </c>
      <c r="BO10" s="393"/>
      <c r="BP10" s="393"/>
      <c r="BQ10" s="393"/>
      <c r="BR10" s="393"/>
      <c r="BS10" s="393"/>
      <c r="BT10" s="393"/>
      <c r="BU10" s="394"/>
      <c r="BV10" s="392">
        <v>41526</v>
      </c>
      <c r="BW10" s="393"/>
      <c r="BX10" s="393"/>
      <c r="BY10" s="393"/>
      <c r="BZ10" s="393"/>
      <c r="CA10" s="393"/>
      <c r="CB10" s="393"/>
      <c r="CC10" s="394"/>
      <c r="CD10" s="349" t="s">
        <v>41</v>
      </c>
      <c r="CE10" s="350"/>
      <c r="CF10" s="350"/>
      <c r="CG10" s="350"/>
      <c r="CH10" s="350"/>
      <c r="CI10" s="350"/>
      <c r="CJ10" s="350"/>
      <c r="CK10" s="350"/>
      <c r="CL10" s="350"/>
      <c r="CM10" s="350"/>
      <c r="CN10" s="350"/>
      <c r="CO10" s="350"/>
      <c r="CP10" s="350"/>
      <c r="CQ10" s="350"/>
      <c r="CR10" s="350"/>
      <c r="CS10" s="352"/>
      <c r="CT10" s="353"/>
      <c r="CU10" s="354"/>
      <c r="CV10" s="354"/>
      <c r="CW10" s="354"/>
      <c r="CX10" s="354"/>
      <c r="CY10" s="354"/>
      <c r="CZ10" s="354"/>
      <c r="DA10" s="360"/>
      <c r="DB10" s="353"/>
      <c r="DC10" s="354"/>
      <c r="DD10" s="354"/>
      <c r="DE10" s="354"/>
      <c r="DF10" s="354"/>
      <c r="DG10" s="354"/>
      <c r="DH10" s="354"/>
      <c r="DI10" s="360"/>
    </row>
    <row r="11" spans="1:119" ht="18.75" customHeight="1" x14ac:dyDescent="0.2">
      <c r="A11" s="336"/>
      <c r="B11" s="366"/>
      <c r="C11" s="367"/>
      <c r="D11" s="367"/>
      <c r="E11" s="367"/>
      <c r="F11" s="367"/>
      <c r="G11" s="367"/>
      <c r="H11" s="367"/>
      <c r="I11" s="367"/>
      <c r="J11" s="367"/>
      <c r="K11" s="467"/>
      <c r="L11" s="417" t="s">
        <v>42</v>
      </c>
      <c r="M11" s="418"/>
      <c r="N11" s="418"/>
      <c r="O11" s="418"/>
      <c r="P11" s="418"/>
      <c r="Q11" s="419"/>
      <c r="R11" s="420" t="s">
        <v>43</v>
      </c>
      <c r="S11" s="421"/>
      <c r="T11" s="421"/>
      <c r="U11" s="421"/>
      <c r="V11" s="422"/>
      <c r="W11" s="572"/>
      <c r="X11" s="506"/>
      <c r="Y11" s="506"/>
      <c r="Z11" s="506"/>
      <c r="AA11" s="506"/>
      <c r="AB11" s="506"/>
      <c r="AC11" s="506"/>
      <c r="AD11" s="506"/>
      <c r="AE11" s="506"/>
      <c r="AF11" s="506"/>
      <c r="AG11" s="506"/>
      <c r="AH11" s="506"/>
      <c r="AI11" s="506"/>
      <c r="AJ11" s="506"/>
      <c r="AK11" s="506"/>
      <c r="AL11" s="573"/>
      <c r="AM11" s="384" t="s">
        <v>44</v>
      </c>
      <c r="AN11" s="385"/>
      <c r="AO11" s="385"/>
      <c r="AP11" s="385"/>
      <c r="AQ11" s="385"/>
      <c r="AR11" s="385"/>
      <c r="AS11" s="385"/>
      <c r="AT11" s="386"/>
      <c r="AU11" s="387" t="s">
        <v>35</v>
      </c>
      <c r="AV11" s="388"/>
      <c r="AW11" s="388"/>
      <c r="AX11" s="388"/>
      <c r="AY11" s="389" t="s">
        <v>45</v>
      </c>
      <c r="AZ11" s="390"/>
      <c r="BA11" s="390"/>
      <c r="BB11" s="390"/>
      <c r="BC11" s="390"/>
      <c r="BD11" s="390"/>
      <c r="BE11" s="390"/>
      <c r="BF11" s="390"/>
      <c r="BG11" s="390"/>
      <c r="BH11" s="390"/>
      <c r="BI11" s="390"/>
      <c r="BJ11" s="390"/>
      <c r="BK11" s="390"/>
      <c r="BL11" s="390"/>
      <c r="BM11" s="391"/>
      <c r="BN11" s="392">
        <v>6651</v>
      </c>
      <c r="BO11" s="393"/>
      <c r="BP11" s="393"/>
      <c r="BQ11" s="393"/>
      <c r="BR11" s="393"/>
      <c r="BS11" s="393"/>
      <c r="BT11" s="393"/>
      <c r="BU11" s="394"/>
      <c r="BV11" s="392">
        <v>0</v>
      </c>
      <c r="BW11" s="393"/>
      <c r="BX11" s="393"/>
      <c r="BY11" s="393"/>
      <c r="BZ11" s="393"/>
      <c r="CA11" s="393"/>
      <c r="CB11" s="393"/>
      <c r="CC11" s="394"/>
      <c r="CD11" s="395" t="s">
        <v>46</v>
      </c>
      <c r="CE11" s="396"/>
      <c r="CF11" s="396"/>
      <c r="CG11" s="396"/>
      <c r="CH11" s="396"/>
      <c r="CI11" s="396"/>
      <c r="CJ11" s="396"/>
      <c r="CK11" s="396"/>
      <c r="CL11" s="396"/>
      <c r="CM11" s="396"/>
      <c r="CN11" s="396"/>
      <c r="CO11" s="396"/>
      <c r="CP11" s="396"/>
      <c r="CQ11" s="396"/>
      <c r="CR11" s="396"/>
      <c r="CS11" s="397"/>
      <c r="CT11" s="404" t="s">
        <v>47</v>
      </c>
      <c r="CU11" s="405"/>
      <c r="CV11" s="405"/>
      <c r="CW11" s="405"/>
      <c r="CX11" s="405"/>
      <c r="CY11" s="405"/>
      <c r="CZ11" s="405"/>
      <c r="DA11" s="406"/>
      <c r="DB11" s="404" t="s">
        <v>47</v>
      </c>
      <c r="DC11" s="405"/>
      <c r="DD11" s="405"/>
      <c r="DE11" s="405"/>
      <c r="DF11" s="405"/>
      <c r="DG11" s="405"/>
      <c r="DH11" s="405"/>
      <c r="DI11" s="406"/>
    </row>
    <row r="12" spans="1:119" ht="18.75" customHeight="1" x14ac:dyDescent="0.2">
      <c r="A12" s="336"/>
      <c r="B12" s="563" t="s">
        <v>48</v>
      </c>
      <c r="C12" s="564"/>
      <c r="D12" s="564"/>
      <c r="E12" s="564"/>
      <c r="F12" s="564"/>
      <c r="G12" s="564"/>
      <c r="H12" s="564"/>
      <c r="I12" s="564"/>
      <c r="J12" s="564"/>
      <c r="K12" s="565"/>
      <c r="L12" s="423" t="s">
        <v>49</v>
      </c>
      <c r="M12" s="424"/>
      <c r="N12" s="424"/>
      <c r="O12" s="424"/>
      <c r="P12" s="424"/>
      <c r="Q12" s="425"/>
      <c r="R12" s="426">
        <v>83281</v>
      </c>
      <c r="S12" s="427"/>
      <c r="T12" s="427"/>
      <c r="U12" s="427"/>
      <c r="V12" s="428"/>
      <c r="W12" s="429" t="s">
        <v>7</v>
      </c>
      <c r="X12" s="388"/>
      <c r="Y12" s="388"/>
      <c r="Z12" s="388"/>
      <c r="AA12" s="388"/>
      <c r="AB12" s="430"/>
      <c r="AC12" s="431" t="s">
        <v>50</v>
      </c>
      <c r="AD12" s="432"/>
      <c r="AE12" s="432"/>
      <c r="AF12" s="432"/>
      <c r="AG12" s="433"/>
      <c r="AH12" s="431" t="s">
        <v>51</v>
      </c>
      <c r="AI12" s="432"/>
      <c r="AJ12" s="432"/>
      <c r="AK12" s="432"/>
      <c r="AL12" s="434"/>
      <c r="AM12" s="384" t="s">
        <v>52</v>
      </c>
      <c r="AN12" s="385"/>
      <c r="AO12" s="385"/>
      <c r="AP12" s="385"/>
      <c r="AQ12" s="385"/>
      <c r="AR12" s="385"/>
      <c r="AS12" s="385"/>
      <c r="AT12" s="386"/>
      <c r="AU12" s="387" t="s">
        <v>35</v>
      </c>
      <c r="AV12" s="388"/>
      <c r="AW12" s="388"/>
      <c r="AX12" s="388"/>
      <c r="AY12" s="389" t="s">
        <v>53</v>
      </c>
      <c r="AZ12" s="390"/>
      <c r="BA12" s="390"/>
      <c r="BB12" s="390"/>
      <c r="BC12" s="390"/>
      <c r="BD12" s="390"/>
      <c r="BE12" s="390"/>
      <c r="BF12" s="390"/>
      <c r="BG12" s="390"/>
      <c r="BH12" s="390"/>
      <c r="BI12" s="390"/>
      <c r="BJ12" s="390"/>
      <c r="BK12" s="390"/>
      <c r="BL12" s="390"/>
      <c r="BM12" s="391"/>
      <c r="BN12" s="392">
        <v>1100000</v>
      </c>
      <c r="BO12" s="393"/>
      <c r="BP12" s="393"/>
      <c r="BQ12" s="393"/>
      <c r="BR12" s="393"/>
      <c r="BS12" s="393"/>
      <c r="BT12" s="393"/>
      <c r="BU12" s="394"/>
      <c r="BV12" s="392">
        <v>1200000</v>
      </c>
      <c r="BW12" s="393"/>
      <c r="BX12" s="393"/>
      <c r="BY12" s="393"/>
      <c r="BZ12" s="393"/>
      <c r="CA12" s="393"/>
      <c r="CB12" s="393"/>
      <c r="CC12" s="394"/>
      <c r="CD12" s="395" t="s">
        <v>54</v>
      </c>
      <c r="CE12" s="396"/>
      <c r="CF12" s="396"/>
      <c r="CG12" s="396"/>
      <c r="CH12" s="396"/>
      <c r="CI12" s="396"/>
      <c r="CJ12" s="396"/>
      <c r="CK12" s="396"/>
      <c r="CL12" s="396"/>
      <c r="CM12" s="396"/>
      <c r="CN12" s="396"/>
      <c r="CO12" s="396"/>
      <c r="CP12" s="396"/>
      <c r="CQ12" s="396"/>
      <c r="CR12" s="396"/>
      <c r="CS12" s="397"/>
      <c r="CT12" s="404" t="s">
        <v>47</v>
      </c>
      <c r="CU12" s="405"/>
      <c r="CV12" s="405"/>
      <c r="CW12" s="405"/>
      <c r="CX12" s="405"/>
      <c r="CY12" s="405"/>
      <c r="CZ12" s="405"/>
      <c r="DA12" s="406"/>
      <c r="DB12" s="404" t="s">
        <v>47</v>
      </c>
      <c r="DC12" s="405"/>
      <c r="DD12" s="405"/>
      <c r="DE12" s="405"/>
      <c r="DF12" s="405"/>
      <c r="DG12" s="405"/>
      <c r="DH12" s="405"/>
      <c r="DI12" s="406"/>
    </row>
    <row r="13" spans="1:119" ht="18.75" customHeight="1" x14ac:dyDescent="0.2">
      <c r="A13" s="336"/>
      <c r="B13" s="566"/>
      <c r="C13" s="567"/>
      <c r="D13" s="567"/>
      <c r="E13" s="567"/>
      <c r="F13" s="567"/>
      <c r="G13" s="567"/>
      <c r="H13" s="567"/>
      <c r="I13" s="567"/>
      <c r="J13" s="567"/>
      <c r="K13" s="568"/>
      <c r="L13" s="343"/>
      <c r="M13" s="435" t="s">
        <v>55</v>
      </c>
      <c r="N13" s="436"/>
      <c r="O13" s="436"/>
      <c r="P13" s="436"/>
      <c r="Q13" s="437"/>
      <c r="R13" s="438">
        <v>82239</v>
      </c>
      <c r="S13" s="439"/>
      <c r="T13" s="439"/>
      <c r="U13" s="439"/>
      <c r="V13" s="440"/>
      <c r="W13" s="560" t="s">
        <v>56</v>
      </c>
      <c r="X13" s="523"/>
      <c r="Y13" s="523"/>
      <c r="Z13" s="523"/>
      <c r="AA13" s="523"/>
      <c r="AB13" s="524"/>
      <c r="AC13" s="414">
        <v>4825</v>
      </c>
      <c r="AD13" s="415"/>
      <c r="AE13" s="415"/>
      <c r="AF13" s="415"/>
      <c r="AG13" s="441"/>
      <c r="AH13" s="414">
        <v>5264</v>
      </c>
      <c r="AI13" s="415"/>
      <c r="AJ13" s="415"/>
      <c r="AK13" s="415"/>
      <c r="AL13" s="416"/>
      <c r="AM13" s="384" t="s">
        <v>57</v>
      </c>
      <c r="AN13" s="385"/>
      <c r="AO13" s="385"/>
      <c r="AP13" s="385"/>
      <c r="AQ13" s="385"/>
      <c r="AR13" s="385"/>
      <c r="AS13" s="385"/>
      <c r="AT13" s="386"/>
      <c r="AU13" s="387" t="s">
        <v>35</v>
      </c>
      <c r="AV13" s="388"/>
      <c r="AW13" s="388"/>
      <c r="AX13" s="388"/>
      <c r="AY13" s="389" t="s">
        <v>58</v>
      </c>
      <c r="AZ13" s="390"/>
      <c r="BA13" s="390"/>
      <c r="BB13" s="390"/>
      <c r="BC13" s="390"/>
      <c r="BD13" s="390"/>
      <c r="BE13" s="390"/>
      <c r="BF13" s="390"/>
      <c r="BG13" s="390"/>
      <c r="BH13" s="390"/>
      <c r="BI13" s="390"/>
      <c r="BJ13" s="390"/>
      <c r="BK13" s="390"/>
      <c r="BL13" s="390"/>
      <c r="BM13" s="391"/>
      <c r="BN13" s="392">
        <v>-1728016</v>
      </c>
      <c r="BO13" s="393"/>
      <c r="BP13" s="393"/>
      <c r="BQ13" s="393"/>
      <c r="BR13" s="393"/>
      <c r="BS13" s="393"/>
      <c r="BT13" s="393"/>
      <c r="BU13" s="394"/>
      <c r="BV13" s="392">
        <v>151295</v>
      </c>
      <c r="BW13" s="393"/>
      <c r="BX13" s="393"/>
      <c r="BY13" s="393"/>
      <c r="BZ13" s="393"/>
      <c r="CA13" s="393"/>
      <c r="CB13" s="393"/>
      <c r="CC13" s="394"/>
      <c r="CD13" s="395" t="s">
        <v>59</v>
      </c>
      <c r="CE13" s="396"/>
      <c r="CF13" s="396"/>
      <c r="CG13" s="396"/>
      <c r="CH13" s="396"/>
      <c r="CI13" s="396"/>
      <c r="CJ13" s="396"/>
      <c r="CK13" s="396"/>
      <c r="CL13" s="396"/>
      <c r="CM13" s="396"/>
      <c r="CN13" s="396"/>
      <c r="CO13" s="396"/>
      <c r="CP13" s="396"/>
      <c r="CQ13" s="396"/>
      <c r="CR13" s="396"/>
      <c r="CS13" s="397"/>
      <c r="CT13" s="398">
        <v>4.5</v>
      </c>
      <c r="CU13" s="399"/>
      <c r="CV13" s="399"/>
      <c r="CW13" s="399"/>
      <c r="CX13" s="399"/>
      <c r="CY13" s="399"/>
      <c r="CZ13" s="399"/>
      <c r="DA13" s="400"/>
      <c r="DB13" s="398">
        <v>4.7</v>
      </c>
      <c r="DC13" s="399"/>
      <c r="DD13" s="399"/>
      <c r="DE13" s="399"/>
      <c r="DF13" s="399"/>
      <c r="DG13" s="399"/>
      <c r="DH13" s="399"/>
      <c r="DI13" s="400"/>
    </row>
    <row r="14" spans="1:119" ht="18.75" customHeight="1" x14ac:dyDescent="0.2">
      <c r="A14" s="336"/>
      <c r="B14" s="566"/>
      <c r="C14" s="567"/>
      <c r="D14" s="567"/>
      <c r="E14" s="567"/>
      <c r="F14" s="567"/>
      <c r="G14" s="567"/>
      <c r="H14" s="567"/>
      <c r="I14" s="567"/>
      <c r="J14" s="567"/>
      <c r="K14" s="568"/>
      <c r="L14" s="442" t="s">
        <v>60</v>
      </c>
      <c r="M14" s="443"/>
      <c r="N14" s="443"/>
      <c r="O14" s="443"/>
      <c r="P14" s="443"/>
      <c r="Q14" s="444"/>
      <c r="R14" s="438">
        <v>84338</v>
      </c>
      <c r="S14" s="439"/>
      <c r="T14" s="439"/>
      <c r="U14" s="439"/>
      <c r="V14" s="440"/>
      <c r="W14" s="561"/>
      <c r="X14" s="526"/>
      <c r="Y14" s="526"/>
      <c r="Z14" s="526"/>
      <c r="AA14" s="526"/>
      <c r="AB14" s="527"/>
      <c r="AC14" s="445">
        <v>10.5</v>
      </c>
      <c r="AD14" s="446"/>
      <c r="AE14" s="446"/>
      <c r="AF14" s="446"/>
      <c r="AG14" s="447"/>
      <c r="AH14" s="445">
        <v>10.9</v>
      </c>
      <c r="AI14" s="446"/>
      <c r="AJ14" s="446"/>
      <c r="AK14" s="446"/>
      <c r="AL14" s="448"/>
      <c r="AM14" s="384"/>
      <c r="AN14" s="385"/>
      <c r="AO14" s="385"/>
      <c r="AP14" s="385"/>
      <c r="AQ14" s="385"/>
      <c r="AR14" s="385"/>
      <c r="AS14" s="385"/>
      <c r="AT14" s="386"/>
      <c r="AU14" s="387"/>
      <c r="AV14" s="388"/>
      <c r="AW14" s="388"/>
      <c r="AX14" s="388"/>
      <c r="AY14" s="389"/>
      <c r="AZ14" s="390"/>
      <c r="BA14" s="390"/>
      <c r="BB14" s="390"/>
      <c r="BC14" s="390"/>
      <c r="BD14" s="390"/>
      <c r="BE14" s="390"/>
      <c r="BF14" s="390"/>
      <c r="BG14" s="390"/>
      <c r="BH14" s="390"/>
      <c r="BI14" s="390"/>
      <c r="BJ14" s="390"/>
      <c r="BK14" s="390"/>
      <c r="BL14" s="390"/>
      <c r="BM14" s="391"/>
      <c r="BN14" s="392"/>
      <c r="BO14" s="393"/>
      <c r="BP14" s="393"/>
      <c r="BQ14" s="393"/>
      <c r="BR14" s="393"/>
      <c r="BS14" s="393"/>
      <c r="BT14" s="393"/>
      <c r="BU14" s="394"/>
      <c r="BV14" s="392"/>
      <c r="BW14" s="393"/>
      <c r="BX14" s="393"/>
      <c r="BY14" s="393"/>
      <c r="BZ14" s="393"/>
      <c r="CA14" s="393"/>
      <c r="CB14" s="393"/>
      <c r="CC14" s="394"/>
      <c r="CD14" s="449" t="s">
        <v>61</v>
      </c>
      <c r="CE14" s="450"/>
      <c r="CF14" s="450"/>
      <c r="CG14" s="450"/>
      <c r="CH14" s="450"/>
      <c r="CI14" s="450"/>
      <c r="CJ14" s="450"/>
      <c r="CK14" s="450"/>
      <c r="CL14" s="450"/>
      <c r="CM14" s="450"/>
      <c r="CN14" s="450"/>
      <c r="CO14" s="450"/>
      <c r="CP14" s="450"/>
      <c r="CQ14" s="450"/>
      <c r="CR14" s="450"/>
      <c r="CS14" s="451"/>
      <c r="CT14" s="452" t="s">
        <v>47</v>
      </c>
      <c r="CU14" s="453"/>
      <c r="CV14" s="453"/>
      <c r="CW14" s="453"/>
      <c r="CX14" s="453"/>
      <c r="CY14" s="453"/>
      <c r="CZ14" s="453"/>
      <c r="DA14" s="454"/>
      <c r="DB14" s="452" t="s">
        <v>47</v>
      </c>
      <c r="DC14" s="453"/>
      <c r="DD14" s="453"/>
      <c r="DE14" s="453"/>
      <c r="DF14" s="453"/>
      <c r="DG14" s="453"/>
      <c r="DH14" s="453"/>
      <c r="DI14" s="454"/>
    </row>
    <row r="15" spans="1:119" ht="18.75" customHeight="1" x14ac:dyDescent="0.2">
      <c r="A15" s="336"/>
      <c r="B15" s="566"/>
      <c r="C15" s="567"/>
      <c r="D15" s="567"/>
      <c r="E15" s="567"/>
      <c r="F15" s="567"/>
      <c r="G15" s="567"/>
      <c r="H15" s="567"/>
      <c r="I15" s="567"/>
      <c r="J15" s="567"/>
      <c r="K15" s="568"/>
      <c r="L15" s="343"/>
      <c r="M15" s="435" t="s">
        <v>55</v>
      </c>
      <c r="N15" s="436"/>
      <c r="O15" s="436"/>
      <c r="P15" s="436"/>
      <c r="Q15" s="437"/>
      <c r="R15" s="438">
        <v>83490</v>
      </c>
      <c r="S15" s="439"/>
      <c r="T15" s="439"/>
      <c r="U15" s="439"/>
      <c r="V15" s="440"/>
      <c r="W15" s="560" t="s">
        <v>62</v>
      </c>
      <c r="X15" s="523"/>
      <c r="Y15" s="523"/>
      <c r="Z15" s="523"/>
      <c r="AA15" s="523"/>
      <c r="AB15" s="524"/>
      <c r="AC15" s="414">
        <v>10266</v>
      </c>
      <c r="AD15" s="415"/>
      <c r="AE15" s="415"/>
      <c r="AF15" s="415"/>
      <c r="AG15" s="441"/>
      <c r="AH15" s="414">
        <v>11134</v>
      </c>
      <c r="AI15" s="415"/>
      <c r="AJ15" s="415"/>
      <c r="AK15" s="415"/>
      <c r="AL15" s="416"/>
      <c r="AM15" s="384"/>
      <c r="AN15" s="385"/>
      <c r="AO15" s="385"/>
      <c r="AP15" s="385"/>
      <c r="AQ15" s="385"/>
      <c r="AR15" s="385"/>
      <c r="AS15" s="385"/>
      <c r="AT15" s="386"/>
      <c r="AU15" s="387"/>
      <c r="AV15" s="388"/>
      <c r="AW15" s="388"/>
      <c r="AX15" s="388"/>
      <c r="AY15" s="372" t="s">
        <v>63</v>
      </c>
      <c r="AZ15" s="373"/>
      <c r="BA15" s="373"/>
      <c r="BB15" s="373"/>
      <c r="BC15" s="373"/>
      <c r="BD15" s="373"/>
      <c r="BE15" s="373"/>
      <c r="BF15" s="373"/>
      <c r="BG15" s="373"/>
      <c r="BH15" s="373"/>
      <c r="BI15" s="373"/>
      <c r="BJ15" s="373"/>
      <c r="BK15" s="373"/>
      <c r="BL15" s="373"/>
      <c r="BM15" s="374"/>
      <c r="BN15" s="375">
        <v>13077537</v>
      </c>
      <c r="BO15" s="376"/>
      <c r="BP15" s="376"/>
      <c r="BQ15" s="376"/>
      <c r="BR15" s="376"/>
      <c r="BS15" s="376"/>
      <c r="BT15" s="376"/>
      <c r="BU15" s="377"/>
      <c r="BV15" s="375">
        <v>13058073</v>
      </c>
      <c r="BW15" s="376"/>
      <c r="BX15" s="376"/>
      <c r="BY15" s="376"/>
      <c r="BZ15" s="376"/>
      <c r="CA15" s="376"/>
      <c r="CB15" s="376"/>
      <c r="CC15" s="377"/>
      <c r="CD15" s="455" t="s">
        <v>64</v>
      </c>
      <c r="CE15" s="456"/>
      <c r="CF15" s="456"/>
      <c r="CG15" s="456"/>
      <c r="CH15" s="456"/>
      <c r="CI15" s="456"/>
      <c r="CJ15" s="456"/>
      <c r="CK15" s="456"/>
      <c r="CL15" s="456"/>
      <c r="CM15" s="456"/>
      <c r="CN15" s="456"/>
      <c r="CO15" s="456"/>
      <c r="CP15" s="456"/>
      <c r="CQ15" s="456"/>
      <c r="CR15" s="456"/>
      <c r="CS15" s="457"/>
      <c r="CT15" s="355"/>
      <c r="CU15" s="356"/>
      <c r="CV15" s="356"/>
      <c r="CW15" s="356"/>
      <c r="CX15" s="356"/>
      <c r="CY15" s="356"/>
      <c r="CZ15" s="356"/>
      <c r="DA15" s="361"/>
      <c r="DB15" s="355"/>
      <c r="DC15" s="356"/>
      <c r="DD15" s="356"/>
      <c r="DE15" s="356"/>
      <c r="DF15" s="356"/>
      <c r="DG15" s="356"/>
      <c r="DH15" s="356"/>
      <c r="DI15" s="361"/>
    </row>
    <row r="16" spans="1:119" ht="18.75" customHeight="1" x14ac:dyDescent="0.2">
      <c r="A16" s="336"/>
      <c r="B16" s="566"/>
      <c r="C16" s="567"/>
      <c r="D16" s="567"/>
      <c r="E16" s="567"/>
      <c r="F16" s="567"/>
      <c r="G16" s="567"/>
      <c r="H16" s="567"/>
      <c r="I16" s="567"/>
      <c r="J16" s="567"/>
      <c r="K16" s="568"/>
      <c r="L16" s="442" t="s">
        <v>65</v>
      </c>
      <c r="M16" s="458"/>
      <c r="N16" s="458"/>
      <c r="O16" s="458"/>
      <c r="P16" s="458"/>
      <c r="Q16" s="459"/>
      <c r="R16" s="460" t="s">
        <v>66</v>
      </c>
      <c r="S16" s="461"/>
      <c r="T16" s="461"/>
      <c r="U16" s="461"/>
      <c r="V16" s="462"/>
      <c r="W16" s="561"/>
      <c r="X16" s="526"/>
      <c r="Y16" s="526"/>
      <c r="Z16" s="526"/>
      <c r="AA16" s="526"/>
      <c r="AB16" s="527"/>
      <c r="AC16" s="445">
        <v>22.4</v>
      </c>
      <c r="AD16" s="446"/>
      <c r="AE16" s="446"/>
      <c r="AF16" s="446"/>
      <c r="AG16" s="447"/>
      <c r="AH16" s="445">
        <v>23</v>
      </c>
      <c r="AI16" s="446"/>
      <c r="AJ16" s="446"/>
      <c r="AK16" s="446"/>
      <c r="AL16" s="448"/>
      <c r="AM16" s="384"/>
      <c r="AN16" s="385"/>
      <c r="AO16" s="385"/>
      <c r="AP16" s="385"/>
      <c r="AQ16" s="385"/>
      <c r="AR16" s="385"/>
      <c r="AS16" s="385"/>
      <c r="AT16" s="386"/>
      <c r="AU16" s="387"/>
      <c r="AV16" s="388"/>
      <c r="AW16" s="388"/>
      <c r="AX16" s="388"/>
      <c r="AY16" s="389" t="s">
        <v>67</v>
      </c>
      <c r="AZ16" s="390"/>
      <c r="BA16" s="390"/>
      <c r="BB16" s="390"/>
      <c r="BC16" s="390"/>
      <c r="BD16" s="390"/>
      <c r="BE16" s="390"/>
      <c r="BF16" s="390"/>
      <c r="BG16" s="390"/>
      <c r="BH16" s="390"/>
      <c r="BI16" s="390"/>
      <c r="BJ16" s="390"/>
      <c r="BK16" s="390"/>
      <c r="BL16" s="390"/>
      <c r="BM16" s="391"/>
      <c r="BN16" s="392">
        <v>24315191</v>
      </c>
      <c r="BO16" s="393"/>
      <c r="BP16" s="393"/>
      <c r="BQ16" s="393"/>
      <c r="BR16" s="393"/>
      <c r="BS16" s="393"/>
      <c r="BT16" s="393"/>
      <c r="BU16" s="394"/>
      <c r="BV16" s="392">
        <v>23856052</v>
      </c>
      <c r="BW16" s="393"/>
      <c r="BX16" s="393"/>
      <c r="BY16" s="393"/>
      <c r="BZ16" s="393"/>
      <c r="CA16" s="393"/>
      <c r="CB16" s="393"/>
      <c r="CC16" s="394"/>
      <c r="CD16" s="348"/>
      <c r="CE16" s="551"/>
      <c r="CF16" s="551"/>
      <c r="CG16" s="551"/>
      <c r="CH16" s="551"/>
      <c r="CI16" s="551"/>
      <c r="CJ16" s="551"/>
      <c r="CK16" s="551"/>
      <c r="CL16" s="551"/>
      <c r="CM16" s="551"/>
      <c r="CN16" s="551"/>
      <c r="CO16" s="551"/>
      <c r="CP16" s="551"/>
      <c r="CQ16" s="551"/>
      <c r="CR16" s="551"/>
      <c r="CS16" s="552"/>
      <c r="CT16" s="398"/>
      <c r="CU16" s="399"/>
      <c r="CV16" s="399"/>
      <c r="CW16" s="399"/>
      <c r="CX16" s="399"/>
      <c r="CY16" s="399"/>
      <c r="CZ16" s="399"/>
      <c r="DA16" s="400"/>
      <c r="DB16" s="398"/>
      <c r="DC16" s="399"/>
      <c r="DD16" s="399"/>
      <c r="DE16" s="399"/>
      <c r="DF16" s="399"/>
      <c r="DG16" s="399"/>
      <c r="DH16" s="399"/>
      <c r="DI16" s="400"/>
    </row>
    <row r="17" spans="1:113" ht="18.75" customHeight="1" x14ac:dyDescent="0.2">
      <c r="A17" s="336"/>
      <c r="B17" s="569"/>
      <c r="C17" s="570"/>
      <c r="D17" s="570"/>
      <c r="E17" s="570"/>
      <c r="F17" s="570"/>
      <c r="G17" s="570"/>
      <c r="H17" s="570"/>
      <c r="I17" s="570"/>
      <c r="J17" s="570"/>
      <c r="K17" s="571"/>
      <c r="L17" s="344"/>
      <c r="M17" s="463" t="s">
        <v>68</v>
      </c>
      <c r="N17" s="464"/>
      <c r="O17" s="464"/>
      <c r="P17" s="464"/>
      <c r="Q17" s="465"/>
      <c r="R17" s="460" t="s">
        <v>69</v>
      </c>
      <c r="S17" s="461"/>
      <c r="T17" s="461"/>
      <c r="U17" s="461"/>
      <c r="V17" s="462"/>
      <c r="W17" s="560" t="s">
        <v>70</v>
      </c>
      <c r="X17" s="523"/>
      <c r="Y17" s="523"/>
      <c r="Z17" s="523"/>
      <c r="AA17" s="523"/>
      <c r="AB17" s="524"/>
      <c r="AC17" s="414">
        <v>30729</v>
      </c>
      <c r="AD17" s="415"/>
      <c r="AE17" s="415"/>
      <c r="AF17" s="415"/>
      <c r="AG17" s="441"/>
      <c r="AH17" s="414">
        <v>31975</v>
      </c>
      <c r="AI17" s="415"/>
      <c r="AJ17" s="415"/>
      <c r="AK17" s="415"/>
      <c r="AL17" s="416"/>
      <c r="AM17" s="384"/>
      <c r="AN17" s="385"/>
      <c r="AO17" s="385"/>
      <c r="AP17" s="385"/>
      <c r="AQ17" s="385"/>
      <c r="AR17" s="385"/>
      <c r="AS17" s="385"/>
      <c r="AT17" s="386"/>
      <c r="AU17" s="387"/>
      <c r="AV17" s="388"/>
      <c r="AW17" s="388"/>
      <c r="AX17" s="388"/>
      <c r="AY17" s="389" t="s">
        <v>71</v>
      </c>
      <c r="AZ17" s="390"/>
      <c r="BA17" s="390"/>
      <c r="BB17" s="390"/>
      <c r="BC17" s="390"/>
      <c r="BD17" s="390"/>
      <c r="BE17" s="390"/>
      <c r="BF17" s="390"/>
      <c r="BG17" s="390"/>
      <c r="BH17" s="390"/>
      <c r="BI17" s="390"/>
      <c r="BJ17" s="390"/>
      <c r="BK17" s="390"/>
      <c r="BL17" s="390"/>
      <c r="BM17" s="391"/>
      <c r="BN17" s="392">
        <v>16526306</v>
      </c>
      <c r="BO17" s="393"/>
      <c r="BP17" s="393"/>
      <c r="BQ17" s="393"/>
      <c r="BR17" s="393"/>
      <c r="BS17" s="393"/>
      <c r="BT17" s="393"/>
      <c r="BU17" s="394"/>
      <c r="BV17" s="392">
        <v>16481117</v>
      </c>
      <c r="BW17" s="393"/>
      <c r="BX17" s="393"/>
      <c r="BY17" s="393"/>
      <c r="BZ17" s="393"/>
      <c r="CA17" s="393"/>
      <c r="CB17" s="393"/>
      <c r="CC17" s="394"/>
      <c r="CD17" s="348"/>
      <c r="CE17" s="551"/>
      <c r="CF17" s="551"/>
      <c r="CG17" s="551"/>
      <c r="CH17" s="551"/>
      <c r="CI17" s="551"/>
      <c r="CJ17" s="551"/>
      <c r="CK17" s="551"/>
      <c r="CL17" s="551"/>
      <c r="CM17" s="551"/>
      <c r="CN17" s="551"/>
      <c r="CO17" s="551"/>
      <c r="CP17" s="551"/>
      <c r="CQ17" s="551"/>
      <c r="CR17" s="551"/>
      <c r="CS17" s="552"/>
      <c r="CT17" s="398"/>
      <c r="CU17" s="399"/>
      <c r="CV17" s="399"/>
      <c r="CW17" s="399"/>
      <c r="CX17" s="399"/>
      <c r="CY17" s="399"/>
      <c r="CZ17" s="399"/>
      <c r="DA17" s="400"/>
      <c r="DB17" s="398"/>
      <c r="DC17" s="399"/>
      <c r="DD17" s="399"/>
      <c r="DE17" s="399"/>
      <c r="DF17" s="399"/>
      <c r="DG17" s="399"/>
      <c r="DH17" s="399"/>
      <c r="DI17" s="400"/>
    </row>
    <row r="18" spans="1:113" ht="18.75" customHeight="1" x14ac:dyDescent="0.2">
      <c r="A18" s="336"/>
      <c r="B18" s="466" t="s">
        <v>72</v>
      </c>
      <c r="C18" s="467"/>
      <c r="D18" s="467"/>
      <c r="E18" s="468"/>
      <c r="F18" s="468"/>
      <c r="G18" s="468"/>
      <c r="H18" s="468"/>
      <c r="I18" s="468"/>
      <c r="J18" s="468"/>
      <c r="K18" s="468"/>
      <c r="L18" s="469">
        <v>2177.61</v>
      </c>
      <c r="M18" s="469"/>
      <c r="N18" s="469"/>
      <c r="O18" s="469"/>
      <c r="P18" s="469"/>
      <c r="Q18" s="469"/>
      <c r="R18" s="470"/>
      <c r="S18" s="470"/>
      <c r="T18" s="470"/>
      <c r="U18" s="470"/>
      <c r="V18" s="471"/>
      <c r="W18" s="558"/>
      <c r="X18" s="559"/>
      <c r="Y18" s="559"/>
      <c r="Z18" s="559"/>
      <c r="AA18" s="559"/>
      <c r="AB18" s="562"/>
      <c r="AC18" s="472">
        <v>67.099999999999994</v>
      </c>
      <c r="AD18" s="473"/>
      <c r="AE18" s="473"/>
      <c r="AF18" s="473"/>
      <c r="AG18" s="474"/>
      <c r="AH18" s="472">
        <v>66.099999999999994</v>
      </c>
      <c r="AI18" s="473"/>
      <c r="AJ18" s="473"/>
      <c r="AK18" s="473"/>
      <c r="AL18" s="475"/>
      <c r="AM18" s="384"/>
      <c r="AN18" s="385"/>
      <c r="AO18" s="385"/>
      <c r="AP18" s="385"/>
      <c r="AQ18" s="385"/>
      <c r="AR18" s="385"/>
      <c r="AS18" s="385"/>
      <c r="AT18" s="386"/>
      <c r="AU18" s="387"/>
      <c r="AV18" s="388"/>
      <c r="AW18" s="388"/>
      <c r="AX18" s="388"/>
      <c r="AY18" s="389" t="s">
        <v>73</v>
      </c>
      <c r="AZ18" s="390"/>
      <c r="BA18" s="390"/>
      <c r="BB18" s="390"/>
      <c r="BC18" s="390"/>
      <c r="BD18" s="390"/>
      <c r="BE18" s="390"/>
      <c r="BF18" s="390"/>
      <c r="BG18" s="390"/>
      <c r="BH18" s="390"/>
      <c r="BI18" s="390"/>
      <c r="BJ18" s="390"/>
      <c r="BK18" s="390"/>
      <c r="BL18" s="390"/>
      <c r="BM18" s="391"/>
      <c r="BN18" s="392">
        <v>22629656</v>
      </c>
      <c r="BO18" s="393"/>
      <c r="BP18" s="393"/>
      <c r="BQ18" s="393"/>
      <c r="BR18" s="393"/>
      <c r="BS18" s="393"/>
      <c r="BT18" s="393"/>
      <c r="BU18" s="394"/>
      <c r="BV18" s="392">
        <v>23431862</v>
      </c>
      <c r="BW18" s="393"/>
      <c r="BX18" s="393"/>
      <c r="BY18" s="393"/>
      <c r="BZ18" s="393"/>
      <c r="CA18" s="393"/>
      <c r="CB18" s="393"/>
      <c r="CC18" s="394"/>
      <c r="CD18" s="348"/>
      <c r="CE18" s="551"/>
      <c r="CF18" s="551"/>
      <c r="CG18" s="551"/>
      <c r="CH18" s="551"/>
      <c r="CI18" s="551"/>
      <c r="CJ18" s="551"/>
      <c r="CK18" s="551"/>
      <c r="CL18" s="551"/>
      <c r="CM18" s="551"/>
      <c r="CN18" s="551"/>
      <c r="CO18" s="551"/>
      <c r="CP18" s="551"/>
      <c r="CQ18" s="551"/>
      <c r="CR18" s="551"/>
      <c r="CS18" s="552"/>
      <c r="CT18" s="398"/>
      <c r="CU18" s="399"/>
      <c r="CV18" s="399"/>
      <c r="CW18" s="399"/>
      <c r="CX18" s="399"/>
      <c r="CY18" s="399"/>
      <c r="CZ18" s="399"/>
      <c r="DA18" s="400"/>
      <c r="DB18" s="398"/>
      <c r="DC18" s="399"/>
      <c r="DD18" s="399"/>
      <c r="DE18" s="399"/>
      <c r="DF18" s="399"/>
      <c r="DG18" s="399"/>
      <c r="DH18" s="399"/>
      <c r="DI18" s="400"/>
    </row>
    <row r="19" spans="1:113" ht="18.75" customHeight="1" x14ac:dyDescent="0.2">
      <c r="A19" s="336"/>
      <c r="B19" s="466" t="s">
        <v>74</v>
      </c>
      <c r="C19" s="467"/>
      <c r="D19" s="467"/>
      <c r="E19" s="468"/>
      <c r="F19" s="468"/>
      <c r="G19" s="468"/>
      <c r="H19" s="468"/>
      <c r="I19" s="468"/>
      <c r="J19" s="468"/>
      <c r="K19" s="468"/>
      <c r="L19" s="476">
        <v>39</v>
      </c>
      <c r="M19" s="476"/>
      <c r="N19" s="476"/>
      <c r="O19" s="476"/>
      <c r="P19" s="476"/>
      <c r="Q19" s="476"/>
      <c r="R19" s="477"/>
      <c r="S19" s="477"/>
      <c r="T19" s="477"/>
      <c r="U19" s="477"/>
      <c r="V19" s="478"/>
      <c r="W19" s="369"/>
      <c r="X19" s="370"/>
      <c r="Y19" s="370"/>
      <c r="Z19" s="370"/>
      <c r="AA19" s="370"/>
      <c r="AB19" s="370"/>
      <c r="AC19" s="479"/>
      <c r="AD19" s="479"/>
      <c r="AE19" s="479"/>
      <c r="AF19" s="479"/>
      <c r="AG19" s="479"/>
      <c r="AH19" s="479"/>
      <c r="AI19" s="479"/>
      <c r="AJ19" s="479"/>
      <c r="AK19" s="479"/>
      <c r="AL19" s="480"/>
      <c r="AM19" s="384"/>
      <c r="AN19" s="385"/>
      <c r="AO19" s="385"/>
      <c r="AP19" s="385"/>
      <c r="AQ19" s="385"/>
      <c r="AR19" s="385"/>
      <c r="AS19" s="385"/>
      <c r="AT19" s="386"/>
      <c r="AU19" s="387"/>
      <c r="AV19" s="388"/>
      <c r="AW19" s="388"/>
      <c r="AX19" s="388"/>
      <c r="AY19" s="389" t="s">
        <v>75</v>
      </c>
      <c r="AZ19" s="390"/>
      <c r="BA19" s="390"/>
      <c r="BB19" s="390"/>
      <c r="BC19" s="390"/>
      <c r="BD19" s="390"/>
      <c r="BE19" s="390"/>
      <c r="BF19" s="390"/>
      <c r="BG19" s="390"/>
      <c r="BH19" s="390"/>
      <c r="BI19" s="390"/>
      <c r="BJ19" s="390"/>
      <c r="BK19" s="390"/>
      <c r="BL19" s="390"/>
      <c r="BM19" s="391"/>
      <c r="BN19" s="392">
        <v>37124216</v>
      </c>
      <c r="BO19" s="393"/>
      <c r="BP19" s="393"/>
      <c r="BQ19" s="393"/>
      <c r="BR19" s="393"/>
      <c r="BS19" s="393"/>
      <c r="BT19" s="393"/>
      <c r="BU19" s="394"/>
      <c r="BV19" s="392">
        <v>36772237</v>
      </c>
      <c r="BW19" s="393"/>
      <c r="BX19" s="393"/>
      <c r="BY19" s="393"/>
      <c r="BZ19" s="393"/>
      <c r="CA19" s="393"/>
      <c r="CB19" s="393"/>
      <c r="CC19" s="394"/>
      <c r="CD19" s="348"/>
      <c r="CE19" s="551"/>
      <c r="CF19" s="551"/>
      <c r="CG19" s="551"/>
      <c r="CH19" s="551"/>
      <c r="CI19" s="551"/>
      <c r="CJ19" s="551"/>
      <c r="CK19" s="551"/>
      <c r="CL19" s="551"/>
      <c r="CM19" s="551"/>
      <c r="CN19" s="551"/>
      <c r="CO19" s="551"/>
      <c r="CP19" s="551"/>
      <c r="CQ19" s="551"/>
      <c r="CR19" s="551"/>
      <c r="CS19" s="552"/>
      <c r="CT19" s="398"/>
      <c r="CU19" s="399"/>
      <c r="CV19" s="399"/>
      <c r="CW19" s="399"/>
      <c r="CX19" s="399"/>
      <c r="CY19" s="399"/>
      <c r="CZ19" s="399"/>
      <c r="DA19" s="400"/>
      <c r="DB19" s="398"/>
      <c r="DC19" s="399"/>
      <c r="DD19" s="399"/>
      <c r="DE19" s="399"/>
      <c r="DF19" s="399"/>
      <c r="DG19" s="399"/>
      <c r="DH19" s="399"/>
      <c r="DI19" s="400"/>
    </row>
    <row r="20" spans="1:113" ht="18.75" customHeight="1" x14ac:dyDescent="0.2">
      <c r="A20" s="336"/>
      <c r="B20" s="466" t="s">
        <v>76</v>
      </c>
      <c r="C20" s="467"/>
      <c r="D20" s="467"/>
      <c r="E20" s="468"/>
      <c r="F20" s="468"/>
      <c r="G20" s="468"/>
      <c r="H20" s="468"/>
      <c r="I20" s="468"/>
      <c r="J20" s="468"/>
      <c r="K20" s="468"/>
      <c r="L20" s="476">
        <v>32748</v>
      </c>
      <c r="M20" s="476"/>
      <c r="N20" s="476"/>
      <c r="O20" s="476"/>
      <c r="P20" s="476"/>
      <c r="Q20" s="476"/>
      <c r="R20" s="477"/>
      <c r="S20" s="477"/>
      <c r="T20" s="477"/>
      <c r="U20" s="477"/>
      <c r="V20" s="478"/>
      <c r="W20" s="558"/>
      <c r="X20" s="559"/>
      <c r="Y20" s="559"/>
      <c r="Z20" s="559"/>
      <c r="AA20" s="559"/>
      <c r="AB20" s="559"/>
      <c r="AC20" s="481"/>
      <c r="AD20" s="481"/>
      <c r="AE20" s="481"/>
      <c r="AF20" s="481"/>
      <c r="AG20" s="481"/>
      <c r="AH20" s="481"/>
      <c r="AI20" s="481"/>
      <c r="AJ20" s="481"/>
      <c r="AK20" s="481"/>
      <c r="AL20" s="482"/>
      <c r="AM20" s="483"/>
      <c r="AN20" s="418"/>
      <c r="AO20" s="418"/>
      <c r="AP20" s="418"/>
      <c r="AQ20" s="418"/>
      <c r="AR20" s="418"/>
      <c r="AS20" s="418"/>
      <c r="AT20" s="419"/>
      <c r="AU20" s="484"/>
      <c r="AV20" s="485"/>
      <c r="AW20" s="485"/>
      <c r="AX20" s="486"/>
      <c r="AY20" s="389"/>
      <c r="AZ20" s="390"/>
      <c r="BA20" s="390"/>
      <c r="BB20" s="390"/>
      <c r="BC20" s="390"/>
      <c r="BD20" s="390"/>
      <c r="BE20" s="390"/>
      <c r="BF20" s="390"/>
      <c r="BG20" s="390"/>
      <c r="BH20" s="390"/>
      <c r="BI20" s="390"/>
      <c r="BJ20" s="390"/>
      <c r="BK20" s="390"/>
      <c r="BL20" s="390"/>
      <c r="BM20" s="391"/>
      <c r="BN20" s="392"/>
      <c r="BO20" s="393"/>
      <c r="BP20" s="393"/>
      <c r="BQ20" s="393"/>
      <c r="BR20" s="393"/>
      <c r="BS20" s="393"/>
      <c r="BT20" s="393"/>
      <c r="BU20" s="394"/>
      <c r="BV20" s="392"/>
      <c r="BW20" s="393"/>
      <c r="BX20" s="393"/>
      <c r="BY20" s="393"/>
      <c r="BZ20" s="393"/>
      <c r="CA20" s="393"/>
      <c r="CB20" s="393"/>
      <c r="CC20" s="394"/>
      <c r="CD20" s="348"/>
      <c r="CE20" s="551"/>
      <c r="CF20" s="551"/>
      <c r="CG20" s="551"/>
      <c r="CH20" s="551"/>
      <c r="CI20" s="551"/>
      <c r="CJ20" s="551"/>
      <c r="CK20" s="551"/>
      <c r="CL20" s="551"/>
      <c r="CM20" s="551"/>
      <c r="CN20" s="551"/>
      <c r="CO20" s="551"/>
      <c r="CP20" s="551"/>
      <c r="CQ20" s="551"/>
      <c r="CR20" s="551"/>
      <c r="CS20" s="552"/>
      <c r="CT20" s="398"/>
      <c r="CU20" s="399"/>
      <c r="CV20" s="399"/>
      <c r="CW20" s="399"/>
      <c r="CX20" s="399"/>
      <c r="CY20" s="399"/>
      <c r="CZ20" s="399"/>
      <c r="DA20" s="400"/>
      <c r="DB20" s="398"/>
      <c r="DC20" s="399"/>
      <c r="DD20" s="399"/>
      <c r="DE20" s="399"/>
      <c r="DF20" s="399"/>
      <c r="DG20" s="399"/>
      <c r="DH20" s="399"/>
      <c r="DI20" s="400"/>
    </row>
    <row r="21" spans="1:113" ht="18.75" customHeight="1" x14ac:dyDescent="0.2">
      <c r="A21" s="336"/>
      <c r="B21" s="487" t="s">
        <v>77</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90"/>
      <c r="AZ21" s="491"/>
      <c r="BA21" s="491"/>
      <c r="BB21" s="491"/>
      <c r="BC21" s="491"/>
      <c r="BD21" s="491"/>
      <c r="BE21" s="491"/>
      <c r="BF21" s="491"/>
      <c r="BG21" s="491"/>
      <c r="BH21" s="491"/>
      <c r="BI21" s="491"/>
      <c r="BJ21" s="491"/>
      <c r="BK21" s="491"/>
      <c r="BL21" s="491"/>
      <c r="BM21" s="492"/>
      <c r="BN21" s="493"/>
      <c r="BO21" s="494"/>
      <c r="BP21" s="494"/>
      <c r="BQ21" s="494"/>
      <c r="BR21" s="494"/>
      <c r="BS21" s="494"/>
      <c r="BT21" s="494"/>
      <c r="BU21" s="495"/>
      <c r="BV21" s="493"/>
      <c r="BW21" s="494"/>
      <c r="BX21" s="494"/>
      <c r="BY21" s="494"/>
      <c r="BZ21" s="494"/>
      <c r="CA21" s="494"/>
      <c r="CB21" s="494"/>
      <c r="CC21" s="495"/>
      <c r="CD21" s="348"/>
      <c r="CE21" s="551"/>
      <c r="CF21" s="551"/>
      <c r="CG21" s="551"/>
      <c r="CH21" s="551"/>
      <c r="CI21" s="551"/>
      <c r="CJ21" s="551"/>
      <c r="CK21" s="551"/>
      <c r="CL21" s="551"/>
      <c r="CM21" s="551"/>
      <c r="CN21" s="551"/>
      <c r="CO21" s="551"/>
      <c r="CP21" s="551"/>
      <c r="CQ21" s="551"/>
      <c r="CR21" s="551"/>
      <c r="CS21" s="552"/>
      <c r="CT21" s="398"/>
      <c r="CU21" s="399"/>
      <c r="CV21" s="399"/>
      <c r="CW21" s="399"/>
      <c r="CX21" s="399"/>
      <c r="CY21" s="399"/>
      <c r="CZ21" s="399"/>
      <c r="DA21" s="400"/>
      <c r="DB21" s="398"/>
      <c r="DC21" s="399"/>
      <c r="DD21" s="399"/>
      <c r="DE21" s="399"/>
      <c r="DF21" s="399"/>
      <c r="DG21" s="399"/>
      <c r="DH21" s="399"/>
      <c r="DI21" s="400"/>
    </row>
    <row r="22" spans="1:113" ht="18.75" customHeight="1" x14ac:dyDescent="0.2">
      <c r="A22" s="336"/>
      <c r="B22" s="513" t="s">
        <v>78</v>
      </c>
      <c r="C22" s="514"/>
      <c r="D22" s="515"/>
      <c r="E22" s="522" t="s">
        <v>7</v>
      </c>
      <c r="F22" s="523"/>
      <c r="G22" s="523"/>
      <c r="H22" s="523"/>
      <c r="I22" s="523"/>
      <c r="J22" s="523"/>
      <c r="K22" s="524"/>
      <c r="L22" s="522" t="s">
        <v>79</v>
      </c>
      <c r="M22" s="523"/>
      <c r="N22" s="523"/>
      <c r="O22" s="523"/>
      <c r="P22" s="524"/>
      <c r="Q22" s="528" t="s">
        <v>80</v>
      </c>
      <c r="R22" s="529"/>
      <c r="S22" s="529"/>
      <c r="T22" s="529"/>
      <c r="U22" s="529"/>
      <c r="V22" s="530"/>
      <c r="W22" s="553" t="s">
        <v>81</v>
      </c>
      <c r="X22" s="514"/>
      <c r="Y22" s="515"/>
      <c r="Z22" s="522" t="s">
        <v>7</v>
      </c>
      <c r="AA22" s="523"/>
      <c r="AB22" s="523"/>
      <c r="AC22" s="523"/>
      <c r="AD22" s="523"/>
      <c r="AE22" s="523"/>
      <c r="AF22" s="523"/>
      <c r="AG22" s="524"/>
      <c r="AH22" s="534" t="s">
        <v>82</v>
      </c>
      <c r="AI22" s="523"/>
      <c r="AJ22" s="523"/>
      <c r="AK22" s="523"/>
      <c r="AL22" s="524"/>
      <c r="AM22" s="534" t="s">
        <v>83</v>
      </c>
      <c r="AN22" s="535"/>
      <c r="AO22" s="535"/>
      <c r="AP22" s="535"/>
      <c r="AQ22" s="535"/>
      <c r="AR22" s="536"/>
      <c r="AS22" s="528" t="s">
        <v>80</v>
      </c>
      <c r="AT22" s="529"/>
      <c r="AU22" s="529"/>
      <c r="AV22" s="529"/>
      <c r="AW22" s="529"/>
      <c r="AX22" s="540"/>
      <c r="AY22" s="372" t="s">
        <v>84</v>
      </c>
      <c r="AZ22" s="373"/>
      <c r="BA22" s="373"/>
      <c r="BB22" s="373"/>
      <c r="BC22" s="373"/>
      <c r="BD22" s="373"/>
      <c r="BE22" s="373"/>
      <c r="BF22" s="373"/>
      <c r="BG22" s="373"/>
      <c r="BH22" s="373"/>
      <c r="BI22" s="373"/>
      <c r="BJ22" s="373"/>
      <c r="BK22" s="373"/>
      <c r="BL22" s="373"/>
      <c r="BM22" s="374"/>
      <c r="BN22" s="375">
        <v>15709596</v>
      </c>
      <c r="BO22" s="376"/>
      <c r="BP22" s="376"/>
      <c r="BQ22" s="376"/>
      <c r="BR22" s="376"/>
      <c r="BS22" s="376"/>
      <c r="BT22" s="376"/>
      <c r="BU22" s="377"/>
      <c r="BV22" s="375">
        <v>18245414</v>
      </c>
      <c r="BW22" s="376"/>
      <c r="BX22" s="376"/>
      <c r="BY22" s="376"/>
      <c r="BZ22" s="376"/>
      <c r="CA22" s="376"/>
      <c r="CB22" s="376"/>
      <c r="CC22" s="377"/>
      <c r="CD22" s="348"/>
      <c r="CE22" s="551"/>
      <c r="CF22" s="551"/>
      <c r="CG22" s="551"/>
      <c r="CH22" s="551"/>
      <c r="CI22" s="551"/>
      <c r="CJ22" s="551"/>
      <c r="CK22" s="551"/>
      <c r="CL22" s="551"/>
      <c r="CM22" s="551"/>
      <c r="CN22" s="551"/>
      <c r="CO22" s="551"/>
      <c r="CP22" s="551"/>
      <c r="CQ22" s="551"/>
      <c r="CR22" s="551"/>
      <c r="CS22" s="552"/>
      <c r="CT22" s="398"/>
      <c r="CU22" s="399"/>
      <c r="CV22" s="399"/>
      <c r="CW22" s="399"/>
      <c r="CX22" s="399"/>
      <c r="CY22" s="399"/>
      <c r="CZ22" s="399"/>
      <c r="DA22" s="400"/>
      <c r="DB22" s="398"/>
      <c r="DC22" s="399"/>
      <c r="DD22" s="399"/>
      <c r="DE22" s="399"/>
      <c r="DF22" s="399"/>
      <c r="DG22" s="399"/>
      <c r="DH22" s="399"/>
      <c r="DI22" s="400"/>
    </row>
    <row r="23" spans="1:113" ht="18.75" customHeight="1" x14ac:dyDescent="0.2">
      <c r="A23" s="336"/>
      <c r="B23" s="516"/>
      <c r="C23" s="517"/>
      <c r="D23" s="518"/>
      <c r="E23" s="525"/>
      <c r="F23" s="526"/>
      <c r="G23" s="526"/>
      <c r="H23" s="526"/>
      <c r="I23" s="526"/>
      <c r="J23" s="526"/>
      <c r="K23" s="527"/>
      <c r="L23" s="525"/>
      <c r="M23" s="526"/>
      <c r="N23" s="526"/>
      <c r="O23" s="526"/>
      <c r="P23" s="527"/>
      <c r="Q23" s="531"/>
      <c r="R23" s="532"/>
      <c r="S23" s="532"/>
      <c r="T23" s="532"/>
      <c r="U23" s="532"/>
      <c r="V23" s="533"/>
      <c r="W23" s="554"/>
      <c r="X23" s="517"/>
      <c r="Y23" s="518"/>
      <c r="Z23" s="525"/>
      <c r="AA23" s="526"/>
      <c r="AB23" s="526"/>
      <c r="AC23" s="526"/>
      <c r="AD23" s="526"/>
      <c r="AE23" s="526"/>
      <c r="AF23" s="526"/>
      <c r="AG23" s="527"/>
      <c r="AH23" s="525"/>
      <c r="AI23" s="526"/>
      <c r="AJ23" s="526"/>
      <c r="AK23" s="526"/>
      <c r="AL23" s="527"/>
      <c r="AM23" s="537"/>
      <c r="AN23" s="538"/>
      <c r="AO23" s="538"/>
      <c r="AP23" s="538"/>
      <c r="AQ23" s="538"/>
      <c r="AR23" s="539"/>
      <c r="AS23" s="531"/>
      <c r="AT23" s="532"/>
      <c r="AU23" s="532"/>
      <c r="AV23" s="532"/>
      <c r="AW23" s="532"/>
      <c r="AX23" s="541"/>
      <c r="AY23" s="389" t="s">
        <v>85</v>
      </c>
      <c r="AZ23" s="390"/>
      <c r="BA23" s="390"/>
      <c r="BB23" s="390"/>
      <c r="BC23" s="390"/>
      <c r="BD23" s="390"/>
      <c r="BE23" s="390"/>
      <c r="BF23" s="390"/>
      <c r="BG23" s="390"/>
      <c r="BH23" s="390"/>
      <c r="BI23" s="390"/>
      <c r="BJ23" s="390"/>
      <c r="BK23" s="390"/>
      <c r="BL23" s="390"/>
      <c r="BM23" s="391"/>
      <c r="BN23" s="392">
        <v>12443478</v>
      </c>
      <c r="BO23" s="393"/>
      <c r="BP23" s="393"/>
      <c r="BQ23" s="393"/>
      <c r="BR23" s="393"/>
      <c r="BS23" s="393"/>
      <c r="BT23" s="393"/>
      <c r="BU23" s="394"/>
      <c r="BV23" s="392">
        <v>13897717</v>
      </c>
      <c r="BW23" s="393"/>
      <c r="BX23" s="393"/>
      <c r="BY23" s="393"/>
      <c r="BZ23" s="393"/>
      <c r="CA23" s="393"/>
      <c r="CB23" s="393"/>
      <c r="CC23" s="394"/>
      <c r="CD23" s="348"/>
      <c r="CE23" s="551"/>
      <c r="CF23" s="551"/>
      <c r="CG23" s="551"/>
      <c r="CH23" s="551"/>
      <c r="CI23" s="551"/>
      <c r="CJ23" s="551"/>
      <c r="CK23" s="551"/>
      <c r="CL23" s="551"/>
      <c r="CM23" s="551"/>
      <c r="CN23" s="551"/>
      <c r="CO23" s="551"/>
      <c r="CP23" s="551"/>
      <c r="CQ23" s="551"/>
      <c r="CR23" s="551"/>
      <c r="CS23" s="552"/>
      <c r="CT23" s="398"/>
      <c r="CU23" s="399"/>
      <c r="CV23" s="399"/>
      <c r="CW23" s="399"/>
      <c r="CX23" s="399"/>
      <c r="CY23" s="399"/>
      <c r="CZ23" s="399"/>
      <c r="DA23" s="400"/>
      <c r="DB23" s="398"/>
      <c r="DC23" s="399"/>
      <c r="DD23" s="399"/>
      <c r="DE23" s="399"/>
      <c r="DF23" s="399"/>
      <c r="DG23" s="399"/>
      <c r="DH23" s="399"/>
      <c r="DI23" s="400"/>
    </row>
    <row r="24" spans="1:113" ht="18.75" customHeight="1" x14ac:dyDescent="0.2">
      <c r="A24" s="336"/>
      <c r="B24" s="516"/>
      <c r="C24" s="517"/>
      <c r="D24" s="518"/>
      <c r="E24" s="413" t="s">
        <v>86</v>
      </c>
      <c r="F24" s="385"/>
      <c r="G24" s="385"/>
      <c r="H24" s="385"/>
      <c r="I24" s="385"/>
      <c r="J24" s="385"/>
      <c r="K24" s="386"/>
      <c r="L24" s="414">
        <v>1</v>
      </c>
      <c r="M24" s="415"/>
      <c r="N24" s="415"/>
      <c r="O24" s="415"/>
      <c r="P24" s="441"/>
      <c r="Q24" s="414">
        <v>9610</v>
      </c>
      <c r="R24" s="415"/>
      <c r="S24" s="415"/>
      <c r="T24" s="415"/>
      <c r="U24" s="415"/>
      <c r="V24" s="441"/>
      <c r="W24" s="554"/>
      <c r="X24" s="517"/>
      <c r="Y24" s="518"/>
      <c r="Z24" s="413" t="s">
        <v>87</v>
      </c>
      <c r="AA24" s="385"/>
      <c r="AB24" s="385"/>
      <c r="AC24" s="385"/>
      <c r="AD24" s="385"/>
      <c r="AE24" s="385"/>
      <c r="AF24" s="385"/>
      <c r="AG24" s="386"/>
      <c r="AH24" s="414">
        <v>740</v>
      </c>
      <c r="AI24" s="415"/>
      <c r="AJ24" s="415"/>
      <c r="AK24" s="415"/>
      <c r="AL24" s="441"/>
      <c r="AM24" s="414">
        <v>2417580</v>
      </c>
      <c r="AN24" s="415"/>
      <c r="AO24" s="415"/>
      <c r="AP24" s="415"/>
      <c r="AQ24" s="415"/>
      <c r="AR24" s="441"/>
      <c r="AS24" s="414">
        <v>3267</v>
      </c>
      <c r="AT24" s="415"/>
      <c r="AU24" s="415"/>
      <c r="AV24" s="415"/>
      <c r="AW24" s="415"/>
      <c r="AX24" s="416"/>
      <c r="AY24" s="490" t="s">
        <v>88</v>
      </c>
      <c r="AZ24" s="491"/>
      <c r="BA24" s="491"/>
      <c r="BB24" s="491"/>
      <c r="BC24" s="491"/>
      <c r="BD24" s="491"/>
      <c r="BE24" s="491"/>
      <c r="BF24" s="491"/>
      <c r="BG24" s="491"/>
      <c r="BH24" s="491"/>
      <c r="BI24" s="491"/>
      <c r="BJ24" s="491"/>
      <c r="BK24" s="491"/>
      <c r="BL24" s="491"/>
      <c r="BM24" s="492"/>
      <c r="BN24" s="392">
        <v>6627791</v>
      </c>
      <c r="BO24" s="393"/>
      <c r="BP24" s="393"/>
      <c r="BQ24" s="393"/>
      <c r="BR24" s="393"/>
      <c r="BS24" s="393"/>
      <c r="BT24" s="393"/>
      <c r="BU24" s="394"/>
      <c r="BV24" s="392">
        <v>6815202</v>
      </c>
      <c r="BW24" s="393"/>
      <c r="BX24" s="393"/>
      <c r="BY24" s="393"/>
      <c r="BZ24" s="393"/>
      <c r="CA24" s="393"/>
      <c r="CB24" s="393"/>
      <c r="CC24" s="394"/>
      <c r="CD24" s="348"/>
      <c r="CE24" s="551"/>
      <c r="CF24" s="551"/>
      <c r="CG24" s="551"/>
      <c r="CH24" s="551"/>
      <c r="CI24" s="551"/>
      <c r="CJ24" s="551"/>
      <c r="CK24" s="551"/>
      <c r="CL24" s="551"/>
      <c r="CM24" s="551"/>
      <c r="CN24" s="551"/>
      <c r="CO24" s="551"/>
      <c r="CP24" s="551"/>
      <c r="CQ24" s="551"/>
      <c r="CR24" s="551"/>
      <c r="CS24" s="552"/>
      <c r="CT24" s="398"/>
      <c r="CU24" s="399"/>
      <c r="CV24" s="399"/>
      <c r="CW24" s="399"/>
      <c r="CX24" s="399"/>
      <c r="CY24" s="399"/>
      <c r="CZ24" s="399"/>
      <c r="DA24" s="400"/>
      <c r="DB24" s="398"/>
      <c r="DC24" s="399"/>
      <c r="DD24" s="399"/>
      <c r="DE24" s="399"/>
      <c r="DF24" s="399"/>
      <c r="DG24" s="399"/>
      <c r="DH24" s="399"/>
      <c r="DI24" s="400"/>
    </row>
    <row r="25" spans="1:113" ht="18.75" customHeight="1" x14ac:dyDescent="0.2">
      <c r="A25" s="336"/>
      <c r="B25" s="516"/>
      <c r="C25" s="517"/>
      <c r="D25" s="518"/>
      <c r="E25" s="413" t="s">
        <v>89</v>
      </c>
      <c r="F25" s="385"/>
      <c r="G25" s="385"/>
      <c r="H25" s="385"/>
      <c r="I25" s="385"/>
      <c r="J25" s="385"/>
      <c r="K25" s="386"/>
      <c r="L25" s="414">
        <v>2</v>
      </c>
      <c r="M25" s="415"/>
      <c r="N25" s="415"/>
      <c r="O25" s="415"/>
      <c r="P25" s="441"/>
      <c r="Q25" s="414">
        <v>8020</v>
      </c>
      <c r="R25" s="415"/>
      <c r="S25" s="415"/>
      <c r="T25" s="415"/>
      <c r="U25" s="415"/>
      <c r="V25" s="441"/>
      <c r="W25" s="554"/>
      <c r="X25" s="517"/>
      <c r="Y25" s="518"/>
      <c r="Z25" s="413" t="s">
        <v>90</v>
      </c>
      <c r="AA25" s="385"/>
      <c r="AB25" s="385"/>
      <c r="AC25" s="385"/>
      <c r="AD25" s="385"/>
      <c r="AE25" s="385"/>
      <c r="AF25" s="385"/>
      <c r="AG25" s="386"/>
      <c r="AH25" s="414">
        <v>142</v>
      </c>
      <c r="AI25" s="415"/>
      <c r="AJ25" s="415"/>
      <c r="AK25" s="415"/>
      <c r="AL25" s="441"/>
      <c r="AM25" s="414">
        <v>464056</v>
      </c>
      <c r="AN25" s="415"/>
      <c r="AO25" s="415"/>
      <c r="AP25" s="415"/>
      <c r="AQ25" s="415"/>
      <c r="AR25" s="441"/>
      <c r="AS25" s="414">
        <v>3268</v>
      </c>
      <c r="AT25" s="415"/>
      <c r="AU25" s="415"/>
      <c r="AV25" s="415"/>
      <c r="AW25" s="415"/>
      <c r="AX25" s="416"/>
      <c r="AY25" s="372" t="s">
        <v>91</v>
      </c>
      <c r="AZ25" s="373"/>
      <c r="BA25" s="373"/>
      <c r="BB25" s="373"/>
      <c r="BC25" s="373"/>
      <c r="BD25" s="373"/>
      <c r="BE25" s="373"/>
      <c r="BF25" s="373"/>
      <c r="BG25" s="373"/>
      <c r="BH25" s="373"/>
      <c r="BI25" s="373"/>
      <c r="BJ25" s="373"/>
      <c r="BK25" s="373"/>
      <c r="BL25" s="373"/>
      <c r="BM25" s="374"/>
      <c r="BN25" s="375">
        <v>1691399</v>
      </c>
      <c r="BO25" s="376"/>
      <c r="BP25" s="376"/>
      <c r="BQ25" s="376"/>
      <c r="BR25" s="376"/>
      <c r="BS25" s="376"/>
      <c r="BT25" s="376"/>
      <c r="BU25" s="377"/>
      <c r="BV25" s="375">
        <v>1237390</v>
      </c>
      <c r="BW25" s="376"/>
      <c r="BX25" s="376"/>
      <c r="BY25" s="376"/>
      <c r="BZ25" s="376"/>
      <c r="CA25" s="376"/>
      <c r="CB25" s="376"/>
      <c r="CC25" s="377"/>
      <c r="CD25" s="348"/>
      <c r="CE25" s="551"/>
      <c r="CF25" s="551"/>
      <c r="CG25" s="551"/>
      <c r="CH25" s="551"/>
      <c r="CI25" s="551"/>
      <c r="CJ25" s="551"/>
      <c r="CK25" s="551"/>
      <c r="CL25" s="551"/>
      <c r="CM25" s="551"/>
      <c r="CN25" s="551"/>
      <c r="CO25" s="551"/>
      <c r="CP25" s="551"/>
      <c r="CQ25" s="551"/>
      <c r="CR25" s="551"/>
      <c r="CS25" s="552"/>
      <c r="CT25" s="398"/>
      <c r="CU25" s="399"/>
      <c r="CV25" s="399"/>
      <c r="CW25" s="399"/>
      <c r="CX25" s="399"/>
      <c r="CY25" s="399"/>
      <c r="CZ25" s="399"/>
      <c r="DA25" s="400"/>
      <c r="DB25" s="398"/>
      <c r="DC25" s="399"/>
      <c r="DD25" s="399"/>
      <c r="DE25" s="399"/>
      <c r="DF25" s="399"/>
      <c r="DG25" s="399"/>
      <c r="DH25" s="399"/>
      <c r="DI25" s="400"/>
    </row>
    <row r="26" spans="1:113" ht="18.75" customHeight="1" x14ac:dyDescent="0.2">
      <c r="A26" s="336"/>
      <c r="B26" s="516"/>
      <c r="C26" s="517"/>
      <c r="D26" s="518"/>
      <c r="E26" s="413" t="s">
        <v>92</v>
      </c>
      <c r="F26" s="385"/>
      <c r="G26" s="385"/>
      <c r="H26" s="385"/>
      <c r="I26" s="385"/>
      <c r="J26" s="385"/>
      <c r="K26" s="386"/>
      <c r="L26" s="414">
        <v>1</v>
      </c>
      <c r="M26" s="415"/>
      <c r="N26" s="415"/>
      <c r="O26" s="415"/>
      <c r="P26" s="441"/>
      <c r="Q26" s="414">
        <v>6500</v>
      </c>
      <c r="R26" s="415"/>
      <c r="S26" s="415"/>
      <c r="T26" s="415"/>
      <c r="U26" s="415"/>
      <c r="V26" s="441"/>
      <c r="W26" s="554"/>
      <c r="X26" s="517"/>
      <c r="Y26" s="518"/>
      <c r="Z26" s="413" t="s">
        <v>93</v>
      </c>
      <c r="AA26" s="496"/>
      <c r="AB26" s="496"/>
      <c r="AC26" s="496"/>
      <c r="AD26" s="496"/>
      <c r="AE26" s="496"/>
      <c r="AF26" s="496"/>
      <c r="AG26" s="497"/>
      <c r="AH26" s="414">
        <v>53</v>
      </c>
      <c r="AI26" s="415"/>
      <c r="AJ26" s="415"/>
      <c r="AK26" s="415"/>
      <c r="AL26" s="441"/>
      <c r="AM26" s="414">
        <v>156986</v>
      </c>
      <c r="AN26" s="415"/>
      <c r="AO26" s="415"/>
      <c r="AP26" s="415"/>
      <c r="AQ26" s="415"/>
      <c r="AR26" s="441"/>
      <c r="AS26" s="414">
        <v>2962</v>
      </c>
      <c r="AT26" s="415"/>
      <c r="AU26" s="415"/>
      <c r="AV26" s="415"/>
      <c r="AW26" s="415"/>
      <c r="AX26" s="416"/>
      <c r="AY26" s="395" t="s">
        <v>94</v>
      </c>
      <c r="AZ26" s="396"/>
      <c r="BA26" s="396"/>
      <c r="BB26" s="396"/>
      <c r="BC26" s="396"/>
      <c r="BD26" s="396"/>
      <c r="BE26" s="396"/>
      <c r="BF26" s="396"/>
      <c r="BG26" s="396"/>
      <c r="BH26" s="396"/>
      <c r="BI26" s="396"/>
      <c r="BJ26" s="396"/>
      <c r="BK26" s="396"/>
      <c r="BL26" s="396"/>
      <c r="BM26" s="397"/>
      <c r="BN26" s="392" t="s">
        <v>47</v>
      </c>
      <c r="BO26" s="393"/>
      <c r="BP26" s="393"/>
      <c r="BQ26" s="393"/>
      <c r="BR26" s="393"/>
      <c r="BS26" s="393"/>
      <c r="BT26" s="393"/>
      <c r="BU26" s="394"/>
      <c r="BV26" s="392" t="s">
        <v>47</v>
      </c>
      <c r="BW26" s="393"/>
      <c r="BX26" s="393"/>
      <c r="BY26" s="393"/>
      <c r="BZ26" s="393"/>
      <c r="CA26" s="393"/>
      <c r="CB26" s="393"/>
      <c r="CC26" s="394"/>
      <c r="CD26" s="348"/>
      <c r="CE26" s="551"/>
      <c r="CF26" s="551"/>
      <c r="CG26" s="551"/>
      <c r="CH26" s="551"/>
      <c r="CI26" s="551"/>
      <c r="CJ26" s="551"/>
      <c r="CK26" s="551"/>
      <c r="CL26" s="551"/>
      <c r="CM26" s="551"/>
      <c r="CN26" s="551"/>
      <c r="CO26" s="551"/>
      <c r="CP26" s="551"/>
      <c r="CQ26" s="551"/>
      <c r="CR26" s="551"/>
      <c r="CS26" s="552"/>
      <c r="CT26" s="398"/>
      <c r="CU26" s="399"/>
      <c r="CV26" s="399"/>
      <c r="CW26" s="399"/>
      <c r="CX26" s="399"/>
      <c r="CY26" s="399"/>
      <c r="CZ26" s="399"/>
      <c r="DA26" s="400"/>
      <c r="DB26" s="398"/>
      <c r="DC26" s="399"/>
      <c r="DD26" s="399"/>
      <c r="DE26" s="399"/>
      <c r="DF26" s="399"/>
      <c r="DG26" s="399"/>
      <c r="DH26" s="399"/>
      <c r="DI26" s="400"/>
    </row>
    <row r="27" spans="1:113" ht="18.75" customHeight="1" x14ac:dyDescent="0.2">
      <c r="A27" s="336"/>
      <c r="B27" s="516"/>
      <c r="C27" s="517"/>
      <c r="D27" s="518"/>
      <c r="E27" s="413" t="s">
        <v>95</v>
      </c>
      <c r="F27" s="385"/>
      <c r="G27" s="385"/>
      <c r="H27" s="385"/>
      <c r="I27" s="385"/>
      <c r="J27" s="385"/>
      <c r="K27" s="386"/>
      <c r="L27" s="414">
        <v>1</v>
      </c>
      <c r="M27" s="415"/>
      <c r="N27" s="415"/>
      <c r="O27" s="415"/>
      <c r="P27" s="441"/>
      <c r="Q27" s="414">
        <v>4880</v>
      </c>
      <c r="R27" s="415"/>
      <c r="S27" s="415"/>
      <c r="T27" s="415"/>
      <c r="U27" s="415"/>
      <c r="V27" s="441"/>
      <c r="W27" s="554"/>
      <c r="X27" s="517"/>
      <c r="Y27" s="518"/>
      <c r="Z27" s="413" t="s">
        <v>96</v>
      </c>
      <c r="AA27" s="385"/>
      <c r="AB27" s="385"/>
      <c r="AC27" s="385"/>
      <c r="AD27" s="385"/>
      <c r="AE27" s="385"/>
      <c r="AF27" s="385"/>
      <c r="AG27" s="386"/>
      <c r="AH27" s="414" t="s">
        <v>47</v>
      </c>
      <c r="AI27" s="415"/>
      <c r="AJ27" s="415"/>
      <c r="AK27" s="415"/>
      <c r="AL27" s="441"/>
      <c r="AM27" s="414" t="s">
        <v>47</v>
      </c>
      <c r="AN27" s="415"/>
      <c r="AO27" s="415"/>
      <c r="AP27" s="415"/>
      <c r="AQ27" s="415"/>
      <c r="AR27" s="441"/>
      <c r="AS27" s="414" t="s">
        <v>47</v>
      </c>
      <c r="AT27" s="415"/>
      <c r="AU27" s="415"/>
      <c r="AV27" s="415"/>
      <c r="AW27" s="415"/>
      <c r="AX27" s="416"/>
      <c r="AY27" s="449" t="s">
        <v>97</v>
      </c>
      <c r="AZ27" s="450"/>
      <c r="BA27" s="450"/>
      <c r="BB27" s="450"/>
      <c r="BC27" s="450"/>
      <c r="BD27" s="450"/>
      <c r="BE27" s="450"/>
      <c r="BF27" s="450"/>
      <c r="BG27" s="450"/>
      <c r="BH27" s="450"/>
      <c r="BI27" s="450"/>
      <c r="BJ27" s="450"/>
      <c r="BK27" s="450"/>
      <c r="BL27" s="450"/>
      <c r="BM27" s="451"/>
      <c r="BN27" s="493">
        <v>600817</v>
      </c>
      <c r="BO27" s="494"/>
      <c r="BP27" s="494"/>
      <c r="BQ27" s="494"/>
      <c r="BR27" s="494"/>
      <c r="BS27" s="494"/>
      <c r="BT27" s="494"/>
      <c r="BU27" s="495"/>
      <c r="BV27" s="493">
        <v>600540</v>
      </c>
      <c r="BW27" s="494"/>
      <c r="BX27" s="494"/>
      <c r="BY27" s="494"/>
      <c r="BZ27" s="494"/>
      <c r="CA27" s="494"/>
      <c r="CB27" s="494"/>
      <c r="CC27" s="495"/>
      <c r="CD27" s="345"/>
      <c r="CE27" s="551"/>
      <c r="CF27" s="551"/>
      <c r="CG27" s="551"/>
      <c r="CH27" s="551"/>
      <c r="CI27" s="551"/>
      <c r="CJ27" s="551"/>
      <c r="CK27" s="551"/>
      <c r="CL27" s="551"/>
      <c r="CM27" s="551"/>
      <c r="CN27" s="551"/>
      <c r="CO27" s="551"/>
      <c r="CP27" s="551"/>
      <c r="CQ27" s="551"/>
      <c r="CR27" s="551"/>
      <c r="CS27" s="552"/>
      <c r="CT27" s="398"/>
      <c r="CU27" s="399"/>
      <c r="CV27" s="399"/>
      <c r="CW27" s="399"/>
      <c r="CX27" s="399"/>
      <c r="CY27" s="399"/>
      <c r="CZ27" s="399"/>
      <c r="DA27" s="400"/>
      <c r="DB27" s="398"/>
      <c r="DC27" s="399"/>
      <c r="DD27" s="399"/>
      <c r="DE27" s="399"/>
      <c r="DF27" s="399"/>
      <c r="DG27" s="399"/>
      <c r="DH27" s="399"/>
      <c r="DI27" s="400"/>
    </row>
    <row r="28" spans="1:113" ht="18.75" customHeight="1" x14ac:dyDescent="0.2">
      <c r="A28" s="336"/>
      <c r="B28" s="516"/>
      <c r="C28" s="517"/>
      <c r="D28" s="518"/>
      <c r="E28" s="413" t="s">
        <v>98</v>
      </c>
      <c r="F28" s="385"/>
      <c r="G28" s="385"/>
      <c r="H28" s="385"/>
      <c r="I28" s="385"/>
      <c r="J28" s="385"/>
      <c r="K28" s="386"/>
      <c r="L28" s="414">
        <v>1</v>
      </c>
      <c r="M28" s="415"/>
      <c r="N28" s="415"/>
      <c r="O28" s="415"/>
      <c r="P28" s="441"/>
      <c r="Q28" s="414">
        <v>4420</v>
      </c>
      <c r="R28" s="415"/>
      <c r="S28" s="415"/>
      <c r="T28" s="415"/>
      <c r="U28" s="415"/>
      <c r="V28" s="441"/>
      <c r="W28" s="554"/>
      <c r="X28" s="517"/>
      <c r="Y28" s="518"/>
      <c r="Z28" s="413" t="s">
        <v>99</v>
      </c>
      <c r="AA28" s="385"/>
      <c r="AB28" s="385"/>
      <c r="AC28" s="385"/>
      <c r="AD28" s="385"/>
      <c r="AE28" s="385"/>
      <c r="AF28" s="385"/>
      <c r="AG28" s="386"/>
      <c r="AH28" s="414" t="s">
        <v>47</v>
      </c>
      <c r="AI28" s="415"/>
      <c r="AJ28" s="415"/>
      <c r="AK28" s="415"/>
      <c r="AL28" s="441"/>
      <c r="AM28" s="414" t="s">
        <v>47</v>
      </c>
      <c r="AN28" s="415"/>
      <c r="AO28" s="415"/>
      <c r="AP28" s="415"/>
      <c r="AQ28" s="415"/>
      <c r="AR28" s="441"/>
      <c r="AS28" s="414" t="s">
        <v>47</v>
      </c>
      <c r="AT28" s="415"/>
      <c r="AU28" s="415"/>
      <c r="AV28" s="415"/>
      <c r="AW28" s="415"/>
      <c r="AX28" s="416"/>
      <c r="AY28" s="542" t="s">
        <v>100</v>
      </c>
      <c r="AZ28" s="543"/>
      <c r="BA28" s="543"/>
      <c r="BB28" s="544"/>
      <c r="BC28" s="372" t="s">
        <v>101</v>
      </c>
      <c r="BD28" s="373"/>
      <c r="BE28" s="373"/>
      <c r="BF28" s="373"/>
      <c r="BG28" s="373"/>
      <c r="BH28" s="373"/>
      <c r="BI28" s="373"/>
      <c r="BJ28" s="373"/>
      <c r="BK28" s="373"/>
      <c r="BL28" s="373"/>
      <c r="BM28" s="374"/>
      <c r="BN28" s="375">
        <v>20416480</v>
      </c>
      <c r="BO28" s="376"/>
      <c r="BP28" s="376"/>
      <c r="BQ28" s="376"/>
      <c r="BR28" s="376"/>
      <c r="BS28" s="376"/>
      <c r="BT28" s="376"/>
      <c r="BU28" s="377"/>
      <c r="BV28" s="375">
        <v>19368811</v>
      </c>
      <c r="BW28" s="376"/>
      <c r="BX28" s="376"/>
      <c r="BY28" s="376"/>
      <c r="BZ28" s="376"/>
      <c r="CA28" s="376"/>
      <c r="CB28" s="376"/>
      <c r="CC28" s="377"/>
      <c r="CD28" s="348"/>
      <c r="CE28" s="551"/>
      <c r="CF28" s="551"/>
      <c r="CG28" s="551"/>
      <c r="CH28" s="551"/>
      <c r="CI28" s="551"/>
      <c r="CJ28" s="551"/>
      <c r="CK28" s="551"/>
      <c r="CL28" s="551"/>
      <c r="CM28" s="551"/>
      <c r="CN28" s="551"/>
      <c r="CO28" s="551"/>
      <c r="CP28" s="551"/>
      <c r="CQ28" s="551"/>
      <c r="CR28" s="551"/>
      <c r="CS28" s="552"/>
      <c r="CT28" s="398"/>
      <c r="CU28" s="399"/>
      <c r="CV28" s="399"/>
      <c r="CW28" s="399"/>
      <c r="CX28" s="399"/>
      <c r="CY28" s="399"/>
      <c r="CZ28" s="399"/>
      <c r="DA28" s="400"/>
      <c r="DB28" s="398"/>
      <c r="DC28" s="399"/>
      <c r="DD28" s="399"/>
      <c r="DE28" s="399"/>
      <c r="DF28" s="399"/>
      <c r="DG28" s="399"/>
      <c r="DH28" s="399"/>
      <c r="DI28" s="400"/>
    </row>
    <row r="29" spans="1:113" ht="18.75" customHeight="1" x14ac:dyDescent="0.2">
      <c r="A29" s="336"/>
      <c r="B29" s="516"/>
      <c r="C29" s="517"/>
      <c r="D29" s="518"/>
      <c r="E29" s="413" t="s">
        <v>102</v>
      </c>
      <c r="F29" s="385"/>
      <c r="G29" s="385"/>
      <c r="H29" s="385"/>
      <c r="I29" s="385"/>
      <c r="J29" s="385"/>
      <c r="K29" s="386"/>
      <c r="L29" s="414">
        <v>22</v>
      </c>
      <c r="M29" s="415"/>
      <c r="N29" s="415"/>
      <c r="O29" s="415"/>
      <c r="P29" s="441"/>
      <c r="Q29" s="414">
        <v>4160</v>
      </c>
      <c r="R29" s="415"/>
      <c r="S29" s="415"/>
      <c r="T29" s="415"/>
      <c r="U29" s="415"/>
      <c r="V29" s="441"/>
      <c r="W29" s="555"/>
      <c r="X29" s="556"/>
      <c r="Y29" s="557"/>
      <c r="Z29" s="413" t="s">
        <v>103</v>
      </c>
      <c r="AA29" s="385"/>
      <c r="AB29" s="385"/>
      <c r="AC29" s="385"/>
      <c r="AD29" s="385"/>
      <c r="AE29" s="385"/>
      <c r="AF29" s="385"/>
      <c r="AG29" s="386"/>
      <c r="AH29" s="414">
        <v>740</v>
      </c>
      <c r="AI29" s="415"/>
      <c r="AJ29" s="415"/>
      <c r="AK29" s="415"/>
      <c r="AL29" s="441"/>
      <c r="AM29" s="414">
        <v>2417580</v>
      </c>
      <c r="AN29" s="415"/>
      <c r="AO29" s="415"/>
      <c r="AP29" s="415"/>
      <c r="AQ29" s="415"/>
      <c r="AR29" s="441"/>
      <c r="AS29" s="414">
        <v>3267</v>
      </c>
      <c r="AT29" s="415"/>
      <c r="AU29" s="415"/>
      <c r="AV29" s="415"/>
      <c r="AW29" s="415"/>
      <c r="AX29" s="416"/>
      <c r="AY29" s="545"/>
      <c r="AZ29" s="546"/>
      <c r="BA29" s="546"/>
      <c r="BB29" s="547"/>
      <c r="BC29" s="389" t="s">
        <v>104</v>
      </c>
      <c r="BD29" s="390"/>
      <c r="BE29" s="390"/>
      <c r="BF29" s="390"/>
      <c r="BG29" s="390"/>
      <c r="BH29" s="390"/>
      <c r="BI29" s="390"/>
      <c r="BJ29" s="390"/>
      <c r="BK29" s="390"/>
      <c r="BL29" s="390"/>
      <c r="BM29" s="391"/>
      <c r="BN29" s="392">
        <v>5971111</v>
      </c>
      <c r="BO29" s="393"/>
      <c r="BP29" s="393"/>
      <c r="BQ29" s="393"/>
      <c r="BR29" s="393"/>
      <c r="BS29" s="393"/>
      <c r="BT29" s="393"/>
      <c r="BU29" s="394"/>
      <c r="BV29" s="392">
        <v>5818543</v>
      </c>
      <c r="BW29" s="393"/>
      <c r="BX29" s="393"/>
      <c r="BY29" s="393"/>
      <c r="BZ29" s="393"/>
      <c r="CA29" s="393"/>
      <c r="CB29" s="393"/>
      <c r="CC29" s="394"/>
      <c r="CD29" s="345"/>
      <c r="CE29" s="551"/>
      <c r="CF29" s="551"/>
      <c r="CG29" s="551"/>
      <c r="CH29" s="551"/>
      <c r="CI29" s="551"/>
      <c r="CJ29" s="551"/>
      <c r="CK29" s="551"/>
      <c r="CL29" s="551"/>
      <c r="CM29" s="551"/>
      <c r="CN29" s="551"/>
      <c r="CO29" s="551"/>
      <c r="CP29" s="551"/>
      <c r="CQ29" s="551"/>
      <c r="CR29" s="551"/>
      <c r="CS29" s="552"/>
      <c r="CT29" s="398"/>
      <c r="CU29" s="399"/>
      <c r="CV29" s="399"/>
      <c r="CW29" s="399"/>
      <c r="CX29" s="399"/>
      <c r="CY29" s="399"/>
      <c r="CZ29" s="399"/>
      <c r="DA29" s="400"/>
      <c r="DB29" s="398"/>
      <c r="DC29" s="399"/>
      <c r="DD29" s="399"/>
      <c r="DE29" s="399"/>
      <c r="DF29" s="399"/>
      <c r="DG29" s="399"/>
      <c r="DH29" s="399"/>
      <c r="DI29" s="400"/>
    </row>
    <row r="30" spans="1:113" ht="18.75" customHeight="1" x14ac:dyDescent="0.2">
      <c r="A30" s="336"/>
      <c r="B30" s="519"/>
      <c r="C30" s="520"/>
      <c r="D30" s="521"/>
      <c r="E30" s="417"/>
      <c r="F30" s="418"/>
      <c r="G30" s="418"/>
      <c r="H30" s="418"/>
      <c r="I30" s="418"/>
      <c r="J30" s="418"/>
      <c r="K30" s="419"/>
      <c r="L30" s="498"/>
      <c r="M30" s="499"/>
      <c r="N30" s="499"/>
      <c r="O30" s="499"/>
      <c r="P30" s="500"/>
      <c r="Q30" s="498"/>
      <c r="R30" s="499"/>
      <c r="S30" s="499"/>
      <c r="T30" s="499"/>
      <c r="U30" s="499"/>
      <c r="V30" s="500"/>
      <c r="W30" s="501" t="s">
        <v>105</v>
      </c>
      <c r="X30" s="502"/>
      <c r="Y30" s="502"/>
      <c r="Z30" s="502"/>
      <c r="AA30" s="502"/>
      <c r="AB30" s="502"/>
      <c r="AC30" s="502"/>
      <c r="AD30" s="502"/>
      <c r="AE30" s="502"/>
      <c r="AF30" s="502"/>
      <c r="AG30" s="503"/>
      <c r="AH30" s="472">
        <v>99.3</v>
      </c>
      <c r="AI30" s="473"/>
      <c r="AJ30" s="473"/>
      <c r="AK30" s="473"/>
      <c r="AL30" s="473"/>
      <c r="AM30" s="473"/>
      <c r="AN30" s="473"/>
      <c r="AO30" s="473"/>
      <c r="AP30" s="473"/>
      <c r="AQ30" s="473"/>
      <c r="AR30" s="473"/>
      <c r="AS30" s="473"/>
      <c r="AT30" s="473"/>
      <c r="AU30" s="473"/>
      <c r="AV30" s="473"/>
      <c r="AW30" s="473"/>
      <c r="AX30" s="475"/>
      <c r="AY30" s="548"/>
      <c r="AZ30" s="549"/>
      <c r="BA30" s="549"/>
      <c r="BB30" s="550"/>
      <c r="BC30" s="490" t="s">
        <v>106</v>
      </c>
      <c r="BD30" s="491"/>
      <c r="BE30" s="491"/>
      <c r="BF30" s="491"/>
      <c r="BG30" s="491"/>
      <c r="BH30" s="491"/>
      <c r="BI30" s="491"/>
      <c r="BJ30" s="491"/>
      <c r="BK30" s="491"/>
      <c r="BL30" s="491"/>
      <c r="BM30" s="492"/>
      <c r="BN30" s="493">
        <v>28491288</v>
      </c>
      <c r="BO30" s="494"/>
      <c r="BP30" s="494"/>
      <c r="BQ30" s="494"/>
      <c r="BR30" s="494"/>
      <c r="BS30" s="494"/>
      <c r="BT30" s="494"/>
      <c r="BU30" s="495"/>
      <c r="BV30" s="493">
        <v>27261498</v>
      </c>
      <c r="BW30" s="494"/>
      <c r="BX30" s="494"/>
      <c r="BY30" s="494"/>
      <c r="BZ30" s="494"/>
      <c r="CA30" s="494"/>
      <c r="CB30" s="494"/>
      <c r="CC30" s="495"/>
      <c r="CD30" s="346"/>
      <c r="CE30" s="351"/>
      <c r="CF30" s="351"/>
      <c r="CG30" s="351"/>
      <c r="CH30" s="351"/>
      <c r="CI30" s="351"/>
      <c r="CJ30" s="351"/>
      <c r="CK30" s="351"/>
      <c r="CL30" s="351"/>
      <c r="CM30" s="351"/>
      <c r="CN30" s="351"/>
      <c r="CO30" s="351"/>
      <c r="CP30" s="351"/>
      <c r="CQ30" s="351"/>
      <c r="CR30" s="351"/>
      <c r="CS30" s="357"/>
      <c r="CT30" s="358"/>
      <c r="CU30" s="359"/>
      <c r="CV30" s="359"/>
      <c r="CW30" s="359"/>
      <c r="CX30" s="359"/>
      <c r="CY30" s="359"/>
      <c r="CZ30" s="359"/>
      <c r="DA30" s="362"/>
      <c r="DB30" s="358"/>
      <c r="DC30" s="359"/>
      <c r="DD30" s="359"/>
      <c r="DE30" s="359"/>
      <c r="DF30" s="359"/>
      <c r="DG30" s="359"/>
      <c r="DH30" s="359"/>
      <c r="DI30" s="362"/>
    </row>
    <row r="31" spans="1:113" ht="13.5" customHeight="1" x14ac:dyDescent="0.2">
      <c r="A31" s="336"/>
      <c r="B31" s="337"/>
      <c r="DI31" s="363"/>
    </row>
    <row r="32" spans="1:113" ht="13.5" customHeight="1" x14ac:dyDescent="0.2">
      <c r="A32" s="336"/>
      <c r="B32" s="338"/>
      <c r="C32" s="504" t="s">
        <v>107</v>
      </c>
      <c r="D32" s="504"/>
      <c r="E32" s="504"/>
      <c r="F32" s="504"/>
      <c r="G32" s="504"/>
      <c r="H32" s="504"/>
      <c r="I32" s="504"/>
      <c r="J32" s="504"/>
      <c r="K32" s="504"/>
      <c r="L32" s="504"/>
      <c r="M32" s="504"/>
      <c r="N32" s="504"/>
      <c r="O32" s="504"/>
      <c r="P32" s="504"/>
      <c r="Q32" s="504"/>
      <c r="R32" s="504"/>
      <c r="S32" s="504"/>
      <c r="U32" s="396" t="s">
        <v>108</v>
      </c>
      <c r="V32" s="396"/>
      <c r="W32" s="396"/>
      <c r="X32" s="396"/>
      <c r="Y32" s="396"/>
      <c r="Z32" s="396"/>
      <c r="AA32" s="396"/>
      <c r="AB32" s="396"/>
      <c r="AC32" s="396"/>
      <c r="AD32" s="396"/>
      <c r="AE32" s="396"/>
      <c r="AF32" s="396"/>
      <c r="AG32" s="396"/>
      <c r="AH32" s="396"/>
      <c r="AI32" s="396"/>
      <c r="AJ32" s="396"/>
      <c r="AK32" s="396"/>
      <c r="AM32" s="396" t="s">
        <v>109</v>
      </c>
      <c r="AN32" s="396"/>
      <c r="AO32" s="396"/>
      <c r="AP32" s="396"/>
      <c r="AQ32" s="396"/>
      <c r="AR32" s="396"/>
      <c r="AS32" s="396"/>
      <c r="AT32" s="396"/>
      <c r="AU32" s="396"/>
      <c r="AV32" s="396"/>
      <c r="AW32" s="396"/>
      <c r="AX32" s="396"/>
      <c r="AY32" s="396"/>
      <c r="AZ32" s="396"/>
      <c r="BA32" s="396"/>
      <c r="BB32" s="396"/>
      <c r="BC32" s="396"/>
      <c r="BE32" s="396" t="s">
        <v>110</v>
      </c>
      <c r="BF32" s="396"/>
      <c r="BG32" s="396"/>
      <c r="BH32" s="396"/>
      <c r="BI32" s="396"/>
      <c r="BJ32" s="396"/>
      <c r="BK32" s="396"/>
      <c r="BL32" s="396"/>
      <c r="BM32" s="396"/>
      <c r="BN32" s="396"/>
      <c r="BO32" s="396"/>
      <c r="BP32" s="396"/>
      <c r="BQ32" s="396"/>
      <c r="BR32" s="396"/>
      <c r="BS32" s="396"/>
      <c r="BT32" s="396"/>
      <c r="BU32" s="396"/>
      <c r="BW32" s="396" t="s">
        <v>111</v>
      </c>
      <c r="BX32" s="396"/>
      <c r="BY32" s="396"/>
      <c r="BZ32" s="396"/>
      <c r="CA32" s="396"/>
      <c r="CB32" s="396"/>
      <c r="CC32" s="396"/>
      <c r="CD32" s="396"/>
      <c r="CE32" s="396"/>
      <c r="CF32" s="396"/>
      <c r="CG32" s="396"/>
      <c r="CH32" s="396"/>
      <c r="CI32" s="396"/>
      <c r="CJ32" s="396"/>
      <c r="CK32" s="396"/>
      <c r="CL32" s="396"/>
      <c r="CM32" s="396"/>
      <c r="CO32" s="396" t="s">
        <v>112</v>
      </c>
      <c r="CP32" s="396"/>
      <c r="CQ32" s="396"/>
      <c r="CR32" s="396"/>
      <c r="CS32" s="396"/>
      <c r="CT32" s="396"/>
      <c r="CU32" s="396"/>
      <c r="CV32" s="396"/>
      <c r="CW32" s="396"/>
      <c r="CX32" s="396"/>
      <c r="CY32" s="396"/>
      <c r="CZ32" s="396"/>
      <c r="DA32" s="396"/>
      <c r="DB32" s="396"/>
      <c r="DC32" s="396"/>
      <c r="DD32" s="396"/>
      <c r="DE32" s="396"/>
      <c r="DI32" s="363"/>
    </row>
    <row r="33" spans="1:113" ht="13.5" customHeight="1" x14ac:dyDescent="0.2">
      <c r="A33" s="336"/>
      <c r="B33" s="338"/>
      <c r="C33" s="505" t="s">
        <v>113</v>
      </c>
      <c r="D33" s="505"/>
      <c r="E33" s="506" t="s">
        <v>114</v>
      </c>
      <c r="F33" s="506"/>
      <c r="G33" s="506"/>
      <c r="H33" s="506"/>
      <c r="I33" s="506"/>
      <c r="J33" s="506"/>
      <c r="K33" s="506"/>
      <c r="L33" s="506"/>
      <c r="M33" s="506"/>
      <c r="N33" s="506"/>
      <c r="O33" s="506"/>
      <c r="P33" s="506"/>
      <c r="Q33" s="506"/>
      <c r="R33" s="506"/>
      <c r="S33" s="506"/>
      <c r="T33" s="340"/>
      <c r="U33" s="505" t="s">
        <v>113</v>
      </c>
      <c r="V33" s="505"/>
      <c r="W33" s="506" t="s">
        <v>114</v>
      </c>
      <c r="X33" s="506"/>
      <c r="Y33" s="506"/>
      <c r="Z33" s="506"/>
      <c r="AA33" s="506"/>
      <c r="AB33" s="506"/>
      <c r="AC33" s="506"/>
      <c r="AD33" s="506"/>
      <c r="AE33" s="506"/>
      <c r="AF33" s="506"/>
      <c r="AG33" s="506"/>
      <c r="AH33" s="506"/>
      <c r="AI33" s="506"/>
      <c r="AJ33" s="506"/>
      <c r="AK33" s="506"/>
      <c r="AL33" s="340"/>
      <c r="AM33" s="505" t="s">
        <v>113</v>
      </c>
      <c r="AN33" s="505"/>
      <c r="AO33" s="506" t="s">
        <v>114</v>
      </c>
      <c r="AP33" s="506"/>
      <c r="AQ33" s="506"/>
      <c r="AR33" s="506"/>
      <c r="AS33" s="506"/>
      <c r="AT33" s="506"/>
      <c r="AU33" s="506"/>
      <c r="AV33" s="506"/>
      <c r="AW33" s="506"/>
      <c r="AX33" s="506"/>
      <c r="AY33" s="506"/>
      <c r="AZ33" s="506"/>
      <c r="BA33" s="506"/>
      <c r="BB33" s="506"/>
      <c r="BC33" s="506"/>
      <c r="BD33" s="339"/>
      <c r="BE33" s="506" t="s">
        <v>113</v>
      </c>
      <c r="BF33" s="506"/>
      <c r="BG33" s="506" t="s">
        <v>114</v>
      </c>
      <c r="BH33" s="506"/>
      <c r="BI33" s="506"/>
      <c r="BJ33" s="506"/>
      <c r="BK33" s="506"/>
      <c r="BL33" s="506"/>
      <c r="BM33" s="506"/>
      <c r="BN33" s="506"/>
      <c r="BO33" s="506"/>
      <c r="BP33" s="506"/>
      <c r="BQ33" s="506"/>
      <c r="BR33" s="506"/>
      <c r="BS33" s="506"/>
      <c r="BT33" s="506"/>
      <c r="BU33" s="506"/>
      <c r="BV33" s="339"/>
      <c r="BW33" s="505" t="s">
        <v>113</v>
      </c>
      <c r="BX33" s="505"/>
      <c r="BY33" s="506" t="s">
        <v>115</v>
      </c>
      <c r="BZ33" s="506"/>
      <c r="CA33" s="506"/>
      <c r="CB33" s="506"/>
      <c r="CC33" s="506"/>
      <c r="CD33" s="506"/>
      <c r="CE33" s="506"/>
      <c r="CF33" s="506"/>
      <c r="CG33" s="506"/>
      <c r="CH33" s="506"/>
      <c r="CI33" s="506"/>
      <c r="CJ33" s="506"/>
      <c r="CK33" s="506"/>
      <c r="CL33" s="506"/>
      <c r="CM33" s="506"/>
      <c r="CN33" s="340"/>
      <c r="CO33" s="505" t="s">
        <v>113</v>
      </c>
      <c r="CP33" s="505"/>
      <c r="CQ33" s="506" t="s">
        <v>116</v>
      </c>
      <c r="CR33" s="506"/>
      <c r="CS33" s="506"/>
      <c r="CT33" s="506"/>
      <c r="CU33" s="506"/>
      <c r="CV33" s="506"/>
      <c r="CW33" s="506"/>
      <c r="CX33" s="506"/>
      <c r="CY33" s="506"/>
      <c r="CZ33" s="506"/>
      <c r="DA33" s="506"/>
      <c r="DB33" s="506"/>
      <c r="DC33" s="506"/>
      <c r="DD33" s="506"/>
      <c r="DE33" s="506"/>
      <c r="DF33" s="340"/>
      <c r="DG33" s="507" t="s">
        <v>117</v>
      </c>
      <c r="DH33" s="507"/>
      <c r="DI33" s="347"/>
    </row>
    <row r="34" spans="1:113" ht="32.25" customHeight="1" x14ac:dyDescent="0.2">
      <c r="A34" s="336"/>
      <c r="B34" s="338"/>
      <c r="C34" s="508">
        <f>IF(E34="","",1)</f>
        <v>1</v>
      </c>
      <c r="D34" s="508"/>
      <c r="E34" s="509" t="s">
        <v>285</v>
      </c>
      <c r="F34" s="509"/>
      <c r="G34" s="509"/>
      <c r="H34" s="509"/>
      <c r="I34" s="509"/>
      <c r="J34" s="509"/>
      <c r="K34" s="509"/>
      <c r="L34" s="509"/>
      <c r="M34" s="509"/>
      <c r="N34" s="509"/>
      <c r="O34" s="509"/>
      <c r="P34" s="509"/>
      <c r="Q34" s="509"/>
      <c r="R34" s="509"/>
      <c r="S34" s="509"/>
      <c r="T34" s="336"/>
      <c r="U34" s="508">
        <f>IF(W34="","",MAX(C34:D43)+1)</f>
        <v>3</v>
      </c>
      <c r="V34" s="508"/>
      <c r="W34" s="509" t="s">
        <v>316</v>
      </c>
      <c r="X34" s="509"/>
      <c r="Y34" s="509"/>
      <c r="Z34" s="509"/>
      <c r="AA34" s="509"/>
      <c r="AB34" s="509"/>
      <c r="AC34" s="509"/>
      <c r="AD34" s="509"/>
      <c r="AE34" s="509"/>
      <c r="AF34" s="509"/>
      <c r="AG34" s="509"/>
      <c r="AH34" s="509"/>
      <c r="AI34" s="509"/>
      <c r="AJ34" s="509"/>
      <c r="AK34" s="509"/>
      <c r="AL34" s="336"/>
      <c r="AM34" s="508">
        <f>IF(AO34="","",MAX(C34:D43,U34:V43)+1)</f>
        <v>7</v>
      </c>
      <c r="AN34" s="508"/>
      <c r="AO34" s="509" t="s">
        <v>320</v>
      </c>
      <c r="AP34" s="509"/>
      <c r="AQ34" s="509"/>
      <c r="AR34" s="509"/>
      <c r="AS34" s="509"/>
      <c r="AT34" s="509"/>
      <c r="AU34" s="509"/>
      <c r="AV34" s="509"/>
      <c r="AW34" s="509"/>
      <c r="AX34" s="509"/>
      <c r="AY34" s="509"/>
      <c r="AZ34" s="509"/>
      <c r="BA34" s="509"/>
      <c r="BB34" s="509"/>
      <c r="BC34" s="509"/>
      <c r="BD34" s="336"/>
      <c r="BE34" s="508">
        <f>IF(BG34="","",MAX(C34:D43,U34:V43,AM34:AN43)+1)</f>
        <v>9</v>
      </c>
      <c r="BF34" s="508"/>
      <c r="BG34" s="509" t="s">
        <v>323</v>
      </c>
      <c r="BH34" s="509"/>
      <c r="BI34" s="509"/>
      <c r="BJ34" s="509"/>
      <c r="BK34" s="509"/>
      <c r="BL34" s="509"/>
      <c r="BM34" s="509"/>
      <c r="BN34" s="509"/>
      <c r="BO34" s="509"/>
      <c r="BP34" s="509"/>
      <c r="BQ34" s="509"/>
      <c r="BR34" s="509"/>
      <c r="BS34" s="509"/>
      <c r="BT34" s="509"/>
      <c r="BU34" s="509"/>
      <c r="BV34" s="336"/>
      <c r="BW34" s="508">
        <f>IF(BY34="","",MAX(C34:D43,U34:V43,AM34:AN43,BE34:BF43)+1)</f>
        <v>11</v>
      </c>
      <c r="BX34" s="508"/>
      <c r="BY34" s="509" t="s">
        <v>331</v>
      </c>
      <c r="BZ34" s="509"/>
      <c r="CA34" s="509"/>
      <c r="CB34" s="509"/>
      <c r="CC34" s="509"/>
      <c r="CD34" s="509"/>
      <c r="CE34" s="509"/>
      <c r="CF34" s="509"/>
      <c r="CG34" s="509"/>
      <c r="CH34" s="509"/>
      <c r="CI34" s="509"/>
      <c r="CJ34" s="509"/>
      <c r="CK34" s="509"/>
      <c r="CL34" s="509"/>
      <c r="CM34" s="509"/>
      <c r="CN34" s="336"/>
      <c r="CO34" s="508">
        <f>IF(CQ34="","",MAX(C34:D43,U34:V43,AM34:AN43,BE34:BF43,BW34:BX43)+1)</f>
        <v>16</v>
      </c>
      <c r="CP34" s="508"/>
      <c r="CQ34" s="509" t="s">
        <v>286</v>
      </c>
      <c r="CR34" s="509"/>
      <c r="CS34" s="509"/>
      <c r="CT34" s="509"/>
      <c r="CU34" s="509"/>
      <c r="CV34" s="509"/>
      <c r="CW34" s="509"/>
      <c r="CX34" s="509"/>
      <c r="CY34" s="509"/>
      <c r="CZ34" s="509"/>
      <c r="DA34" s="509"/>
      <c r="DB34" s="509"/>
      <c r="DC34" s="509"/>
      <c r="DD34" s="509"/>
      <c r="DE34" s="509"/>
      <c r="DG34" s="510" t="s">
        <v>517</v>
      </c>
      <c r="DH34" s="510"/>
      <c r="DI34" s="347"/>
    </row>
    <row r="35" spans="1:113" ht="32.25" customHeight="1" x14ac:dyDescent="0.2">
      <c r="A35" s="336"/>
      <c r="B35" s="338"/>
      <c r="C35" s="508">
        <f>IF(E35="","",C34+1)</f>
        <v>2</v>
      </c>
      <c r="D35" s="508"/>
      <c r="E35" s="509" t="s">
        <v>287</v>
      </c>
      <c r="F35" s="509"/>
      <c r="G35" s="509"/>
      <c r="H35" s="509"/>
      <c r="I35" s="509"/>
      <c r="J35" s="509"/>
      <c r="K35" s="509"/>
      <c r="L35" s="509"/>
      <c r="M35" s="509"/>
      <c r="N35" s="509"/>
      <c r="O35" s="509"/>
      <c r="P35" s="509"/>
      <c r="Q35" s="509"/>
      <c r="R35" s="509"/>
      <c r="S35" s="509"/>
      <c r="T35" s="336"/>
      <c r="U35" s="508">
        <f>IF(W35="","",U34+1)</f>
        <v>4</v>
      </c>
      <c r="V35" s="508"/>
      <c r="W35" s="509" t="s">
        <v>317</v>
      </c>
      <c r="X35" s="509"/>
      <c r="Y35" s="509"/>
      <c r="Z35" s="509"/>
      <c r="AA35" s="509"/>
      <c r="AB35" s="509"/>
      <c r="AC35" s="509"/>
      <c r="AD35" s="509"/>
      <c r="AE35" s="509"/>
      <c r="AF35" s="509"/>
      <c r="AG35" s="509"/>
      <c r="AH35" s="509"/>
      <c r="AI35" s="509"/>
      <c r="AJ35" s="509"/>
      <c r="AK35" s="509"/>
      <c r="AL35" s="336"/>
      <c r="AM35" s="508">
        <f t="shared" ref="AM35:AM43" si="0">IF(AO35="","",AM34+1)</f>
        <v>8</v>
      </c>
      <c r="AN35" s="508"/>
      <c r="AO35" s="509" t="s">
        <v>322</v>
      </c>
      <c r="AP35" s="509"/>
      <c r="AQ35" s="509"/>
      <c r="AR35" s="509"/>
      <c r="AS35" s="509"/>
      <c r="AT35" s="509"/>
      <c r="AU35" s="509"/>
      <c r="AV35" s="509"/>
      <c r="AW35" s="509"/>
      <c r="AX35" s="509"/>
      <c r="AY35" s="509"/>
      <c r="AZ35" s="509"/>
      <c r="BA35" s="509"/>
      <c r="BB35" s="509"/>
      <c r="BC35" s="509"/>
      <c r="BD35" s="336"/>
      <c r="BE35" s="508">
        <f t="shared" ref="BE35:BE43" si="1">IF(BG35="","",BE34+1)</f>
        <v>10</v>
      </c>
      <c r="BF35" s="508"/>
      <c r="BG35" s="509" t="s">
        <v>325</v>
      </c>
      <c r="BH35" s="509"/>
      <c r="BI35" s="509"/>
      <c r="BJ35" s="509"/>
      <c r="BK35" s="509"/>
      <c r="BL35" s="509"/>
      <c r="BM35" s="509"/>
      <c r="BN35" s="509"/>
      <c r="BO35" s="509"/>
      <c r="BP35" s="509"/>
      <c r="BQ35" s="509"/>
      <c r="BR35" s="509"/>
      <c r="BS35" s="509"/>
      <c r="BT35" s="509"/>
      <c r="BU35" s="509"/>
      <c r="BV35" s="336"/>
      <c r="BW35" s="508">
        <f t="shared" ref="BW35:BW43" si="2">IF(BY35="","",BW34+1)</f>
        <v>12</v>
      </c>
      <c r="BX35" s="508"/>
      <c r="BY35" s="509" t="s">
        <v>332</v>
      </c>
      <c r="BZ35" s="509"/>
      <c r="CA35" s="509"/>
      <c r="CB35" s="509"/>
      <c r="CC35" s="509"/>
      <c r="CD35" s="509"/>
      <c r="CE35" s="509"/>
      <c r="CF35" s="509"/>
      <c r="CG35" s="509"/>
      <c r="CH35" s="509"/>
      <c r="CI35" s="509"/>
      <c r="CJ35" s="509"/>
      <c r="CK35" s="509"/>
      <c r="CL35" s="509"/>
      <c r="CM35" s="509"/>
      <c r="CN35" s="336"/>
      <c r="CO35" s="508">
        <f t="shared" ref="CO35:CO43" si="3">IF(CQ35="","",CO34+1)</f>
        <v>17</v>
      </c>
      <c r="CP35" s="508"/>
      <c r="CQ35" s="509" t="s">
        <v>288</v>
      </c>
      <c r="CR35" s="509"/>
      <c r="CS35" s="509"/>
      <c r="CT35" s="509"/>
      <c r="CU35" s="509"/>
      <c r="CV35" s="509"/>
      <c r="CW35" s="509"/>
      <c r="CX35" s="509"/>
      <c r="CY35" s="509"/>
      <c r="CZ35" s="509"/>
      <c r="DA35" s="509"/>
      <c r="DB35" s="509"/>
      <c r="DC35" s="509"/>
      <c r="DD35" s="509"/>
      <c r="DE35" s="509"/>
      <c r="DG35" s="510" t="s">
        <v>517</v>
      </c>
      <c r="DH35" s="510"/>
      <c r="DI35" s="347"/>
    </row>
    <row r="36" spans="1:113" ht="32.25" customHeight="1" x14ac:dyDescent="0.2">
      <c r="A36" s="336"/>
      <c r="B36" s="338"/>
      <c r="C36" s="508" t="str">
        <f>IF(E36="","",C35+1)</f>
        <v/>
      </c>
      <c r="D36" s="508"/>
      <c r="E36" s="509" t="s">
        <v>517</v>
      </c>
      <c r="F36" s="509"/>
      <c r="G36" s="509"/>
      <c r="H36" s="509"/>
      <c r="I36" s="509"/>
      <c r="J36" s="509"/>
      <c r="K36" s="509"/>
      <c r="L36" s="509"/>
      <c r="M36" s="509"/>
      <c r="N36" s="509"/>
      <c r="O36" s="509"/>
      <c r="P36" s="509"/>
      <c r="Q36" s="509"/>
      <c r="R36" s="509"/>
      <c r="S36" s="509"/>
      <c r="T36" s="336"/>
      <c r="U36" s="508">
        <f t="shared" ref="U36:U43" si="4">IF(W36="","",U35+1)</f>
        <v>5</v>
      </c>
      <c r="V36" s="508"/>
      <c r="W36" s="509" t="s">
        <v>318</v>
      </c>
      <c r="X36" s="509"/>
      <c r="Y36" s="509"/>
      <c r="Z36" s="509"/>
      <c r="AA36" s="509"/>
      <c r="AB36" s="509"/>
      <c r="AC36" s="509"/>
      <c r="AD36" s="509"/>
      <c r="AE36" s="509"/>
      <c r="AF36" s="509"/>
      <c r="AG36" s="509"/>
      <c r="AH36" s="509"/>
      <c r="AI36" s="509"/>
      <c r="AJ36" s="509"/>
      <c r="AK36" s="509"/>
      <c r="AL36" s="336"/>
      <c r="AM36" s="508" t="str">
        <f t="shared" si="0"/>
        <v/>
      </c>
      <c r="AN36" s="508"/>
      <c r="AO36" s="509"/>
      <c r="AP36" s="509"/>
      <c r="AQ36" s="509"/>
      <c r="AR36" s="509"/>
      <c r="AS36" s="509"/>
      <c r="AT36" s="509"/>
      <c r="AU36" s="509"/>
      <c r="AV36" s="509"/>
      <c r="AW36" s="509"/>
      <c r="AX36" s="509"/>
      <c r="AY36" s="509"/>
      <c r="AZ36" s="509"/>
      <c r="BA36" s="509"/>
      <c r="BB36" s="509"/>
      <c r="BC36" s="509"/>
      <c r="BD36" s="336"/>
      <c r="BE36" s="508" t="str">
        <f t="shared" si="1"/>
        <v/>
      </c>
      <c r="BF36" s="508"/>
      <c r="BG36" s="509"/>
      <c r="BH36" s="509"/>
      <c r="BI36" s="509"/>
      <c r="BJ36" s="509"/>
      <c r="BK36" s="509"/>
      <c r="BL36" s="509"/>
      <c r="BM36" s="509"/>
      <c r="BN36" s="509"/>
      <c r="BO36" s="509"/>
      <c r="BP36" s="509"/>
      <c r="BQ36" s="509"/>
      <c r="BR36" s="509"/>
      <c r="BS36" s="509"/>
      <c r="BT36" s="509"/>
      <c r="BU36" s="509"/>
      <c r="BV36" s="336"/>
      <c r="BW36" s="508">
        <f t="shared" si="2"/>
        <v>13</v>
      </c>
      <c r="BX36" s="508"/>
      <c r="BY36" s="509" t="s">
        <v>333</v>
      </c>
      <c r="BZ36" s="509"/>
      <c r="CA36" s="509"/>
      <c r="CB36" s="509"/>
      <c r="CC36" s="509"/>
      <c r="CD36" s="509"/>
      <c r="CE36" s="509"/>
      <c r="CF36" s="509"/>
      <c r="CG36" s="509"/>
      <c r="CH36" s="509"/>
      <c r="CI36" s="509"/>
      <c r="CJ36" s="509"/>
      <c r="CK36" s="509"/>
      <c r="CL36" s="509"/>
      <c r="CM36" s="509"/>
      <c r="CN36" s="336"/>
      <c r="CO36" s="508">
        <f t="shared" si="3"/>
        <v>18</v>
      </c>
      <c r="CP36" s="508"/>
      <c r="CQ36" s="509" t="s">
        <v>289</v>
      </c>
      <c r="CR36" s="509"/>
      <c r="CS36" s="509"/>
      <c r="CT36" s="509"/>
      <c r="CU36" s="509"/>
      <c r="CV36" s="509"/>
      <c r="CW36" s="509"/>
      <c r="CX36" s="509"/>
      <c r="CY36" s="509"/>
      <c r="CZ36" s="509"/>
      <c r="DA36" s="509"/>
      <c r="DB36" s="509"/>
      <c r="DC36" s="509"/>
      <c r="DD36" s="509"/>
      <c r="DE36" s="509"/>
      <c r="DG36" s="510" t="s">
        <v>35</v>
      </c>
      <c r="DH36" s="510"/>
      <c r="DI36" s="347"/>
    </row>
    <row r="37" spans="1:113" ht="32.25" customHeight="1" x14ac:dyDescent="0.2">
      <c r="A37" s="336"/>
      <c r="B37" s="338"/>
      <c r="C37" s="508" t="str">
        <f>IF(E37="","",C36+1)</f>
        <v/>
      </c>
      <c r="D37" s="508"/>
      <c r="E37" s="509" t="s">
        <v>517</v>
      </c>
      <c r="F37" s="509"/>
      <c r="G37" s="509"/>
      <c r="H37" s="509"/>
      <c r="I37" s="509"/>
      <c r="J37" s="509"/>
      <c r="K37" s="509"/>
      <c r="L37" s="509"/>
      <c r="M37" s="509"/>
      <c r="N37" s="509"/>
      <c r="O37" s="509"/>
      <c r="P37" s="509"/>
      <c r="Q37" s="509"/>
      <c r="R37" s="509"/>
      <c r="S37" s="509"/>
      <c r="T37" s="336"/>
      <c r="U37" s="508">
        <f t="shared" si="4"/>
        <v>6</v>
      </c>
      <c r="V37" s="508"/>
      <c r="W37" s="509" t="s">
        <v>319</v>
      </c>
      <c r="X37" s="509"/>
      <c r="Y37" s="509"/>
      <c r="Z37" s="509"/>
      <c r="AA37" s="509"/>
      <c r="AB37" s="509"/>
      <c r="AC37" s="509"/>
      <c r="AD37" s="509"/>
      <c r="AE37" s="509"/>
      <c r="AF37" s="509"/>
      <c r="AG37" s="509"/>
      <c r="AH37" s="509"/>
      <c r="AI37" s="509"/>
      <c r="AJ37" s="509"/>
      <c r="AK37" s="509"/>
      <c r="AL37" s="336"/>
      <c r="AM37" s="508" t="str">
        <f t="shared" si="0"/>
        <v/>
      </c>
      <c r="AN37" s="508"/>
      <c r="AO37" s="509"/>
      <c r="AP37" s="509"/>
      <c r="AQ37" s="509"/>
      <c r="AR37" s="509"/>
      <c r="AS37" s="509"/>
      <c r="AT37" s="509"/>
      <c r="AU37" s="509"/>
      <c r="AV37" s="509"/>
      <c r="AW37" s="509"/>
      <c r="AX37" s="509"/>
      <c r="AY37" s="509"/>
      <c r="AZ37" s="509"/>
      <c r="BA37" s="509"/>
      <c r="BB37" s="509"/>
      <c r="BC37" s="509"/>
      <c r="BD37" s="336"/>
      <c r="BE37" s="508" t="str">
        <f t="shared" si="1"/>
        <v/>
      </c>
      <c r="BF37" s="508"/>
      <c r="BG37" s="509"/>
      <c r="BH37" s="509"/>
      <c r="BI37" s="509"/>
      <c r="BJ37" s="509"/>
      <c r="BK37" s="509"/>
      <c r="BL37" s="509"/>
      <c r="BM37" s="509"/>
      <c r="BN37" s="509"/>
      <c r="BO37" s="509"/>
      <c r="BP37" s="509"/>
      <c r="BQ37" s="509"/>
      <c r="BR37" s="509"/>
      <c r="BS37" s="509"/>
      <c r="BT37" s="509"/>
      <c r="BU37" s="509"/>
      <c r="BV37" s="336"/>
      <c r="BW37" s="508">
        <f t="shared" si="2"/>
        <v>14</v>
      </c>
      <c r="BX37" s="508"/>
      <c r="BY37" s="509" t="s">
        <v>334</v>
      </c>
      <c r="BZ37" s="509"/>
      <c r="CA37" s="509"/>
      <c r="CB37" s="509"/>
      <c r="CC37" s="509"/>
      <c r="CD37" s="509"/>
      <c r="CE37" s="509"/>
      <c r="CF37" s="509"/>
      <c r="CG37" s="509"/>
      <c r="CH37" s="509"/>
      <c r="CI37" s="509"/>
      <c r="CJ37" s="509"/>
      <c r="CK37" s="509"/>
      <c r="CL37" s="509"/>
      <c r="CM37" s="509"/>
      <c r="CN37" s="336"/>
      <c r="CO37" s="508">
        <f t="shared" si="3"/>
        <v>19</v>
      </c>
      <c r="CP37" s="508"/>
      <c r="CQ37" s="509" t="s">
        <v>290</v>
      </c>
      <c r="CR37" s="509"/>
      <c r="CS37" s="509"/>
      <c r="CT37" s="509"/>
      <c r="CU37" s="509"/>
      <c r="CV37" s="509"/>
      <c r="CW37" s="509"/>
      <c r="CX37" s="509"/>
      <c r="CY37" s="509"/>
      <c r="CZ37" s="509"/>
      <c r="DA37" s="509"/>
      <c r="DB37" s="509"/>
      <c r="DC37" s="509"/>
      <c r="DD37" s="509"/>
      <c r="DE37" s="509"/>
      <c r="DG37" s="510" t="s">
        <v>517</v>
      </c>
      <c r="DH37" s="510"/>
      <c r="DI37" s="347"/>
    </row>
    <row r="38" spans="1:113" ht="32.25" customHeight="1" x14ac:dyDescent="0.2">
      <c r="A38" s="336"/>
      <c r="B38" s="338"/>
      <c r="C38" s="508" t="str">
        <f t="shared" ref="C38:C43" si="5">IF(E38="","",C37+1)</f>
        <v/>
      </c>
      <c r="D38" s="508"/>
      <c r="E38" s="509" t="s">
        <v>517</v>
      </c>
      <c r="F38" s="509"/>
      <c r="G38" s="509"/>
      <c r="H38" s="509"/>
      <c r="I38" s="509"/>
      <c r="J38" s="509"/>
      <c r="K38" s="509"/>
      <c r="L38" s="509"/>
      <c r="M38" s="509"/>
      <c r="N38" s="509"/>
      <c r="O38" s="509"/>
      <c r="P38" s="509"/>
      <c r="Q38" s="509"/>
      <c r="R38" s="509"/>
      <c r="S38" s="509"/>
      <c r="T38" s="336"/>
      <c r="U38" s="508" t="str">
        <f t="shared" si="4"/>
        <v/>
      </c>
      <c r="V38" s="508"/>
      <c r="W38" s="509"/>
      <c r="X38" s="509"/>
      <c r="Y38" s="509"/>
      <c r="Z38" s="509"/>
      <c r="AA38" s="509"/>
      <c r="AB38" s="509"/>
      <c r="AC38" s="509"/>
      <c r="AD38" s="509"/>
      <c r="AE38" s="509"/>
      <c r="AF38" s="509"/>
      <c r="AG38" s="509"/>
      <c r="AH38" s="509"/>
      <c r="AI38" s="509"/>
      <c r="AJ38" s="509"/>
      <c r="AK38" s="509"/>
      <c r="AL38" s="336"/>
      <c r="AM38" s="508" t="str">
        <f t="shared" si="0"/>
        <v/>
      </c>
      <c r="AN38" s="508"/>
      <c r="AO38" s="509"/>
      <c r="AP38" s="509"/>
      <c r="AQ38" s="509"/>
      <c r="AR38" s="509"/>
      <c r="AS38" s="509"/>
      <c r="AT38" s="509"/>
      <c r="AU38" s="509"/>
      <c r="AV38" s="509"/>
      <c r="AW38" s="509"/>
      <c r="AX38" s="509"/>
      <c r="AY38" s="509"/>
      <c r="AZ38" s="509"/>
      <c r="BA38" s="509"/>
      <c r="BB38" s="509"/>
      <c r="BC38" s="509"/>
      <c r="BD38" s="336"/>
      <c r="BE38" s="508" t="str">
        <f t="shared" si="1"/>
        <v/>
      </c>
      <c r="BF38" s="508"/>
      <c r="BG38" s="509"/>
      <c r="BH38" s="509"/>
      <c r="BI38" s="509"/>
      <c r="BJ38" s="509"/>
      <c r="BK38" s="509"/>
      <c r="BL38" s="509"/>
      <c r="BM38" s="509"/>
      <c r="BN38" s="509"/>
      <c r="BO38" s="509"/>
      <c r="BP38" s="509"/>
      <c r="BQ38" s="509"/>
      <c r="BR38" s="509"/>
      <c r="BS38" s="509"/>
      <c r="BT38" s="509"/>
      <c r="BU38" s="509"/>
      <c r="BV38" s="336"/>
      <c r="BW38" s="508">
        <f t="shared" si="2"/>
        <v>15</v>
      </c>
      <c r="BX38" s="508"/>
      <c r="BY38" s="509" t="s">
        <v>335</v>
      </c>
      <c r="BZ38" s="509"/>
      <c r="CA38" s="509"/>
      <c r="CB38" s="509"/>
      <c r="CC38" s="509"/>
      <c r="CD38" s="509"/>
      <c r="CE38" s="509"/>
      <c r="CF38" s="509"/>
      <c r="CG38" s="509"/>
      <c r="CH38" s="509"/>
      <c r="CI38" s="509"/>
      <c r="CJ38" s="509"/>
      <c r="CK38" s="509"/>
      <c r="CL38" s="509"/>
      <c r="CM38" s="509"/>
      <c r="CN38" s="336"/>
      <c r="CO38" s="508">
        <f t="shared" si="3"/>
        <v>20</v>
      </c>
      <c r="CP38" s="508"/>
      <c r="CQ38" s="509" t="s">
        <v>291</v>
      </c>
      <c r="CR38" s="509"/>
      <c r="CS38" s="509"/>
      <c r="CT38" s="509"/>
      <c r="CU38" s="509"/>
      <c r="CV38" s="509"/>
      <c r="CW38" s="509"/>
      <c r="CX38" s="509"/>
      <c r="CY38" s="509"/>
      <c r="CZ38" s="509"/>
      <c r="DA38" s="509"/>
      <c r="DB38" s="509"/>
      <c r="DC38" s="509"/>
      <c r="DD38" s="509"/>
      <c r="DE38" s="509"/>
      <c r="DG38" s="510" t="s">
        <v>517</v>
      </c>
      <c r="DH38" s="510"/>
      <c r="DI38" s="347"/>
    </row>
    <row r="39" spans="1:113" ht="32.25" customHeight="1" x14ac:dyDescent="0.2">
      <c r="A39" s="336"/>
      <c r="B39" s="338"/>
      <c r="C39" s="508" t="str">
        <f t="shared" si="5"/>
        <v/>
      </c>
      <c r="D39" s="508"/>
      <c r="E39" s="509" t="s">
        <v>517</v>
      </c>
      <c r="F39" s="509"/>
      <c r="G39" s="509"/>
      <c r="H39" s="509"/>
      <c r="I39" s="509"/>
      <c r="J39" s="509"/>
      <c r="K39" s="509"/>
      <c r="L39" s="509"/>
      <c r="M39" s="509"/>
      <c r="N39" s="509"/>
      <c r="O39" s="509"/>
      <c r="P39" s="509"/>
      <c r="Q39" s="509"/>
      <c r="R39" s="509"/>
      <c r="S39" s="509"/>
      <c r="T39" s="336"/>
      <c r="U39" s="508" t="str">
        <f t="shared" si="4"/>
        <v/>
      </c>
      <c r="V39" s="508"/>
      <c r="W39" s="509"/>
      <c r="X39" s="509"/>
      <c r="Y39" s="509"/>
      <c r="Z39" s="509"/>
      <c r="AA39" s="509"/>
      <c r="AB39" s="509"/>
      <c r="AC39" s="509"/>
      <c r="AD39" s="509"/>
      <c r="AE39" s="509"/>
      <c r="AF39" s="509"/>
      <c r="AG39" s="509"/>
      <c r="AH39" s="509"/>
      <c r="AI39" s="509"/>
      <c r="AJ39" s="509"/>
      <c r="AK39" s="509"/>
      <c r="AL39" s="336"/>
      <c r="AM39" s="508" t="str">
        <f t="shared" si="0"/>
        <v/>
      </c>
      <c r="AN39" s="508"/>
      <c r="AO39" s="509"/>
      <c r="AP39" s="509"/>
      <c r="AQ39" s="509"/>
      <c r="AR39" s="509"/>
      <c r="AS39" s="509"/>
      <c r="AT39" s="509"/>
      <c r="AU39" s="509"/>
      <c r="AV39" s="509"/>
      <c r="AW39" s="509"/>
      <c r="AX39" s="509"/>
      <c r="AY39" s="509"/>
      <c r="AZ39" s="509"/>
      <c r="BA39" s="509"/>
      <c r="BB39" s="509"/>
      <c r="BC39" s="509"/>
      <c r="BD39" s="336"/>
      <c r="BE39" s="508" t="str">
        <f t="shared" si="1"/>
        <v/>
      </c>
      <c r="BF39" s="508"/>
      <c r="BG39" s="509"/>
      <c r="BH39" s="509"/>
      <c r="BI39" s="509"/>
      <c r="BJ39" s="509"/>
      <c r="BK39" s="509"/>
      <c r="BL39" s="509"/>
      <c r="BM39" s="509"/>
      <c r="BN39" s="509"/>
      <c r="BO39" s="509"/>
      <c r="BP39" s="509"/>
      <c r="BQ39" s="509"/>
      <c r="BR39" s="509"/>
      <c r="BS39" s="509"/>
      <c r="BT39" s="509"/>
      <c r="BU39" s="509"/>
      <c r="BV39" s="336"/>
      <c r="BW39" s="508" t="str">
        <f t="shared" si="2"/>
        <v/>
      </c>
      <c r="BX39" s="508"/>
      <c r="BY39" s="509" t="s">
        <v>517</v>
      </c>
      <c r="BZ39" s="509"/>
      <c r="CA39" s="509"/>
      <c r="CB39" s="509"/>
      <c r="CC39" s="509"/>
      <c r="CD39" s="509"/>
      <c r="CE39" s="509"/>
      <c r="CF39" s="509"/>
      <c r="CG39" s="509"/>
      <c r="CH39" s="509"/>
      <c r="CI39" s="509"/>
      <c r="CJ39" s="509"/>
      <c r="CK39" s="509"/>
      <c r="CL39" s="509"/>
      <c r="CM39" s="509"/>
      <c r="CN39" s="336"/>
      <c r="CO39" s="508">
        <f t="shared" si="3"/>
        <v>21</v>
      </c>
      <c r="CP39" s="508"/>
      <c r="CQ39" s="509" t="s">
        <v>292</v>
      </c>
      <c r="CR39" s="509"/>
      <c r="CS39" s="509"/>
      <c r="CT39" s="509"/>
      <c r="CU39" s="509"/>
      <c r="CV39" s="509"/>
      <c r="CW39" s="509"/>
      <c r="CX39" s="509"/>
      <c r="CY39" s="509"/>
      <c r="CZ39" s="509"/>
      <c r="DA39" s="509"/>
      <c r="DB39" s="509"/>
      <c r="DC39" s="509"/>
      <c r="DD39" s="509"/>
      <c r="DE39" s="509"/>
      <c r="DG39" s="510" t="s">
        <v>517</v>
      </c>
      <c r="DH39" s="510"/>
      <c r="DI39" s="347"/>
    </row>
    <row r="40" spans="1:113" ht="32.25" customHeight="1" x14ac:dyDescent="0.2">
      <c r="A40" s="336"/>
      <c r="B40" s="338"/>
      <c r="C40" s="508" t="str">
        <f t="shared" si="5"/>
        <v/>
      </c>
      <c r="D40" s="508"/>
      <c r="E40" s="509" t="s">
        <v>517</v>
      </c>
      <c r="F40" s="509"/>
      <c r="G40" s="509"/>
      <c r="H40" s="509"/>
      <c r="I40" s="509"/>
      <c r="J40" s="509"/>
      <c r="K40" s="509"/>
      <c r="L40" s="509"/>
      <c r="M40" s="509"/>
      <c r="N40" s="509"/>
      <c r="O40" s="509"/>
      <c r="P40" s="509"/>
      <c r="Q40" s="509"/>
      <c r="R40" s="509"/>
      <c r="S40" s="509"/>
      <c r="T40" s="336"/>
      <c r="U40" s="508" t="str">
        <f t="shared" si="4"/>
        <v/>
      </c>
      <c r="V40" s="508"/>
      <c r="W40" s="509"/>
      <c r="X40" s="509"/>
      <c r="Y40" s="509"/>
      <c r="Z40" s="509"/>
      <c r="AA40" s="509"/>
      <c r="AB40" s="509"/>
      <c r="AC40" s="509"/>
      <c r="AD40" s="509"/>
      <c r="AE40" s="509"/>
      <c r="AF40" s="509"/>
      <c r="AG40" s="509"/>
      <c r="AH40" s="509"/>
      <c r="AI40" s="509"/>
      <c r="AJ40" s="509"/>
      <c r="AK40" s="509"/>
      <c r="AL40" s="336"/>
      <c r="AM40" s="508" t="str">
        <f t="shared" si="0"/>
        <v/>
      </c>
      <c r="AN40" s="508"/>
      <c r="AO40" s="509"/>
      <c r="AP40" s="509"/>
      <c r="AQ40" s="509"/>
      <c r="AR40" s="509"/>
      <c r="AS40" s="509"/>
      <c r="AT40" s="509"/>
      <c r="AU40" s="509"/>
      <c r="AV40" s="509"/>
      <c r="AW40" s="509"/>
      <c r="AX40" s="509"/>
      <c r="AY40" s="509"/>
      <c r="AZ40" s="509"/>
      <c r="BA40" s="509"/>
      <c r="BB40" s="509"/>
      <c r="BC40" s="509"/>
      <c r="BD40" s="336"/>
      <c r="BE40" s="508" t="str">
        <f t="shared" si="1"/>
        <v/>
      </c>
      <c r="BF40" s="508"/>
      <c r="BG40" s="509"/>
      <c r="BH40" s="509"/>
      <c r="BI40" s="509"/>
      <c r="BJ40" s="509"/>
      <c r="BK40" s="509"/>
      <c r="BL40" s="509"/>
      <c r="BM40" s="509"/>
      <c r="BN40" s="509"/>
      <c r="BO40" s="509"/>
      <c r="BP40" s="509"/>
      <c r="BQ40" s="509"/>
      <c r="BR40" s="509"/>
      <c r="BS40" s="509"/>
      <c r="BT40" s="509"/>
      <c r="BU40" s="509"/>
      <c r="BV40" s="336"/>
      <c r="BW40" s="508" t="str">
        <f t="shared" si="2"/>
        <v/>
      </c>
      <c r="BX40" s="508"/>
      <c r="BY40" s="509" t="s">
        <v>517</v>
      </c>
      <c r="BZ40" s="509"/>
      <c r="CA40" s="509"/>
      <c r="CB40" s="509"/>
      <c r="CC40" s="509"/>
      <c r="CD40" s="509"/>
      <c r="CE40" s="509"/>
      <c r="CF40" s="509"/>
      <c r="CG40" s="509"/>
      <c r="CH40" s="509"/>
      <c r="CI40" s="509"/>
      <c r="CJ40" s="509"/>
      <c r="CK40" s="509"/>
      <c r="CL40" s="509"/>
      <c r="CM40" s="509"/>
      <c r="CN40" s="336"/>
      <c r="CO40" s="508">
        <f t="shared" si="3"/>
        <v>22</v>
      </c>
      <c r="CP40" s="508"/>
      <c r="CQ40" s="509" t="s">
        <v>293</v>
      </c>
      <c r="CR40" s="509"/>
      <c r="CS40" s="509"/>
      <c r="CT40" s="509"/>
      <c r="CU40" s="509"/>
      <c r="CV40" s="509"/>
      <c r="CW40" s="509"/>
      <c r="CX40" s="509"/>
      <c r="CY40" s="509"/>
      <c r="CZ40" s="509"/>
      <c r="DA40" s="509"/>
      <c r="DB40" s="509"/>
      <c r="DC40" s="509"/>
      <c r="DD40" s="509"/>
      <c r="DE40" s="509"/>
      <c r="DG40" s="510" t="s">
        <v>517</v>
      </c>
      <c r="DH40" s="510"/>
      <c r="DI40" s="347"/>
    </row>
    <row r="41" spans="1:113" ht="32.25" customHeight="1" x14ac:dyDescent="0.2">
      <c r="A41" s="336"/>
      <c r="B41" s="338"/>
      <c r="C41" s="508" t="str">
        <f t="shared" si="5"/>
        <v/>
      </c>
      <c r="D41" s="508"/>
      <c r="E41" s="509" t="s">
        <v>517</v>
      </c>
      <c r="F41" s="509"/>
      <c r="G41" s="509"/>
      <c r="H41" s="509"/>
      <c r="I41" s="509"/>
      <c r="J41" s="509"/>
      <c r="K41" s="509"/>
      <c r="L41" s="509"/>
      <c r="M41" s="509"/>
      <c r="N41" s="509"/>
      <c r="O41" s="509"/>
      <c r="P41" s="509"/>
      <c r="Q41" s="509"/>
      <c r="R41" s="509"/>
      <c r="S41" s="509"/>
      <c r="T41" s="336"/>
      <c r="U41" s="508" t="str">
        <f t="shared" si="4"/>
        <v/>
      </c>
      <c r="V41" s="508"/>
      <c r="W41" s="509"/>
      <c r="X41" s="509"/>
      <c r="Y41" s="509"/>
      <c r="Z41" s="509"/>
      <c r="AA41" s="509"/>
      <c r="AB41" s="509"/>
      <c r="AC41" s="509"/>
      <c r="AD41" s="509"/>
      <c r="AE41" s="509"/>
      <c r="AF41" s="509"/>
      <c r="AG41" s="509"/>
      <c r="AH41" s="509"/>
      <c r="AI41" s="509"/>
      <c r="AJ41" s="509"/>
      <c r="AK41" s="509"/>
      <c r="AL41" s="336"/>
      <c r="AM41" s="508" t="str">
        <f t="shared" si="0"/>
        <v/>
      </c>
      <c r="AN41" s="508"/>
      <c r="AO41" s="509"/>
      <c r="AP41" s="509"/>
      <c r="AQ41" s="509"/>
      <c r="AR41" s="509"/>
      <c r="AS41" s="509"/>
      <c r="AT41" s="509"/>
      <c r="AU41" s="509"/>
      <c r="AV41" s="509"/>
      <c r="AW41" s="509"/>
      <c r="AX41" s="509"/>
      <c r="AY41" s="509"/>
      <c r="AZ41" s="509"/>
      <c r="BA41" s="509"/>
      <c r="BB41" s="509"/>
      <c r="BC41" s="509"/>
      <c r="BD41" s="336"/>
      <c r="BE41" s="508" t="str">
        <f t="shared" si="1"/>
        <v/>
      </c>
      <c r="BF41" s="508"/>
      <c r="BG41" s="509"/>
      <c r="BH41" s="509"/>
      <c r="BI41" s="509"/>
      <c r="BJ41" s="509"/>
      <c r="BK41" s="509"/>
      <c r="BL41" s="509"/>
      <c r="BM41" s="509"/>
      <c r="BN41" s="509"/>
      <c r="BO41" s="509"/>
      <c r="BP41" s="509"/>
      <c r="BQ41" s="509"/>
      <c r="BR41" s="509"/>
      <c r="BS41" s="509"/>
      <c r="BT41" s="509"/>
      <c r="BU41" s="509"/>
      <c r="BV41" s="336"/>
      <c r="BW41" s="508" t="str">
        <f t="shared" si="2"/>
        <v/>
      </c>
      <c r="BX41" s="508"/>
      <c r="BY41" s="509" t="s">
        <v>517</v>
      </c>
      <c r="BZ41" s="509"/>
      <c r="CA41" s="509"/>
      <c r="CB41" s="509"/>
      <c r="CC41" s="509"/>
      <c r="CD41" s="509"/>
      <c r="CE41" s="509"/>
      <c r="CF41" s="509"/>
      <c r="CG41" s="509"/>
      <c r="CH41" s="509"/>
      <c r="CI41" s="509"/>
      <c r="CJ41" s="509"/>
      <c r="CK41" s="509"/>
      <c r="CL41" s="509"/>
      <c r="CM41" s="509"/>
      <c r="CN41" s="336"/>
      <c r="CO41" s="508">
        <f t="shared" si="3"/>
        <v>23</v>
      </c>
      <c r="CP41" s="508"/>
      <c r="CQ41" s="509" t="s">
        <v>294</v>
      </c>
      <c r="CR41" s="509"/>
      <c r="CS41" s="509"/>
      <c r="CT41" s="509"/>
      <c r="CU41" s="509"/>
      <c r="CV41" s="509"/>
      <c r="CW41" s="509"/>
      <c r="CX41" s="509"/>
      <c r="CY41" s="509"/>
      <c r="CZ41" s="509"/>
      <c r="DA41" s="509"/>
      <c r="DB41" s="509"/>
      <c r="DC41" s="509"/>
      <c r="DD41" s="509"/>
      <c r="DE41" s="509"/>
      <c r="DG41" s="510" t="s">
        <v>517</v>
      </c>
      <c r="DH41" s="510"/>
      <c r="DI41" s="347"/>
    </row>
    <row r="42" spans="1:113" ht="32.25" customHeight="1" x14ac:dyDescent="0.2">
      <c r="B42" s="338"/>
      <c r="C42" s="508" t="str">
        <f t="shared" si="5"/>
        <v/>
      </c>
      <c r="D42" s="508"/>
      <c r="E42" s="509" t="s">
        <v>517</v>
      </c>
      <c r="F42" s="509"/>
      <c r="G42" s="509"/>
      <c r="H42" s="509"/>
      <c r="I42" s="509"/>
      <c r="J42" s="509"/>
      <c r="K42" s="509"/>
      <c r="L42" s="509"/>
      <c r="M42" s="509"/>
      <c r="N42" s="509"/>
      <c r="O42" s="509"/>
      <c r="P42" s="509"/>
      <c r="Q42" s="509"/>
      <c r="R42" s="509"/>
      <c r="S42" s="509"/>
      <c r="T42" s="336"/>
      <c r="U42" s="508" t="str">
        <f t="shared" si="4"/>
        <v/>
      </c>
      <c r="V42" s="508"/>
      <c r="W42" s="509"/>
      <c r="X42" s="509"/>
      <c r="Y42" s="509"/>
      <c r="Z42" s="509"/>
      <c r="AA42" s="509"/>
      <c r="AB42" s="509"/>
      <c r="AC42" s="509"/>
      <c r="AD42" s="509"/>
      <c r="AE42" s="509"/>
      <c r="AF42" s="509"/>
      <c r="AG42" s="509"/>
      <c r="AH42" s="509"/>
      <c r="AI42" s="509"/>
      <c r="AJ42" s="509"/>
      <c r="AK42" s="509"/>
      <c r="AL42" s="336"/>
      <c r="AM42" s="508" t="str">
        <f t="shared" si="0"/>
        <v/>
      </c>
      <c r="AN42" s="508"/>
      <c r="AO42" s="509"/>
      <c r="AP42" s="509"/>
      <c r="AQ42" s="509"/>
      <c r="AR42" s="509"/>
      <c r="AS42" s="509"/>
      <c r="AT42" s="509"/>
      <c r="AU42" s="509"/>
      <c r="AV42" s="509"/>
      <c r="AW42" s="509"/>
      <c r="AX42" s="509"/>
      <c r="AY42" s="509"/>
      <c r="AZ42" s="509"/>
      <c r="BA42" s="509"/>
      <c r="BB42" s="509"/>
      <c r="BC42" s="509"/>
      <c r="BD42" s="336"/>
      <c r="BE42" s="508" t="str">
        <f t="shared" si="1"/>
        <v/>
      </c>
      <c r="BF42" s="508"/>
      <c r="BG42" s="509"/>
      <c r="BH42" s="509"/>
      <c r="BI42" s="509"/>
      <c r="BJ42" s="509"/>
      <c r="BK42" s="509"/>
      <c r="BL42" s="509"/>
      <c r="BM42" s="509"/>
      <c r="BN42" s="509"/>
      <c r="BO42" s="509"/>
      <c r="BP42" s="509"/>
      <c r="BQ42" s="509"/>
      <c r="BR42" s="509"/>
      <c r="BS42" s="509"/>
      <c r="BT42" s="509"/>
      <c r="BU42" s="509"/>
      <c r="BV42" s="336"/>
      <c r="BW42" s="508" t="str">
        <f t="shared" si="2"/>
        <v/>
      </c>
      <c r="BX42" s="508"/>
      <c r="BY42" s="509" t="s">
        <v>517</v>
      </c>
      <c r="BZ42" s="509"/>
      <c r="CA42" s="509"/>
      <c r="CB42" s="509"/>
      <c r="CC42" s="509"/>
      <c r="CD42" s="509"/>
      <c r="CE42" s="509"/>
      <c r="CF42" s="509"/>
      <c r="CG42" s="509"/>
      <c r="CH42" s="509"/>
      <c r="CI42" s="509"/>
      <c r="CJ42" s="509"/>
      <c r="CK42" s="509"/>
      <c r="CL42" s="509"/>
      <c r="CM42" s="509"/>
      <c r="CN42" s="336"/>
      <c r="CO42" s="508">
        <f t="shared" si="3"/>
        <v>24</v>
      </c>
      <c r="CP42" s="508"/>
      <c r="CQ42" s="509" t="s">
        <v>295</v>
      </c>
      <c r="CR42" s="509"/>
      <c r="CS42" s="509"/>
      <c r="CT42" s="509"/>
      <c r="CU42" s="509"/>
      <c r="CV42" s="509"/>
      <c r="CW42" s="509"/>
      <c r="CX42" s="509"/>
      <c r="CY42" s="509"/>
      <c r="CZ42" s="509"/>
      <c r="DA42" s="509"/>
      <c r="DB42" s="509"/>
      <c r="DC42" s="509"/>
      <c r="DD42" s="509"/>
      <c r="DE42" s="509"/>
      <c r="DG42" s="510" t="s">
        <v>517</v>
      </c>
      <c r="DH42" s="510"/>
      <c r="DI42" s="347"/>
    </row>
    <row r="43" spans="1:113" ht="32.25" customHeight="1" x14ac:dyDescent="0.2">
      <c r="B43" s="338"/>
      <c r="C43" s="508" t="str">
        <f t="shared" si="5"/>
        <v/>
      </c>
      <c r="D43" s="508"/>
      <c r="E43" s="509" t="s">
        <v>517</v>
      </c>
      <c r="F43" s="509"/>
      <c r="G43" s="509"/>
      <c r="H43" s="509"/>
      <c r="I43" s="509"/>
      <c r="J43" s="509"/>
      <c r="K43" s="509"/>
      <c r="L43" s="509"/>
      <c r="M43" s="509"/>
      <c r="N43" s="509"/>
      <c r="O43" s="509"/>
      <c r="P43" s="509"/>
      <c r="Q43" s="509"/>
      <c r="R43" s="509"/>
      <c r="S43" s="509"/>
      <c r="T43" s="336"/>
      <c r="U43" s="508" t="str">
        <f t="shared" si="4"/>
        <v/>
      </c>
      <c r="V43" s="508"/>
      <c r="W43" s="509"/>
      <c r="X43" s="509"/>
      <c r="Y43" s="509"/>
      <c r="Z43" s="509"/>
      <c r="AA43" s="509"/>
      <c r="AB43" s="509"/>
      <c r="AC43" s="509"/>
      <c r="AD43" s="509"/>
      <c r="AE43" s="509"/>
      <c r="AF43" s="509"/>
      <c r="AG43" s="509"/>
      <c r="AH43" s="509"/>
      <c r="AI43" s="509"/>
      <c r="AJ43" s="509"/>
      <c r="AK43" s="509"/>
      <c r="AL43" s="336"/>
      <c r="AM43" s="508" t="str">
        <f t="shared" si="0"/>
        <v/>
      </c>
      <c r="AN43" s="508"/>
      <c r="AO43" s="509"/>
      <c r="AP43" s="509"/>
      <c r="AQ43" s="509"/>
      <c r="AR43" s="509"/>
      <c r="AS43" s="509"/>
      <c r="AT43" s="509"/>
      <c r="AU43" s="509"/>
      <c r="AV43" s="509"/>
      <c r="AW43" s="509"/>
      <c r="AX43" s="509"/>
      <c r="AY43" s="509"/>
      <c r="AZ43" s="509"/>
      <c r="BA43" s="509"/>
      <c r="BB43" s="509"/>
      <c r="BC43" s="509"/>
      <c r="BD43" s="336"/>
      <c r="BE43" s="508" t="str">
        <f t="shared" si="1"/>
        <v/>
      </c>
      <c r="BF43" s="508"/>
      <c r="BG43" s="509"/>
      <c r="BH43" s="509"/>
      <c r="BI43" s="509"/>
      <c r="BJ43" s="509"/>
      <c r="BK43" s="509"/>
      <c r="BL43" s="509"/>
      <c r="BM43" s="509"/>
      <c r="BN43" s="509"/>
      <c r="BO43" s="509"/>
      <c r="BP43" s="509"/>
      <c r="BQ43" s="509"/>
      <c r="BR43" s="509"/>
      <c r="BS43" s="509"/>
      <c r="BT43" s="509"/>
      <c r="BU43" s="509"/>
      <c r="BV43" s="336"/>
      <c r="BW43" s="508" t="str">
        <f t="shared" si="2"/>
        <v/>
      </c>
      <c r="BX43" s="508"/>
      <c r="BY43" s="509" t="s">
        <v>517</v>
      </c>
      <c r="BZ43" s="509"/>
      <c r="CA43" s="509"/>
      <c r="CB43" s="509"/>
      <c r="CC43" s="509"/>
      <c r="CD43" s="509"/>
      <c r="CE43" s="509"/>
      <c r="CF43" s="509"/>
      <c r="CG43" s="509"/>
      <c r="CH43" s="509"/>
      <c r="CI43" s="509"/>
      <c r="CJ43" s="509"/>
      <c r="CK43" s="509"/>
      <c r="CL43" s="509"/>
      <c r="CM43" s="509"/>
      <c r="CN43" s="336"/>
      <c r="CO43" s="508">
        <f t="shared" si="3"/>
        <v>25</v>
      </c>
      <c r="CP43" s="508"/>
      <c r="CQ43" s="509" t="s">
        <v>296</v>
      </c>
      <c r="CR43" s="509"/>
      <c r="CS43" s="509"/>
      <c r="CT43" s="509"/>
      <c r="CU43" s="509"/>
      <c r="CV43" s="509"/>
      <c r="CW43" s="509"/>
      <c r="CX43" s="509"/>
      <c r="CY43" s="509"/>
      <c r="CZ43" s="509"/>
      <c r="DA43" s="509"/>
      <c r="DB43" s="509"/>
      <c r="DC43" s="509"/>
      <c r="DD43" s="509"/>
      <c r="DE43" s="509"/>
      <c r="DG43" s="510" t="s">
        <v>517</v>
      </c>
      <c r="DH43" s="510"/>
      <c r="DI43" s="347"/>
    </row>
    <row r="44" spans="1:113" ht="13.5" customHeight="1" x14ac:dyDescent="0.2">
      <c r="B44" s="341"/>
      <c r="C44" s="342"/>
      <c r="D44" s="342"/>
      <c r="E44" s="342"/>
      <c r="F44" s="342"/>
      <c r="G44" s="342"/>
      <c r="H44" s="342"/>
      <c r="I44" s="342"/>
      <c r="J44" s="342"/>
      <c r="K44" s="342"/>
      <c r="L44" s="342"/>
      <c r="M44" s="342"/>
      <c r="N44" s="342"/>
      <c r="O44" s="342"/>
      <c r="P44" s="342"/>
      <c r="Q44" s="342"/>
      <c r="R44" s="342"/>
      <c r="S44" s="342"/>
      <c r="T44" s="342"/>
      <c r="U44" s="342"/>
      <c r="V44" s="342"/>
      <c r="W44" s="342"/>
      <c r="X44" s="342"/>
      <c r="Y44" s="342"/>
      <c r="Z44" s="342"/>
      <c r="AA44" s="342"/>
      <c r="AB44" s="342"/>
      <c r="AC44" s="342"/>
      <c r="AD44" s="342"/>
      <c r="AE44" s="342"/>
      <c r="AF44" s="342"/>
      <c r="AG44" s="342"/>
      <c r="AH44" s="342"/>
      <c r="AI44" s="342"/>
      <c r="AJ44" s="342"/>
      <c r="AK44" s="342"/>
      <c r="AL44" s="342"/>
      <c r="AM44" s="342"/>
      <c r="AN44" s="342"/>
      <c r="AO44" s="342"/>
      <c r="AP44" s="342"/>
      <c r="AQ44" s="342"/>
      <c r="AR44" s="342"/>
      <c r="AS44" s="342"/>
      <c r="AT44" s="342"/>
      <c r="AU44" s="342"/>
      <c r="AV44" s="342"/>
      <c r="AW44" s="342"/>
      <c r="AX44" s="342"/>
      <c r="AY44" s="342"/>
      <c r="AZ44" s="342"/>
      <c r="BA44" s="342"/>
      <c r="BB44" s="342"/>
      <c r="BC44" s="342"/>
      <c r="BD44" s="342"/>
      <c r="BE44" s="342"/>
      <c r="BF44" s="342"/>
      <c r="BG44" s="342"/>
      <c r="BH44" s="342"/>
      <c r="BI44" s="342"/>
      <c r="BJ44" s="342"/>
      <c r="BK44" s="342"/>
      <c r="BL44" s="342"/>
      <c r="BM44" s="342"/>
      <c r="BN44" s="342"/>
      <c r="BO44" s="342"/>
      <c r="BP44" s="342"/>
      <c r="BQ44" s="342"/>
      <c r="BR44" s="342"/>
      <c r="BS44" s="342"/>
      <c r="BT44" s="342"/>
      <c r="BU44" s="342"/>
      <c r="BV44" s="342"/>
      <c r="BW44" s="342"/>
      <c r="BX44" s="342"/>
      <c r="BY44" s="342"/>
      <c r="BZ44" s="342"/>
      <c r="CA44" s="342"/>
      <c r="CB44" s="342"/>
      <c r="CC44" s="342"/>
      <c r="CD44" s="342"/>
      <c r="CE44" s="342"/>
      <c r="CF44" s="342"/>
      <c r="CG44" s="342"/>
      <c r="CH44" s="342"/>
      <c r="CI44" s="342"/>
      <c r="CJ44" s="342"/>
      <c r="CK44" s="342"/>
      <c r="CL44" s="342"/>
      <c r="CM44" s="342"/>
      <c r="CN44" s="342"/>
      <c r="CO44" s="342"/>
      <c r="CP44" s="342"/>
      <c r="CQ44" s="342"/>
      <c r="CR44" s="342"/>
      <c r="CS44" s="342"/>
      <c r="CT44" s="342"/>
      <c r="CU44" s="342"/>
      <c r="CV44" s="342"/>
      <c r="CW44" s="342"/>
      <c r="CX44" s="342"/>
      <c r="CY44" s="342"/>
      <c r="CZ44" s="342"/>
      <c r="DA44" s="342"/>
      <c r="DB44" s="342"/>
      <c r="DC44" s="342"/>
      <c r="DD44" s="342"/>
      <c r="DE44" s="342"/>
      <c r="DF44" s="342"/>
      <c r="DG44" s="342"/>
      <c r="DH44" s="342"/>
      <c r="DI44" s="364"/>
    </row>
    <row r="45" spans="1:113" x14ac:dyDescent="0.2"/>
    <row r="46" spans="1:113" x14ac:dyDescent="0.2">
      <c r="B46" s="333" t="s">
        <v>118</v>
      </c>
      <c r="E46" s="511" t="s">
        <v>119</v>
      </c>
      <c r="F46" s="511"/>
      <c r="G46" s="511"/>
      <c r="H46" s="511"/>
      <c r="I46" s="511"/>
      <c r="J46" s="511"/>
      <c r="K46" s="511"/>
      <c r="L46" s="511"/>
      <c r="M46" s="511"/>
      <c r="N46" s="511"/>
      <c r="O46" s="511"/>
      <c r="P46" s="511"/>
      <c r="Q46" s="511"/>
      <c r="R46" s="511"/>
      <c r="S46" s="511"/>
      <c r="T46" s="511"/>
      <c r="U46" s="511"/>
      <c r="V46" s="511"/>
      <c r="W46" s="511"/>
      <c r="X46" s="511"/>
      <c r="Y46" s="511"/>
      <c r="Z46" s="511"/>
      <c r="AA46" s="511"/>
      <c r="AB46" s="511"/>
      <c r="AC46" s="511"/>
      <c r="AD46" s="511"/>
      <c r="AE46" s="511"/>
      <c r="AF46" s="511"/>
      <c r="AG46" s="511"/>
      <c r="AH46" s="511"/>
      <c r="AI46" s="511"/>
      <c r="AJ46" s="511"/>
      <c r="AK46" s="511"/>
      <c r="AL46" s="511"/>
      <c r="AM46" s="511"/>
      <c r="AN46" s="511"/>
      <c r="AO46" s="511"/>
      <c r="AP46" s="511"/>
      <c r="AQ46" s="511"/>
      <c r="AR46" s="511"/>
      <c r="AS46" s="511"/>
      <c r="AT46" s="511"/>
      <c r="AU46" s="511"/>
      <c r="AV46" s="511"/>
      <c r="AW46" s="511"/>
      <c r="AX46" s="511"/>
      <c r="AY46" s="511"/>
      <c r="AZ46" s="511"/>
      <c r="BA46" s="511"/>
      <c r="BB46" s="511"/>
      <c r="BC46" s="511"/>
      <c r="BD46" s="511"/>
      <c r="BE46" s="511"/>
      <c r="BF46" s="511"/>
      <c r="BG46" s="511"/>
      <c r="BH46" s="511"/>
      <c r="BI46" s="511"/>
      <c r="BJ46" s="511"/>
      <c r="BK46" s="511"/>
      <c r="BL46" s="511"/>
      <c r="BM46" s="511"/>
      <c r="BN46" s="511"/>
      <c r="BO46" s="511"/>
      <c r="BP46" s="511"/>
      <c r="BQ46" s="511"/>
      <c r="BR46" s="511"/>
      <c r="BS46" s="511"/>
      <c r="BT46" s="511"/>
      <c r="BU46" s="511"/>
      <c r="BV46" s="511"/>
      <c r="BW46" s="511"/>
      <c r="BX46" s="511"/>
      <c r="BY46" s="511"/>
      <c r="BZ46" s="511"/>
      <c r="CA46" s="511"/>
      <c r="CB46" s="511"/>
      <c r="CC46" s="511"/>
      <c r="CD46" s="511"/>
      <c r="CE46" s="511"/>
      <c r="CF46" s="511"/>
      <c r="CG46" s="511"/>
      <c r="CH46" s="511"/>
      <c r="CI46" s="511"/>
      <c r="CJ46" s="511"/>
      <c r="CK46" s="511"/>
      <c r="CL46" s="511"/>
      <c r="CM46" s="511"/>
      <c r="CN46" s="511"/>
      <c r="CO46" s="511"/>
      <c r="CP46" s="511"/>
      <c r="CQ46" s="511"/>
      <c r="CR46" s="511"/>
      <c r="CS46" s="511"/>
      <c r="CT46" s="511"/>
      <c r="CU46" s="511"/>
      <c r="CV46" s="511"/>
      <c r="CW46" s="511"/>
      <c r="CX46" s="511"/>
      <c r="CY46" s="511"/>
      <c r="CZ46" s="511"/>
      <c r="DA46" s="511"/>
      <c r="DB46" s="511"/>
      <c r="DC46" s="511"/>
      <c r="DD46" s="511"/>
      <c r="DE46" s="511"/>
      <c r="DF46" s="511"/>
      <c r="DG46" s="511"/>
      <c r="DH46" s="511"/>
      <c r="DI46" s="511"/>
    </row>
    <row r="47" spans="1:113" x14ac:dyDescent="0.2">
      <c r="E47" s="511" t="s">
        <v>120</v>
      </c>
      <c r="F47" s="511"/>
      <c r="G47" s="511"/>
      <c r="H47" s="511"/>
      <c r="I47" s="511"/>
      <c r="J47" s="511"/>
      <c r="K47" s="511"/>
      <c r="L47" s="511"/>
      <c r="M47" s="511"/>
      <c r="N47" s="511"/>
      <c r="O47" s="511"/>
      <c r="P47" s="511"/>
      <c r="Q47" s="511"/>
      <c r="R47" s="511"/>
      <c r="S47" s="511"/>
      <c r="T47" s="511"/>
      <c r="U47" s="511"/>
      <c r="V47" s="511"/>
      <c r="W47" s="511"/>
      <c r="X47" s="511"/>
      <c r="Y47" s="511"/>
      <c r="Z47" s="511"/>
      <c r="AA47" s="511"/>
      <c r="AB47" s="511"/>
      <c r="AC47" s="511"/>
      <c r="AD47" s="511"/>
      <c r="AE47" s="511"/>
      <c r="AF47" s="511"/>
      <c r="AG47" s="511"/>
      <c r="AH47" s="511"/>
      <c r="AI47" s="511"/>
      <c r="AJ47" s="511"/>
      <c r="AK47" s="511"/>
      <c r="AL47" s="511"/>
      <c r="AM47" s="511"/>
      <c r="AN47" s="511"/>
      <c r="AO47" s="511"/>
      <c r="AP47" s="511"/>
      <c r="AQ47" s="511"/>
      <c r="AR47" s="511"/>
      <c r="AS47" s="511"/>
      <c r="AT47" s="511"/>
      <c r="AU47" s="511"/>
      <c r="AV47" s="511"/>
      <c r="AW47" s="511"/>
      <c r="AX47" s="511"/>
      <c r="AY47" s="511"/>
      <c r="AZ47" s="511"/>
      <c r="BA47" s="511"/>
      <c r="BB47" s="511"/>
      <c r="BC47" s="511"/>
      <c r="BD47" s="511"/>
      <c r="BE47" s="511"/>
      <c r="BF47" s="511"/>
      <c r="BG47" s="511"/>
      <c r="BH47" s="511"/>
      <c r="BI47" s="511"/>
      <c r="BJ47" s="511"/>
      <c r="BK47" s="511"/>
      <c r="BL47" s="511"/>
      <c r="BM47" s="511"/>
      <c r="BN47" s="511"/>
      <c r="BO47" s="511"/>
      <c r="BP47" s="511"/>
      <c r="BQ47" s="511"/>
      <c r="BR47" s="511"/>
      <c r="BS47" s="511"/>
      <c r="BT47" s="511"/>
      <c r="BU47" s="511"/>
      <c r="BV47" s="511"/>
      <c r="BW47" s="511"/>
      <c r="BX47" s="511"/>
      <c r="BY47" s="511"/>
      <c r="BZ47" s="511"/>
      <c r="CA47" s="511"/>
      <c r="CB47" s="511"/>
      <c r="CC47" s="511"/>
      <c r="CD47" s="511"/>
      <c r="CE47" s="511"/>
      <c r="CF47" s="511"/>
      <c r="CG47" s="511"/>
      <c r="CH47" s="511"/>
      <c r="CI47" s="511"/>
      <c r="CJ47" s="511"/>
      <c r="CK47" s="511"/>
      <c r="CL47" s="511"/>
      <c r="CM47" s="511"/>
      <c r="CN47" s="511"/>
      <c r="CO47" s="511"/>
      <c r="CP47" s="511"/>
      <c r="CQ47" s="511"/>
      <c r="CR47" s="511"/>
      <c r="CS47" s="511"/>
      <c r="CT47" s="511"/>
      <c r="CU47" s="511"/>
      <c r="CV47" s="511"/>
      <c r="CW47" s="511"/>
      <c r="CX47" s="511"/>
      <c r="CY47" s="511"/>
      <c r="CZ47" s="511"/>
      <c r="DA47" s="511"/>
      <c r="DB47" s="511"/>
      <c r="DC47" s="511"/>
      <c r="DD47" s="511"/>
      <c r="DE47" s="511"/>
      <c r="DF47" s="511"/>
      <c r="DG47" s="511"/>
      <c r="DH47" s="511"/>
      <c r="DI47" s="511"/>
    </row>
    <row r="48" spans="1:113" x14ac:dyDescent="0.2">
      <c r="E48" s="511" t="s">
        <v>121</v>
      </c>
      <c r="F48" s="511"/>
      <c r="G48" s="511"/>
      <c r="H48" s="511"/>
      <c r="I48" s="511"/>
      <c r="J48" s="511"/>
      <c r="K48" s="511"/>
      <c r="L48" s="511"/>
      <c r="M48" s="511"/>
      <c r="N48" s="511"/>
      <c r="O48" s="511"/>
      <c r="P48" s="511"/>
      <c r="Q48" s="511"/>
      <c r="R48" s="511"/>
      <c r="S48" s="511"/>
      <c r="T48" s="511"/>
      <c r="U48" s="511"/>
      <c r="V48" s="511"/>
      <c r="W48" s="511"/>
      <c r="X48" s="511"/>
      <c r="Y48" s="511"/>
      <c r="Z48" s="511"/>
      <c r="AA48" s="511"/>
      <c r="AB48" s="511"/>
      <c r="AC48" s="511"/>
      <c r="AD48" s="511"/>
      <c r="AE48" s="511"/>
      <c r="AF48" s="511"/>
      <c r="AG48" s="511"/>
      <c r="AH48" s="511"/>
      <c r="AI48" s="511"/>
      <c r="AJ48" s="511"/>
      <c r="AK48" s="511"/>
      <c r="AL48" s="511"/>
      <c r="AM48" s="511"/>
      <c r="AN48" s="511"/>
      <c r="AO48" s="511"/>
      <c r="AP48" s="511"/>
      <c r="AQ48" s="511"/>
      <c r="AR48" s="511"/>
      <c r="AS48" s="511"/>
      <c r="AT48" s="511"/>
      <c r="AU48" s="511"/>
      <c r="AV48" s="511"/>
      <c r="AW48" s="511"/>
      <c r="AX48" s="511"/>
      <c r="AY48" s="511"/>
      <c r="AZ48" s="511"/>
      <c r="BA48" s="511"/>
      <c r="BB48" s="511"/>
      <c r="BC48" s="511"/>
      <c r="BD48" s="511"/>
      <c r="BE48" s="511"/>
      <c r="BF48" s="511"/>
      <c r="BG48" s="511"/>
      <c r="BH48" s="511"/>
      <c r="BI48" s="511"/>
      <c r="BJ48" s="511"/>
      <c r="BK48" s="511"/>
      <c r="BL48" s="511"/>
      <c r="BM48" s="511"/>
      <c r="BN48" s="511"/>
      <c r="BO48" s="511"/>
      <c r="BP48" s="511"/>
      <c r="BQ48" s="511"/>
      <c r="BR48" s="511"/>
      <c r="BS48" s="511"/>
      <c r="BT48" s="511"/>
      <c r="BU48" s="511"/>
      <c r="BV48" s="511"/>
      <c r="BW48" s="511"/>
      <c r="BX48" s="511"/>
      <c r="BY48" s="511"/>
      <c r="BZ48" s="511"/>
      <c r="CA48" s="511"/>
      <c r="CB48" s="511"/>
      <c r="CC48" s="511"/>
      <c r="CD48" s="511"/>
      <c r="CE48" s="511"/>
      <c r="CF48" s="511"/>
      <c r="CG48" s="511"/>
      <c r="CH48" s="511"/>
      <c r="CI48" s="511"/>
      <c r="CJ48" s="511"/>
      <c r="CK48" s="511"/>
      <c r="CL48" s="511"/>
      <c r="CM48" s="511"/>
      <c r="CN48" s="511"/>
      <c r="CO48" s="511"/>
      <c r="CP48" s="511"/>
      <c r="CQ48" s="511"/>
      <c r="CR48" s="511"/>
      <c r="CS48" s="511"/>
      <c r="CT48" s="511"/>
      <c r="CU48" s="511"/>
      <c r="CV48" s="511"/>
      <c r="CW48" s="511"/>
      <c r="CX48" s="511"/>
      <c r="CY48" s="511"/>
      <c r="CZ48" s="511"/>
      <c r="DA48" s="511"/>
      <c r="DB48" s="511"/>
      <c r="DC48" s="511"/>
      <c r="DD48" s="511"/>
      <c r="DE48" s="511"/>
      <c r="DF48" s="511"/>
      <c r="DG48" s="511"/>
      <c r="DH48" s="511"/>
      <c r="DI48" s="511"/>
    </row>
    <row r="49" spans="5:113" x14ac:dyDescent="0.2">
      <c r="E49" s="512" t="s">
        <v>122</v>
      </c>
      <c r="F49" s="512"/>
      <c r="G49" s="512"/>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2"/>
      <c r="AY49" s="512"/>
      <c r="AZ49" s="512"/>
      <c r="BA49" s="512"/>
      <c r="BB49" s="512"/>
      <c r="BC49" s="512"/>
      <c r="BD49" s="512"/>
      <c r="BE49" s="512"/>
      <c r="BF49" s="512"/>
      <c r="BG49" s="512"/>
      <c r="BH49" s="512"/>
      <c r="BI49" s="512"/>
      <c r="BJ49" s="512"/>
      <c r="BK49" s="512"/>
      <c r="BL49" s="512"/>
      <c r="BM49" s="512"/>
      <c r="BN49" s="512"/>
      <c r="BO49" s="512"/>
      <c r="BP49" s="512"/>
      <c r="BQ49" s="512"/>
      <c r="BR49" s="512"/>
      <c r="BS49" s="512"/>
      <c r="BT49" s="512"/>
      <c r="BU49" s="512"/>
      <c r="BV49" s="512"/>
      <c r="BW49" s="512"/>
      <c r="BX49" s="512"/>
      <c r="BY49" s="512"/>
      <c r="BZ49" s="512"/>
      <c r="CA49" s="512"/>
      <c r="CB49" s="512"/>
      <c r="CC49" s="512"/>
      <c r="CD49" s="512"/>
      <c r="CE49" s="512"/>
      <c r="CF49" s="512"/>
      <c r="CG49" s="512"/>
      <c r="CH49" s="512"/>
      <c r="CI49" s="512"/>
      <c r="CJ49" s="512"/>
      <c r="CK49" s="512"/>
      <c r="CL49" s="512"/>
      <c r="CM49" s="512"/>
      <c r="CN49" s="512"/>
      <c r="CO49" s="512"/>
      <c r="CP49" s="512"/>
      <c r="CQ49" s="512"/>
      <c r="CR49" s="512"/>
      <c r="CS49" s="512"/>
      <c r="CT49" s="512"/>
      <c r="CU49" s="512"/>
      <c r="CV49" s="512"/>
      <c r="CW49" s="512"/>
      <c r="CX49" s="512"/>
      <c r="CY49" s="512"/>
      <c r="CZ49" s="512"/>
      <c r="DA49" s="512"/>
      <c r="DB49" s="512"/>
      <c r="DC49" s="512"/>
      <c r="DD49" s="512"/>
      <c r="DE49" s="512"/>
      <c r="DF49" s="512"/>
      <c r="DG49" s="512"/>
      <c r="DH49" s="512"/>
      <c r="DI49" s="512"/>
    </row>
    <row r="50" spans="5:113" x14ac:dyDescent="0.2">
      <c r="E50" s="511" t="s">
        <v>123</v>
      </c>
      <c r="F50" s="511"/>
      <c r="G50" s="511"/>
      <c r="H50" s="511"/>
      <c r="I50" s="511"/>
      <c r="J50" s="511"/>
      <c r="K50" s="511"/>
      <c r="L50" s="511"/>
      <c r="M50" s="511"/>
      <c r="N50" s="511"/>
      <c r="O50" s="511"/>
      <c r="P50" s="511"/>
      <c r="Q50" s="511"/>
      <c r="R50" s="511"/>
      <c r="S50" s="511"/>
      <c r="T50" s="511"/>
      <c r="U50" s="511"/>
      <c r="V50" s="511"/>
      <c r="W50" s="511"/>
      <c r="X50" s="511"/>
      <c r="Y50" s="511"/>
      <c r="Z50" s="511"/>
      <c r="AA50" s="511"/>
      <c r="AB50" s="511"/>
      <c r="AC50" s="511"/>
      <c r="AD50" s="511"/>
      <c r="AE50" s="511"/>
      <c r="AF50" s="511"/>
      <c r="AG50" s="511"/>
      <c r="AH50" s="511"/>
      <c r="AI50" s="511"/>
      <c r="AJ50" s="511"/>
      <c r="AK50" s="511"/>
      <c r="AL50" s="511"/>
      <c r="AM50" s="511"/>
      <c r="AN50" s="511"/>
      <c r="AO50" s="511"/>
      <c r="AP50" s="511"/>
      <c r="AQ50" s="511"/>
      <c r="AR50" s="511"/>
      <c r="AS50" s="511"/>
      <c r="AT50" s="511"/>
      <c r="AU50" s="511"/>
      <c r="AV50" s="511"/>
      <c r="AW50" s="511"/>
      <c r="AX50" s="511"/>
      <c r="AY50" s="511"/>
      <c r="AZ50" s="511"/>
      <c r="BA50" s="511"/>
      <c r="BB50" s="511"/>
      <c r="BC50" s="511"/>
      <c r="BD50" s="511"/>
      <c r="BE50" s="511"/>
      <c r="BF50" s="511"/>
      <c r="BG50" s="511"/>
      <c r="BH50" s="511"/>
      <c r="BI50" s="511"/>
      <c r="BJ50" s="511"/>
      <c r="BK50" s="511"/>
      <c r="BL50" s="511"/>
      <c r="BM50" s="511"/>
      <c r="BN50" s="511"/>
      <c r="BO50" s="511"/>
      <c r="BP50" s="511"/>
      <c r="BQ50" s="511"/>
      <c r="BR50" s="511"/>
      <c r="BS50" s="511"/>
      <c r="BT50" s="511"/>
      <c r="BU50" s="511"/>
      <c r="BV50" s="511"/>
      <c r="BW50" s="511"/>
      <c r="BX50" s="511"/>
      <c r="BY50" s="511"/>
      <c r="BZ50" s="511"/>
      <c r="CA50" s="511"/>
      <c r="CB50" s="511"/>
      <c r="CC50" s="511"/>
      <c r="CD50" s="511"/>
      <c r="CE50" s="511"/>
      <c r="CF50" s="511"/>
      <c r="CG50" s="511"/>
      <c r="CH50" s="511"/>
      <c r="CI50" s="511"/>
      <c r="CJ50" s="511"/>
      <c r="CK50" s="511"/>
      <c r="CL50" s="511"/>
      <c r="CM50" s="511"/>
      <c r="CN50" s="511"/>
      <c r="CO50" s="511"/>
      <c r="CP50" s="511"/>
      <c r="CQ50" s="511"/>
      <c r="CR50" s="511"/>
      <c r="CS50" s="511"/>
      <c r="CT50" s="511"/>
      <c r="CU50" s="511"/>
      <c r="CV50" s="511"/>
      <c r="CW50" s="511"/>
      <c r="CX50" s="511"/>
      <c r="CY50" s="511"/>
      <c r="CZ50" s="511"/>
      <c r="DA50" s="511"/>
      <c r="DB50" s="511"/>
      <c r="DC50" s="511"/>
      <c r="DD50" s="511"/>
      <c r="DE50" s="511"/>
      <c r="DF50" s="511"/>
      <c r="DG50" s="511"/>
      <c r="DH50" s="511"/>
      <c r="DI50" s="511"/>
    </row>
    <row r="51" spans="5:113" x14ac:dyDescent="0.2">
      <c r="E51" s="511" t="s">
        <v>124</v>
      </c>
      <c r="F51" s="511"/>
      <c r="G51" s="511"/>
      <c r="H51" s="511"/>
      <c r="I51" s="511"/>
      <c r="J51" s="511"/>
      <c r="K51" s="511"/>
      <c r="L51" s="511"/>
      <c r="M51" s="511"/>
      <c r="N51" s="511"/>
      <c r="O51" s="511"/>
      <c r="P51" s="511"/>
      <c r="Q51" s="511"/>
      <c r="R51" s="511"/>
      <c r="S51" s="511"/>
      <c r="T51" s="511"/>
      <c r="U51" s="511"/>
      <c r="V51" s="511"/>
      <c r="W51" s="511"/>
      <c r="X51" s="511"/>
      <c r="Y51" s="511"/>
      <c r="Z51" s="511"/>
      <c r="AA51" s="511"/>
      <c r="AB51" s="511"/>
      <c r="AC51" s="511"/>
      <c r="AD51" s="511"/>
      <c r="AE51" s="511"/>
      <c r="AF51" s="511"/>
      <c r="AG51" s="511"/>
      <c r="AH51" s="511"/>
      <c r="AI51" s="511"/>
      <c r="AJ51" s="511"/>
      <c r="AK51" s="511"/>
      <c r="AL51" s="511"/>
      <c r="AM51" s="511"/>
      <c r="AN51" s="511"/>
      <c r="AO51" s="511"/>
      <c r="AP51" s="511"/>
      <c r="AQ51" s="511"/>
      <c r="AR51" s="511"/>
      <c r="AS51" s="511"/>
      <c r="AT51" s="511"/>
      <c r="AU51" s="511"/>
      <c r="AV51" s="511"/>
      <c r="AW51" s="511"/>
      <c r="AX51" s="511"/>
      <c r="AY51" s="511"/>
      <c r="AZ51" s="511"/>
      <c r="BA51" s="511"/>
      <c r="BB51" s="511"/>
      <c r="BC51" s="511"/>
      <c r="BD51" s="511"/>
      <c r="BE51" s="511"/>
      <c r="BF51" s="511"/>
      <c r="BG51" s="511"/>
      <c r="BH51" s="511"/>
      <c r="BI51" s="511"/>
      <c r="BJ51" s="511"/>
      <c r="BK51" s="511"/>
      <c r="BL51" s="511"/>
      <c r="BM51" s="511"/>
      <c r="BN51" s="511"/>
      <c r="BO51" s="511"/>
      <c r="BP51" s="511"/>
      <c r="BQ51" s="511"/>
      <c r="BR51" s="511"/>
      <c r="BS51" s="511"/>
      <c r="BT51" s="511"/>
      <c r="BU51" s="511"/>
      <c r="BV51" s="511"/>
      <c r="BW51" s="511"/>
      <c r="BX51" s="511"/>
      <c r="BY51" s="511"/>
      <c r="BZ51" s="511"/>
      <c r="CA51" s="511"/>
      <c r="CB51" s="511"/>
      <c r="CC51" s="511"/>
      <c r="CD51" s="511"/>
      <c r="CE51" s="511"/>
      <c r="CF51" s="511"/>
      <c r="CG51" s="511"/>
      <c r="CH51" s="511"/>
      <c r="CI51" s="511"/>
      <c r="CJ51" s="511"/>
      <c r="CK51" s="511"/>
      <c r="CL51" s="511"/>
      <c r="CM51" s="511"/>
      <c r="CN51" s="511"/>
      <c r="CO51" s="511"/>
      <c r="CP51" s="511"/>
      <c r="CQ51" s="511"/>
      <c r="CR51" s="511"/>
      <c r="CS51" s="511"/>
      <c r="CT51" s="511"/>
      <c r="CU51" s="511"/>
      <c r="CV51" s="511"/>
      <c r="CW51" s="511"/>
      <c r="CX51" s="511"/>
      <c r="CY51" s="511"/>
      <c r="CZ51" s="511"/>
      <c r="DA51" s="511"/>
      <c r="DB51" s="511"/>
      <c r="DC51" s="511"/>
      <c r="DD51" s="511"/>
      <c r="DE51" s="511"/>
      <c r="DF51" s="511"/>
      <c r="DG51" s="511"/>
      <c r="DH51" s="511"/>
      <c r="DI51" s="511"/>
    </row>
    <row r="52" spans="5:113" x14ac:dyDescent="0.2">
      <c r="E52" s="511" t="s">
        <v>125</v>
      </c>
      <c r="F52" s="511"/>
      <c r="G52" s="511"/>
      <c r="H52" s="511"/>
      <c r="I52" s="511"/>
      <c r="J52" s="511"/>
      <c r="K52" s="511"/>
      <c r="L52" s="511"/>
      <c r="M52" s="511"/>
      <c r="N52" s="511"/>
      <c r="O52" s="511"/>
      <c r="P52" s="511"/>
      <c r="Q52" s="511"/>
      <c r="R52" s="511"/>
      <c r="S52" s="511"/>
      <c r="T52" s="511"/>
      <c r="U52" s="511"/>
      <c r="V52" s="511"/>
      <c r="W52" s="511"/>
      <c r="X52" s="511"/>
      <c r="Y52" s="511"/>
      <c r="Z52" s="511"/>
      <c r="AA52" s="511"/>
      <c r="AB52" s="511"/>
      <c r="AC52" s="511"/>
      <c r="AD52" s="511"/>
      <c r="AE52" s="511"/>
      <c r="AF52" s="511"/>
      <c r="AG52" s="511"/>
      <c r="AH52" s="511"/>
      <c r="AI52" s="511"/>
      <c r="AJ52" s="511"/>
      <c r="AK52" s="511"/>
      <c r="AL52" s="511"/>
      <c r="AM52" s="511"/>
      <c r="AN52" s="511"/>
      <c r="AO52" s="511"/>
      <c r="AP52" s="511"/>
      <c r="AQ52" s="511"/>
      <c r="AR52" s="511"/>
      <c r="AS52" s="511"/>
      <c r="AT52" s="511"/>
      <c r="AU52" s="511"/>
      <c r="AV52" s="511"/>
      <c r="AW52" s="511"/>
      <c r="AX52" s="511"/>
      <c r="AY52" s="511"/>
      <c r="AZ52" s="511"/>
      <c r="BA52" s="511"/>
      <c r="BB52" s="511"/>
      <c r="BC52" s="511"/>
      <c r="BD52" s="511"/>
      <c r="BE52" s="511"/>
      <c r="BF52" s="511"/>
      <c r="BG52" s="511"/>
      <c r="BH52" s="511"/>
      <c r="BI52" s="511"/>
      <c r="BJ52" s="511"/>
      <c r="BK52" s="511"/>
      <c r="BL52" s="511"/>
      <c r="BM52" s="511"/>
      <c r="BN52" s="511"/>
      <c r="BO52" s="511"/>
      <c r="BP52" s="511"/>
      <c r="BQ52" s="511"/>
      <c r="BR52" s="511"/>
      <c r="BS52" s="511"/>
      <c r="BT52" s="511"/>
      <c r="BU52" s="511"/>
      <c r="BV52" s="511"/>
      <c r="BW52" s="511"/>
      <c r="BX52" s="511"/>
      <c r="BY52" s="511"/>
      <c r="BZ52" s="511"/>
      <c r="CA52" s="511"/>
      <c r="CB52" s="511"/>
      <c r="CC52" s="511"/>
      <c r="CD52" s="511"/>
      <c r="CE52" s="511"/>
      <c r="CF52" s="511"/>
      <c r="CG52" s="511"/>
      <c r="CH52" s="511"/>
      <c r="CI52" s="511"/>
      <c r="CJ52" s="511"/>
      <c r="CK52" s="511"/>
      <c r="CL52" s="511"/>
      <c r="CM52" s="511"/>
      <c r="CN52" s="511"/>
      <c r="CO52" s="511"/>
      <c r="CP52" s="511"/>
      <c r="CQ52" s="511"/>
      <c r="CR52" s="511"/>
      <c r="CS52" s="511"/>
      <c r="CT52" s="511"/>
      <c r="CU52" s="511"/>
      <c r="CV52" s="511"/>
      <c r="CW52" s="511"/>
      <c r="CX52" s="511"/>
      <c r="CY52" s="511"/>
      <c r="CZ52" s="511"/>
      <c r="DA52" s="511"/>
      <c r="DB52" s="511"/>
      <c r="DC52" s="511"/>
      <c r="DD52" s="511"/>
      <c r="DE52" s="511"/>
      <c r="DF52" s="511"/>
      <c r="DG52" s="511"/>
      <c r="DH52" s="511"/>
      <c r="DI52" s="511"/>
    </row>
    <row r="53" spans="5:113" x14ac:dyDescent="0.2">
      <c r="E53" s="511" t="s">
        <v>126</v>
      </c>
      <c r="F53" s="511"/>
      <c r="G53" s="511"/>
      <c r="H53" s="511"/>
      <c r="I53" s="511"/>
      <c r="J53" s="511"/>
      <c r="K53" s="511"/>
      <c r="L53" s="511"/>
      <c r="M53" s="511"/>
      <c r="N53" s="511"/>
      <c r="O53" s="511"/>
      <c r="P53" s="511"/>
      <c r="Q53" s="511"/>
      <c r="R53" s="511"/>
      <c r="S53" s="511"/>
      <c r="T53" s="511"/>
      <c r="U53" s="511"/>
      <c r="V53" s="511"/>
      <c r="W53" s="511"/>
      <c r="X53" s="511"/>
      <c r="Y53" s="511"/>
      <c r="Z53" s="511"/>
      <c r="AA53" s="511"/>
      <c r="AB53" s="511"/>
      <c r="AC53" s="511"/>
      <c r="AD53" s="511"/>
      <c r="AE53" s="511"/>
      <c r="AF53" s="511"/>
      <c r="AG53" s="511"/>
      <c r="AH53" s="511"/>
      <c r="AI53" s="511"/>
      <c r="AJ53" s="511"/>
      <c r="AK53" s="511"/>
      <c r="AL53" s="511"/>
      <c r="AM53" s="511"/>
      <c r="AN53" s="511"/>
      <c r="AO53" s="511"/>
      <c r="AP53" s="511"/>
      <c r="AQ53" s="511"/>
      <c r="AR53" s="511"/>
      <c r="AS53" s="511"/>
      <c r="AT53" s="511"/>
      <c r="AU53" s="511"/>
      <c r="AV53" s="511"/>
      <c r="AW53" s="511"/>
      <c r="AX53" s="511"/>
      <c r="AY53" s="511"/>
      <c r="AZ53" s="511"/>
      <c r="BA53" s="511"/>
      <c r="BB53" s="511"/>
      <c r="BC53" s="511"/>
      <c r="BD53" s="511"/>
      <c r="BE53" s="511"/>
      <c r="BF53" s="511"/>
      <c r="BG53" s="511"/>
      <c r="BH53" s="511"/>
      <c r="BI53" s="511"/>
      <c r="BJ53" s="511"/>
      <c r="BK53" s="511"/>
      <c r="BL53" s="511"/>
      <c r="BM53" s="511"/>
      <c r="BN53" s="511"/>
      <c r="BO53" s="511"/>
      <c r="BP53" s="511"/>
      <c r="BQ53" s="511"/>
      <c r="BR53" s="511"/>
      <c r="BS53" s="511"/>
      <c r="BT53" s="511"/>
      <c r="BU53" s="511"/>
      <c r="BV53" s="511"/>
      <c r="BW53" s="511"/>
      <c r="BX53" s="511"/>
      <c r="BY53" s="511"/>
      <c r="BZ53" s="511"/>
      <c r="CA53" s="511"/>
      <c r="CB53" s="511"/>
      <c r="CC53" s="511"/>
      <c r="CD53" s="511"/>
      <c r="CE53" s="511"/>
      <c r="CF53" s="511"/>
      <c r="CG53" s="511"/>
      <c r="CH53" s="511"/>
      <c r="CI53" s="511"/>
      <c r="CJ53" s="511"/>
      <c r="CK53" s="511"/>
      <c r="CL53" s="511"/>
      <c r="CM53" s="511"/>
      <c r="CN53" s="511"/>
      <c r="CO53" s="511"/>
      <c r="CP53" s="511"/>
      <c r="CQ53" s="511"/>
      <c r="CR53" s="511"/>
      <c r="CS53" s="511"/>
      <c r="CT53" s="511"/>
      <c r="CU53" s="511"/>
      <c r="CV53" s="511"/>
      <c r="CW53" s="511"/>
      <c r="CX53" s="511"/>
      <c r="CY53" s="511"/>
      <c r="CZ53" s="511"/>
      <c r="DA53" s="511"/>
      <c r="DB53" s="511"/>
      <c r="DC53" s="511"/>
      <c r="DD53" s="511"/>
      <c r="DE53" s="511"/>
      <c r="DF53" s="511"/>
      <c r="DG53" s="511"/>
      <c r="DH53" s="511"/>
      <c r="DI53" s="511"/>
    </row>
    <row r="54" spans="5:113" x14ac:dyDescent="0.2"/>
    <row r="55" spans="5:113" x14ac:dyDescent="0.2"/>
    <row r="56" spans="5:113" x14ac:dyDescent="0.2"/>
  </sheetData>
  <sheetProtection algorithmName="SHA-512" hashValue="Rjm09tUVzmZ5mTYy1KVFgDdUC+PMOL4kjDIKlULVeTdgelpfXtYJCK1TspKiYq0tCoMOmerD6FyQ4wLKAOgk2g==" saltValue="/sQxVVTYomVDiKWYkns3Wg==" spinCount="100000" sheet="1" objects="1" scenarios="1"/>
  <mergeCells count="446">
    <mergeCell ref="B12:K17"/>
    <mergeCell ref="W13:AB14"/>
    <mergeCell ref="B9:K11"/>
    <mergeCell ref="W9:AL11"/>
    <mergeCell ref="B6:K8"/>
    <mergeCell ref="L6:V8"/>
    <mergeCell ref="W6:AB8"/>
    <mergeCell ref="AC6:AL8"/>
    <mergeCell ref="B3:K5"/>
    <mergeCell ref="L3:V5"/>
    <mergeCell ref="W3:AB5"/>
    <mergeCell ref="AC3:AL5"/>
    <mergeCell ref="CE20:CS21"/>
    <mergeCell ref="CT20:DA21"/>
    <mergeCell ref="DB20:DI21"/>
    <mergeCell ref="CE24:CS25"/>
    <mergeCell ref="W19:AB20"/>
    <mergeCell ref="CE16:CS17"/>
    <mergeCell ref="CT16:DA17"/>
    <mergeCell ref="DB16:DI17"/>
    <mergeCell ref="CE18:CS19"/>
    <mergeCell ref="CT18:DA19"/>
    <mergeCell ref="DB18:DI19"/>
    <mergeCell ref="W15:AB16"/>
    <mergeCell ref="W17:AB18"/>
    <mergeCell ref="E51:DI51"/>
    <mergeCell ref="E52:DI52"/>
    <mergeCell ref="E53:DI53"/>
    <mergeCell ref="B22:D30"/>
    <mergeCell ref="E22:K23"/>
    <mergeCell ref="L22:P23"/>
    <mergeCell ref="Q22:V23"/>
    <mergeCell ref="Z22:AG23"/>
    <mergeCell ref="CT22:DA23"/>
    <mergeCell ref="DB22:DI23"/>
    <mergeCell ref="AH22:AL23"/>
    <mergeCell ref="AM22:AR23"/>
    <mergeCell ref="AS22:AX23"/>
    <mergeCell ref="CT28:DA29"/>
    <mergeCell ref="DB28:DI29"/>
    <mergeCell ref="AY28:BB30"/>
    <mergeCell ref="CE28:CS29"/>
    <mergeCell ref="CT26:DA27"/>
    <mergeCell ref="DB26:DI27"/>
    <mergeCell ref="CE26:CS27"/>
    <mergeCell ref="W22:Y29"/>
    <mergeCell ref="CE22:CS23"/>
    <mergeCell ref="CT24:DA25"/>
    <mergeCell ref="DB24:DI25"/>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 ref="AM3:AX4"/>
  </mergeCells>
  <phoneticPr fontId="34"/>
  <printOptions horizontalCentered="1"/>
  <pageMargins left="0" right="0" top="0.39370078740157499" bottom="0.39370078740157499" header="0.196850393700787" footer="0.196850393700787"/>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workbookViewId="0"/>
  </sheetViews>
  <sheetFormatPr defaultColWidth="0" defaultRowHeight="13.5" customHeight="1" zeroHeight="1" x14ac:dyDescent="0.2"/>
  <cols>
    <col min="1" max="1" width="6.6640625" style="144" customWidth="1"/>
    <col min="2" max="2" width="11" style="144" customWidth="1"/>
    <col min="3" max="3" width="17" style="144" customWidth="1"/>
    <col min="4" max="5" width="16.6640625" style="144" customWidth="1"/>
    <col min="6" max="15" width="15" style="144" customWidth="1"/>
    <col min="16" max="16" width="24" style="144" customWidth="1"/>
    <col min="17" max="16384" width="0" style="144" hidden="1"/>
  </cols>
  <sheetData>
    <row r="1" spans="1:16" ht="16.5" customHeight="1" x14ac:dyDescent="0.2">
      <c r="A1" s="145"/>
      <c r="B1" s="145"/>
      <c r="C1" s="145"/>
      <c r="D1" s="145"/>
      <c r="E1" s="145"/>
      <c r="F1" s="145"/>
      <c r="G1" s="145"/>
      <c r="H1" s="145"/>
      <c r="I1" s="145"/>
      <c r="J1" s="145"/>
      <c r="K1" s="145"/>
      <c r="L1" s="145"/>
      <c r="M1" s="145"/>
      <c r="N1" s="145"/>
      <c r="O1" s="145"/>
      <c r="P1" s="145"/>
    </row>
    <row r="2" spans="1:16" ht="16.5" customHeight="1" x14ac:dyDescent="0.2">
      <c r="A2" s="145"/>
      <c r="B2" s="145"/>
      <c r="C2" s="145"/>
      <c r="D2" s="145"/>
      <c r="E2" s="145"/>
      <c r="F2" s="145"/>
      <c r="G2" s="145"/>
      <c r="H2" s="145"/>
      <c r="I2" s="145"/>
      <c r="J2" s="145"/>
      <c r="K2" s="145"/>
      <c r="L2" s="145"/>
      <c r="M2" s="145"/>
      <c r="N2" s="145"/>
      <c r="O2" s="145"/>
      <c r="P2" s="145"/>
    </row>
    <row r="3" spans="1:16" ht="16.5" customHeight="1" x14ac:dyDescent="0.2">
      <c r="A3" s="145"/>
      <c r="B3" s="145"/>
      <c r="C3" s="145"/>
      <c r="D3" s="145"/>
      <c r="E3" s="145"/>
      <c r="F3" s="145"/>
      <c r="G3" s="145"/>
      <c r="H3" s="145"/>
      <c r="I3" s="145"/>
      <c r="J3" s="145"/>
      <c r="K3" s="145"/>
      <c r="L3" s="145"/>
      <c r="M3" s="145"/>
      <c r="N3" s="145"/>
      <c r="O3" s="145"/>
      <c r="P3" s="145"/>
    </row>
    <row r="4" spans="1:16" ht="16.5" customHeight="1" x14ac:dyDescent="0.2">
      <c r="A4" s="145"/>
      <c r="B4" s="145"/>
      <c r="C4" s="145"/>
      <c r="D4" s="145"/>
      <c r="E4" s="145"/>
      <c r="F4" s="145"/>
      <c r="G4" s="145"/>
      <c r="H4" s="145"/>
      <c r="I4" s="145"/>
      <c r="J4" s="145"/>
      <c r="K4" s="145"/>
      <c r="L4" s="145"/>
      <c r="M4" s="145"/>
      <c r="N4" s="145"/>
      <c r="O4" s="145"/>
      <c r="P4" s="145"/>
    </row>
    <row r="5" spans="1:16" ht="16.5" customHeight="1" x14ac:dyDescent="0.2">
      <c r="A5" s="145"/>
      <c r="B5" s="145"/>
      <c r="C5" s="145"/>
      <c r="D5" s="145"/>
      <c r="E5" s="145"/>
      <c r="F5" s="145"/>
      <c r="G5" s="145"/>
      <c r="H5" s="145"/>
      <c r="I5" s="145"/>
      <c r="J5" s="145"/>
      <c r="K5" s="145"/>
      <c r="L5" s="145"/>
      <c r="M5" s="145"/>
      <c r="N5" s="145"/>
      <c r="O5" s="145"/>
      <c r="P5" s="145"/>
    </row>
    <row r="6" spans="1:16" ht="16.5" customHeight="1" x14ac:dyDescent="0.2">
      <c r="A6" s="145"/>
      <c r="B6" s="145"/>
      <c r="C6" s="145"/>
      <c r="D6" s="145"/>
      <c r="E6" s="145"/>
      <c r="F6" s="145"/>
      <c r="G6" s="145"/>
      <c r="H6" s="145"/>
      <c r="I6" s="145"/>
      <c r="J6" s="145"/>
      <c r="K6" s="145"/>
      <c r="L6" s="145"/>
      <c r="M6" s="145"/>
      <c r="N6" s="145"/>
      <c r="O6" s="145"/>
      <c r="P6" s="145"/>
    </row>
    <row r="7" spans="1:16" ht="16.5" customHeight="1" x14ac:dyDescent="0.2">
      <c r="A7" s="145"/>
      <c r="B7" s="145"/>
      <c r="C7" s="145"/>
      <c r="D7" s="145"/>
      <c r="E7" s="145"/>
      <c r="F7" s="145"/>
      <c r="G7" s="145"/>
      <c r="H7" s="145"/>
      <c r="I7" s="145"/>
      <c r="J7" s="145"/>
      <c r="K7" s="145"/>
      <c r="L7" s="145"/>
      <c r="M7" s="145"/>
      <c r="N7" s="145"/>
      <c r="O7" s="145"/>
      <c r="P7" s="145"/>
    </row>
    <row r="8" spans="1:16" ht="16.5" customHeight="1" x14ac:dyDescent="0.2">
      <c r="A8" s="145"/>
      <c r="B8" s="145"/>
      <c r="C8" s="145"/>
      <c r="D8" s="145"/>
      <c r="E8" s="145"/>
      <c r="F8" s="145"/>
      <c r="G8" s="145"/>
      <c r="H8" s="145"/>
      <c r="I8" s="145"/>
      <c r="J8" s="145"/>
      <c r="K8" s="145"/>
      <c r="L8" s="145"/>
      <c r="M8" s="145"/>
      <c r="N8" s="145"/>
      <c r="O8" s="145"/>
      <c r="P8" s="145"/>
    </row>
    <row r="9" spans="1:16" ht="16.5" customHeight="1" x14ac:dyDescent="0.2">
      <c r="A9" s="145"/>
      <c r="B9" s="145"/>
      <c r="C9" s="145"/>
      <c r="D9" s="145"/>
      <c r="E9" s="145"/>
      <c r="F9" s="145"/>
      <c r="G9" s="145"/>
      <c r="H9" s="145"/>
      <c r="I9" s="145"/>
      <c r="J9" s="145"/>
      <c r="K9" s="145"/>
      <c r="L9" s="145"/>
      <c r="M9" s="145"/>
      <c r="N9" s="145"/>
      <c r="O9" s="145"/>
      <c r="P9" s="145"/>
    </row>
    <row r="10" spans="1:16" ht="16.5" customHeight="1" x14ac:dyDescent="0.2">
      <c r="A10" s="145"/>
      <c r="B10" s="145"/>
      <c r="C10" s="145"/>
      <c r="D10" s="145"/>
      <c r="E10" s="145"/>
      <c r="F10" s="145"/>
      <c r="G10" s="145"/>
      <c r="H10" s="145"/>
      <c r="I10" s="145"/>
      <c r="J10" s="145"/>
      <c r="K10" s="145"/>
      <c r="L10" s="145"/>
      <c r="M10" s="145"/>
      <c r="N10" s="145"/>
      <c r="O10" s="145"/>
      <c r="P10" s="145"/>
    </row>
    <row r="11" spans="1:16" ht="16.5" customHeight="1" x14ac:dyDescent="0.2">
      <c r="A11" s="145"/>
      <c r="B11" s="145"/>
      <c r="C11" s="145"/>
      <c r="D11" s="145"/>
      <c r="E11" s="145"/>
      <c r="F11" s="145"/>
      <c r="G11" s="145"/>
      <c r="H11" s="145"/>
      <c r="I11" s="145"/>
      <c r="J11" s="145"/>
      <c r="K11" s="145"/>
      <c r="L11" s="145"/>
      <c r="M11" s="145"/>
      <c r="N11" s="145"/>
      <c r="O11" s="145"/>
      <c r="P11" s="145"/>
    </row>
    <row r="12" spans="1:16" ht="16.5" customHeight="1" x14ac:dyDescent="0.2">
      <c r="A12" s="145"/>
      <c r="B12" s="145"/>
      <c r="C12" s="145"/>
      <c r="D12" s="145"/>
      <c r="E12" s="145"/>
      <c r="F12" s="145"/>
      <c r="G12" s="145"/>
      <c r="H12" s="145"/>
      <c r="I12" s="145"/>
      <c r="J12" s="145"/>
      <c r="K12" s="145"/>
      <c r="L12" s="145"/>
      <c r="M12" s="145"/>
      <c r="N12" s="145"/>
      <c r="O12" s="145"/>
      <c r="P12" s="145"/>
    </row>
    <row r="13" spans="1:16" ht="16.5" customHeight="1" x14ac:dyDescent="0.2">
      <c r="A13" s="145"/>
      <c r="B13" s="145"/>
      <c r="C13" s="145"/>
      <c r="D13" s="145"/>
      <c r="E13" s="145"/>
      <c r="F13" s="145"/>
      <c r="G13" s="145"/>
      <c r="H13" s="145"/>
      <c r="I13" s="145"/>
      <c r="J13" s="145"/>
      <c r="K13" s="145"/>
      <c r="L13" s="145"/>
      <c r="M13" s="145"/>
      <c r="N13" s="145"/>
      <c r="O13" s="145"/>
      <c r="P13" s="145"/>
    </row>
    <row r="14" spans="1:16" ht="16.5" customHeight="1" x14ac:dyDescent="0.2">
      <c r="A14" s="145"/>
      <c r="B14" s="145"/>
      <c r="C14" s="145"/>
      <c r="D14" s="145"/>
      <c r="E14" s="145"/>
      <c r="F14" s="145"/>
      <c r="G14" s="145"/>
      <c r="H14" s="145"/>
      <c r="I14" s="145"/>
      <c r="J14" s="145"/>
      <c r="K14" s="145"/>
      <c r="L14" s="145"/>
      <c r="M14" s="145"/>
      <c r="N14" s="145"/>
      <c r="O14" s="145"/>
      <c r="P14" s="145"/>
    </row>
    <row r="15" spans="1:16" ht="16.5" customHeight="1" x14ac:dyDescent="0.2">
      <c r="A15" s="145"/>
      <c r="B15" s="145"/>
      <c r="C15" s="145"/>
      <c r="D15" s="145"/>
      <c r="E15" s="145"/>
      <c r="F15" s="145"/>
      <c r="G15" s="145"/>
      <c r="H15" s="145"/>
      <c r="I15" s="145"/>
      <c r="J15" s="145"/>
      <c r="K15" s="145"/>
      <c r="L15" s="145"/>
      <c r="M15" s="145"/>
      <c r="N15" s="145"/>
      <c r="O15" s="145"/>
      <c r="P15" s="145"/>
    </row>
    <row r="16" spans="1:16" ht="16.5" customHeight="1" x14ac:dyDescent="0.2">
      <c r="A16" s="145"/>
      <c r="B16" s="145"/>
      <c r="C16" s="145"/>
      <c r="D16" s="145"/>
      <c r="E16" s="145"/>
      <c r="F16" s="145"/>
      <c r="G16" s="145"/>
      <c r="H16" s="145"/>
      <c r="I16" s="145"/>
      <c r="J16" s="145"/>
      <c r="K16" s="145"/>
      <c r="L16" s="145"/>
      <c r="M16" s="145"/>
      <c r="N16" s="145"/>
      <c r="O16" s="145"/>
      <c r="P16" s="145"/>
    </row>
    <row r="17" spans="1:16" ht="16.5" customHeight="1" x14ac:dyDescent="0.2">
      <c r="A17" s="145"/>
      <c r="B17" s="145"/>
      <c r="C17" s="145"/>
      <c r="D17" s="145"/>
      <c r="E17" s="145"/>
      <c r="F17" s="145"/>
      <c r="G17" s="145"/>
      <c r="H17" s="145"/>
      <c r="I17" s="145"/>
      <c r="J17" s="145"/>
      <c r="K17" s="145"/>
      <c r="L17" s="145"/>
      <c r="M17" s="145"/>
      <c r="N17" s="145"/>
      <c r="O17" s="145"/>
      <c r="P17" s="145"/>
    </row>
    <row r="18" spans="1:16" ht="16.5" customHeight="1" x14ac:dyDescent="0.2">
      <c r="A18" s="145"/>
      <c r="B18" s="145"/>
      <c r="C18" s="145"/>
      <c r="D18" s="145"/>
      <c r="E18" s="145"/>
      <c r="F18" s="145"/>
      <c r="G18" s="145"/>
      <c r="H18" s="145"/>
      <c r="I18" s="145"/>
      <c r="J18" s="145"/>
      <c r="K18" s="145"/>
      <c r="L18" s="145"/>
      <c r="M18" s="145"/>
      <c r="N18" s="145"/>
      <c r="O18" s="145"/>
      <c r="P18" s="145"/>
    </row>
    <row r="19" spans="1:16" ht="16.5" customHeight="1" x14ac:dyDescent="0.2">
      <c r="A19" s="145"/>
      <c r="B19" s="145"/>
      <c r="C19" s="145"/>
      <c r="D19" s="145"/>
      <c r="E19" s="145"/>
      <c r="F19" s="145"/>
      <c r="G19" s="145"/>
      <c r="H19" s="145"/>
      <c r="I19" s="145"/>
      <c r="J19" s="145"/>
      <c r="K19" s="145"/>
      <c r="L19" s="145"/>
      <c r="M19" s="145"/>
      <c r="N19" s="145"/>
      <c r="O19" s="145"/>
      <c r="P19" s="145"/>
    </row>
    <row r="20" spans="1:16" ht="16.5" customHeight="1" x14ac:dyDescent="0.2">
      <c r="A20" s="145"/>
      <c r="B20" s="145"/>
      <c r="C20" s="145"/>
      <c r="D20" s="145"/>
      <c r="E20" s="145"/>
      <c r="F20" s="145"/>
      <c r="G20" s="145"/>
      <c r="H20" s="145"/>
      <c r="I20" s="145"/>
      <c r="J20" s="145"/>
      <c r="K20" s="145"/>
      <c r="L20" s="145"/>
      <c r="M20" s="145"/>
      <c r="N20" s="145"/>
      <c r="O20" s="145"/>
      <c r="P20" s="145"/>
    </row>
    <row r="21" spans="1:16" ht="16.5" customHeight="1" x14ac:dyDescent="0.2">
      <c r="A21" s="145"/>
      <c r="B21" s="145"/>
      <c r="C21" s="145"/>
      <c r="D21" s="145"/>
      <c r="E21" s="145"/>
      <c r="F21" s="145"/>
      <c r="G21" s="145"/>
      <c r="H21" s="145"/>
      <c r="I21" s="145"/>
      <c r="J21" s="145"/>
      <c r="K21" s="145"/>
      <c r="L21" s="145"/>
      <c r="M21" s="145"/>
      <c r="N21" s="145"/>
      <c r="O21" s="145"/>
      <c r="P21" s="145"/>
    </row>
    <row r="22" spans="1:16" ht="16.5" customHeight="1" x14ac:dyDescent="0.2">
      <c r="A22" s="145"/>
      <c r="B22" s="145"/>
      <c r="C22" s="145"/>
      <c r="D22" s="145"/>
      <c r="E22" s="145"/>
      <c r="F22" s="145"/>
      <c r="G22" s="145"/>
      <c r="H22" s="145"/>
      <c r="I22" s="145"/>
      <c r="J22" s="145"/>
      <c r="K22" s="145"/>
      <c r="L22" s="145"/>
      <c r="M22" s="145"/>
      <c r="N22" s="145"/>
      <c r="O22" s="145"/>
      <c r="P22" s="145"/>
    </row>
    <row r="23" spans="1:16" ht="16.5" customHeight="1" x14ac:dyDescent="0.2">
      <c r="A23" s="145"/>
      <c r="B23" s="145"/>
      <c r="C23" s="145"/>
      <c r="D23" s="145"/>
      <c r="E23" s="145"/>
      <c r="F23" s="145"/>
      <c r="G23" s="145"/>
      <c r="H23" s="145"/>
      <c r="I23" s="145"/>
      <c r="J23" s="145"/>
      <c r="K23" s="145"/>
      <c r="L23" s="145"/>
      <c r="M23" s="145"/>
      <c r="N23" s="145"/>
      <c r="O23" s="145"/>
      <c r="P23" s="145"/>
    </row>
    <row r="24" spans="1:16" ht="16.5" customHeight="1" x14ac:dyDescent="0.2">
      <c r="A24" s="145"/>
      <c r="B24" s="145"/>
      <c r="C24" s="145"/>
      <c r="D24" s="145"/>
      <c r="E24" s="145"/>
      <c r="F24" s="145"/>
      <c r="G24" s="145"/>
      <c r="H24" s="145"/>
      <c r="I24" s="145"/>
      <c r="J24" s="145"/>
      <c r="K24" s="145"/>
      <c r="L24" s="145"/>
      <c r="M24" s="145"/>
      <c r="N24" s="145"/>
      <c r="O24" s="145"/>
      <c r="P24" s="145"/>
    </row>
    <row r="25" spans="1:16" ht="16.5" customHeight="1" x14ac:dyDescent="0.2">
      <c r="A25" s="145"/>
      <c r="B25" s="145"/>
      <c r="C25" s="145"/>
      <c r="D25" s="145"/>
      <c r="E25" s="145"/>
      <c r="F25" s="145"/>
      <c r="G25" s="145"/>
      <c r="H25" s="145"/>
      <c r="I25" s="145"/>
      <c r="J25" s="145"/>
      <c r="K25" s="145"/>
      <c r="L25" s="145"/>
      <c r="M25" s="145"/>
      <c r="N25" s="145"/>
      <c r="O25" s="145"/>
      <c r="P25" s="145"/>
    </row>
    <row r="26" spans="1:16" ht="16.5" customHeight="1" x14ac:dyDescent="0.2">
      <c r="A26" s="145"/>
      <c r="B26" s="145"/>
      <c r="C26" s="145"/>
      <c r="D26" s="145"/>
      <c r="E26" s="145"/>
      <c r="F26" s="145"/>
      <c r="G26" s="145"/>
      <c r="H26" s="145"/>
      <c r="I26" s="145"/>
      <c r="J26" s="145"/>
      <c r="K26" s="145"/>
      <c r="L26" s="145"/>
      <c r="M26" s="145"/>
      <c r="N26" s="145"/>
      <c r="O26" s="145"/>
      <c r="P26" s="145"/>
    </row>
    <row r="27" spans="1:16" ht="16.5" customHeight="1" x14ac:dyDescent="0.2">
      <c r="A27" s="145"/>
      <c r="B27" s="145"/>
      <c r="C27" s="145"/>
      <c r="D27" s="145"/>
      <c r="E27" s="145"/>
      <c r="F27" s="145"/>
      <c r="G27" s="145"/>
      <c r="H27" s="145"/>
      <c r="I27" s="145"/>
      <c r="J27" s="145"/>
      <c r="K27" s="145"/>
      <c r="L27" s="145"/>
      <c r="M27" s="145"/>
      <c r="N27" s="145"/>
      <c r="O27" s="145"/>
      <c r="P27" s="145"/>
    </row>
    <row r="28" spans="1:16" ht="16.5" customHeight="1" x14ac:dyDescent="0.2">
      <c r="A28" s="145"/>
      <c r="B28" s="145"/>
      <c r="C28" s="145"/>
      <c r="D28" s="145"/>
      <c r="E28" s="145"/>
      <c r="F28" s="145"/>
      <c r="G28" s="145"/>
      <c r="H28" s="145"/>
      <c r="I28" s="145"/>
      <c r="J28" s="145"/>
      <c r="K28" s="145"/>
      <c r="L28" s="145"/>
      <c r="M28" s="145"/>
      <c r="N28" s="145"/>
      <c r="O28" s="145"/>
      <c r="P28" s="145"/>
    </row>
    <row r="29" spans="1:16" ht="16.5" customHeight="1" x14ac:dyDescent="0.2">
      <c r="A29" s="145"/>
      <c r="B29" s="145"/>
      <c r="C29" s="145"/>
      <c r="D29" s="145"/>
      <c r="E29" s="145"/>
      <c r="F29" s="145"/>
      <c r="G29" s="145"/>
      <c r="H29" s="145"/>
      <c r="I29" s="145"/>
      <c r="J29" s="145"/>
      <c r="K29" s="145"/>
      <c r="L29" s="145"/>
      <c r="M29" s="145"/>
      <c r="N29" s="145"/>
      <c r="O29" s="145"/>
      <c r="P29" s="145"/>
    </row>
    <row r="30" spans="1:16" ht="16.5" customHeight="1" x14ac:dyDescent="0.2">
      <c r="A30" s="145"/>
      <c r="B30" s="145"/>
      <c r="C30" s="145"/>
      <c r="D30" s="145"/>
      <c r="E30" s="145"/>
      <c r="F30" s="145"/>
      <c r="G30" s="145"/>
      <c r="H30" s="145"/>
      <c r="I30" s="145"/>
      <c r="J30" s="145"/>
      <c r="K30" s="145"/>
      <c r="L30" s="145"/>
      <c r="M30" s="145"/>
      <c r="N30" s="145"/>
      <c r="O30" s="145"/>
      <c r="P30" s="145"/>
    </row>
    <row r="31" spans="1:16" ht="16.5" customHeight="1" x14ac:dyDescent="0.2">
      <c r="A31" s="145"/>
      <c r="B31" s="145"/>
      <c r="C31" s="145"/>
      <c r="D31" s="145"/>
      <c r="E31" s="145"/>
      <c r="F31" s="145"/>
      <c r="G31" s="145"/>
      <c r="H31" s="145"/>
      <c r="I31" s="145"/>
      <c r="J31" s="145"/>
      <c r="K31" s="145"/>
      <c r="L31" s="145"/>
      <c r="M31" s="145"/>
      <c r="N31" s="145"/>
      <c r="O31" s="145"/>
      <c r="P31" s="145"/>
    </row>
    <row r="32" spans="1:16" ht="31.5" customHeight="1" x14ac:dyDescent="0.2">
      <c r="A32" s="145"/>
      <c r="B32" s="145"/>
      <c r="C32" s="145"/>
      <c r="D32" s="145"/>
      <c r="E32" s="145"/>
      <c r="F32" s="145"/>
      <c r="G32" s="145"/>
      <c r="H32" s="145"/>
      <c r="I32" s="145"/>
      <c r="J32" s="165" t="s">
        <v>452</v>
      </c>
      <c r="K32" s="145"/>
      <c r="L32" s="145"/>
      <c r="M32" s="145"/>
      <c r="N32" s="145"/>
      <c r="O32" s="145"/>
      <c r="P32" s="145"/>
    </row>
    <row r="33" spans="1:16" ht="39" customHeight="1" x14ac:dyDescent="0.2">
      <c r="A33" s="145"/>
      <c r="B33" s="146" t="s">
        <v>465</v>
      </c>
      <c r="C33" s="147"/>
      <c r="D33" s="147"/>
      <c r="E33" s="148" t="s">
        <v>453</v>
      </c>
      <c r="F33" s="149" t="s">
        <v>454</v>
      </c>
      <c r="G33" s="150" t="s">
        <v>455</v>
      </c>
      <c r="H33" s="150" t="s">
        <v>456</v>
      </c>
      <c r="I33" s="150" t="s">
        <v>457</v>
      </c>
      <c r="J33" s="166" t="s">
        <v>458</v>
      </c>
      <c r="K33" s="145"/>
      <c r="L33" s="145"/>
      <c r="M33" s="145"/>
      <c r="N33" s="145"/>
      <c r="O33" s="145"/>
      <c r="P33" s="145"/>
    </row>
    <row r="34" spans="1:16" ht="39" customHeight="1" x14ac:dyDescent="0.2">
      <c r="A34" s="145"/>
      <c r="B34" s="151"/>
      <c r="C34" s="1166" t="s">
        <v>285</v>
      </c>
      <c r="D34" s="1166"/>
      <c r="E34" s="1167"/>
      <c r="F34" s="152">
        <v>3.88</v>
      </c>
      <c r="G34" s="153">
        <v>5.72</v>
      </c>
      <c r="H34" s="153">
        <v>9.8699999999999992</v>
      </c>
      <c r="I34" s="153">
        <v>14.87</v>
      </c>
      <c r="J34" s="167">
        <v>12.27</v>
      </c>
      <c r="K34" s="145"/>
      <c r="L34" s="145"/>
      <c r="M34" s="145"/>
      <c r="N34" s="145"/>
      <c r="O34" s="145"/>
      <c r="P34" s="145"/>
    </row>
    <row r="35" spans="1:16" ht="39" customHeight="1" x14ac:dyDescent="0.2">
      <c r="A35" s="145"/>
      <c r="B35" s="154"/>
      <c r="C35" s="1168" t="s">
        <v>320</v>
      </c>
      <c r="D35" s="1169"/>
      <c r="E35" s="1170"/>
      <c r="F35" s="155">
        <v>9.0399999999999991</v>
      </c>
      <c r="G35" s="156">
        <v>9.3699999999999992</v>
      </c>
      <c r="H35" s="156">
        <v>9.0399999999999991</v>
      </c>
      <c r="I35" s="156">
        <v>9.52</v>
      </c>
      <c r="J35" s="168">
        <v>9.8699999999999992</v>
      </c>
      <c r="K35" s="145"/>
      <c r="L35" s="145"/>
      <c r="M35" s="145"/>
      <c r="N35" s="145"/>
      <c r="O35" s="145"/>
      <c r="P35" s="145"/>
    </row>
    <row r="36" spans="1:16" ht="39" customHeight="1" x14ac:dyDescent="0.2">
      <c r="A36" s="145"/>
      <c r="B36" s="154"/>
      <c r="C36" s="1168" t="s">
        <v>316</v>
      </c>
      <c r="D36" s="1169"/>
      <c r="E36" s="1170"/>
      <c r="F36" s="155">
        <v>0.97</v>
      </c>
      <c r="G36" s="156">
        <v>1.27</v>
      </c>
      <c r="H36" s="156">
        <v>1.71</v>
      </c>
      <c r="I36" s="156">
        <v>1.78</v>
      </c>
      <c r="J36" s="168">
        <v>1.99</v>
      </c>
      <c r="K36" s="145"/>
      <c r="L36" s="145"/>
      <c r="M36" s="145"/>
      <c r="N36" s="145"/>
      <c r="O36" s="145"/>
      <c r="P36" s="145"/>
    </row>
    <row r="37" spans="1:16" ht="39" customHeight="1" x14ac:dyDescent="0.2">
      <c r="A37" s="145"/>
      <c r="B37" s="154"/>
      <c r="C37" s="1168" t="s">
        <v>318</v>
      </c>
      <c r="D37" s="1169"/>
      <c r="E37" s="1170"/>
      <c r="F37" s="155">
        <v>0.67</v>
      </c>
      <c r="G37" s="156">
        <v>0.39</v>
      </c>
      <c r="H37" s="156">
        <v>0.59</v>
      </c>
      <c r="I37" s="156">
        <v>1.03</v>
      </c>
      <c r="J37" s="168">
        <v>1.17</v>
      </c>
      <c r="K37" s="145"/>
      <c r="L37" s="145"/>
      <c r="M37" s="145"/>
      <c r="N37" s="145"/>
      <c r="O37" s="145"/>
      <c r="P37" s="145"/>
    </row>
    <row r="38" spans="1:16" ht="39" customHeight="1" x14ac:dyDescent="0.2">
      <c r="A38" s="145"/>
      <c r="B38" s="154"/>
      <c r="C38" s="1168" t="s">
        <v>322</v>
      </c>
      <c r="D38" s="1169"/>
      <c r="E38" s="1170"/>
      <c r="F38" s="155" t="s">
        <v>47</v>
      </c>
      <c r="G38" s="156">
        <v>1.1399999999999999</v>
      </c>
      <c r="H38" s="156">
        <v>1.1299999999999999</v>
      </c>
      <c r="I38" s="156">
        <v>1.1599999999999999</v>
      </c>
      <c r="J38" s="168">
        <v>1.1499999999999999</v>
      </c>
      <c r="K38" s="145"/>
      <c r="L38" s="145"/>
      <c r="M38" s="145"/>
      <c r="N38" s="145"/>
      <c r="O38" s="145"/>
      <c r="P38" s="145"/>
    </row>
    <row r="39" spans="1:16" ht="39" customHeight="1" x14ac:dyDescent="0.2">
      <c r="A39" s="145"/>
      <c r="B39" s="154"/>
      <c r="C39" s="1168" t="s">
        <v>319</v>
      </c>
      <c r="D39" s="1169"/>
      <c r="E39" s="1170"/>
      <c r="F39" s="155">
        <v>0.23</v>
      </c>
      <c r="G39" s="156">
        <v>0.23</v>
      </c>
      <c r="H39" s="156">
        <v>0.23</v>
      </c>
      <c r="I39" s="156">
        <v>0.25</v>
      </c>
      <c r="J39" s="168">
        <v>0.25</v>
      </c>
      <c r="K39" s="145"/>
      <c r="L39" s="145"/>
      <c r="M39" s="145"/>
      <c r="N39" s="145"/>
      <c r="O39" s="145"/>
      <c r="P39" s="145"/>
    </row>
    <row r="40" spans="1:16" ht="39" customHeight="1" x14ac:dyDescent="0.2">
      <c r="A40" s="145"/>
      <c r="B40" s="154"/>
      <c r="C40" s="1168" t="s">
        <v>317</v>
      </c>
      <c r="D40" s="1169"/>
      <c r="E40" s="1170"/>
      <c r="F40" s="155">
        <v>0.11</v>
      </c>
      <c r="G40" s="156">
        <v>0.19</v>
      </c>
      <c r="H40" s="156">
        <v>0.16</v>
      </c>
      <c r="I40" s="156">
        <v>0.23</v>
      </c>
      <c r="J40" s="168">
        <v>0.16</v>
      </c>
      <c r="K40" s="145"/>
      <c r="L40" s="145"/>
      <c r="M40" s="145"/>
      <c r="N40" s="145"/>
      <c r="O40" s="145"/>
      <c r="P40" s="145"/>
    </row>
    <row r="41" spans="1:16" ht="39" customHeight="1" x14ac:dyDescent="0.2">
      <c r="A41" s="145"/>
      <c r="B41" s="154"/>
      <c r="C41" s="1168" t="s">
        <v>325</v>
      </c>
      <c r="D41" s="1169"/>
      <c r="E41" s="1170"/>
      <c r="F41" s="155">
        <v>0.04</v>
      </c>
      <c r="G41" s="156">
        <v>0.02</v>
      </c>
      <c r="H41" s="156">
        <v>0.1</v>
      </c>
      <c r="I41" s="156">
        <v>0.06</v>
      </c>
      <c r="J41" s="168">
        <v>0.06</v>
      </c>
      <c r="K41" s="145"/>
      <c r="L41" s="145"/>
      <c r="M41" s="145"/>
      <c r="N41" s="145"/>
      <c r="O41" s="145"/>
      <c r="P41" s="145"/>
    </row>
    <row r="42" spans="1:16" ht="39" customHeight="1" x14ac:dyDescent="0.2">
      <c r="A42" s="145"/>
      <c r="B42" s="157"/>
      <c r="C42" s="1168" t="s">
        <v>466</v>
      </c>
      <c r="D42" s="1169"/>
      <c r="E42" s="1170"/>
      <c r="F42" s="155" t="s">
        <v>47</v>
      </c>
      <c r="G42" s="156" t="s">
        <v>47</v>
      </c>
      <c r="H42" s="156" t="s">
        <v>47</v>
      </c>
      <c r="I42" s="156" t="s">
        <v>47</v>
      </c>
      <c r="J42" s="168" t="s">
        <v>47</v>
      </c>
      <c r="K42" s="145"/>
      <c r="L42" s="145"/>
      <c r="M42" s="145"/>
      <c r="N42" s="145"/>
      <c r="O42" s="145"/>
      <c r="P42" s="145"/>
    </row>
    <row r="43" spans="1:16" ht="39" customHeight="1" x14ac:dyDescent="0.2">
      <c r="A43" s="145"/>
      <c r="B43" s="158"/>
      <c r="C43" s="1171" t="s">
        <v>467</v>
      </c>
      <c r="D43" s="1172"/>
      <c r="E43" s="1173"/>
      <c r="F43" s="159">
        <v>1</v>
      </c>
      <c r="G43" s="160">
        <v>0.01</v>
      </c>
      <c r="H43" s="160">
        <v>0</v>
      </c>
      <c r="I43" s="160">
        <v>0</v>
      </c>
      <c r="J43" s="169">
        <v>0</v>
      </c>
      <c r="K43" s="145"/>
      <c r="L43" s="145"/>
      <c r="M43" s="145"/>
      <c r="N43" s="145"/>
      <c r="O43" s="145"/>
      <c r="P43" s="145"/>
    </row>
    <row r="44" spans="1:16" ht="39" customHeight="1" x14ac:dyDescent="0.2">
      <c r="A44" s="145"/>
      <c r="B44" s="161"/>
      <c r="C44" s="162"/>
      <c r="D44" s="163"/>
      <c r="E44" s="163"/>
      <c r="F44" s="164"/>
      <c r="G44" s="164"/>
      <c r="H44" s="164"/>
      <c r="I44" s="164"/>
      <c r="J44" s="164"/>
      <c r="K44" s="145"/>
      <c r="L44" s="145"/>
      <c r="M44" s="145"/>
      <c r="N44" s="145"/>
      <c r="O44" s="145"/>
      <c r="P44" s="145"/>
    </row>
    <row r="45" spans="1:16" ht="16.2" x14ac:dyDescent="0.2">
      <c r="A45" s="145"/>
      <c r="B45" s="145"/>
      <c r="C45" s="145"/>
      <c r="D45" s="145"/>
      <c r="E45" s="145"/>
      <c r="F45" s="145"/>
      <c r="G45" s="145"/>
      <c r="H45" s="145"/>
      <c r="I45" s="145"/>
      <c r="J45" s="145"/>
      <c r="K45" s="145"/>
      <c r="L45" s="145"/>
      <c r="M45" s="145"/>
      <c r="N45" s="145"/>
      <c r="O45" s="145"/>
      <c r="P45" s="145"/>
    </row>
  </sheetData>
  <sheetProtection algorithmName="SHA-512" hashValue="K0/R1MQejrr0UNgCwRYv/kCkHVqytUYpJMzGiDp5DMqR8FXFynTER4jIWMxWqbynZMNGWA1Bdhwvsy5j2tHE8A==" saltValue="jETApWPe1tQfuhRxzRIjO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34"/>
  <printOptions horizontalCentered="1"/>
  <pageMargins left="0" right="0" top="0.196850393700787"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2"/>
  <cols>
    <col min="1" max="1" width="6.6640625" style="96" customWidth="1"/>
    <col min="2" max="3" width="10.88671875" style="96" customWidth="1"/>
    <col min="4" max="4" width="10" style="96" customWidth="1"/>
    <col min="5" max="10" width="11" style="96" customWidth="1"/>
    <col min="11" max="15" width="13.109375" style="96" customWidth="1"/>
    <col min="16" max="21" width="11.44140625" style="96" customWidth="1"/>
    <col min="22" max="16384" width="0" style="96" hidden="1"/>
  </cols>
  <sheetData>
    <row r="1" spans="1:21" ht="13.5" customHeight="1" x14ac:dyDescent="0.2">
      <c r="A1" s="97"/>
      <c r="B1" s="97"/>
      <c r="C1" s="97"/>
      <c r="D1" s="97"/>
      <c r="E1" s="97"/>
      <c r="F1" s="97"/>
      <c r="G1" s="97"/>
      <c r="H1" s="97"/>
      <c r="I1" s="97"/>
      <c r="J1" s="97"/>
      <c r="K1" s="97"/>
      <c r="L1" s="97"/>
      <c r="M1" s="97"/>
      <c r="N1" s="97"/>
      <c r="O1" s="97"/>
      <c r="P1" s="97"/>
      <c r="Q1" s="97"/>
      <c r="R1" s="97"/>
      <c r="S1" s="97"/>
      <c r="T1" s="97"/>
      <c r="U1" s="97"/>
    </row>
    <row r="2" spans="1:21" ht="13.5" customHeight="1" x14ac:dyDescent="0.2">
      <c r="A2" s="97"/>
      <c r="B2" s="97"/>
      <c r="C2" s="97"/>
      <c r="D2" s="97"/>
      <c r="E2" s="97"/>
      <c r="F2" s="97"/>
      <c r="G2" s="97"/>
      <c r="H2" s="97"/>
      <c r="I2" s="97"/>
      <c r="J2" s="97"/>
      <c r="K2" s="97"/>
      <c r="L2" s="97"/>
      <c r="M2" s="97"/>
      <c r="N2" s="97"/>
      <c r="O2" s="97"/>
      <c r="P2" s="97"/>
      <c r="Q2" s="97"/>
      <c r="R2" s="97"/>
      <c r="S2" s="97"/>
      <c r="T2" s="97"/>
      <c r="U2" s="97"/>
    </row>
    <row r="3" spans="1:21" ht="13.5" customHeight="1" x14ac:dyDescent="0.2">
      <c r="A3" s="97"/>
      <c r="B3" s="97"/>
      <c r="C3" s="97"/>
      <c r="D3" s="97"/>
      <c r="E3" s="97"/>
      <c r="F3" s="97"/>
      <c r="G3" s="97"/>
      <c r="H3" s="97"/>
      <c r="I3" s="97"/>
      <c r="J3" s="97"/>
      <c r="K3" s="97"/>
      <c r="L3" s="97"/>
      <c r="M3" s="97"/>
      <c r="N3" s="97"/>
      <c r="O3" s="97"/>
      <c r="P3" s="97"/>
      <c r="Q3" s="97"/>
      <c r="R3" s="97"/>
      <c r="S3" s="97"/>
      <c r="T3" s="97"/>
      <c r="U3" s="97"/>
    </row>
    <row r="4" spans="1:21" ht="13.5" customHeight="1" x14ac:dyDescent="0.2">
      <c r="A4" s="97"/>
      <c r="B4" s="97"/>
      <c r="C4" s="97"/>
      <c r="D4" s="97"/>
      <c r="E4" s="97"/>
      <c r="F4" s="97"/>
      <c r="G4" s="97"/>
      <c r="H4" s="97"/>
      <c r="I4" s="97"/>
      <c r="J4" s="97"/>
      <c r="K4" s="97"/>
      <c r="L4" s="97"/>
      <c r="M4" s="97"/>
      <c r="N4" s="97"/>
      <c r="O4" s="97"/>
      <c r="P4" s="97"/>
      <c r="Q4" s="97"/>
      <c r="R4" s="97"/>
      <c r="S4" s="97"/>
      <c r="T4" s="97"/>
      <c r="U4" s="97"/>
    </row>
    <row r="5" spans="1:21" ht="13.5" customHeight="1" x14ac:dyDescent="0.2">
      <c r="A5" s="97"/>
      <c r="B5" s="97"/>
      <c r="C5" s="97"/>
      <c r="D5" s="97"/>
      <c r="E5" s="97"/>
      <c r="F5" s="97"/>
      <c r="G5" s="97"/>
      <c r="H5" s="97"/>
      <c r="I5" s="97"/>
      <c r="J5" s="97"/>
      <c r="K5" s="97"/>
      <c r="L5" s="97"/>
      <c r="M5" s="97"/>
      <c r="N5" s="97"/>
      <c r="O5" s="97"/>
      <c r="P5" s="97"/>
      <c r="Q5" s="97"/>
      <c r="R5" s="97"/>
      <c r="S5" s="97"/>
      <c r="T5" s="97"/>
      <c r="U5" s="97"/>
    </row>
    <row r="6" spans="1:21" ht="13.5" customHeight="1" x14ac:dyDescent="0.2">
      <c r="A6" s="97"/>
      <c r="B6" s="97"/>
      <c r="C6" s="97"/>
      <c r="D6" s="97"/>
      <c r="E6" s="97"/>
      <c r="F6" s="97"/>
      <c r="G6" s="97"/>
      <c r="H6" s="97"/>
      <c r="I6" s="97"/>
      <c r="J6" s="97"/>
      <c r="K6" s="97"/>
      <c r="L6" s="97"/>
      <c r="M6" s="97"/>
      <c r="N6" s="97"/>
      <c r="O6" s="97"/>
      <c r="P6" s="97"/>
      <c r="Q6" s="97"/>
      <c r="R6" s="97"/>
      <c r="S6" s="97"/>
      <c r="T6" s="97"/>
      <c r="U6" s="97"/>
    </row>
    <row r="7" spans="1:21" ht="13.5" customHeight="1" x14ac:dyDescent="0.2">
      <c r="A7" s="97"/>
      <c r="B7" s="97"/>
      <c r="C7" s="97"/>
      <c r="D7" s="97"/>
      <c r="E7" s="97"/>
      <c r="F7" s="97"/>
      <c r="G7" s="97"/>
      <c r="H7" s="97"/>
      <c r="I7" s="97"/>
      <c r="J7" s="97"/>
      <c r="K7" s="97"/>
      <c r="L7" s="97"/>
      <c r="M7" s="97"/>
      <c r="N7" s="97"/>
      <c r="O7" s="97"/>
      <c r="P7" s="97"/>
      <c r="Q7" s="97"/>
      <c r="R7" s="97"/>
      <c r="S7" s="97"/>
      <c r="T7" s="97"/>
      <c r="U7" s="97"/>
    </row>
    <row r="8" spans="1:21" ht="13.5" customHeight="1" x14ac:dyDescent="0.2">
      <c r="A8" s="97"/>
      <c r="B8" s="97"/>
      <c r="C8" s="97"/>
      <c r="D8" s="97"/>
      <c r="E8" s="97"/>
      <c r="F8" s="97"/>
      <c r="G8" s="97"/>
      <c r="H8" s="97"/>
      <c r="I8" s="97"/>
      <c r="J8" s="97"/>
      <c r="K8" s="97"/>
      <c r="L8" s="97"/>
      <c r="M8" s="97"/>
      <c r="N8" s="97"/>
      <c r="O8" s="97"/>
      <c r="P8" s="97"/>
      <c r="Q8" s="97"/>
      <c r="R8" s="97"/>
      <c r="S8" s="97"/>
      <c r="T8" s="97"/>
      <c r="U8" s="97"/>
    </row>
    <row r="9" spans="1:21" ht="13.5" customHeight="1" x14ac:dyDescent="0.2">
      <c r="A9" s="97"/>
      <c r="B9" s="97"/>
      <c r="C9" s="97"/>
      <c r="D9" s="97"/>
      <c r="E9" s="97"/>
      <c r="F9" s="97"/>
      <c r="G9" s="97"/>
      <c r="H9" s="97"/>
      <c r="I9" s="97"/>
      <c r="J9" s="97"/>
      <c r="K9" s="97"/>
      <c r="L9" s="97"/>
      <c r="M9" s="97"/>
      <c r="N9" s="97"/>
      <c r="O9" s="97"/>
      <c r="P9" s="97"/>
      <c r="Q9" s="97"/>
      <c r="R9" s="97"/>
      <c r="S9" s="97"/>
      <c r="T9" s="97"/>
      <c r="U9" s="97"/>
    </row>
    <row r="10" spans="1:21" ht="13.5" customHeight="1" x14ac:dyDescent="0.2">
      <c r="A10" s="97"/>
      <c r="B10" s="97"/>
      <c r="C10" s="97"/>
      <c r="D10" s="97"/>
      <c r="E10" s="97"/>
      <c r="F10" s="97"/>
      <c r="G10" s="97"/>
      <c r="H10" s="97"/>
      <c r="I10" s="97"/>
      <c r="J10" s="97"/>
      <c r="K10" s="97"/>
      <c r="L10" s="97"/>
      <c r="M10" s="97"/>
      <c r="N10" s="97"/>
      <c r="O10" s="97"/>
      <c r="P10" s="97"/>
      <c r="Q10" s="97"/>
      <c r="R10" s="97"/>
      <c r="S10" s="97"/>
      <c r="T10" s="97"/>
      <c r="U10" s="97"/>
    </row>
    <row r="11" spans="1:21" ht="13.5" customHeight="1" x14ac:dyDescent="0.2">
      <c r="A11" s="97"/>
      <c r="B11" s="97"/>
      <c r="C11" s="97"/>
      <c r="D11" s="97"/>
      <c r="E11" s="97"/>
      <c r="F11" s="97"/>
      <c r="G11" s="97"/>
      <c r="H11" s="97"/>
      <c r="I11" s="97"/>
      <c r="J11" s="97"/>
      <c r="K11" s="97"/>
      <c r="L11" s="97"/>
      <c r="M11" s="97"/>
      <c r="N11" s="97"/>
      <c r="O11" s="97"/>
      <c r="P11" s="97"/>
      <c r="Q11" s="97"/>
      <c r="R11" s="97"/>
      <c r="S11" s="97"/>
      <c r="T11" s="97"/>
      <c r="U11" s="97"/>
    </row>
    <row r="12" spans="1:21" ht="13.5" customHeight="1" x14ac:dyDescent="0.2">
      <c r="A12" s="97"/>
      <c r="B12" s="97"/>
      <c r="C12" s="97"/>
      <c r="D12" s="97"/>
      <c r="E12" s="97"/>
      <c r="F12" s="97"/>
      <c r="G12" s="97"/>
      <c r="H12" s="97"/>
      <c r="I12" s="97"/>
      <c r="J12" s="97"/>
      <c r="K12" s="97"/>
      <c r="L12" s="97"/>
      <c r="M12" s="97"/>
      <c r="N12" s="97"/>
      <c r="O12" s="97"/>
      <c r="P12" s="97"/>
      <c r="Q12" s="97"/>
      <c r="R12" s="97"/>
      <c r="S12" s="97"/>
      <c r="T12" s="97"/>
      <c r="U12" s="97"/>
    </row>
    <row r="13" spans="1:21" ht="13.5" customHeight="1" x14ac:dyDescent="0.2">
      <c r="A13" s="97"/>
      <c r="B13" s="97"/>
      <c r="C13" s="97"/>
      <c r="D13" s="97"/>
      <c r="E13" s="97"/>
      <c r="F13" s="97"/>
      <c r="G13" s="97"/>
      <c r="H13" s="97"/>
      <c r="I13" s="97"/>
      <c r="J13" s="97"/>
      <c r="K13" s="97"/>
      <c r="L13" s="97"/>
      <c r="M13" s="97"/>
      <c r="N13" s="97"/>
      <c r="O13" s="97"/>
      <c r="P13" s="97"/>
      <c r="Q13" s="97"/>
      <c r="R13" s="97"/>
      <c r="S13" s="97"/>
      <c r="T13" s="97"/>
      <c r="U13" s="97"/>
    </row>
    <row r="14" spans="1:21" ht="13.5" customHeight="1" x14ac:dyDescent="0.2">
      <c r="A14" s="97"/>
      <c r="B14" s="97"/>
      <c r="C14" s="97"/>
      <c r="D14" s="97"/>
      <c r="E14" s="97"/>
      <c r="F14" s="97"/>
      <c r="G14" s="97"/>
      <c r="H14" s="97"/>
      <c r="I14" s="97"/>
      <c r="J14" s="97"/>
      <c r="K14" s="97"/>
      <c r="L14" s="97"/>
      <c r="M14" s="97"/>
      <c r="N14" s="97"/>
      <c r="O14" s="97"/>
      <c r="P14" s="97"/>
      <c r="Q14" s="97"/>
      <c r="R14" s="97"/>
      <c r="S14" s="97"/>
      <c r="T14" s="97"/>
      <c r="U14" s="97"/>
    </row>
    <row r="15" spans="1:21" ht="13.5" customHeight="1" x14ac:dyDescent="0.2">
      <c r="A15" s="97"/>
      <c r="B15" s="97"/>
      <c r="C15" s="97"/>
      <c r="D15" s="97"/>
      <c r="E15" s="97"/>
      <c r="F15" s="97"/>
      <c r="G15" s="97"/>
      <c r="H15" s="97"/>
      <c r="I15" s="97"/>
      <c r="J15" s="97"/>
      <c r="K15" s="97"/>
      <c r="L15" s="97"/>
      <c r="M15" s="97"/>
      <c r="N15" s="97"/>
      <c r="O15" s="97"/>
      <c r="P15" s="97"/>
      <c r="Q15" s="97"/>
      <c r="R15" s="97"/>
      <c r="S15" s="97"/>
      <c r="T15" s="97"/>
      <c r="U15" s="97"/>
    </row>
    <row r="16" spans="1:21" ht="13.5" customHeight="1" x14ac:dyDescent="0.2">
      <c r="A16" s="97"/>
      <c r="B16" s="97"/>
      <c r="C16" s="97"/>
      <c r="D16" s="97"/>
      <c r="E16" s="97"/>
      <c r="F16" s="97"/>
      <c r="G16" s="97"/>
      <c r="H16" s="97"/>
      <c r="I16" s="97"/>
      <c r="J16" s="97"/>
      <c r="K16" s="97"/>
      <c r="L16" s="97"/>
      <c r="M16" s="97"/>
      <c r="N16" s="97"/>
      <c r="O16" s="97"/>
      <c r="P16" s="97"/>
      <c r="Q16" s="97"/>
      <c r="R16" s="97"/>
      <c r="S16" s="97"/>
      <c r="T16" s="97"/>
      <c r="U16" s="97"/>
    </row>
    <row r="17" spans="1:21" ht="13.5" customHeight="1" x14ac:dyDescent="0.2">
      <c r="A17" s="97"/>
      <c r="B17" s="97"/>
      <c r="C17" s="97"/>
      <c r="D17" s="97"/>
      <c r="E17" s="97"/>
      <c r="F17" s="97"/>
      <c r="G17" s="97"/>
      <c r="H17" s="97"/>
      <c r="I17" s="97"/>
      <c r="J17" s="97"/>
      <c r="K17" s="97"/>
      <c r="L17" s="97"/>
      <c r="M17" s="97"/>
      <c r="N17" s="97"/>
      <c r="O17" s="97"/>
      <c r="P17" s="97"/>
      <c r="Q17" s="97"/>
      <c r="R17" s="97"/>
      <c r="S17" s="97"/>
      <c r="T17" s="97"/>
      <c r="U17" s="97"/>
    </row>
    <row r="18" spans="1:21" ht="13.5" customHeight="1" x14ac:dyDescent="0.2">
      <c r="A18" s="97"/>
      <c r="B18" s="97"/>
      <c r="C18" s="97"/>
      <c r="D18" s="97"/>
      <c r="E18" s="97"/>
      <c r="F18" s="97"/>
      <c r="G18" s="97"/>
      <c r="H18" s="97"/>
      <c r="I18" s="97"/>
      <c r="J18" s="97"/>
      <c r="K18" s="97"/>
      <c r="L18" s="97"/>
      <c r="M18" s="97"/>
      <c r="N18" s="97"/>
      <c r="O18" s="97"/>
      <c r="P18" s="97"/>
      <c r="Q18" s="97"/>
      <c r="R18" s="97"/>
      <c r="S18" s="97"/>
      <c r="T18" s="97"/>
      <c r="U18" s="97"/>
    </row>
    <row r="19" spans="1:21" ht="13.5" customHeight="1" x14ac:dyDescent="0.2">
      <c r="A19" s="97"/>
      <c r="B19" s="97"/>
      <c r="C19" s="97"/>
      <c r="D19" s="97"/>
      <c r="E19" s="97"/>
      <c r="F19" s="97"/>
      <c r="G19" s="97"/>
      <c r="H19" s="97"/>
      <c r="I19" s="97"/>
      <c r="J19" s="97"/>
      <c r="K19" s="97"/>
      <c r="L19" s="97"/>
      <c r="M19" s="97"/>
      <c r="N19" s="97"/>
      <c r="O19" s="97"/>
      <c r="P19" s="97"/>
      <c r="Q19" s="97"/>
      <c r="R19" s="97"/>
      <c r="S19" s="97"/>
      <c r="T19" s="97"/>
      <c r="U19" s="97"/>
    </row>
    <row r="20" spans="1:21" ht="13.5" customHeight="1" x14ac:dyDescent="0.2">
      <c r="A20" s="97"/>
      <c r="B20" s="97"/>
      <c r="C20" s="97"/>
      <c r="D20" s="97"/>
      <c r="E20" s="97"/>
      <c r="F20" s="97"/>
      <c r="G20" s="97"/>
      <c r="H20" s="97"/>
      <c r="I20" s="97"/>
      <c r="J20" s="97"/>
      <c r="K20" s="97"/>
      <c r="L20" s="97"/>
      <c r="M20" s="97"/>
      <c r="N20" s="97"/>
      <c r="O20" s="97"/>
      <c r="P20" s="97"/>
      <c r="Q20" s="97"/>
      <c r="R20" s="97"/>
      <c r="S20" s="97"/>
      <c r="T20" s="97"/>
      <c r="U20" s="97"/>
    </row>
    <row r="21" spans="1:21" ht="13.5" customHeight="1" x14ac:dyDescent="0.2">
      <c r="A21" s="97"/>
      <c r="B21" s="97"/>
      <c r="C21" s="97"/>
      <c r="D21" s="97"/>
      <c r="E21" s="97"/>
      <c r="F21" s="97"/>
      <c r="G21" s="97"/>
      <c r="H21" s="97"/>
      <c r="I21" s="97"/>
      <c r="J21" s="97"/>
      <c r="K21" s="97"/>
      <c r="L21" s="97"/>
      <c r="M21" s="97"/>
      <c r="N21" s="97"/>
      <c r="O21" s="97"/>
      <c r="P21" s="97"/>
      <c r="Q21" s="97"/>
      <c r="R21" s="97"/>
      <c r="S21" s="97"/>
      <c r="T21" s="97"/>
      <c r="U21" s="97"/>
    </row>
    <row r="22" spans="1:21" ht="13.5" customHeight="1" x14ac:dyDescent="0.2">
      <c r="A22" s="97"/>
      <c r="B22" s="97"/>
      <c r="C22" s="97"/>
      <c r="D22" s="97"/>
      <c r="E22" s="97"/>
      <c r="F22" s="97"/>
      <c r="G22" s="97"/>
      <c r="H22" s="97"/>
      <c r="I22" s="97"/>
      <c r="J22" s="97"/>
      <c r="K22" s="97"/>
      <c r="L22" s="97"/>
      <c r="M22" s="97"/>
      <c r="N22" s="97"/>
      <c r="O22" s="97"/>
      <c r="P22" s="97"/>
      <c r="Q22" s="97"/>
      <c r="R22" s="97"/>
      <c r="S22" s="97"/>
      <c r="T22" s="97"/>
      <c r="U22" s="97"/>
    </row>
    <row r="23" spans="1:21" ht="13.5" customHeight="1" x14ac:dyDescent="0.2">
      <c r="A23" s="97"/>
      <c r="B23" s="97"/>
      <c r="C23" s="97"/>
      <c r="D23" s="97"/>
      <c r="E23" s="97"/>
      <c r="F23" s="97"/>
      <c r="G23" s="97"/>
      <c r="H23" s="97"/>
      <c r="I23" s="97"/>
      <c r="J23" s="97"/>
      <c r="K23" s="97"/>
      <c r="L23" s="97"/>
      <c r="M23" s="97"/>
      <c r="N23" s="97"/>
      <c r="O23" s="97"/>
      <c r="P23" s="97"/>
      <c r="Q23" s="97"/>
      <c r="R23" s="97"/>
      <c r="S23" s="97"/>
      <c r="T23" s="97"/>
      <c r="U23" s="97"/>
    </row>
    <row r="24" spans="1:21" ht="13.5" customHeight="1" x14ac:dyDescent="0.2">
      <c r="A24" s="97"/>
      <c r="B24" s="97"/>
      <c r="C24" s="97"/>
      <c r="D24" s="97"/>
      <c r="E24" s="97"/>
      <c r="F24" s="97"/>
      <c r="G24" s="97"/>
      <c r="H24" s="97"/>
      <c r="I24" s="97"/>
      <c r="J24" s="97"/>
      <c r="K24" s="97"/>
      <c r="L24" s="97"/>
      <c r="M24" s="97"/>
      <c r="N24" s="97"/>
      <c r="O24" s="97"/>
      <c r="P24" s="97"/>
      <c r="Q24" s="97"/>
      <c r="R24" s="97"/>
      <c r="S24" s="97"/>
      <c r="T24" s="97"/>
      <c r="U24" s="97"/>
    </row>
    <row r="25" spans="1:21" ht="13.5" customHeight="1" x14ac:dyDescent="0.2">
      <c r="A25" s="97"/>
      <c r="B25" s="97"/>
      <c r="C25" s="97"/>
      <c r="D25" s="97"/>
      <c r="E25" s="97"/>
      <c r="F25" s="97"/>
      <c r="G25" s="97"/>
      <c r="H25" s="97"/>
      <c r="I25" s="97"/>
      <c r="J25" s="97"/>
      <c r="K25" s="97"/>
      <c r="L25" s="97"/>
      <c r="M25" s="97"/>
      <c r="N25" s="97"/>
      <c r="O25" s="97"/>
      <c r="P25" s="97"/>
      <c r="Q25" s="97"/>
      <c r="R25" s="97"/>
      <c r="S25" s="97"/>
      <c r="T25" s="97"/>
      <c r="U25" s="97"/>
    </row>
    <row r="26" spans="1:21" ht="13.5" customHeight="1" x14ac:dyDescent="0.2">
      <c r="A26" s="97"/>
      <c r="B26" s="97"/>
      <c r="C26" s="97"/>
      <c r="D26" s="97"/>
      <c r="E26" s="97"/>
      <c r="F26" s="97"/>
      <c r="G26" s="97"/>
      <c r="H26" s="97"/>
      <c r="I26" s="97"/>
      <c r="J26" s="97"/>
      <c r="K26" s="97"/>
      <c r="L26" s="97"/>
      <c r="M26" s="97"/>
      <c r="N26" s="97"/>
      <c r="O26" s="97"/>
      <c r="P26" s="97"/>
      <c r="Q26" s="97"/>
      <c r="R26" s="97"/>
      <c r="S26" s="97"/>
      <c r="T26" s="97"/>
      <c r="U26" s="97"/>
    </row>
    <row r="27" spans="1:21" ht="13.5" customHeight="1" x14ac:dyDescent="0.2">
      <c r="A27" s="97"/>
      <c r="B27" s="97"/>
      <c r="C27" s="97"/>
      <c r="D27" s="97"/>
      <c r="E27" s="97"/>
      <c r="F27" s="97"/>
      <c r="G27" s="97"/>
      <c r="H27" s="97"/>
      <c r="I27" s="97"/>
      <c r="J27" s="97"/>
      <c r="K27" s="97"/>
      <c r="L27" s="97"/>
      <c r="M27" s="97"/>
      <c r="N27" s="97"/>
      <c r="O27" s="97"/>
      <c r="P27" s="97"/>
      <c r="Q27" s="97"/>
      <c r="R27" s="97"/>
      <c r="S27" s="97"/>
      <c r="T27" s="97"/>
      <c r="U27" s="97"/>
    </row>
    <row r="28" spans="1:21" ht="13.5" customHeight="1" x14ac:dyDescent="0.2">
      <c r="A28" s="97"/>
      <c r="B28" s="97"/>
      <c r="C28" s="97"/>
      <c r="D28" s="97"/>
      <c r="E28" s="97"/>
      <c r="F28" s="97"/>
      <c r="G28" s="97"/>
      <c r="H28" s="97"/>
      <c r="I28" s="97"/>
      <c r="J28" s="97"/>
      <c r="K28" s="97"/>
      <c r="L28" s="97"/>
      <c r="M28" s="97"/>
      <c r="N28" s="97"/>
      <c r="O28" s="97"/>
      <c r="P28" s="97"/>
      <c r="Q28" s="97"/>
      <c r="R28" s="97"/>
      <c r="S28" s="97"/>
      <c r="T28" s="97"/>
      <c r="U28" s="97"/>
    </row>
    <row r="29" spans="1:21" ht="13.5" customHeight="1" x14ac:dyDescent="0.2">
      <c r="A29" s="97"/>
      <c r="B29" s="97"/>
      <c r="C29" s="97"/>
      <c r="D29" s="97"/>
      <c r="E29" s="97"/>
      <c r="F29" s="97"/>
      <c r="G29" s="97"/>
      <c r="H29" s="97"/>
      <c r="I29" s="97"/>
      <c r="J29" s="97"/>
      <c r="K29" s="97"/>
      <c r="L29" s="97"/>
      <c r="M29" s="97"/>
      <c r="N29" s="97"/>
      <c r="O29" s="97"/>
      <c r="P29" s="97"/>
      <c r="Q29" s="97"/>
      <c r="R29" s="97"/>
      <c r="S29" s="97"/>
      <c r="T29" s="97"/>
      <c r="U29" s="97"/>
    </row>
    <row r="30" spans="1:21" ht="13.5" customHeight="1" x14ac:dyDescent="0.2">
      <c r="A30" s="97"/>
      <c r="B30" s="97"/>
      <c r="C30" s="97"/>
      <c r="D30" s="97"/>
      <c r="E30" s="97"/>
      <c r="F30" s="97"/>
      <c r="G30" s="97"/>
      <c r="H30" s="97"/>
      <c r="I30" s="97"/>
      <c r="J30" s="97"/>
      <c r="K30" s="97"/>
      <c r="L30" s="97"/>
      <c r="M30" s="97"/>
      <c r="N30" s="97"/>
      <c r="O30" s="97"/>
      <c r="P30" s="97"/>
      <c r="Q30" s="97"/>
      <c r="R30" s="97"/>
      <c r="S30" s="97"/>
      <c r="T30" s="97"/>
      <c r="U30" s="97"/>
    </row>
    <row r="31" spans="1:21" ht="13.5" customHeight="1" x14ac:dyDescent="0.2">
      <c r="A31" s="97"/>
      <c r="B31" s="97"/>
      <c r="C31" s="97"/>
      <c r="D31" s="97"/>
      <c r="E31" s="97"/>
      <c r="F31" s="97"/>
      <c r="G31" s="97"/>
      <c r="H31" s="97"/>
      <c r="I31" s="97"/>
      <c r="J31" s="97"/>
      <c r="K31" s="97"/>
      <c r="L31" s="97"/>
      <c r="M31" s="97"/>
      <c r="N31" s="97"/>
      <c r="O31" s="97"/>
      <c r="P31" s="97"/>
      <c r="Q31" s="97"/>
      <c r="R31" s="97"/>
      <c r="S31" s="97"/>
      <c r="T31" s="97"/>
      <c r="U31" s="97"/>
    </row>
    <row r="32" spans="1:21" ht="13.5" customHeight="1" x14ac:dyDescent="0.2">
      <c r="A32" s="97"/>
      <c r="B32" s="97"/>
      <c r="C32" s="97"/>
      <c r="D32" s="97"/>
      <c r="E32" s="97"/>
      <c r="F32" s="97"/>
      <c r="G32" s="97"/>
      <c r="H32" s="97"/>
      <c r="I32" s="97"/>
      <c r="J32" s="97"/>
      <c r="K32" s="97"/>
      <c r="L32" s="97"/>
      <c r="M32" s="97"/>
      <c r="N32" s="97"/>
      <c r="O32" s="97"/>
      <c r="P32" s="97"/>
      <c r="Q32" s="97"/>
      <c r="R32" s="97"/>
      <c r="S32" s="97"/>
      <c r="T32" s="97"/>
      <c r="U32" s="97"/>
    </row>
    <row r="33" spans="1:21" ht="13.5" customHeight="1" x14ac:dyDescent="0.2">
      <c r="A33" s="97"/>
      <c r="B33" s="97"/>
      <c r="C33" s="97"/>
      <c r="D33" s="97"/>
      <c r="E33" s="97"/>
      <c r="F33" s="97"/>
      <c r="G33" s="97"/>
      <c r="H33" s="97"/>
      <c r="I33" s="97"/>
      <c r="J33" s="97"/>
      <c r="K33" s="97"/>
      <c r="L33" s="97"/>
      <c r="M33" s="97"/>
      <c r="N33" s="97"/>
      <c r="O33" s="97"/>
      <c r="P33" s="97"/>
      <c r="Q33" s="97"/>
      <c r="R33" s="97"/>
      <c r="S33" s="97"/>
      <c r="T33" s="97"/>
      <c r="U33" s="97"/>
    </row>
    <row r="34" spans="1:21" ht="13.5" customHeight="1" x14ac:dyDescent="0.2">
      <c r="A34" s="97"/>
      <c r="B34" s="97"/>
      <c r="C34" s="97"/>
      <c r="D34" s="97"/>
      <c r="E34" s="97"/>
      <c r="F34" s="97"/>
      <c r="G34" s="97"/>
      <c r="H34" s="97"/>
      <c r="I34" s="97"/>
      <c r="J34" s="97"/>
      <c r="K34" s="97"/>
      <c r="L34" s="97"/>
      <c r="M34" s="97"/>
      <c r="N34" s="97"/>
      <c r="O34" s="97"/>
      <c r="P34" s="97"/>
      <c r="Q34" s="97"/>
      <c r="R34" s="97"/>
      <c r="S34" s="97"/>
      <c r="T34" s="97"/>
      <c r="U34" s="97"/>
    </row>
    <row r="35" spans="1:21" ht="13.5" customHeight="1" x14ac:dyDescent="0.2">
      <c r="A35" s="97"/>
      <c r="B35" s="97"/>
      <c r="C35" s="97"/>
      <c r="D35" s="97"/>
      <c r="E35" s="97"/>
      <c r="F35" s="97"/>
      <c r="G35" s="97"/>
      <c r="H35" s="97"/>
      <c r="I35" s="97"/>
      <c r="J35" s="97"/>
      <c r="K35" s="97"/>
      <c r="L35" s="97"/>
      <c r="M35" s="97"/>
      <c r="N35" s="97"/>
      <c r="O35" s="97"/>
      <c r="P35" s="97"/>
      <c r="Q35" s="97"/>
      <c r="R35" s="97"/>
      <c r="S35" s="97"/>
      <c r="T35" s="97"/>
      <c r="U35" s="97"/>
    </row>
    <row r="36" spans="1:21" ht="13.5" customHeight="1" x14ac:dyDescent="0.2">
      <c r="A36" s="97"/>
      <c r="B36" s="97"/>
      <c r="C36" s="97"/>
      <c r="D36" s="97"/>
      <c r="E36" s="97"/>
      <c r="F36" s="97"/>
      <c r="G36" s="97"/>
      <c r="H36" s="97"/>
      <c r="I36" s="97"/>
      <c r="J36" s="97"/>
      <c r="K36" s="97"/>
      <c r="L36" s="97"/>
      <c r="M36" s="97"/>
      <c r="N36" s="97"/>
      <c r="O36" s="97"/>
      <c r="P36" s="97"/>
      <c r="Q36" s="97"/>
      <c r="R36" s="97"/>
      <c r="S36" s="97"/>
      <c r="T36" s="97"/>
      <c r="U36" s="97"/>
    </row>
    <row r="37" spans="1:21" ht="13.5" customHeight="1" x14ac:dyDescent="0.2">
      <c r="A37" s="97"/>
      <c r="B37" s="97"/>
      <c r="C37" s="97"/>
      <c r="D37" s="97"/>
      <c r="E37" s="97"/>
      <c r="F37" s="97"/>
      <c r="G37" s="97"/>
      <c r="H37" s="97"/>
      <c r="I37" s="97"/>
      <c r="J37" s="97"/>
      <c r="K37" s="97"/>
      <c r="L37" s="97"/>
      <c r="M37" s="97"/>
      <c r="N37" s="97"/>
      <c r="O37" s="97"/>
      <c r="P37" s="97"/>
      <c r="Q37" s="97"/>
      <c r="R37" s="97"/>
      <c r="S37" s="97"/>
      <c r="T37" s="97"/>
      <c r="U37" s="97"/>
    </row>
    <row r="38" spans="1:21" ht="13.5" customHeight="1" x14ac:dyDescent="0.2">
      <c r="A38" s="97"/>
      <c r="B38" s="97"/>
      <c r="C38" s="97"/>
      <c r="D38" s="97"/>
      <c r="E38" s="97"/>
      <c r="F38" s="97"/>
      <c r="G38" s="97"/>
      <c r="H38" s="97"/>
      <c r="I38" s="97"/>
      <c r="J38" s="97"/>
      <c r="K38" s="97"/>
      <c r="L38" s="97"/>
      <c r="M38" s="97"/>
      <c r="N38" s="97"/>
      <c r="O38" s="97"/>
      <c r="P38" s="97"/>
      <c r="Q38" s="97"/>
      <c r="R38" s="97"/>
      <c r="S38" s="97"/>
      <c r="T38" s="97"/>
      <c r="U38" s="97"/>
    </row>
    <row r="39" spans="1:21" ht="13.5" customHeight="1" x14ac:dyDescent="0.2">
      <c r="A39" s="97"/>
      <c r="B39" s="97"/>
      <c r="C39" s="97"/>
      <c r="D39" s="97"/>
      <c r="E39" s="97"/>
      <c r="F39" s="97"/>
      <c r="G39" s="97"/>
      <c r="H39" s="97"/>
      <c r="I39" s="97"/>
      <c r="J39" s="97"/>
      <c r="K39" s="97"/>
      <c r="L39" s="97"/>
      <c r="M39" s="97"/>
      <c r="N39" s="97"/>
      <c r="O39" s="97"/>
      <c r="P39" s="97"/>
      <c r="Q39" s="97"/>
      <c r="R39" s="97"/>
      <c r="S39" s="97"/>
      <c r="T39" s="97"/>
      <c r="U39" s="97"/>
    </row>
    <row r="40" spans="1:21" ht="13.5" customHeight="1" x14ac:dyDescent="0.2">
      <c r="A40" s="97"/>
      <c r="B40" s="97"/>
      <c r="C40" s="97"/>
      <c r="D40" s="97"/>
      <c r="E40" s="97"/>
      <c r="F40" s="97"/>
      <c r="G40" s="97"/>
      <c r="H40" s="97"/>
      <c r="I40" s="97"/>
      <c r="J40" s="97"/>
      <c r="K40" s="97"/>
      <c r="L40" s="97"/>
      <c r="M40" s="97"/>
      <c r="N40" s="97"/>
      <c r="O40" s="97"/>
      <c r="P40" s="97"/>
      <c r="Q40" s="97"/>
      <c r="R40" s="97"/>
      <c r="S40" s="97"/>
      <c r="T40" s="97"/>
      <c r="U40" s="97"/>
    </row>
    <row r="41" spans="1:21" ht="13.5" customHeight="1" x14ac:dyDescent="0.2">
      <c r="A41" s="97"/>
      <c r="B41" s="97"/>
      <c r="C41" s="97"/>
      <c r="D41" s="97"/>
      <c r="E41" s="97"/>
      <c r="F41" s="97"/>
      <c r="G41" s="97"/>
      <c r="H41" s="97"/>
      <c r="I41" s="97"/>
      <c r="J41" s="97"/>
      <c r="K41" s="97"/>
      <c r="L41" s="97"/>
      <c r="M41" s="97"/>
      <c r="N41" s="97"/>
      <c r="O41" s="97"/>
      <c r="P41" s="97"/>
      <c r="Q41" s="97"/>
      <c r="R41" s="97"/>
      <c r="S41" s="97"/>
      <c r="T41" s="97"/>
      <c r="U41" s="97"/>
    </row>
    <row r="42" spans="1:21" ht="13.5" customHeight="1" x14ac:dyDescent="0.2">
      <c r="A42" s="97"/>
      <c r="B42" s="97"/>
      <c r="C42" s="97"/>
      <c r="D42" s="97"/>
      <c r="E42" s="97"/>
      <c r="F42" s="97"/>
      <c r="G42" s="97"/>
      <c r="H42" s="97"/>
      <c r="I42" s="97"/>
      <c r="J42" s="97"/>
      <c r="K42" s="97"/>
      <c r="L42" s="97"/>
      <c r="M42" s="97"/>
      <c r="N42" s="97"/>
      <c r="O42" s="97"/>
      <c r="P42" s="97"/>
      <c r="Q42" s="97"/>
      <c r="R42" s="97"/>
      <c r="S42" s="97"/>
      <c r="T42" s="97"/>
      <c r="U42" s="97"/>
    </row>
    <row r="43" spans="1:21" ht="30.75" customHeight="1" x14ac:dyDescent="0.2">
      <c r="A43" s="97"/>
      <c r="B43" s="97"/>
      <c r="C43" s="97"/>
      <c r="D43" s="97"/>
      <c r="E43" s="97"/>
      <c r="F43" s="97"/>
      <c r="G43" s="97"/>
      <c r="H43" s="97"/>
      <c r="I43" s="97"/>
      <c r="J43" s="97"/>
      <c r="K43" s="97"/>
      <c r="L43" s="97"/>
      <c r="M43" s="97"/>
      <c r="N43" s="97"/>
      <c r="O43" s="115" t="s">
        <v>468</v>
      </c>
      <c r="P43" s="97"/>
      <c r="Q43" s="97"/>
      <c r="R43" s="97"/>
      <c r="S43" s="97"/>
      <c r="T43" s="97"/>
      <c r="U43" s="97"/>
    </row>
    <row r="44" spans="1:21" ht="30.75" customHeight="1" x14ac:dyDescent="0.2">
      <c r="A44" s="97"/>
      <c r="B44" s="98" t="s">
        <v>469</v>
      </c>
      <c r="C44" s="99"/>
      <c r="D44" s="99"/>
      <c r="E44" s="100"/>
      <c r="F44" s="100"/>
      <c r="G44" s="100"/>
      <c r="H44" s="100"/>
      <c r="I44" s="100"/>
      <c r="J44" s="116" t="s">
        <v>453</v>
      </c>
      <c r="K44" s="117" t="s">
        <v>454</v>
      </c>
      <c r="L44" s="118" t="s">
        <v>455</v>
      </c>
      <c r="M44" s="118" t="s">
        <v>456</v>
      </c>
      <c r="N44" s="118" t="s">
        <v>457</v>
      </c>
      <c r="O44" s="119" t="s">
        <v>458</v>
      </c>
      <c r="P44" s="97"/>
      <c r="Q44" s="97"/>
      <c r="R44" s="97"/>
      <c r="S44" s="97"/>
      <c r="T44" s="97"/>
      <c r="U44" s="97"/>
    </row>
    <row r="45" spans="1:21" ht="30.75" customHeight="1" x14ac:dyDescent="0.2">
      <c r="A45" s="97"/>
      <c r="B45" s="1199" t="s">
        <v>470</v>
      </c>
      <c r="C45" s="1200"/>
      <c r="D45" s="101"/>
      <c r="E45" s="1174" t="s">
        <v>212</v>
      </c>
      <c r="F45" s="1174"/>
      <c r="G45" s="1174"/>
      <c r="H45" s="1174"/>
      <c r="I45" s="1174"/>
      <c r="J45" s="1175"/>
      <c r="K45" s="120">
        <v>4149</v>
      </c>
      <c r="L45" s="121">
        <v>3886</v>
      </c>
      <c r="M45" s="121">
        <v>3659</v>
      </c>
      <c r="N45" s="121">
        <v>3402</v>
      </c>
      <c r="O45" s="122">
        <v>3343</v>
      </c>
      <c r="P45" s="97"/>
      <c r="Q45" s="97"/>
      <c r="R45" s="97"/>
      <c r="S45" s="97"/>
      <c r="T45" s="97"/>
      <c r="U45" s="97"/>
    </row>
    <row r="46" spans="1:21" ht="30.75" customHeight="1" x14ac:dyDescent="0.2">
      <c r="A46" s="97"/>
      <c r="B46" s="1201"/>
      <c r="C46" s="1202"/>
      <c r="D46" s="102"/>
      <c r="E46" s="1176" t="s">
        <v>471</v>
      </c>
      <c r="F46" s="1176"/>
      <c r="G46" s="1176"/>
      <c r="H46" s="1176"/>
      <c r="I46" s="1176"/>
      <c r="J46" s="1177"/>
      <c r="K46" s="123" t="s">
        <v>47</v>
      </c>
      <c r="L46" s="124" t="s">
        <v>47</v>
      </c>
      <c r="M46" s="124" t="s">
        <v>47</v>
      </c>
      <c r="N46" s="124" t="s">
        <v>47</v>
      </c>
      <c r="O46" s="125" t="s">
        <v>47</v>
      </c>
      <c r="P46" s="97"/>
      <c r="Q46" s="97"/>
      <c r="R46" s="97"/>
      <c r="S46" s="97"/>
      <c r="T46" s="97"/>
      <c r="U46" s="97"/>
    </row>
    <row r="47" spans="1:21" ht="30.75" customHeight="1" x14ac:dyDescent="0.2">
      <c r="A47" s="97"/>
      <c r="B47" s="1201"/>
      <c r="C47" s="1202"/>
      <c r="D47" s="102"/>
      <c r="E47" s="1176" t="s">
        <v>354</v>
      </c>
      <c r="F47" s="1176"/>
      <c r="G47" s="1176"/>
      <c r="H47" s="1176"/>
      <c r="I47" s="1176"/>
      <c r="J47" s="1177"/>
      <c r="K47" s="123" t="s">
        <v>47</v>
      </c>
      <c r="L47" s="124" t="s">
        <v>47</v>
      </c>
      <c r="M47" s="124" t="s">
        <v>47</v>
      </c>
      <c r="N47" s="124" t="s">
        <v>47</v>
      </c>
      <c r="O47" s="125" t="s">
        <v>47</v>
      </c>
      <c r="P47" s="97"/>
      <c r="Q47" s="97"/>
      <c r="R47" s="97"/>
      <c r="S47" s="97"/>
      <c r="T47" s="97"/>
      <c r="U47" s="97"/>
    </row>
    <row r="48" spans="1:21" ht="30.75" customHeight="1" x14ac:dyDescent="0.2">
      <c r="A48" s="97"/>
      <c r="B48" s="1201"/>
      <c r="C48" s="1202"/>
      <c r="D48" s="102"/>
      <c r="E48" s="1176" t="s">
        <v>472</v>
      </c>
      <c r="F48" s="1176"/>
      <c r="G48" s="1176"/>
      <c r="H48" s="1176"/>
      <c r="I48" s="1176"/>
      <c r="J48" s="1177"/>
      <c r="K48" s="123">
        <v>1499</v>
      </c>
      <c r="L48" s="124">
        <v>1250</v>
      </c>
      <c r="M48" s="124">
        <v>1283</v>
      </c>
      <c r="N48" s="124">
        <v>1243</v>
      </c>
      <c r="O48" s="125">
        <v>1228</v>
      </c>
      <c r="P48" s="97"/>
      <c r="Q48" s="97"/>
      <c r="R48" s="97"/>
      <c r="S48" s="97"/>
      <c r="T48" s="97"/>
      <c r="U48" s="97"/>
    </row>
    <row r="49" spans="1:21" ht="30.75" customHeight="1" x14ac:dyDescent="0.2">
      <c r="A49" s="97"/>
      <c r="B49" s="1201"/>
      <c r="C49" s="1202"/>
      <c r="D49" s="102"/>
      <c r="E49" s="1176" t="s">
        <v>473</v>
      </c>
      <c r="F49" s="1176"/>
      <c r="G49" s="1176"/>
      <c r="H49" s="1176"/>
      <c r="I49" s="1176"/>
      <c r="J49" s="1177"/>
      <c r="K49" s="123">
        <v>9</v>
      </c>
      <c r="L49" s="124">
        <v>9</v>
      </c>
      <c r="M49" s="124">
        <v>9</v>
      </c>
      <c r="N49" s="124">
        <v>9</v>
      </c>
      <c r="O49" s="125" t="s">
        <v>47</v>
      </c>
      <c r="P49" s="97"/>
      <c r="Q49" s="97"/>
      <c r="R49" s="97"/>
      <c r="S49" s="97"/>
      <c r="T49" s="97"/>
      <c r="U49" s="97"/>
    </row>
    <row r="50" spans="1:21" ht="30.75" customHeight="1" x14ac:dyDescent="0.2">
      <c r="A50" s="97"/>
      <c r="B50" s="1201"/>
      <c r="C50" s="1202"/>
      <c r="D50" s="102"/>
      <c r="E50" s="1176" t="s">
        <v>474</v>
      </c>
      <c r="F50" s="1176"/>
      <c r="G50" s="1176"/>
      <c r="H50" s="1176"/>
      <c r="I50" s="1176"/>
      <c r="J50" s="1177"/>
      <c r="K50" s="123">
        <v>78</v>
      </c>
      <c r="L50" s="124">
        <v>77</v>
      </c>
      <c r="M50" s="124">
        <v>136</v>
      </c>
      <c r="N50" s="124">
        <v>352</v>
      </c>
      <c r="O50" s="125">
        <v>233</v>
      </c>
      <c r="P50" s="97"/>
      <c r="Q50" s="97"/>
      <c r="R50" s="97"/>
      <c r="S50" s="97"/>
      <c r="T50" s="97"/>
      <c r="U50" s="97"/>
    </row>
    <row r="51" spans="1:21" ht="30.75" customHeight="1" x14ac:dyDescent="0.2">
      <c r="A51" s="97"/>
      <c r="B51" s="1203"/>
      <c r="C51" s="1204"/>
      <c r="D51" s="103"/>
      <c r="E51" s="1176" t="s">
        <v>366</v>
      </c>
      <c r="F51" s="1176"/>
      <c r="G51" s="1176"/>
      <c r="H51" s="1176"/>
      <c r="I51" s="1176"/>
      <c r="J51" s="1177"/>
      <c r="K51" s="123" t="s">
        <v>47</v>
      </c>
      <c r="L51" s="124" t="s">
        <v>47</v>
      </c>
      <c r="M51" s="124" t="s">
        <v>47</v>
      </c>
      <c r="N51" s="124" t="s">
        <v>47</v>
      </c>
      <c r="O51" s="125" t="s">
        <v>47</v>
      </c>
      <c r="P51" s="97"/>
      <c r="Q51" s="97"/>
      <c r="R51" s="97"/>
      <c r="S51" s="97"/>
      <c r="T51" s="97"/>
      <c r="U51" s="97"/>
    </row>
    <row r="52" spans="1:21" ht="30.75" customHeight="1" x14ac:dyDescent="0.2">
      <c r="A52" s="97"/>
      <c r="B52" s="1178" t="s">
        <v>475</v>
      </c>
      <c r="C52" s="1179"/>
      <c r="D52" s="103"/>
      <c r="E52" s="1176" t="s">
        <v>476</v>
      </c>
      <c r="F52" s="1176"/>
      <c r="G52" s="1176"/>
      <c r="H52" s="1176"/>
      <c r="I52" s="1176"/>
      <c r="J52" s="1177"/>
      <c r="K52" s="123">
        <v>4371</v>
      </c>
      <c r="L52" s="124">
        <v>4120</v>
      </c>
      <c r="M52" s="124">
        <v>3917</v>
      </c>
      <c r="N52" s="124">
        <v>3838</v>
      </c>
      <c r="O52" s="125">
        <v>3766</v>
      </c>
      <c r="P52" s="97"/>
      <c r="Q52" s="97"/>
      <c r="R52" s="97"/>
      <c r="S52" s="97"/>
      <c r="T52" s="97"/>
      <c r="U52" s="97"/>
    </row>
    <row r="53" spans="1:21" ht="30.75" customHeight="1" x14ac:dyDescent="0.2">
      <c r="A53" s="97"/>
      <c r="B53" s="1180" t="s">
        <v>477</v>
      </c>
      <c r="C53" s="1181"/>
      <c r="D53" s="104"/>
      <c r="E53" s="1182" t="s">
        <v>478</v>
      </c>
      <c r="F53" s="1182"/>
      <c r="G53" s="1182"/>
      <c r="H53" s="1182"/>
      <c r="I53" s="1182"/>
      <c r="J53" s="1183"/>
      <c r="K53" s="126">
        <v>1364</v>
      </c>
      <c r="L53" s="127">
        <v>1102</v>
      </c>
      <c r="M53" s="127">
        <v>1170</v>
      </c>
      <c r="N53" s="127">
        <v>1168</v>
      </c>
      <c r="O53" s="128">
        <v>1038</v>
      </c>
      <c r="P53" s="97"/>
      <c r="Q53" s="97"/>
      <c r="R53" s="97"/>
      <c r="S53" s="97"/>
      <c r="T53" s="97"/>
      <c r="U53" s="97"/>
    </row>
    <row r="54" spans="1:21" ht="24" customHeight="1" x14ac:dyDescent="0.2">
      <c r="A54" s="97"/>
      <c r="B54" s="105" t="s">
        <v>479</v>
      </c>
      <c r="C54" s="97"/>
      <c r="D54" s="97"/>
      <c r="E54" s="97"/>
      <c r="F54" s="97"/>
      <c r="G54" s="97"/>
      <c r="H54" s="97"/>
      <c r="I54" s="97"/>
      <c r="J54" s="97"/>
      <c r="K54" s="97"/>
      <c r="L54" s="97"/>
      <c r="M54" s="97"/>
      <c r="N54" s="97"/>
      <c r="O54" s="97"/>
      <c r="P54" s="97"/>
      <c r="Q54" s="97"/>
      <c r="R54" s="97"/>
      <c r="S54" s="97"/>
      <c r="T54" s="97"/>
      <c r="U54" s="97"/>
    </row>
    <row r="55" spans="1:21" ht="24" customHeight="1" x14ac:dyDescent="0.2">
      <c r="A55" s="97"/>
      <c r="B55" s="105"/>
      <c r="C55" s="97"/>
      <c r="D55" s="97"/>
      <c r="E55" s="97"/>
      <c r="F55" s="97"/>
      <c r="G55" s="97"/>
      <c r="H55" s="97"/>
      <c r="I55" s="97"/>
      <c r="J55" s="97"/>
      <c r="K55" s="97"/>
      <c r="L55" s="97"/>
      <c r="M55" s="97"/>
      <c r="N55" s="97"/>
      <c r="O55" s="97"/>
      <c r="P55" s="97"/>
      <c r="Q55" s="97"/>
      <c r="R55" s="97"/>
      <c r="S55" s="97"/>
      <c r="T55" s="97"/>
      <c r="U55" s="97"/>
    </row>
    <row r="56" spans="1:21" ht="24" customHeight="1" x14ac:dyDescent="0.2">
      <c r="A56" s="97"/>
      <c r="B56" s="106" t="s">
        <v>480</v>
      </c>
      <c r="C56" s="107"/>
      <c r="D56" s="107"/>
      <c r="E56" s="107"/>
      <c r="F56" s="107"/>
      <c r="G56" s="107"/>
      <c r="H56" s="107"/>
      <c r="I56" s="107"/>
      <c r="J56" s="107"/>
      <c r="K56" s="129"/>
      <c r="L56" s="129"/>
      <c r="M56" s="129"/>
      <c r="N56" s="129"/>
      <c r="O56" s="130" t="s">
        <v>468</v>
      </c>
      <c r="P56" s="97"/>
      <c r="Q56" s="97"/>
      <c r="R56" s="97"/>
      <c r="S56" s="97"/>
      <c r="T56" s="97"/>
      <c r="U56" s="97"/>
    </row>
    <row r="57" spans="1:21" ht="31.5" customHeight="1" x14ac:dyDescent="0.2">
      <c r="A57" s="97"/>
      <c r="B57" s="108"/>
      <c r="C57" s="109"/>
      <c r="D57" s="109"/>
      <c r="E57" s="110"/>
      <c r="F57" s="110"/>
      <c r="G57" s="110"/>
      <c r="H57" s="110"/>
      <c r="I57" s="110"/>
      <c r="J57" s="131" t="s">
        <v>453</v>
      </c>
      <c r="K57" s="132" t="s">
        <v>454</v>
      </c>
      <c r="L57" s="133" t="s">
        <v>455</v>
      </c>
      <c r="M57" s="133" t="s">
        <v>456</v>
      </c>
      <c r="N57" s="133" t="s">
        <v>457</v>
      </c>
      <c r="O57" s="134" t="s">
        <v>458</v>
      </c>
      <c r="P57" s="97"/>
      <c r="Q57" s="97"/>
      <c r="R57" s="97"/>
      <c r="S57" s="97"/>
      <c r="T57" s="97"/>
      <c r="U57" s="97"/>
    </row>
    <row r="58" spans="1:21" ht="31.5" customHeight="1" x14ac:dyDescent="0.2">
      <c r="B58" s="1193" t="s">
        <v>481</v>
      </c>
      <c r="C58" s="1194"/>
      <c r="D58" s="1184" t="s">
        <v>482</v>
      </c>
      <c r="E58" s="1185"/>
      <c r="F58" s="1185"/>
      <c r="G58" s="1185"/>
      <c r="H58" s="1185"/>
      <c r="I58" s="1185"/>
      <c r="J58" s="1186"/>
      <c r="K58" s="135" t="s">
        <v>47</v>
      </c>
      <c r="L58" s="136" t="s">
        <v>47</v>
      </c>
      <c r="M58" s="136" t="s">
        <v>47</v>
      </c>
      <c r="N58" s="136" t="s">
        <v>47</v>
      </c>
      <c r="O58" s="137" t="s">
        <v>47</v>
      </c>
    </row>
    <row r="59" spans="1:21" ht="31.5" customHeight="1" x14ac:dyDescent="0.2">
      <c r="B59" s="1195"/>
      <c r="C59" s="1196"/>
      <c r="D59" s="1187" t="s">
        <v>483</v>
      </c>
      <c r="E59" s="1188"/>
      <c r="F59" s="1188"/>
      <c r="G59" s="1188"/>
      <c r="H59" s="1188"/>
      <c r="I59" s="1188"/>
      <c r="J59" s="1189"/>
      <c r="K59" s="138" t="s">
        <v>47</v>
      </c>
      <c r="L59" s="139" t="s">
        <v>47</v>
      </c>
      <c r="M59" s="139" t="s">
        <v>47</v>
      </c>
      <c r="N59" s="139" t="s">
        <v>47</v>
      </c>
      <c r="O59" s="140" t="s">
        <v>47</v>
      </c>
    </row>
    <row r="60" spans="1:21" ht="31.5" customHeight="1" x14ac:dyDescent="0.2">
      <c r="B60" s="1197"/>
      <c r="C60" s="1198"/>
      <c r="D60" s="1190" t="s">
        <v>484</v>
      </c>
      <c r="E60" s="1191"/>
      <c r="F60" s="1191"/>
      <c r="G60" s="1191"/>
      <c r="H60" s="1191"/>
      <c r="I60" s="1191"/>
      <c r="J60" s="1192"/>
      <c r="K60" s="141" t="s">
        <v>47</v>
      </c>
      <c r="L60" s="142" t="s">
        <v>47</v>
      </c>
      <c r="M60" s="142" t="s">
        <v>47</v>
      </c>
      <c r="N60" s="142" t="s">
        <v>47</v>
      </c>
      <c r="O60" s="143" t="s">
        <v>47</v>
      </c>
    </row>
    <row r="61" spans="1:21" ht="24" customHeight="1" x14ac:dyDescent="0.2">
      <c r="B61" s="111"/>
      <c r="C61" s="111"/>
      <c r="D61" s="112" t="s">
        <v>485</v>
      </c>
      <c r="E61" s="113"/>
      <c r="F61" s="113"/>
      <c r="G61" s="113"/>
      <c r="H61" s="113"/>
      <c r="I61" s="113"/>
      <c r="J61" s="113"/>
      <c r="K61" s="113"/>
      <c r="L61" s="113"/>
      <c r="M61" s="113"/>
      <c r="N61" s="113"/>
      <c r="O61" s="113"/>
    </row>
    <row r="62" spans="1:21" ht="24" customHeight="1" x14ac:dyDescent="0.2">
      <c r="B62" s="114"/>
      <c r="C62" s="114"/>
      <c r="D62" s="112" t="s">
        <v>486</v>
      </c>
      <c r="E62" s="113"/>
      <c r="F62" s="113"/>
      <c r="G62" s="113"/>
      <c r="H62" s="113"/>
      <c r="I62" s="113"/>
      <c r="J62" s="113"/>
      <c r="K62" s="113"/>
      <c r="L62" s="113"/>
      <c r="M62" s="113"/>
      <c r="N62" s="113"/>
      <c r="O62" s="113"/>
    </row>
    <row r="63" spans="1:21" ht="24" customHeight="1" x14ac:dyDescent="0.2">
      <c r="A63" s="97"/>
      <c r="B63" s="105"/>
      <c r="C63" s="97"/>
      <c r="D63" s="97"/>
      <c r="E63" s="97"/>
      <c r="F63" s="97"/>
      <c r="G63" s="97"/>
      <c r="H63" s="97"/>
      <c r="I63" s="97"/>
      <c r="J63" s="97"/>
      <c r="K63" s="97"/>
      <c r="L63" s="97"/>
      <c r="M63" s="97"/>
      <c r="N63" s="97"/>
      <c r="O63" s="97"/>
      <c r="P63" s="97"/>
      <c r="Q63" s="97"/>
      <c r="R63" s="97"/>
      <c r="S63" s="97"/>
      <c r="T63" s="97"/>
      <c r="U63" s="97"/>
    </row>
    <row r="64" spans="1:21" ht="24" customHeight="1" x14ac:dyDescent="0.2">
      <c r="A64" s="97"/>
      <c r="B64" s="105"/>
      <c r="C64" s="97"/>
      <c r="D64" s="97"/>
      <c r="E64" s="97"/>
      <c r="F64" s="97"/>
      <c r="G64" s="97"/>
      <c r="H64" s="97"/>
      <c r="I64" s="97"/>
      <c r="J64" s="97"/>
      <c r="K64" s="97"/>
      <c r="L64" s="97"/>
      <c r="M64" s="97"/>
      <c r="N64" s="97"/>
      <c r="O64" s="97"/>
      <c r="P64" s="97"/>
      <c r="Q64" s="97"/>
      <c r="R64" s="97"/>
      <c r="S64" s="97"/>
      <c r="T64" s="97"/>
      <c r="U64" s="97"/>
    </row>
  </sheetData>
  <sheetProtection algorithmName="SHA-512" hashValue="drrrLxoDZ+/4tkEMm2g493mXZrjn8UYGrhZRufqkCkPz6P60Tjoo3zCuKqkG3he27f0kiy+M8a47s2pZS7Jh9w==" saltValue="hhzFJ2GK75EHMS8N+rqFy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34"/>
  <printOptions horizontalCentered="1"/>
  <pageMargins left="0" right="0" top="0.196850393700787" bottom="0.23622047244094499" header="0" footer="0"/>
  <pageSetup paperSize="9" scale="54"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workbookViewId="0"/>
  </sheetViews>
  <sheetFormatPr defaultColWidth="0" defaultRowHeight="13.5" customHeight="1" zeroHeight="1" x14ac:dyDescent="0.2"/>
  <cols>
    <col min="1" max="1" width="6.6640625" style="68" customWidth="1"/>
    <col min="2" max="3" width="12.6640625" style="68" customWidth="1"/>
    <col min="4" max="4" width="11.6640625" style="68" customWidth="1"/>
    <col min="5" max="8" width="10.33203125" style="68" customWidth="1"/>
    <col min="9" max="13" width="16.33203125" style="68" customWidth="1"/>
    <col min="14" max="19" width="12.6640625" style="68" customWidth="1"/>
    <col min="20" max="16384" width="0" style="6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82" t="s">
        <v>468</v>
      </c>
    </row>
    <row r="40" spans="2:13" ht="27.75" customHeight="1" x14ac:dyDescent="0.2">
      <c r="B40" s="69" t="s">
        <v>469</v>
      </c>
      <c r="C40" s="70"/>
      <c r="D40" s="70"/>
      <c r="E40" s="71"/>
      <c r="F40" s="71"/>
      <c r="G40" s="71"/>
      <c r="H40" s="72" t="s">
        <v>453</v>
      </c>
      <c r="I40" s="83" t="s">
        <v>454</v>
      </c>
      <c r="J40" s="84" t="s">
        <v>455</v>
      </c>
      <c r="K40" s="84" t="s">
        <v>456</v>
      </c>
      <c r="L40" s="84" t="s">
        <v>457</v>
      </c>
      <c r="M40" s="85" t="s">
        <v>458</v>
      </c>
    </row>
    <row r="41" spans="2:13" ht="27.75" customHeight="1" x14ac:dyDescent="0.2">
      <c r="B41" s="1222" t="s">
        <v>487</v>
      </c>
      <c r="C41" s="1223"/>
      <c r="D41" s="73"/>
      <c r="E41" s="1205" t="s">
        <v>488</v>
      </c>
      <c r="F41" s="1205"/>
      <c r="G41" s="1205"/>
      <c r="H41" s="1206"/>
      <c r="I41" s="86">
        <v>22450</v>
      </c>
      <c r="J41" s="87">
        <v>21472</v>
      </c>
      <c r="K41" s="87">
        <v>20408</v>
      </c>
      <c r="L41" s="87">
        <v>18286</v>
      </c>
      <c r="M41" s="88">
        <v>15730</v>
      </c>
    </row>
    <row r="42" spans="2:13" ht="27.75" customHeight="1" x14ac:dyDescent="0.2">
      <c r="B42" s="1218"/>
      <c r="C42" s="1219"/>
      <c r="D42" s="74"/>
      <c r="E42" s="1207" t="s">
        <v>489</v>
      </c>
      <c r="F42" s="1207"/>
      <c r="G42" s="1207"/>
      <c r="H42" s="1208"/>
      <c r="I42" s="89">
        <v>305</v>
      </c>
      <c r="J42" s="90">
        <v>271</v>
      </c>
      <c r="K42" s="90">
        <v>239</v>
      </c>
      <c r="L42" s="90">
        <v>241</v>
      </c>
      <c r="M42" s="91">
        <v>234</v>
      </c>
    </row>
    <row r="43" spans="2:13" ht="27.75" customHeight="1" x14ac:dyDescent="0.2">
      <c r="B43" s="1218"/>
      <c r="C43" s="1219"/>
      <c r="D43" s="74"/>
      <c r="E43" s="1207" t="s">
        <v>490</v>
      </c>
      <c r="F43" s="1207"/>
      <c r="G43" s="1207"/>
      <c r="H43" s="1208"/>
      <c r="I43" s="89">
        <v>13425</v>
      </c>
      <c r="J43" s="90">
        <v>12122</v>
      </c>
      <c r="K43" s="90">
        <v>10920</v>
      </c>
      <c r="L43" s="90">
        <v>10030</v>
      </c>
      <c r="M43" s="91">
        <v>9369</v>
      </c>
    </row>
    <row r="44" spans="2:13" ht="27.75" customHeight="1" x14ac:dyDescent="0.2">
      <c r="B44" s="1218"/>
      <c r="C44" s="1219"/>
      <c r="D44" s="74"/>
      <c r="E44" s="1207" t="s">
        <v>491</v>
      </c>
      <c r="F44" s="1207"/>
      <c r="G44" s="1207"/>
      <c r="H44" s="1208"/>
      <c r="I44" s="89">
        <v>27</v>
      </c>
      <c r="J44" s="90">
        <v>18</v>
      </c>
      <c r="K44" s="90">
        <v>9</v>
      </c>
      <c r="L44" s="90" t="s">
        <v>47</v>
      </c>
      <c r="M44" s="91" t="s">
        <v>47</v>
      </c>
    </row>
    <row r="45" spans="2:13" ht="27.75" customHeight="1" x14ac:dyDescent="0.2">
      <c r="B45" s="1218"/>
      <c r="C45" s="1219"/>
      <c r="D45" s="74"/>
      <c r="E45" s="1207" t="s">
        <v>492</v>
      </c>
      <c r="F45" s="1207"/>
      <c r="G45" s="1207"/>
      <c r="H45" s="1208"/>
      <c r="I45" s="89">
        <v>7570</v>
      </c>
      <c r="J45" s="90">
        <v>7425</v>
      </c>
      <c r="K45" s="90">
        <v>7276</v>
      </c>
      <c r="L45" s="90">
        <v>7218</v>
      </c>
      <c r="M45" s="91">
        <v>7207</v>
      </c>
    </row>
    <row r="46" spans="2:13" ht="27.75" customHeight="1" x14ac:dyDescent="0.2">
      <c r="B46" s="1218"/>
      <c r="C46" s="1219"/>
      <c r="D46" s="75"/>
      <c r="E46" s="1207" t="s">
        <v>493</v>
      </c>
      <c r="F46" s="1207"/>
      <c r="G46" s="1207"/>
      <c r="H46" s="1208"/>
      <c r="I46" s="89" t="s">
        <v>47</v>
      </c>
      <c r="J46" s="90" t="s">
        <v>47</v>
      </c>
      <c r="K46" s="90" t="s">
        <v>47</v>
      </c>
      <c r="L46" s="90" t="s">
        <v>47</v>
      </c>
      <c r="M46" s="91" t="s">
        <v>47</v>
      </c>
    </row>
    <row r="47" spans="2:13" ht="27.75" customHeight="1" x14ac:dyDescent="0.2">
      <c r="B47" s="1218"/>
      <c r="C47" s="1219"/>
      <c r="D47" s="76"/>
      <c r="E47" s="1209" t="s">
        <v>494</v>
      </c>
      <c r="F47" s="1210"/>
      <c r="G47" s="1210"/>
      <c r="H47" s="1211"/>
      <c r="I47" s="89" t="s">
        <v>47</v>
      </c>
      <c r="J47" s="90" t="s">
        <v>47</v>
      </c>
      <c r="K47" s="90" t="s">
        <v>47</v>
      </c>
      <c r="L47" s="90" t="s">
        <v>47</v>
      </c>
      <c r="M47" s="91" t="s">
        <v>47</v>
      </c>
    </row>
    <row r="48" spans="2:13" ht="27.75" customHeight="1" x14ac:dyDescent="0.2">
      <c r="B48" s="1218"/>
      <c r="C48" s="1219"/>
      <c r="D48" s="74"/>
      <c r="E48" s="1207" t="s">
        <v>326</v>
      </c>
      <c r="F48" s="1207"/>
      <c r="G48" s="1207"/>
      <c r="H48" s="1208"/>
      <c r="I48" s="89" t="s">
        <v>47</v>
      </c>
      <c r="J48" s="90" t="s">
        <v>47</v>
      </c>
      <c r="K48" s="90" t="s">
        <v>47</v>
      </c>
      <c r="L48" s="90" t="s">
        <v>47</v>
      </c>
      <c r="M48" s="91" t="s">
        <v>47</v>
      </c>
    </row>
    <row r="49" spans="2:13" ht="27.75" customHeight="1" x14ac:dyDescent="0.2">
      <c r="B49" s="1220"/>
      <c r="C49" s="1221"/>
      <c r="D49" s="74"/>
      <c r="E49" s="1207" t="s">
        <v>495</v>
      </c>
      <c r="F49" s="1207"/>
      <c r="G49" s="1207"/>
      <c r="H49" s="1208"/>
      <c r="I49" s="89" t="s">
        <v>47</v>
      </c>
      <c r="J49" s="90" t="s">
        <v>47</v>
      </c>
      <c r="K49" s="90" t="s">
        <v>47</v>
      </c>
      <c r="L49" s="90" t="s">
        <v>47</v>
      </c>
      <c r="M49" s="91" t="s">
        <v>47</v>
      </c>
    </row>
    <row r="50" spans="2:13" ht="27.75" customHeight="1" x14ac:dyDescent="0.2">
      <c r="B50" s="1216" t="s">
        <v>496</v>
      </c>
      <c r="C50" s="1217"/>
      <c r="D50" s="77"/>
      <c r="E50" s="1207" t="s">
        <v>497</v>
      </c>
      <c r="F50" s="1207"/>
      <c r="G50" s="1207"/>
      <c r="H50" s="1208"/>
      <c r="I50" s="89">
        <v>51687</v>
      </c>
      <c r="J50" s="90">
        <v>47860</v>
      </c>
      <c r="K50" s="90">
        <v>49089</v>
      </c>
      <c r="L50" s="90">
        <v>50876</v>
      </c>
      <c r="M50" s="91">
        <v>53431</v>
      </c>
    </row>
    <row r="51" spans="2:13" ht="27.75" customHeight="1" x14ac:dyDescent="0.2">
      <c r="B51" s="1218"/>
      <c r="C51" s="1219"/>
      <c r="D51" s="74"/>
      <c r="E51" s="1207" t="s">
        <v>498</v>
      </c>
      <c r="F51" s="1207"/>
      <c r="G51" s="1207"/>
      <c r="H51" s="1208"/>
      <c r="I51" s="89">
        <v>6945</v>
      </c>
      <c r="J51" s="90">
        <v>3424</v>
      </c>
      <c r="K51" s="90">
        <v>3089</v>
      </c>
      <c r="L51" s="90">
        <v>2801</v>
      </c>
      <c r="M51" s="91">
        <v>2480</v>
      </c>
    </row>
    <row r="52" spans="2:13" ht="27.75" customHeight="1" x14ac:dyDescent="0.2">
      <c r="B52" s="1220"/>
      <c r="C52" s="1221"/>
      <c r="D52" s="74"/>
      <c r="E52" s="1207" t="s">
        <v>499</v>
      </c>
      <c r="F52" s="1207"/>
      <c r="G52" s="1207"/>
      <c r="H52" s="1208"/>
      <c r="I52" s="89">
        <v>36546</v>
      </c>
      <c r="J52" s="90">
        <v>35342</v>
      </c>
      <c r="K52" s="90">
        <v>34363</v>
      </c>
      <c r="L52" s="90">
        <v>31694</v>
      </c>
      <c r="M52" s="91">
        <v>30530</v>
      </c>
    </row>
    <row r="53" spans="2:13" ht="27.75" customHeight="1" x14ac:dyDescent="0.2">
      <c r="B53" s="1212" t="s">
        <v>477</v>
      </c>
      <c r="C53" s="1213"/>
      <c r="D53" s="78"/>
      <c r="E53" s="1214" t="s">
        <v>500</v>
      </c>
      <c r="F53" s="1214"/>
      <c r="G53" s="1214"/>
      <c r="H53" s="1215"/>
      <c r="I53" s="92">
        <v>-51401</v>
      </c>
      <c r="J53" s="93">
        <v>-45317</v>
      </c>
      <c r="K53" s="93">
        <v>-47689</v>
      </c>
      <c r="L53" s="93">
        <v>-49596</v>
      </c>
      <c r="M53" s="94">
        <v>-53902</v>
      </c>
    </row>
    <row r="54" spans="2:13" ht="27.75" customHeight="1" x14ac:dyDescent="0.2">
      <c r="B54" s="79"/>
      <c r="C54" s="80"/>
      <c r="D54" s="80"/>
      <c r="E54" s="81"/>
      <c r="F54" s="81"/>
      <c r="G54" s="81"/>
      <c r="H54" s="81"/>
      <c r="I54" s="95"/>
      <c r="J54" s="95"/>
      <c r="K54" s="95"/>
      <c r="L54" s="95"/>
      <c r="M54" s="95"/>
    </row>
    <row r="55" spans="2:13" ht="13.2" x14ac:dyDescent="0.2"/>
  </sheetData>
  <sheetProtection algorithmName="SHA-512" hashValue="29GhGgvJgwpCP3m63zo8w/u8PNBj6li5Dwvd8NAgv9AErbIGePF+kJjwSxcNrBh4Z1TQA0lmd8ahR8xOwj+SuQ==" saltValue="ztFGAYWpmlnugrFyyrXbd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34"/>
  <printOptions horizontalCentered="1"/>
  <pageMargins left="0" right="0" top="0.196850393700787" bottom="0" header="0" footer="0"/>
  <pageSetup paperSize="9" scale="61"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workbookViewId="0"/>
  </sheetViews>
  <sheetFormatPr defaultColWidth="0" defaultRowHeight="13.5" customHeight="1" zeroHeight="1" x14ac:dyDescent="0.2"/>
  <cols>
    <col min="1" max="1" width="8.21875" style="43" customWidth="1"/>
    <col min="2" max="2" width="16.33203125" style="43" customWidth="1"/>
    <col min="3" max="5" width="26.21875" style="43" customWidth="1"/>
    <col min="6" max="8" width="24.21875" style="43" customWidth="1"/>
    <col min="9" max="14" width="26" style="43" customWidth="1"/>
    <col min="15" max="15" width="6.109375" style="43" customWidth="1"/>
    <col min="16" max="16" width="9" style="43" hidden="1" customWidth="1"/>
    <col min="17" max="20" width="0" style="43" hidden="1" customWidth="1"/>
    <col min="21" max="21" width="9" style="43" hidden="1" customWidth="1"/>
    <col min="22" max="22" width="0" style="43" hidden="1" customWidth="1"/>
    <col min="23" max="23" width="9" style="43" hidden="1" customWidth="1"/>
    <col min="24" max="16384" width="0" style="43"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44"/>
      <c r="C53" s="44"/>
      <c r="D53" s="44"/>
      <c r="E53" s="44"/>
      <c r="F53" s="44"/>
      <c r="G53" s="44"/>
      <c r="H53" s="45" t="s">
        <v>468</v>
      </c>
    </row>
    <row r="54" spans="2:8" ht="29.25" customHeight="1" x14ac:dyDescent="0.25">
      <c r="B54" s="46" t="s">
        <v>7</v>
      </c>
      <c r="C54" s="47"/>
      <c r="D54" s="47"/>
      <c r="E54" s="48" t="s">
        <v>453</v>
      </c>
      <c r="F54" s="49" t="s">
        <v>456</v>
      </c>
      <c r="G54" s="49" t="s">
        <v>457</v>
      </c>
      <c r="H54" s="50" t="s">
        <v>458</v>
      </c>
    </row>
    <row r="55" spans="2:8" ht="52.5" customHeight="1" x14ac:dyDescent="0.2">
      <c r="B55" s="51"/>
      <c r="C55" s="1224" t="s">
        <v>101</v>
      </c>
      <c r="D55" s="1224"/>
      <c r="E55" s="1225"/>
      <c r="F55" s="52">
        <v>19027</v>
      </c>
      <c r="G55" s="52">
        <v>19369</v>
      </c>
      <c r="H55" s="53">
        <v>20416</v>
      </c>
    </row>
    <row r="56" spans="2:8" ht="52.5" customHeight="1" x14ac:dyDescent="0.2">
      <c r="B56" s="54"/>
      <c r="C56" s="1226" t="s">
        <v>104</v>
      </c>
      <c r="D56" s="1226"/>
      <c r="E56" s="1227"/>
      <c r="F56" s="55">
        <v>5806</v>
      </c>
      <c r="G56" s="55">
        <v>5819</v>
      </c>
      <c r="H56" s="56">
        <v>5971</v>
      </c>
    </row>
    <row r="57" spans="2:8" ht="53.25" customHeight="1" x14ac:dyDescent="0.2">
      <c r="B57" s="54"/>
      <c r="C57" s="1228" t="s">
        <v>106</v>
      </c>
      <c r="D57" s="1228"/>
      <c r="E57" s="1229"/>
      <c r="F57" s="57">
        <v>25788</v>
      </c>
      <c r="G57" s="57">
        <v>27261</v>
      </c>
      <c r="H57" s="58">
        <v>28491</v>
      </c>
    </row>
    <row r="58" spans="2:8" ht="45.75" customHeight="1" x14ac:dyDescent="0.2">
      <c r="B58" s="59"/>
      <c r="C58" s="1230" t="s">
        <v>501</v>
      </c>
      <c r="D58" s="1231"/>
      <c r="E58" s="1232"/>
      <c r="F58" s="60">
        <v>3205</v>
      </c>
      <c r="G58" s="60">
        <v>2983</v>
      </c>
      <c r="H58" s="61">
        <v>4625</v>
      </c>
    </row>
    <row r="59" spans="2:8" ht="45.75" customHeight="1" x14ac:dyDescent="0.2">
      <c r="B59" s="59"/>
      <c r="C59" s="1230" t="s">
        <v>502</v>
      </c>
      <c r="D59" s="1231"/>
      <c r="E59" s="1232"/>
      <c r="F59" s="60">
        <v>4458</v>
      </c>
      <c r="G59" s="60">
        <v>4713</v>
      </c>
      <c r="H59" s="61">
        <v>4570</v>
      </c>
    </row>
    <row r="60" spans="2:8" ht="45.75" customHeight="1" x14ac:dyDescent="0.2">
      <c r="B60" s="59"/>
      <c r="C60" s="1230" t="s">
        <v>503</v>
      </c>
      <c r="D60" s="1231"/>
      <c r="E60" s="1232"/>
      <c r="F60" s="60">
        <v>4528</v>
      </c>
      <c r="G60" s="60">
        <v>4533</v>
      </c>
      <c r="H60" s="61">
        <v>4221</v>
      </c>
    </row>
    <row r="61" spans="2:8" ht="45.75" customHeight="1" x14ac:dyDescent="0.2">
      <c r="B61" s="59"/>
      <c r="C61" s="1230" t="s">
        <v>504</v>
      </c>
      <c r="D61" s="1231"/>
      <c r="E61" s="1232"/>
      <c r="F61" s="60">
        <v>2915</v>
      </c>
      <c r="G61" s="60">
        <v>2763</v>
      </c>
      <c r="H61" s="61">
        <v>2754</v>
      </c>
    </row>
    <row r="62" spans="2:8" ht="45.75" customHeight="1" x14ac:dyDescent="0.2">
      <c r="B62" s="62"/>
      <c r="C62" s="1233" t="s">
        <v>505</v>
      </c>
      <c r="D62" s="1234"/>
      <c r="E62" s="1235"/>
      <c r="F62" s="63">
        <v>1407</v>
      </c>
      <c r="G62" s="63">
        <v>1883</v>
      </c>
      <c r="H62" s="64">
        <v>2309</v>
      </c>
    </row>
    <row r="63" spans="2:8" ht="52.5" customHeight="1" x14ac:dyDescent="0.2">
      <c r="B63" s="65"/>
      <c r="C63" s="1236" t="s">
        <v>506</v>
      </c>
      <c r="D63" s="1236"/>
      <c r="E63" s="1237"/>
      <c r="F63" s="66">
        <v>50621</v>
      </c>
      <c r="G63" s="66">
        <v>52449</v>
      </c>
      <c r="H63" s="67">
        <v>54879</v>
      </c>
    </row>
    <row r="64" spans="2:8" ht="13.2" x14ac:dyDescent="0.2"/>
  </sheetData>
  <sheetProtection algorithmName="SHA-512" hashValue="eIuQ0URGvAdePXh8NfLnkuvaCQr1Z2/6STFTDgqkdVWnZB455VxNtPNdLKzb5jMlMbhJimluN0a1hwBCTh2QPQ==" saltValue="fbV4QeBfoEQVuhuO3igh6w==" spinCount="100000" sheet="1" objects="1" scenarios="1"/>
  <mergeCells count="9">
    <mergeCell ref="C60:E60"/>
    <mergeCell ref="C61:E61"/>
    <mergeCell ref="C62:E62"/>
    <mergeCell ref="C63:E63"/>
    <mergeCell ref="C55:E55"/>
    <mergeCell ref="C56:E56"/>
    <mergeCell ref="C57:E57"/>
    <mergeCell ref="C58:E58"/>
    <mergeCell ref="C59:E59"/>
  </mergeCells>
  <phoneticPr fontId="34"/>
  <printOptions horizontalCentered="1"/>
  <pageMargins left="0" right="0" top="0.196850393700787"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268A-B38D-49C4-B8A0-BC66E4C7325C}">
  <sheetPr>
    <pageSetUpPr fitToPage="1"/>
  </sheetPr>
  <dimension ref="A1:DE85"/>
  <sheetViews>
    <sheetView showGridLines="0" tabSelected="1" zoomScale="80" zoomScaleNormal="80" zoomScaleSheetLayoutView="55" workbookViewId="0">
      <selection activeCell="AM47" sqref="AM47"/>
    </sheetView>
  </sheetViews>
  <sheetFormatPr defaultColWidth="0" defaultRowHeight="0" customHeight="1" zeroHeight="1" x14ac:dyDescent="0.2"/>
  <cols>
    <col min="1" max="1" width="6.33203125" style="1238" customWidth="1"/>
    <col min="2" max="107" width="2.44140625" style="1238" customWidth="1"/>
    <col min="108" max="108" width="6.109375" style="1240" customWidth="1"/>
    <col min="109" max="109" width="5.88671875" style="1239" customWidth="1"/>
    <col min="110" max="16384" width="8.6640625" style="1238" hidden="1"/>
  </cols>
  <sheetData>
    <row r="1" spans="1:109" ht="42.75" customHeight="1" x14ac:dyDescent="0.2">
      <c r="A1" s="1296"/>
      <c r="B1" s="1295"/>
      <c r="DD1" s="1238"/>
      <c r="DE1" s="1238"/>
    </row>
    <row r="2" spans="1:109" ht="25.5" customHeight="1" x14ac:dyDescent="0.2">
      <c r="A2" s="1294"/>
      <c r="C2" s="1294"/>
      <c r="O2" s="1294"/>
      <c r="P2" s="1294"/>
      <c r="Q2" s="1294"/>
      <c r="R2" s="1294"/>
      <c r="S2" s="1294"/>
      <c r="T2" s="1294"/>
      <c r="U2" s="1294"/>
      <c r="V2" s="1294"/>
      <c r="W2" s="1294"/>
      <c r="X2" s="1294"/>
      <c r="Y2" s="1294"/>
      <c r="Z2" s="1294"/>
      <c r="AA2" s="1294"/>
      <c r="AB2" s="1294"/>
      <c r="AC2" s="1294"/>
      <c r="AD2" s="1294"/>
      <c r="AE2" s="1294"/>
      <c r="AF2" s="1294"/>
      <c r="AG2" s="1294"/>
      <c r="AH2" s="1294"/>
      <c r="AI2" s="1294"/>
      <c r="AU2" s="1294"/>
      <c r="BG2" s="1294"/>
      <c r="BS2" s="1294"/>
      <c r="CE2" s="1294"/>
      <c r="CQ2" s="1294"/>
      <c r="DD2" s="1238"/>
      <c r="DE2" s="1238"/>
    </row>
    <row r="3" spans="1:109" ht="25.5" customHeight="1" x14ac:dyDescent="0.2">
      <c r="A3" s="1294"/>
      <c r="C3" s="1294"/>
      <c r="O3" s="1294"/>
      <c r="P3" s="1294"/>
      <c r="Q3" s="1294"/>
      <c r="R3" s="1294"/>
      <c r="S3" s="1294"/>
      <c r="T3" s="1294"/>
      <c r="U3" s="1294"/>
      <c r="V3" s="1294"/>
      <c r="W3" s="1294"/>
      <c r="X3" s="1294"/>
      <c r="Y3" s="1294"/>
      <c r="Z3" s="1294"/>
      <c r="AA3" s="1294"/>
      <c r="AB3" s="1294"/>
      <c r="AC3" s="1294"/>
      <c r="AD3" s="1294"/>
      <c r="AE3" s="1294"/>
      <c r="AF3" s="1294"/>
      <c r="AG3" s="1294"/>
      <c r="AH3" s="1294"/>
      <c r="AI3" s="1294"/>
      <c r="AU3" s="1294"/>
      <c r="BG3" s="1294"/>
      <c r="BS3" s="1294"/>
      <c r="CE3" s="1294"/>
      <c r="CQ3" s="1294"/>
      <c r="DD3" s="1238"/>
      <c r="DE3" s="1238"/>
    </row>
    <row r="4" spans="1:109" s="1293" customFormat="1" ht="13.2" x14ac:dyDescent="0.2">
      <c r="A4" s="1294"/>
      <c r="B4" s="1294"/>
      <c r="C4" s="1294"/>
      <c r="D4" s="1294"/>
      <c r="E4" s="1294"/>
      <c r="F4" s="1294"/>
      <c r="G4" s="1294"/>
      <c r="H4" s="1294"/>
      <c r="I4" s="1294"/>
      <c r="J4" s="1294"/>
      <c r="K4" s="1294"/>
      <c r="L4" s="1294"/>
      <c r="M4" s="1294"/>
      <c r="N4" s="1294"/>
      <c r="O4" s="1294"/>
      <c r="P4" s="1294"/>
      <c r="Q4" s="1294"/>
      <c r="R4" s="1294"/>
      <c r="S4" s="1294"/>
      <c r="T4" s="1294"/>
      <c r="U4" s="1294"/>
      <c r="V4" s="1294"/>
      <c r="W4" s="1294"/>
      <c r="X4" s="1294"/>
      <c r="Y4" s="1294"/>
      <c r="Z4" s="1294"/>
      <c r="AA4" s="1294"/>
      <c r="AB4" s="1294"/>
      <c r="AC4" s="1294"/>
      <c r="AD4" s="1294"/>
      <c r="AE4" s="1294"/>
      <c r="AF4" s="1294"/>
      <c r="AG4" s="1294"/>
      <c r="AH4" s="1294"/>
      <c r="AI4" s="1294"/>
      <c r="AJ4" s="1294"/>
      <c r="AK4" s="1294"/>
      <c r="AL4" s="1294"/>
      <c r="AM4" s="1294"/>
      <c r="AN4" s="1294"/>
      <c r="AO4" s="1294"/>
      <c r="AP4" s="1294"/>
      <c r="AQ4" s="1294"/>
      <c r="AR4" s="1294"/>
      <c r="AS4" s="1294"/>
      <c r="AT4" s="1294"/>
      <c r="AU4" s="1294"/>
      <c r="AV4" s="1294"/>
      <c r="AW4" s="1294"/>
      <c r="AX4" s="1294"/>
      <c r="AY4" s="1294"/>
      <c r="AZ4" s="1294"/>
      <c r="BA4" s="1294"/>
      <c r="BB4" s="1294"/>
      <c r="BC4" s="1294"/>
      <c r="BD4" s="1294"/>
      <c r="BE4" s="1294"/>
      <c r="BF4" s="1294"/>
      <c r="BG4" s="1294"/>
      <c r="BH4" s="1294"/>
      <c r="BI4" s="1294"/>
      <c r="BJ4" s="1294"/>
      <c r="BK4" s="1294"/>
      <c r="BL4" s="1294"/>
      <c r="BM4" s="1294"/>
      <c r="BN4" s="1294"/>
      <c r="BO4" s="1294"/>
      <c r="BP4" s="1294"/>
      <c r="BQ4" s="1294"/>
      <c r="BR4" s="1294"/>
      <c r="BS4" s="1294"/>
      <c r="BT4" s="1294"/>
      <c r="BU4" s="1294"/>
      <c r="BV4" s="1294"/>
      <c r="BW4" s="1294"/>
      <c r="BX4" s="1294"/>
      <c r="BY4" s="1294"/>
      <c r="BZ4" s="1294"/>
      <c r="CA4" s="1294"/>
      <c r="CB4" s="1294"/>
      <c r="CC4" s="1294"/>
      <c r="CD4" s="1294"/>
      <c r="CE4" s="1294"/>
      <c r="CF4" s="1294"/>
      <c r="CG4" s="1294"/>
      <c r="CH4" s="1294"/>
      <c r="CI4" s="1294"/>
      <c r="CJ4" s="1294"/>
      <c r="CK4" s="1294"/>
      <c r="CL4" s="1294"/>
      <c r="CM4" s="1294"/>
      <c r="CN4" s="1294"/>
      <c r="CO4" s="1294"/>
      <c r="CP4" s="1294"/>
      <c r="CQ4" s="1294"/>
      <c r="CR4" s="1294"/>
      <c r="CS4" s="1294"/>
      <c r="CT4" s="1294"/>
      <c r="CU4" s="1294"/>
      <c r="CV4" s="1294"/>
      <c r="CW4" s="1294"/>
      <c r="CX4" s="1294"/>
      <c r="CY4" s="1294"/>
      <c r="CZ4" s="1294"/>
      <c r="DA4" s="1294"/>
      <c r="DB4" s="1294"/>
      <c r="DC4" s="1294"/>
      <c r="DD4" s="1294"/>
      <c r="DE4" s="1294"/>
    </row>
    <row r="5" spans="1:109" s="1293" customFormat="1" ht="13.2" x14ac:dyDescent="0.2">
      <c r="A5" s="1294"/>
      <c r="B5" s="1294"/>
      <c r="C5" s="1294"/>
      <c r="D5" s="1294"/>
      <c r="E5" s="1294"/>
      <c r="F5" s="1294"/>
      <c r="G5" s="1294"/>
      <c r="H5" s="1294"/>
      <c r="I5" s="1294"/>
      <c r="J5" s="1294"/>
      <c r="K5" s="1294"/>
      <c r="L5" s="1294"/>
      <c r="M5" s="1294"/>
      <c r="N5" s="1294"/>
      <c r="O5" s="1294"/>
      <c r="P5" s="1294"/>
      <c r="Q5" s="1294"/>
      <c r="R5" s="1294"/>
      <c r="S5" s="1294"/>
      <c r="T5" s="1294"/>
      <c r="U5" s="1294"/>
      <c r="V5" s="1294"/>
      <c r="W5" s="1294"/>
      <c r="X5" s="1294"/>
      <c r="Y5" s="1294"/>
      <c r="Z5" s="1294"/>
      <c r="AA5" s="1294"/>
      <c r="AB5" s="1294"/>
      <c r="AC5" s="1294"/>
      <c r="AD5" s="1294"/>
      <c r="AE5" s="1294"/>
      <c r="AF5" s="1294"/>
      <c r="AG5" s="1294"/>
      <c r="AH5" s="1294"/>
      <c r="AI5" s="1294"/>
      <c r="AJ5" s="1294"/>
      <c r="AK5" s="1294"/>
      <c r="AL5" s="1294"/>
      <c r="AM5" s="1294"/>
      <c r="AN5" s="1294"/>
      <c r="AO5" s="1294"/>
      <c r="AP5" s="1294"/>
      <c r="AQ5" s="1294"/>
      <c r="AR5" s="1294"/>
      <c r="AS5" s="1294"/>
      <c r="AT5" s="1294"/>
      <c r="AU5" s="1294"/>
      <c r="AV5" s="1294"/>
      <c r="AW5" s="1294"/>
      <c r="AX5" s="1294"/>
      <c r="AY5" s="1294"/>
      <c r="AZ5" s="1294"/>
      <c r="BA5" s="1294"/>
      <c r="BB5" s="1294"/>
      <c r="BC5" s="1294"/>
      <c r="BD5" s="1294"/>
      <c r="BE5" s="1294"/>
      <c r="BF5" s="1294"/>
      <c r="BG5" s="1294"/>
      <c r="BH5" s="1294"/>
      <c r="BI5" s="1294"/>
      <c r="BJ5" s="1294"/>
      <c r="BK5" s="1294"/>
      <c r="BL5" s="1294"/>
      <c r="BM5" s="1294"/>
      <c r="BN5" s="1294"/>
      <c r="BO5" s="1294"/>
      <c r="BP5" s="1294"/>
      <c r="BQ5" s="1294"/>
      <c r="BR5" s="1294"/>
      <c r="BS5" s="1294"/>
      <c r="BT5" s="1294"/>
      <c r="BU5" s="1294"/>
      <c r="BV5" s="1294"/>
      <c r="BW5" s="1294"/>
      <c r="BX5" s="1294"/>
      <c r="BY5" s="1294"/>
      <c r="BZ5" s="1294"/>
      <c r="CA5" s="1294"/>
      <c r="CB5" s="1294"/>
      <c r="CC5" s="1294"/>
      <c r="CD5" s="1294"/>
      <c r="CE5" s="1294"/>
      <c r="CF5" s="1294"/>
      <c r="CG5" s="1294"/>
      <c r="CH5" s="1294"/>
      <c r="CI5" s="1294"/>
      <c r="CJ5" s="1294"/>
      <c r="CK5" s="1294"/>
      <c r="CL5" s="1294"/>
      <c r="CM5" s="1294"/>
      <c r="CN5" s="1294"/>
      <c r="CO5" s="1294"/>
      <c r="CP5" s="1294"/>
      <c r="CQ5" s="1294"/>
      <c r="CR5" s="1294"/>
      <c r="CS5" s="1294"/>
      <c r="CT5" s="1294"/>
      <c r="CU5" s="1294"/>
      <c r="CV5" s="1294"/>
      <c r="CW5" s="1294"/>
      <c r="CX5" s="1294"/>
      <c r="CY5" s="1294"/>
      <c r="CZ5" s="1294"/>
      <c r="DA5" s="1294"/>
      <c r="DB5" s="1294"/>
      <c r="DC5" s="1294"/>
      <c r="DD5" s="1294"/>
      <c r="DE5" s="1294"/>
    </row>
    <row r="6" spans="1:109" s="1293" customFormat="1" ht="13.2" x14ac:dyDescent="0.2">
      <c r="A6" s="1294"/>
      <c r="B6" s="1294"/>
      <c r="C6" s="1294"/>
      <c r="D6" s="1294"/>
      <c r="E6" s="1294"/>
      <c r="F6" s="1294"/>
      <c r="G6" s="1294"/>
      <c r="H6" s="1294"/>
      <c r="I6" s="1294"/>
      <c r="J6" s="1294"/>
      <c r="K6" s="1294"/>
      <c r="L6" s="1294"/>
      <c r="M6" s="1294"/>
      <c r="N6" s="1294"/>
      <c r="O6" s="1294"/>
      <c r="P6" s="1294"/>
      <c r="Q6" s="1294"/>
      <c r="R6" s="1294"/>
      <c r="S6" s="1294"/>
      <c r="T6" s="1294"/>
      <c r="U6" s="1294"/>
      <c r="V6" s="1294"/>
      <c r="W6" s="1294"/>
      <c r="X6" s="1294"/>
      <c r="Y6" s="1294"/>
      <c r="Z6" s="1294"/>
      <c r="AA6" s="1294"/>
      <c r="AB6" s="1294"/>
      <c r="AC6" s="1294"/>
      <c r="AD6" s="1294"/>
      <c r="AE6" s="1294"/>
      <c r="AF6" s="1294"/>
      <c r="AG6" s="1294"/>
      <c r="AH6" s="1294"/>
      <c r="AI6" s="1294"/>
      <c r="AJ6" s="1294"/>
      <c r="AK6" s="1294"/>
      <c r="AL6" s="1294"/>
      <c r="AM6" s="1294"/>
      <c r="AN6" s="1294"/>
      <c r="AO6" s="1294"/>
      <c r="AP6" s="1294"/>
      <c r="AQ6" s="1294"/>
      <c r="AR6" s="1294"/>
      <c r="AS6" s="1294"/>
      <c r="AT6" s="1294"/>
      <c r="AU6" s="1294"/>
      <c r="AV6" s="1294"/>
      <c r="AW6" s="1294"/>
      <c r="AX6" s="1294"/>
      <c r="AY6" s="1294"/>
      <c r="AZ6" s="1294"/>
      <c r="BA6" s="1294"/>
      <c r="BB6" s="1294"/>
      <c r="BC6" s="1294"/>
      <c r="BD6" s="1294"/>
      <c r="BE6" s="1294"/>
      <c r="BF6" s="1294"/>
      <c r="BG6" s="1294"/>
      <c r="BH6" s="1294"/>
      <c r="BI6" s="1294"/>
      <c r="BJ6" s="1294"/>
      <c r="BK6" s="1294"/>
      <c r="BL6" s="1294"/>
      <c r="BM6" s="1294"/>
      <c r="BN6" s="1294"/>
      <c r="BO6" s="1294"/>
      <c r="BP6" s="1294"/>
      <c r="BQ6" s="1294"/>
      <c r="BR6" s="1294"/>
      <c r="BS6" s="1294"/>
      <c r="BT6" s="1294"/>
      <c r="BU6" s="1294"/>
      <c r="BV6" s="1294"/>
      <c r="BW6" s="1294"/>
      <c r="BX6" s="1294"/>
      <c r="BY6" s="1294"/>
      <c r="BZ6" s="1294"/>
      <c r="CA6" s="1294"/>
      <c r="CB6" s="1294"/>
      <c r="CC6" s="1294"/>
      <c r="CD6" s="1294"/>
      <c r="CE6" s="1294"/>
      <c r="CF6" s="1294"/>
      <c r="CG6" s="1294"/>
      <c r="CH6" s="1294"/>
      <c r="CI6" s="1294"/>
      <c r="CJ6" s="1294"/>
      <c r="CK6" s="1294"/>
      <c r="CL6" s="1294"/>
      <c r="CM6" s="1294"/>
      <c r="CN6" s="1294"/>
      <c r="CO6" s="1294"/>
      <c r="CP6" s="1294"/>
      <c r="CQ6" s="1294"/>
      <c r="CR6" s="1294"/>
      <c r="CS6" s="1294"/>
      <c r="CT6" s="1294"/>
      <c r="CU6" s="1294"/>
      <c r="CV6" s="1294"/>
      <c r="CW6" s="1294"/>
      <c r="CX6" s="1294"/>
      <c r="CY6" s="1294"/>
      <c r="CZ6" s="1294"/>
      <c r="DA6" s="1294"/>
      <c r="DB6" s="1294"/>
      <c r="DC6" s="1294"/>
      <c r="DD6" s="1294"/>
      <c r="DE6" s="1294"/>
    </row>
    <row r="7" spans="1:109" s="1293" customFormat="1" ht="13.2" x14ac:dyDescent="0.2">
      <c r="A7" s="1294"/>
      <c r="B7" s="1294"/>
      <c r="C7" s="1294"/>
      <c r="D7" s="1294"/>
      <c r="E7" s="1294"/>
      <c r="F7" s="1294"/>
      <c r="G7" s="1294"/>
      <c r="H7" s="1294"/>
      <c r="I7" s="1294"/>
      <c r="J7" s="1294"/>
      <c r="K7" s="1294"/>
      <c r="L7" s="1294"/>
      <c r="M7" s="1294"/>
      <c r="N7" s="1294"/>
      <c r="O7" s="1294"/>
      <c r="P7" s="1294"/>
      <c r="Q7" s="1294"/>
      <c r="R7" s="1294"/>
      <c r="S7" s="1294"/>
      <c r="T7" s="1294"/>
      <c r="U7" s="1294"/>
      <c r="V7" s="1294"/>
      <c r="W7" s="1294"/>
      <c r="X7" s="1294"/>
      <c r="Y7" s="1294"/>
      <c r="Z7" s="1294"/>
      <c r="AA7" s="1294"/>
      <c r="AB7" s="1294"/>
      <c r="AC7" s="1294"/>
      <c r="AD7" s="1294"/>
      <c r="AE7" s="1294"/>
      <c r="AF7" s="1294"/>
      <c r="AG7" s="1294"/>
      <c r="AH7" s="1294"/>
      <c r="AI7" s="1294"/>
      <c r="AJ7" s="1294"/>
      <c r="AK7" s="1294"/>
      <c r="AL7" s="1294"/>
      <c r="AM7" s="1294"/>
      <c r="AN7" s="1294"/>
      <c r="AO7" s="1294"/>
      <c r="AP7" s="1294"/>
      <c r="AQ7" s="1294"/>
      <c r="AR7" s="1294"/>
      <c r="AS7" s="1294"/>
      <c r="AT7" s="1294"/>
      <c r="AU7" s="1294"/>
      <c r="AV7" s="1294"/>
      <c r="AW7" s="1294"/>
      <c r="AX7" s="1294"/>
      <c r="AY7" s="1294"/>
      <c r="AZ7" s="1294"/>
      <c r="BA7" s="1294"/>
      <c r="BB7" s="1294"/>
      <c r="BC7" s="1294"/>
      <c r="BD7" s="1294"/>
      <c r="BE7" s="1294"/>
      <c r="BF7" s="1294"/>
      <c r="BG7" s="1294"/>
      <c r="BH7" s="1294"/>
      <c r="BI7" s="1294"/>
      <c r="BJ7" s="1294"/>
      <c r="BK7" s="1294"/>
      <c r="BL7" s="1294"/>
      <c r="BM7" s="1294"/>
      <c r="BN7" s="1294"/>
      <c r="BO7" s="1294"/>
      <c r="BP7" s="1294"/>
      <c r="BQ7" s="1294"/>
      <c r="BR7" s="1294"/>
      <c r="BS7" s="1294"/>
      <c r="BT7" s="1294"/>
      <c r="BU7" s="1294"/>
      <c r="BV7" s="1294"/>
      <c r="BW7" s="1294"/>
      <c r="BX7" s="1294"/>
      <c r="BY7" s="1294"/>
      <c r="BZ7" s="1294"/>
      <c r="CA7" s="1294"/>
      <c r="CB7" s="1294"/>
      <c r="CC7" s="1294"/>
      <c r="CD7" s="1294"/>
      <c r="CE7" s="1294"/>
      <c r="CF7" s="1294"/>
      <c r="CG7" s="1294"/>
      <c r="CH7" s="1294"/>
      <c r="CI7" s="1294"/>
      <c r="CJ7" s="1294"/>
      <c r="CK7" s="1294"/>
      <c r="CL7" s="1294"/>
      <c r="CM7" s="1294"/>
      <c r="CN7" s="1294"/>
      <c r="CO7" s="1294"/>
      <c r="CP7" s="1294"/>
      <c r="CQ7" s="1294"/>
      <c r="CR7" s="1294"/>
      <c r="CS7" s="1294"/>
      <c r="CT7" s="1294"/>
      <c r="CU7" s="1294"/>
      <c r="CV7" s="1294"/>
      <c r="CW7" s="1294"/>
      <c r="CX7" s="1294"/>
      <c r="CY7" s="1294"/>
      <c r="CZ7" s="1294"/>
      <c r="DA7" s="1294"/>
      <c r="DB7" s="1294"/>
      <c r="DC7" s="1294"/>
      <c r="DD7" s="1294"/>
      <c r="DE7" s="1294"/>
    </row>
    <row r="8" spans="1:109" s="1293" customFormat="1" ht="13.2" x14ac:dyDescent="0.2">
      <c r="A8" s="1294"/>
      <c r="B8" s="1294"/>
      <c r="C8" s="1294"/>
      <c r="D8" s="1294"/>
      <c r="E8" s="1294"/>
      <c r="F8" s="1294"/>
      <c r="G8" s="1294"/>
      <c r="H8" s="1294"/>
      <c r="I8" s="1294"/>
      <c r="J8" s="1294"/>
      <c r="K8" s="1294"/>
      <c r="L8" s="1294"/>
      <c r="M8" s="1294"/>
      <c r="N8" s="1294"/>
      <c r="O8" s="1294"/>
      <c r="P8" s="1294"/>
      <c r="Q8" s="1294"/>
      <c r="R8" s="1294"/>
      <c r="S8" s="1294"/>
      <c r="T8" s="1294"/>
      <c r="U8" s="1294"/>
      <c r="V8" s="1294"/>
      <c r="W8" s="1294"/>
      <c r="X8" s="1294"/>
      <c r="Y8" s="1294"/>
      <c r="Z8" s="1294"/>
      <c r="AA8" s="1294"/>
      <c r="AB8" s="1294"/>
      <c r="AC8" s="1294"/>
      <c r="AD8" s="1294"/>
      <c r="AE8" s="1294"/>
      <c r="AF8" s="1294"/>
      <c r="AG8" s="1294"/>
      <c r="AH8" s="1294"/>
      <c r="AI8" s="1294"/>
      <c r="AJ8" s="1294"/>
      <c r="AK8" s="1294"/>
      <c r="AL8" s="1294"/>
      <c r="AM8" s="1294"/>
      <c r="AN8" s="1294"/>
      <c r="AO8" s="1294"/>
      <c r="AP8" s="1294"/>
      <c r="AQ8" s="1294"/>
      <c r="AR8" s="1294"/>
      <c r="AS8" s="1294"/>
      <c r="AT8" s="1294"/>
      <c r="AU8" s="1294"/>
      <c r="AV8" s="1294"/>
      <c r="AW8" s="1294"/>
      <c r="AX8" s="1294"/>
      <c r="AY8" s="1294"/>
      <c r="AZ8" s="1294"/>
      <c r="BA8" s="1294"/>
      <c r="BB8" s="1294"/>
      <c r="BC8" s="1294"/>
      <c r="BD8" s="1294"/>
      <c r="BE8" s="1294"/>
      <c r="BF8" s="1294"/>
      <c r="BG8" s="1294"/>
      <c r="BH8" s="1294"/>
      <c r="BI8" s="1294"/>
      <c r="BJ8" s="1294"/>
      <c r="BK8" s="1294"/>
      <c r="BL8" s="1294"/>
      <c r="BM8" s="1294"/>
      <c r="BN8" s="1294"/>
      <c r="BO8" s="1294"/>
      <c r="BP8" s="1294"/>
      <c r="BQ8" s="1294"/>
      <c r="BR8" s="1294"/>
      <c r="BS8" s="1294"/>
      <c r="BT8" s="1294"/>
      <c r="BU8" s="1294"/>
      <c r="BV8" s="1294"/>
      <c r="BW8" s="1294"/>
      <c r="BX8" s="1294"/>
      <c r="BY8" s="1294"/>
      <c r="BZ8" s="1294"/>
      <c r="CA8" s="1294"/>
      <c r="CB8" s="1294"/>
      <c r="CC8" s="1294"/>
      <c r="CD8" s="1294"/>
      <c r="CE8" s="1294"/>
      <c r="CF8" s="1294"/>
      <c r="CG8" s="1294"/>
      <c r="CH8" s="1294"/>
      <c r="CI8" s="1294"/>
      <c r="CJ8" s="1294"/>
      <c r="CK8" s="1294"/>
      <c r="CL8" s="1294"/>
      <c r="CM8" s="1294"/>
      <c r="CN8" s="1294"/>
      <c r="CO8" s="1294"/>
      <c r="CP8" s="1294"/>
      <c r="CQ8" s="1294"/>
      <c r="CR8" s="1294"/>
      <c r="CS8" s="1294"/>
      <c r="CT8" s="1294"/>
      <c r="CU8" s="1294"/>
      <c r="CV8" s="1294"/>
      <c r="CW8" s="1294"/>
      <c r="CX8" s="1294"/>
      <c r="CY8" s="1294"/>
      <c r="CZ8" s="1294"/>
      <c r="DA8" s="1294"/>
      <c r="DB8" s="1294"/>
      <c r="DC8" s="1294"/>
      <c r="DD8" s="1294"/>
      <c r="DE8" s="1294"/>
    </row>
    <row r="9" spans="1:109" s="1293" customFormat="1" ht="13.2" x14ac:dyDescent="0.2">
      <c r="A9" s="1294"/>
      <c r="B9" s="1294"/>
      <c r="C9" s="1294"/>
      <c r="D9" s="1294"/>
      <c r="E9" s="1294"/>
      <c r="F9" s="1294"/>
      <c r="G9" s="1294"/>
      <c r="H9" s="1294"/>
      <c r="I9" s="1294"/>
      <c r="J9" s="1294"/>
      <c r="K9" s="1294"/>
      <c r="L9" s="1294"/>
      <c r="M9" s="1294"/>
      <c r="N9" s="1294"/>
      <c r="O9" s="1294"/>
      <c r="P9" s="1294"/>
      <c r="Q9" s="1294"/>
      <c r="R9" s="1294"/>
      <c r="S9" s="1294"/>
      <c r="T9" s="1294"/>
      <c r="U9" s="1294"/>
      <c r="V9" s="1294"/>
      <c r="W9" s="1294"/>
      <c r="X9" s="1294"/>
      <c r="Y9" s="1294"/>
      <c r="Z9" s="1294"/>
      <c r="AA9" s="1294"/>
      <c r="AB9" s="1294"/>
      <c r="AC9" s="1294"/>
      <c r="AD9" s="1294"/>
      <c r="AE9" s="1294"/>
      <c r="AF9" s="1294"/>
      <c r="AG9" s="1294"/>
      <c r="AH9" s="1294"/>
      <c r="AI9" s="1294"/>
      <c r="AJ9" s="1294"/>
      <c r="AK9" s="1294"/>
      <c r="AL9" s="1294"/>
      <c r="AM9" s="1294"/>
      <c r="AN9" s="1294"/>
      <c r="AO9" s="1294"/>
      <c r="AP9" s="1294"/>
      <c r="AQ9" s="1294"/>
      <c r="AR9" s="1294"/>
      <c r="AS9" s="1294"/>
      <c r="AT9" s="1294"/>
      <c r="AU9" s="1294"/>
      <c r="AV9" s="1294"/>
      <c r="AW9" s="1294"/>
      <c r="AX9" s="1294"/>
      <c r="AY9" s="1294"/>
      <c r="AZ9" s="1294"/>
      <c r="BA9" s="1294"/>
      <c r="BB9" s="1294"/>
      <c r="BC9" s="1294"/>
      <c r="BD9" s="1294"/>
      <c r="BE9" s="1294"/>
      <c r="BF9" s="1294"/>
      <c r="BG9" s="1294"/>
      <c r="BH9" s="1294"/>
      <c r="BI9" s="1294"/>
      <c r="BJ9" s="1294"/>
      <c r="BK9" s="1294"/>
      <c r="BL9" s="1294"/>
      <c r="BM9" s="1294"/>
      <c r="BN9" s="1294"/>
      <c r="BO9" s="1294"/>
      <c r="BP9" s="1294"/>
      <c r="BQ9" s="1294"/>
      <c r="BR9" s="1294"/>
      <c r="BS9" s="1294"/>
      <c r="BT9" s="1294"/>
      <c r="BU9" s="1294"/>
      <c r="BV9" s="1294"/>
      <c r="BW9" s="1294"/>
      <c r="BX9" s="1294"/>
      <c r="BY9" s="1294"/>
      <c r="BZ9" s="1294"/>
      <c r="CA9" s="1294"/>
      <c r="CB9" s="1294"/>
      <c r="CC9" s="1294"/>
      <c r="CD9" s="1294"/>
      <c r="CE9" s="1294"/>
      <c r="CF9" s="1294"/>
      <c r="CG9" s="1294"/>
      <c r="CH9" s="1294"/>
      <c r="CI9" s="1294"/>
      <c r="CJ9" s="1294"/>
      <c r="CK9" s="1294"/>
      <c r="CL9" s="1294"/>
      <c r="CM9" s="1294"/>
      <c r="CN9" s="1294"/>
      <c r="CO9" s="1294"/>
      <c r="CP9" s="1294"/>
      <c r="CQ9" s="1294"/>
      <c r="CR9" s="1294"/>
      <c r="CS9" s="1294"/>
      <c r="CT9" s="1294"/>
      <c r="CU9" s="1294"/>
      <c r="CV9" s="1294"/>
      <c r="CW9" s="1294"/>
      <c r="CX9" s="1294"/>
      <c r="CY9" s="1294"/>
      <c r="CZ9" s="1294"/>
      <c r="DA9" s="1294"/>
      <c r="DB9" s="1294"/>
      <c r="DC9" s="1294"/>
      <c r="DD9" s="1294"/>
      <c r="DE9" s="1294"/>
    </row>
    <row r="10" spans="1:109" s="1293" customFormat="1" ht="13.2" x14ac:dyDescent="0.2">
      <c r="A10" s="1294"/>
      <c r="B10" s="1294"/>
      <c r="C10" s="1294"/>
      <c r="D10" s="1294"/>
      <c r="E10" s="1294"/>
      <c r="F10" s="1294"/>
      <c r="G10" s="1294"/>
      <c r="H10" s="1294"/>
      <c r="I10" s="1294"/>
      <c r="J10" s="1294"/>
      <c r="K10" s="1294"/>
      <c r="L10" s="1294"/>
      <c r="M10" s="1294"/>
      <c r="N10" s="1294"/>
      <c r="O10" s="1294"/>
      <c r="P10" s="1294"/>
      <c r="Q10" s="1294"/>
      <c r="R10" s="1294"/>
      <c r="S10" s="1294"/>
      <c r="T10" s="1294"/>
      <c r="U10" s="1294"/>
      <c r="V10" s="1294"/>
      <c r="W10" s="1294"/>
      <c r="X10" s="1294"/>
      <c r="Y10" s="1294"/>
      <c r="Z10" s="1294"/>
      <c r="AA10" s="1294"/>
      <c r="AB10" s="1294"/>
      <c r="AC10" s="1294"/>
      <c r="AD10" s="1294"/>
      <c r="AE10" s="1294"/>
      <c r="AF10" s="1294"/>
      <c r="AG10" s="1294"/>
      <c r="AH10" s="1294"/>
      <c r="AI10" s="1294"/>
      <c r="AJ10" s="1294"/>
      <c r="AK10" s="1294"/>
      <c r="AL10" s="1294"/>
      <c r="AM10" s="1294"/>
      <c r="AN10" s="1294"/>
      <c r="AO10" s="1294"/>
      <c r="AP10" s="1294"/>
      <c r="AQ10" s="1294"/>
      <c r="AR10" s="1294"/>
      <c r="AS10" s="1294"/>
      <c r="AT10" s="1294"/>
      <c r="AU10" s="1294"/>
      <c r="AV10" s="1294"/>
      <c r="AW10" s="1294"/>
      <c r="AX10" s="1294"/>
      <c r="AY10" s="1294"/>
      <c r="AZ10" s="1294"/>
      <c r="BA10" s="1294"/>
      <c r="BB10" s="1294"/>
      <c r="BC10" s="1294"/>
      <c r="BD10" s="1294"/>
      <c r="BE10" s="1294"/>
      <c r="BF10" s="1294"/>
      <c r="BG10" s="1294"/>
      <c r="BH10" s="1294"/>
      <c r="BI10" s="1294"/>
      <c r="BJ10" s="1294"/>
      <c r="BK10" s="1294"/>
      <c r="BL10" s="1294"/>
      <c r="BM10" s="1294"/>
      <c r="BN10" s="1294"/>
      <c r="BO10" s="1294"/>
      <c r="BP10" s="1294"/>
      <c r="BQ10" s="1294"/>
      <c r="BR10" s="1294"/>
      <c r="BS10" s="1294"/>
      <c r="BT10" s="1294"/>
      <c r="BU10" s="1294"/>
      <c r="BV10" s="1294"/>
      <c r="BW10" s="1294"/>
      <c r="BX10" s="1294"/>
      <c r="BY10" s="1294"/>
      <c r="BZ10" s="1294"/>
      <c r="CA10" s="1294"/>
      <c r="CB10" s="1294"/>
      <c r="CC10" s="1294"/>
      <c r="CD10" s="1294"/>
      <c r="CE10" s="1294"/>
      <c r="CF10" s="1294"/>
      <c r="CG10" s="1294"/>
      <c r="CH10" s="1294"/>
      <c r="CI10" s="1294"/>
      <c r="CJ10" s="1294"/>
      <c r="CK10" s="1294"/>
      <c r="CL10" s="1294"/>
      <c r="CM10" s="1294"/>
      <c r="CN10" s="1294"/>
      <c r="CO10" s="1294"/>
      <c r="CP10" s="1294"/>
      <c r="CQ10" s="1294"/>
      <c r="CR10" s="1294"/>
      <c r="CS10" s="1294"/>
      <c r="CT10" s="1294"/>
      <c r="CU10" s="1294"/>
      <c r="CV10" s="1294"/>
      <c r="CW10" s="1294"/>
      <c r="CX10" s="1294"/>
      <c r="CY10" s="1294"/>
      <c r="CZ10" s="1294"/>
      <c r="DA10" s="1294"/>
      <c r="DB10" s="1294"/>
      <c r="DC10" s="1294"/>
      <c r="DD10" s="1294"/>
      <c r="DE10" s="1294"/>
    </row>
    <row r="11" spans="1:109" s="1293" customFormat="1" ht="13.2" x14ac:dyDescent="0.2">
      <c r="A11" s="1294"/>
      <c r="B11" s="1294"/>
      <c r="C11" s="1294"/>
      <c r="D11" s="1294"/>
      <c r="E11" s="1294"/>
      <c r="F11" s="1294"/>
      <c r="G11" s="1294"/>
      <c r="H11" s="1294"/>
      <c r="I11" s="1294"/>
      <c r="J11" s="1294"/>
      <c r="K11" s="1294"/>
      <c r="L11" s="1294"/>
      <c r="M11" s="1294"/>
      <c r="N11" s="1294"/>
      <c r="O11" s="1294"/>
      <c r="P11" s="1294"/>
      <c r="Q11" s="1294"/>
      <c r="R11" s="1294"/>
      <c r="S11" s="1294"/>
      <c r="T11" s="1294"/>
      <c r="U11" s="1294"/>
      <c r="V11" s="1294"/>
      <c r="W11" s="1294"/>
      <c r="X11" s="1294"/>
      <c r="Y11" s="1294"/>
      <c r="Z11" s="1294"/>
      <c r="AA11" s="1294"/>
      <c r="AB11" s="1294"/>
      <c r="AC11" s="1294"/>
      <c r="AD11" s="1294"/>
      <c r="AE11" s="1294"/>
      <c r="AF11" s="1294"/>
      <c r="AG11" s="1294"/>
      <c r="AH11" s="1294"/>
      <c r="AI11" s="1294"/>
      <c r="AJ11" s="1294"/>
      <c r="AK11" s="1294"/>
      <c r="AL11" s="1294"/>
      <c r="AM11" s="1294"/>
      <c r="AN11" s="1294"/>
      <c r="AO11" s="1294"/>
      <c r="AP11" s="1294"/>
      <c r="AQ11" s="1294"/>
      <c r="AR11" s="1294"/>
      <c r="AS11" s="1294"/>
      <c r="AT11" s="1294"/>
      <c r="AU11" s="1294"/>
      <c r="AV11" s="1294"/>
      <c r="AW11" s="1294"/>
      <c r="AX11" s="1294"/>
      <c r="AY11" s="1294"/>
      <c r="AZ11" s="1294"/>
      <c r="BA11" s="1294"/>
      <c r="BB11" s="1294"/>
      <c r="BC11" s="1294"/>
      <c r="BD11" s="1294"/>
      <c r="BE11" s="1294"/>
      <c r="BF11" s="1294"/>
      <c r="BG11" s="1294"/>
      <c r="BH11" s="1294"/>
      <c r="BI11" s="1294"/>
      <c r="BJ11" s="1294"/>
      <c r="BK11" s="1294"/>
      <c r="BL11" s="1294"/>
      <c r="BM11" s="1294"/>
      <c r="BN11" s="1294"/>
      <c r="BO11" s="1294"/>
      <c r="BP11" s="1294"/>
      <c r="BQ11" s="1294"/>
      <c r="BR11" s="1294"/>
      <c r="BS11" s="1294"/>
      <c r="BT11" s="1294"/>
      <c r="BU11" s="1294"/>
      <c r="BV11" s="1294"/>
      <c r="BW11" s="1294"/>
      <c r="BX11" s="1294"/>
      <c r="BY11" s="1294"/>
      <c r="BZ11" s="1294"/>
      <c r="CA11" s="1294"/>
      <c r="CB11" s="1294"/>
      <c r="CC11" s="1294"/>
      <c r="CD11" s="1294"/>
      <c r="CE11" s="1294"/>
      <c r="CF11" s="1294"/>
      <c r="CG11" s="1294"/>
      <c r="CH11" s="1294"/>
      <c r="CI11" s="1294"/>
      <c r="CJ11" s="1294"/>
      <c r="CK11" s="1294"/>
      <c r="CL11" s="1294"/>
      <c r="CM11" s="1294"/>
      <c r="CN11" s="1294"/>
      <c r="CO11" s="1294"/>
      <c r="CP11" s="1294"/>
      <c r="CQ11" s="1294"/>
      <c r="CR11" s="1294"/>
      <c r="CS11" s="1294"/>
      <c r="CT11" s="1294"/>
      <c r="CU11" s="1294"/>
      <c r="CV11" s="1294"/>
      <c r="CW11" s="1294"/>
      <c r="CX11" s="1294"/>
      <c r="CY11" s="1294"/>
      <c r="CZ11" s="1294"/>
      <c r="DA11" s="1294"/>
      <c r="DB11" s="1294"/>
      <c r="DC11" s="1294"/>
      <c r="DD11" s="1294"/>
      <c r="DE11" s="1294"/>
    </row>
    <row r="12" spans="1:109" s="1293" customFormat="1" ht="13.2" x14ac:dyDescent="0.2">
      <c r="A12" s="1294"/>
      <c r="B12" s="1294"/>
      <c r="C12" s="1294"/>
      <c r="D12" s="1294"/>
      <c r="E12" s="1294"/>
      <c r="F12" s="1294"/>
      <c r="G12" s="1294"/>
      <c r="H12" s="1294"/>
      <c r="I12" s="1294"/>
      <c r="J12" s="1294"/>
      <c r="K12" s="1294"/>
      <c r="L12" s="1294"/>
      <c r="M12" s="1294"/>
      <c r="N12" s="1294"/>
      <c r="O12" s="1294"/>
      <c r="P12" s="1294"/>
      <c r="Q12" s="1294"/>
      <c r="R12" s="1294"/>
      <c r="S12" s="1294"/>
      <c r="T12" s="1294"/>
      <c r="U12" s="1294"/>
      <c r="V12" s="1294"/>
      <c r="W12" s="1294"/>
      <c r="X12" s="1294"/>
      <c r="Y12" s="1294"/>
      <c r="Z12" s="1294"/>
      <c r="AA12" s="1294"/>
      <c r="AB12" s="1294"/>
      <c r="AC12" s="1294"/>
      <c r="AD12" s="1294"/>
      <c r="AE12" s="1294"/>
      <c r="AF12" s="1294"/>
      <c r="AG12" s="1294"/>
      <c r="AH12" s="1294"/>
      <c r="AI12" s="1294"/>
      <c r="AJ12" s="1294"/>
      <c r="AK12" s="1294"/>
      <c r="AL12" s="1294"/>
      <c r="AM12" s="1294"/>
      <c r="AN12" s="1294"/>
      <c r="AO12" s="1294"/>
      <c r="AP12" s="1294"/>
      <c r="AQ12" s="1294"/>
      <c r="AR12" s="1294"/>
      <c r="AS12" s="1294"/>
      <c r="AT12" s="1294"/>
      <c r="AU12" s="1294"/>
      <c r="AV12" s="1294"/>
      <c r="AW12" s="1294"/>
      <c r="AX12" s="1294"/>
      <c r="AY12" s="1294"/>
      <c r="AZ12" s="1294"/>
      <c r="BA12" s="1294"/>
      <c r="BB12" s="1294"/>
      <c r="BC12" s="1294"/>
      <c r="BD12" s="1294"/>
      <c r="BE12" s="1294"/>
      <c r="BF12" s="1294"/>
      <c r="BG12" s="1294"/>
      <c r="BH12" s="1294"/>
      <c r="BI12" s="1294"/>
      <c r="BJ12" s="1294"/>
      <c r="BK12" s="1294"/>
      <c r="BL12" s="1294"/>
      <c r="BM12" s="1294"/>
      <c r="BN12" s="1294"/>
      <c r="BO12" s="1294"/>
      <c r="BP12" s="1294"/>
      <c r="BQ12" s="1294"/>
      <c r="BR12" s="1294"/>
      <c r="BS12" s="1294"/>
      <c r="BT12" s="1294"/>
      <c r="BU12" s="1294"/>
      <c r="BV12" s="1294"/>
      <c r="BW12" s="1294"/>
      <c r="BX12" s="1294"/>
      <c r="BY12" s="1294"/>
      <c r="BZ12" s="1294"/>
      <c r="CA12" s="1294"/>
      <c r="CB12" s="1294"/>
      <c r="CC12" s="1294"/>
      <c r="CD12" s="1294"/>
      <c r="CE12" s="1294"/>
      <c r="CF12" s="1294"/>
      <c r="CG12" s="1294"/>
      <c r="CH12" s="1294"/>
      <c r="CI12" s="1294"/>
      <c r="CJ12" s="1294"/>
      <c r="CK12" s="1294"/>
      <c r="CL12" s="1294"/>
      <c r="CM12" s="1294"/>
      <c r="CN12" s="1294"/>
      <c r="CO12" s="1294"/>
      <c r="CP12" s="1294"/>
      <c r="CQ12" s="1294"/>
      <c r="CR12" s="1294"/>
      <c r="CS12" s="1294"/>
      <c r="CT12" s="1294"/>
      <c r="CU12" s="1294"/>
      <c r="CV12" s="1294"/>
      <c r="CW12" s="1294"/>
      <c r="CX12" s="1294"/>
      <c r="CY12" s="1294"/>
      <c r="CZ12" s="1294"/>
      <c r="DA12" s="1294"/>
      <c r="DB12" s="1294"/>
      <c r="DC12" s="1294"/>
      <c r="DD12" s="1294"/>
      <c r="DE12" s="1294"/>
    </row>
    <row r="13" spans="1:109" s="1293" customFormat="1" ht="13.2" x14ac:dyDescent="0.2">
      <c r="A13" s="1294"/>
      <c r="B13" s="1294"/>
      <c r="C13" s="1294"/>
      <c r="D13" s="1294"/>
      <c r="E13" s="1294"/>
      <c r="F13" s="1294"/>
      <c r="G13" s="1294"/>
      <c r="H13" s="1294"/>
      <c r="I13" s="1294"/>
      <c r="J13" s="1294"/>
      <c r="K13" s="1294"/>
      <c r="L13" s="1294"/>
      <c r="M13" s="1294"/>
      <c r="N13" s="1294"/>
      <c r="O13" s="1294"/>
      <c r="P13" s="1294"/>
      <c r="Q13" s="1294"/>
      <c r="R13" s="1294"/>
      <c r="S13" s="1294"/>
      <c r="T13" s="1294"/>
      <c r="U13" s="1294"/>
      <c r="V13" s="1294"/>
      <c r="W13" s="1294"/>
      <c r="X13" s="1294"/>
      <c r="Y13" s="1294"/>
      <c r="Z13" s="1294"/>
      <c r="AA13" s="1294"/>
      <c r="AB13" s="1294"/>
      <c r="AC13" s="1294"/>
      <c r="AD13" s="1294"/>
      <c r="AE13" s="1294"/>
      <c r="AF13" s="1294"/>
      <c r="AG13" s="1294"/>
      <c r="AH13" s="1294"/>
      <c r="AI13" s="1294"/>
      <c r="AJ13" s="1294"/>
      <c r="AK13" s="1294"/>
      <c r="AL13" s="1294"/>
      <c r="AM13" s="1294"/>
      <c r="AN13" s="1294"/>
      <c r="AO13" s="1294"/>
      <c r="AP13" s="1294"/>
      <c r="AQ13" s="1294"/>
      <c r="AR13" s="1294"/>
      <c r="AS13" s="1294"/>
      <c r="AT13" s="1294"/>
      <c r="AU13" s="1294"/>
      <c r="AV13" s="1294"/>
      <c r="AW13" s="1294"/>
      <c r="AX13" s="1294"/>
      <c r="AY13" s="1294"/>
      <c r="AZ13" s="1294"/>
      <c r="BA13" s="1294"/>
      <c r="BB13" s="1294"/>
      <c r="BC13" s="1294"/>
      <c r="BD13" s="1294"/>
      <c r="BE13" s="1294"/>
      <c r="BF13" s="1294"/>
      <c r="BG13" s="1294"/>
      <c r="BH13" s="1294"/>
      <c r="BI13" s="1294"/>
      <c r="BJ13" s="1294"/>
      <c r="BK13" s="1294"/>
      <c r="BL13" s="1294"/>
      <c r="BM13" s="1294"/>
      <c r="BN13" s="1294"/>
      <c r="BO13" s="1294"/>
      <c r="BP13" s="1294"/>
      <c r="BQ13" s="1294"/>
      <c r="BR13" s="1294"/>
      <c r="BS13" s="1294"/>
      <c r="BT13" s="1294"/>
      <c r="BU13" s="1294"/>
      <c r="BV13" s="1294"/>
      <c r="BW13" s="1294"/>
      <c r="BX13" s="1294"/>
      <c r="BY13" s="1294"/>
      <c r="BZ13" s="1294"/>
      <c r="CA13" s="1294"/>
      <c r="CB13" s="1294"/>
      <c r="CC13" s="1294"/>
      <c r="CD13" s="1294"/>
      <c r="CE13" s="1294"/>
      <c r="CF13" s="1294"/>
      <c r="CG13" s="1294"/>
      <c r="CH13" s="1294"/>
      <c r="CI13" s="1294"/>
      <c r="CJ13" s="1294"/>
      <c r="CK13" s="1294"/>
      <c r="CL13" s="1294"/>
      <c r="CM13" s="1294"/>
      <c r="CN13" s="1294"/>
      <c r="CO13" s="1294"/>
      <c r="CP13" s="1294"/>
      <c r="CQ13" s="1294"/>
      <c r="CR13" s="1294"/>
      <c r="CS13" s="1294"/>
      <c r="CT13" s="1294"/>
      <c r="CU13" s="1294"/>
      <c r="CV13" s="1294"/>
      <c r="CW13" s="1294"/>
      <c r="CX13" s="1294"/>
      <c r="CY13" s="1294"/>
      <c r="CZ13" s="1294"/>
      <c r="DA13" s="1294"/>
      <c r="DB13" s="1294"/>
      <c r="DC13" s="1294"/>
      <c r="DD13" s="1294"/>
      <c r="DE13" s="1294"/>
    </row>
    <row r="14" spans="1:109" s="1293" customFormat="1" ht="13.2" x14ac:dyDescent="0.2">
      <c r="A14" s="1294"/>
      <c r="B14" s="1294"/>
      <c r="C14" s="1294"/>
      <c r="D14" s="1294"/>
      <c r="E14" s="1294"/>
      <c r="F14" s="1294"/>
      <c r="G14" s="1294"/>
      <c r="H14" s="1294"/>
      <c r="I14" s="1294"/>
      <c r="J14" s="1294"/>
      <c r="K14" s="1294"/>
      <c r="L14" s="1294"/>
      <c r="M14" s="1294"/>
      <c r="N14" s="1294"/>
      <c r="O14" s="1294"/>
      <c r="P14" s="1294"/>
      <c r="Q14" s="1294"/>
      <c r="R14" s="1294"/>
      <c r="S14" s="1294"/>
      <c r="T14" s="1294"/>
      <c r="U14" s="1294"/>
      <c r="V14" s="1294"/>
      <c r="W14" s="1294"/>
      <c r="X14" s="1294"/>
      <c r="Y14" s="1294"/>
      <c r="Z14" s="1294"/>
      <c r="AA14" s="1294"/>
      <c r="AB14" s="1294"/>
      <c r="AC14" s="1294"/>
      <c r="AD14" s="1294"/>
      <c r="AE14" s="1294"/>
      <c r="AF14" s="1294"/>
      <c r="AG14" s="1294"/>
      <c r="AH14" s="1294"/>
      <c r="AI14" s="1294"/>
      <c r="AJ14" s="1294"/>
      <c r="AK14" s="1294"/>
      <c r="AL14" s="1294"/>
      <c r="AM14" s="1294"/>
      <c r="AN14" s="1294"/>
      <c r="AO14" s="1294"/>
      <c r="AP14" s="1294"/>
      <c r="AQ14" s="1294"/>
      <c r="AR14" s="1294"/>
      <c r="AS14" s="1294"/>
      <c r="AT14" s="1294"/>
      <c r="AU14" s="1294"/>
      <c r="AV14" s="1294"/>
      <c r="AW14" s="1294"/>
      <c r="AX14" s="1294"/>
      <c r="AY14" s="1294"/>
      <c r="AZ14" s="1294"/>
      <c r="BA14" s="1294"/>
      <c r="BB14" s="1294"/>
      <c r="BC14" s="1294"/>
      <c r="BD14" s="1294"/>
      <c r="BE14" s="1294"/>
      <c r="BF14" s="1294"/>
      <c r="BG14" s="1294"/>
      <c r="BH14" s="1294"/>
      <c r="BI14" s="1294"/>
      <c r="BJ14" s="1294"/>
      <c r="BK14" s="1294"/>
      <c r="BL14" s="1294"/>
      <c r="BM14" s="1294"/>
      <c r="BN14" s="1294"/>
      <c r="BO14" s="1294"/>
      <c r="BP14" s="1294"/>
      <c r="BQ14" s="1294"/>
      <c r="BR14" s="1294"/>
      <c r="BS14" s="1294"/>
      <c r="BT14" s="1294"/>
      <c r="BU14" s="1294"/>
      <c r="BV14" s="1294"/>
      <c r="BW14" s="1294"/>
      <c r="BX14" s="1294"/>
      <c r="BY14" s="1294"/>
      <c r="BZ14" s="1294"/>
      <c r="CA14" s="1294"/>
      <c r="CB14" s="1294"/>
      <c r="CC14" s="1294"/>
      <c r="CD14" s="1294"/>
      <c r="CE14" s="1294"/>
      <c r="CF14" s="1294"/>
      <c r="CG14" s="1294"/>
      <c r="CH14" s="1294"/>
      <c r="CI14" s="1294"/>
      <c r="CJ14" s="1294"/>
      <c r="CK14" s="1294"/>
      <c r="CL14" s="1294"/>
      <c r="CM14" s="1294"/>
      <c r="CN14" s="1294"/>
      <c r="CO14" s="1294"/>
      <c r="CP14" s="1294"/>
      <c r="CQ14" s="1294"/>
      <c r="CR14" s="1294"/>
      <c r="CS14" s="1294"/>
      <c r="CT14" s="1294"/>
      <c r="CU14" s="1294"/>
      <c r="CV14" s="1294"/>
      <c r="CW14" s="1294"/>
      <c r="CX14" s="1294"/>
      <c r="CY14" s="1294"/>
      <c r="CZ14" s="1294"/>
      <c r="DA14" s="1294"/>
      <c r="DB14" s="1294"/>
      <c r="DC14" s="1294"/>
      <c r="DD14" s="1294"/>
      <c r="DE14" s="1294"/>
    </row>
    <row r="15" spans="1:109" s="1293" customFormat="1" ht="13.2" x14ac:dyDescent="0.2">
      <c r="A15" s="1238"/>
      <c r="B15" s="1294"/>
      <c r="C15" s="1294"/>
      <c r="D15" s="1294"/>
      <c r="E15" s="1294"/>
      <c r="F15" s="1294"/>
      <c r="G15" s="1294"/>
      <c r="H15" s="1294"/>
      <c r="I15" s="1294"/>
      <c r="J15" s="1294"/>
      <c r="K15" s="1294"/>
      <c r="L15" s="1294"/>
      <c r="M15" s="1294"/>
      <c r="N15" s="1294"/>
      <c r="O15" s="1294"/>
      <c r="P15" s="1294"/>
      <c r="Q15" s="1294"/>
      <c r="R15" s="1294"/>
      <c r="S15" s="1294"/>
      <c r="T15" s="1294"/>
      <c r="U15" s="1294"/>
      <c r="V15" s="1294"/>
      <c r="W15" s="1294"/>
      <c r="X15" s="1294"/>
      <c r="Y15" s="1294"/>
      <c r="Z15" s="1294"/>
      <c r="AA15" s="1294"/>
      <c r="AB15" s="1294"/>
      <c r="AC15" s="1294"/>
      <c r="AD15" s="1294"/>
      <c r="AE15" s="1294"/>
      <c r="AF15" s="1294"/>
      <c r="AG15" s="1294"/>
      <c r="AH15" s="1294"/>
      <c r="AI15" s="1294"/>
      <c r="AJ15" s="1294"/>
      <c r="AK15" s="1294"/>
      <c r="AL15" s="1294"/>
      <c r="AM15" s="1294"/>
      <c r="AN15" s="1294"/>
      <c r="AO15" s="1294"/>
      <c r="AP15" s="1294"/>
      <c r="AQ15" s="1294"/>
      <c r="AR15" s="1294"/>
      <c r="AS15" s="1294"/>
      <c r="AT15" s="1294"/>
      <c r="AU15" s="1294"/>
      <c r="AV15" s="1294"/>
      <c r="AW15" s="1294"/>
      <c r="AX15" s="1294"/>
      <c r="AY15" s="1294"/>
      <c r="AZ15" s="1294"/>
      <c r="BA15" s="1294"/>
      <c r="BB15" s="1294"/>
      <c r="BC15" s="1294"/>
      <c r="BD15" s="1294"/>
      <c r="BE15" s="1294"/>
      <c r="BF15" s="1294"/>
      <c r="BG15" s="1294"/>
      <c r="BH15" s="1294"/>
      <c r="BI15" s="1294"/>
      <c r="BJ15" s="1294"/>
      <c r="BK15" s="1294"/>
      <c r="BL15" s="1294"/>
      <c r="BM15" s="1294"/>
      <c r="BN15" s="1294"/>
      <c r="BO15" s="1294"/>
      <c r="BP15" s="1294"/>
      <c r="BQ15" s="1294"/>
      <c r="BR15" s="1294"/>
      <c r="BS15" s="1294"/>
      <c r="BT15" s="1294"/>
      <c r="BU15" s="1294"/>
      <c r="BV15" s="1294"/>
      <c r="BW15" s="1294"/>
      <c r="BX15" s="1294"/>
      <c r="BY15" s="1294"/>
      <c r="BZ15" s="1294"/>
      <c r="CA15" s="1294"/>
      <c r="CB15" s="1294"/>
      <c r="CC15" s="1294"/>
      <c r="CD15" s="1294"/>
      <c r="CE15" s="1294"/>
      <c r="CF15" s="1294"/>
      <c r="CG15" s="1294"/>
      <c r="CH15" s="1294"/>
      <c r="CI15" s="1294"/>
      <c r="CJ15" s="1294"/>
      <c r="CK15" s="1294"/>
      <c r="CL15" s="1294"/>
      <c r="CM15" s="1294"/>
      <c r="CN15" s="1294"/>
      <c r="CO15" s="1294"/>
      <c r="CP15" s="1294"/>
      <c r="CQ15" s="1294"/>
      <c r="CR15" s="1294"/>
      <c r="CS15" s="1294"/>
      <c r="CT15" s="1294"/>
      <c r="CU15" s="1294"/>
      <c r="CV15" s="1294"/>
      <c r="CW15" s="1294"/>
      <c r="CX15" s="1294"/>
      <c r="CY15" s="1294"/>
      <c r="CZ15" s="1294"/>
      <c r="DA15" s="1294"/>
      <c r="DB15" s="1294"/>
      <c r="DC15" s="1294"/>
      <c r="DD15" s="1294"/>
      <c r="DE15" s="1294"/>
    </row>
    <row r="16" spans="1:109" s="1293" customFormat="1" ht="13.2" x14ac:dyDescent="0.2">
      <c r="A16" s="1238"/>
      <c r="B16" s="1294"/>
      <c r="C16" s="1294"/>
      <c r="D16" s="1294"/>
      <c r="E16" s="1294"/>
      <c r="F16" s="1294"/>
      <c r="G16" s="1294"/>
      <c r="H16" s="1294"/>
      <c r="I16" s="1294"/>
      <c r="J16" s="1294"/>
      <c r="K16" s="1294"/>
      <c r="L16" s="1294"/>
      <c r="M16" s="1294"/>
      <c r="N16" s="1294"/>
      <c r="O16" s="1294"/>
      <c r="P16" s="1294"/>
      <c r="Q16" s="1294"/>
      <c r="R16" s="1294"/>
      <c r="S16" s="1294"/>
      <c r="T16" s="1294"/>
      <c r="U16" s="1294"/>
      <c r="V16" s="1294"/>
      <c r="W16" s="1294"/>
      <c r="X16" s="1294"/>
      <c r="Y16" s="1294"/>
      <c r="Z16" s="1294"/>
      <c r="AA16" s="1294"/>
      <c r="AB16" s="1294"/>
      <c r="AC16" s="1294"/>
      <c r="AD16" s="1294"/>
      <c r="AE16" s="1294"/>
      <c r="AF16" s="1294"/>
      <c r="AG16" s="1294"/>
      <c r="AH16" s="1294"/>
      <c r="AI16" s="1294"/>
      <c r="AJ16" s="1294"/>
      <c r="AK16" s="1294"/>
      <c r="AL16" s="1294"/>
      <c r="AM16" s="1294"/>
      <c r="AN16" s="1294"/>
      <c r="AO16" s="1294"/>
      <c r="AP16" s="1294"/>
      <c r="AQ16" s="1294"/>
      <c r="AR16" s="1294"/>
      <c r="AS16" s="1294"/>
      <c r="AT16" s="1294"/>
      <c r="AU16" s="1294"/>
      <c r="AV16" s="1294"/>
      <c r="AW16" s="1294"/>
      <c r="AX16" s="1294"/>
      <c r="AY16" s="1294"/>
      <c r="AZ16" s="1294"/>
      <c r="BA16" s="1294"/>
      <c r="BB16" s="1294"/>
      <c r="BC16" s="1294"/>
      <c r="BD16" s="1294"/>
      <c r="BE16" s="1294"/>
      <c r="BF16" s="1294"/>
      <c r="BG16" s="1294"/>
      <c r="BH16" s="1294"/>
      <c r="BI16" s="1294"/>
      <c r="BJ16" s="1294"/>
      <c r="BK16" s="1294"/>
      <c r="BL16" s="1294"/>
      <c r="BM16" s="1294"/>
      <c r="BN16" s="1294"/>
      <c r="BO16" s="1294"/>
      <c r="BP16" s="1294"/>
      <c r="BQ16" s="1294"/>
      <c r="BR16" s="1294"/>
      <c r="BS16" s="1294"/>
      <c r="BT16" s="1294"/>
      <c r="BU16" s="1294"/>
      <c r="BV16" s="1294"/>
      <c r="BW16" s="1294"/>
      <c r="BX16" s="1294"/>
      <c r="BY16" s="1294"/>
      <c r="BZ16" s="1294"/>
      <c r="CA16" s="1294"/>
      <c r="CB16" s="1294"/>
      <c r="CC16" s="1294"/>
      <c r="CD16" s="1294"/>
      <c r="CE16" s="1294"/>
      <c r="CF16" s="1294"/>
      <c r="CG16" s="1294"/>
      <c r="CH16" s="1294"/>
      <c r="CI16" s="1294"/>
      <c r="CJ16" s="1294"/>
      <c r="CK16" s="1294"/>
      <c r="CL16" s="1294"/>
      <c r="CM16" s="1294"/>
      <c r="CN16" s="1294"/>
      <c r="CO16" s="1294"/>
      <c r="CP16" s="1294"/>
      <c r="CQ16" s="1294"/>
      <c r="CR16" s="1294"/>
      <c r="CS16" s="1294"/>
      <c r="CT16" s="1294"/>
      <c r="CU16" s="1294"/>
      <c r="CV16" s="1294"/>
      <c r="CW16" s="1294"/>
      <c r="CX16" s="1294"/>
      <c r="CY16" s="1294"/>
      <c r="CZ16" s="1294"/>
      <c r="DA16" s="1294"/>
      <c r="DB16" s="1294"/>
      <c r="DC16" s="1294"/>
      <c r="DD16" s="1294"/>
      <c r="DE16" s="1294"/>
    </row>
    <row r="17" spans="1:109" s="1293" customFormat="1" ht="13.2" x14ac:dyDescent="0.2">
      <c r="A17" s="1238"/>
      <c r="B17" s="1294"/>
      <c r="C17" s="1294"/>
      <c r="D17" s="1294"/>
      <c r="E17" s="1294"/>
      <c r="F17" s="1294"/>
      <c r="G17" s="1294"/>
      <c r="H17" s="1294"/>
      <c r="I17" s="1294"/>
      <c r="J17" s="1294"/>
      <c r="K17" s="1294"/>
      <c r="L17" s="1294"/>
      <c r="M17" s="1294"/>
      <c r="N17" s="1294"/>
      <c r="O17" s="1294"/>
      <c r="P17" s="1294"/>
      <c r="Q17" s="1294"/>
      <c r="R17" s="1294"/>
      <c r="S17" s="1294"/>
      <c r="T17" s="1294"/>
      <c r="U17" s="1294"/>
      <c r="V17" s="1294"/>
      <c r="W17" s="1294"/>
      <c r="X17" s="1294"/>
      <c r="Y17" s="1294"/>
      <c r="Z17" s="1294"/>
      <c r="AA17" s="1294"/>
      <c r="AB17" s="1294"/>
      <c r="AC17" s="1294"/>
      <c r="AD17" s="1294"/>
      <c r="AE17" s="1294"/>
      <c r="AF17" s="1294"/>
      <c r="AG17" s="1294"/>
      <c r="AH17" s="1294"/>
      <c r="AI17" s="1294"/>
      <c r="AJ17" s="1294"/>
      <c r="AK17" s="1294"/>
      <c r="AL17" s="1294"/>
      <c r="AM17" s="1294"/>
      <c r="AN17" s="1294"/>
      <c r="AO17" s="1294"/>
      <c r="AP17" s="1294"/>
      <c r="AQ17" s="1294"/>
      <c r="AR17" s="1294"/>
      <c r="AS17" s="1294"/>
      <c r="AT17" s="1294"/>
      <c r="AU17" s="1294"/>
      <c r="AV17" s="1294"/>
      <c r="AW17" s="1294"/>
      <c r="AX17" s="1294"/>
      <c r="AY17" s="1294"/>
      <c r="AZ17" s="1294"/>
      <c r="BA17" s="1294"/>
      <c r="BB17" s="1294"/>
      <c r="BC17" s="1294"/>
      <c r="BD17" s="1294"/>
      <c r="BE17" s="1294"/>
      <c r="BF17" s="1294"/>
      <c r="BG17" s="1294"/>
      <c r="BH17" s="1294"/>
      <c r="BI17" s="1294"/>
      <c r="BJ17" s="1294"/>
      <c r="BK17" s="1294"/>
      <c r="BL17" s="1294"/>
      <c r="BM17" s="1294"/>
      <c r="BN17" s="1294"/>
      <c r="BO17" s="1294"/>
      <c r="BP17" s="1294"/>
      <c r="BQ17" s="1294"/>
      <c r="BR17" s="1294"/>
      <c r="BS17" s="1294"/>
      <c r="BT17" s="1294"/>
      <c r="BU17" s="1294"/>
      <c r="BV17" s="1294"/>
      <c r="BW17" s="1294"/>
      <c r="BX17" s="1294"/>
      <c r="BY17" s="1294"/>
      <c r="BZ17" s="1294"/>
      <c r="CA17" s="1294"/>
      <c r="CB17" s="1294"/>
      <c r="CC17" s="1294"/>
      <c r="CD17" s="1294"/>
      <c r="CE17" s="1294"/>
      <c r="CF17" s="1294"/>
      <c r="CG17" s="1294"/>
      <c r="CH17" s="1294"/>
      <c r="CI17" s="1294"/>
      <c r="CJ17" s="1294"/>
      <c r="CK17" s="1294"/>
      <c r="CL17" s="1294"/>
      <c r="CM17" s="1294"/>
      <c r="CN17" s="1294"/>
      <c r="CO17" s="1294"/>
      <c r="CP17" s="1294"/>
      <c r="CQ17" s="1294"/>
      <c r="CR17" s="1294"/>
      <c r="CS17" s="1294"/>
      <c r="CT17" s="1294"/>
      <c r="CU17" s="1294"/>
      <c r="CV17" s="1294"/>
      <c r="CW17" s="1294"/>
      <c r="CX17" s="1294"/>
      <c r="CY17" s="1294"/>
      <c r="CZ17" s="1294"/>
      <c r="DA17" s="1294"/>
      <c r="DB17" s="1294"/>
      <c r="DC17" s="1294"/>
      <c r="DD17" s="1294"/>
      <c r="DE17" s="1294"/>
    </row>
    <row r="18" spans="1:109" s="1293" customFormat="1" ht="13.2" x14ac:dyDescent="0.2">
      <c r="A18" s="1238"/>
      <c r="B18" s="1294"/>
      <c r="C18" s="1294"/>
      <c r="D18" s="1294"/>
      <c r="E18" s="1294"/>
      <c r="F18" s="1294"/>
      <c r="G18" s="1294"/>
      <c r="H18" s="1294"/>
      <c r="I18" s="1294"/>
      <c r="J18" s="1294"/>
      <c r="K18" s="1294"/>
      <c r="L18" s="1294"/>
      <c r="M18" s="1294"/>
      <c r="N18" s="1294"/>
      <c r="O18" s="1294"/>
      <c r="P18" s="1294"/>
      <c r="Q18" s="1294"/>
      <c r="R18" s="1294"/>
      <c r="S18" s="1294"/>
      <c r="T18" s="1294"/>
      <c r="U18" s="1294"/>
      <c r="V18" s="1294"/>
      <c r="W18" s="1294"/>
      <c r="X18" s="1294"/>
      <c r="Y18" s="1294"/>
      <c r="Z18" s="1294"/>
      <c r="AA18" s="1294"/>
      <c r="AB18" s="1294"/>
      <c r="AC18" s="1294"/>
      <c r="AD18" s="1294"/>
      <c r="AE18" s="1294"/>
      <c r="AF18" s="1294"/>
      <c r="AG18" s="1294"/>
      <c r="AH18" s="1294"/>
      <c r="AI18" s="1294"/>
      <c r="AJ18" s="1294"/>
      <c r="AK18" s="1294"/>
      <c r="AL18" s="1294"/>
      <c r="AM18" s="1294"/>
      <c r="AN18" s="1294"/>
      <c r="AO18" s="1294"/>
      <c r="AP18" s="1294"/>
      <c r="AQ18" s="1294"/>
      <c r="AR18" s="1294"/>
      <c r="AS18" s="1294"/>
      <c r="AT18" s="1294"/>
      <c r="AU18" s="1294"/>
      <c r="AV18" s="1294"/>
      <c r="AW18" s="1294"/>
      <c r="AX18" s="1294"/>
      <c r="AY18" s="1294"/>
      <c r="AZ18" s="1294"/>
      <c r="BA18" s="1294"/>
      <c r="BB18" s="1294"/>
      <c r="BC18" s="1294"/>
      <c r="BD18" s="1294"/>
      <c r="BE18" s="1294"/>
      <c r="BF18" s="1294"/>
      <c r="BG18" s="1294"/>
      <c r="BH18" s="1294"/>
      <c r="BI18" s="1294"/>
      <c r="BJ18" s="1294"/>
      <c r="BK18" s="1294"/>
      <c r="BL18" s="1294"/>
      <c r="BM18" s="1294"/>
      <c r="BN18" s="1294"/>
      <c r="BO18" s="1294"/>
      <c r="BP18" s="1294"/>
      <c r="BQ18" s="1294"/>
      <c r="BR18" s="1294"/>
      <c r="BS18" s="1294"/>
      <c r="BT18" s="1294"/>
      <c r="BU18" s="1294"/>
      <c r="BV18" s="1294"/>
      <c r="BW18" s="1294"/>
      <c r="BX18" s="1294"/>
      <c r="BY18" s="1294"/>
      <c r="BZ18" s="1294"/>
      <c r="CA18" s="1294"/>
      <c r="CB18" s="1294"/>
      <c r="CC18" s="1294"/>
      <c r="CD18" s="1294"/>
      <c r="CE18" s="1294"/>
      <c r="CF18" s="1294"/>
      <c r="CG18" s="1294"/>
      <c r="CH18" s="1294"/>
      <c r="CI18" s="1294"/>
      <c r="CJ18" s="1294"/>
      <c r="CK18" s="1294"/>
      <c r="CL18" s="1294"/>
      <c r="CM18" s="1294"/>
      <c r="CN18" s="1294"/>
      <c r="CO18" s="1294"/>
      <c r="CP18" s="1294"/>
      <c r="CQ18" s="1294"/>
      <c r="CR18" s="1294"/>
      <c r="CS18" s="1294"/>
      <c r="CT18" s="1294"/>
      <c r="CU18" s="1294"/>
      <c r="CV18" s="1294"/>
      <c r="CW18" s="1294"/>
      <c r="CX18" s="1294"/>
      <c r="CY18" s="1294"/>
      <c r="CZ18" s="1294"/>
      <c r="DA18" s="1294"/>
      <c r="DB18" s="1294"/>
      <c r="DC18" s="1294"/>
      <c r="DD18" s="1294"/>
      <c r="DE18" s="1294"/>
    </row>
    <row r="19" spans="1:109" ht="13.2" x14ac:dyDescent="0.2">
      <c r="DD19" s="1238"/>
      <c r="DE19" s="1238"/>
    </row>
    <row r="20" spans="1:109" ht="13.2" x14ac:dyDescent="0.2">
      <c r="DD20" s="1238"/>
      <c r="DE20" s="1238"/>
    </row>
    <row r="21" spans="1:109" ht="17.25" customHeight="1" x14ac:dyDescent="0.2">
      <c r="B21" s="1292"/>
      <c r="C21" s="1289"/>
      <c r="D21" s="1289"/>
      <c r="E21" s="1289"/>
      <c r="F21" s="1289"/>
      <c r="G21" s="1289"/>
      <c r="H21" s="1289"/>
      <c r="I21" s="1289"/>
      <c r="J21" s="1289"/>
      <c r="K21" s="1289"/>
      <c r="L21" s="1289"/>
      <c r="M21" s="1289"/>
      <c r="N21" s="1291"/>
      <c r="O21" s="1289"/>
      <c r="P21" s="1289"/>
      <c r="Q21" s="1289"/>
      <c r="R21" s="1289"/>
      <c r="S21" s="1289"/>
      <c r="T21" s="1289"/>
      <c r="U21" s="1289"/>
      <c r="V21" s="1289"/>
      <c r="W21" s="1289"/>
      <c r="X21" s="1289"/>
      <c r="Y21" s="1289"/>
      <c r="Z21" s="1289"/>
      <c r="AA21" s="1289"/>
      <c r="AB21" s="1289"/>
      <c r="AC21" s="1289"/>
      <c r="AD21" s="1289"/>
      <c r="AE21" s="1289"/>
      <c r="AF21" s="1289"/>
      <c r="AG21" s="1289"/>
      <c r="AH21" s="1289"/>
      <c r="AI21" s="1289"/>
      <c r="AJ21" s="1289"/>
      <c r="AK21" s="1289"/>
      <c r="AL21" s="1289"/>
      <c r="AM21" s="1289"/>
      <c r="AN21" s="1289"/>
      <c r="AO21" s="1289"/>
      <c r="AP21" s="1289"/>
      <c r="AQ21" s="1289"/>
      <c r="AR21" s="1289"/>
      <c r="AS21" s="1289"/>
      <c r="AT21" s="1291"/>
      <c r="AU21" s="1289"/>
      <c r="AV21" s="1289"/>
      <c r="AW21" s="1289"/>
      <c r="AX21" s="1289"/>
      <c r="AY21" s="1289"/>
      <c r="AZ21" s="1289"/>
      <c r="BA21" s="1289"/>
      <c r="BB21" s="1289"/>
      <c r="BC21" s="1289"/>
      <c r="BD21" s="1289"/>
      <c r="BE21" s="1289"/>
      <c r="BF21" s="1291"/>
      <c r="BG21" s="1289"/>
      <c r="BH21" s="1289"/>
      <c r="BI21" s="1289"/>
      <c r="BJ21" s="1289"/>
      <c r="BK21" s="1289"/>
      <c r="BL21" s="1289"/>
      <c r="BM21" s="1289"/>
      <c r="BN21" s="1289"/>
      <c r="BO21" s="1289"/>
      <c r="BP21" s="1289"/>
      <c r="BQ21" s="1289"/>
      <c r="BR21" s="1291"/>
      <c r="BS21" s="1289"/>
      <c r="BT21" s="1289"/>
      <c r="BU21" s="1289"/>
      <c r="BV21" s="1289"/>
      <c r="BW21" s="1289"/>
      <c r="BX21" s="1289"/>
      <c r="BY21" s="1289"/>
      <c r="BZ21" s="1289"/>
      <c r="CA21" s="1289"/>
      <c r="CB21" s="1289"/>
      <c r="CC21" s="1289"/>
      <c r="CD21" s="1291"/>
      <c r="CE21" s="1289"/>
      <c r="CF21" s="1289"/>
      <c r="CG21" s="1289"/>
      <c r="CH21" s="1289"/>
      <c r="CI21" s="1289"/>
      <c r="CJ21" s="1289"/>
      <c r="CK21" s="1289"/>
      <c r="CL21" s="1289"/>
      <c r="CM21" s="1289"/>
      <c r="CN21" s="1289"/>
      <c r="CO21" s="1289"/>
      <c r="CP21" s="1291"/>
      <c r="CQ21" s="1289"/>
      <c r="CR21" s="1289"/>
      <c r="CS21" s="1289"/>
      <c r="CT21" s="1289"/>
      <c r="CU21" s="1289"/>
      <c r="CV21" s="1289"/>
      <c r="CW21" s="1289"/>
      <c r="CX21" s="1289"/>
      <c r="CY21" s="1289"/>
      <c r="CZ21" s="1289"/>
      <c r="DA21" s="1289"/>
      <c r="DB21" s="1291"/>
      <c r="DC21" s="1289"/>
      <c r="DD21" s="1288"/>
      <c r="DE21" s="1238"/>
    </row>
    <row r="22" spans="1:109" ht="17.25" customHeight="1" x14ac:dyDescent="0.2">
      <c r="B22" s="1239"/>
    </row>
    <row r="23" spans="1:109" ht="13.2" x14ac:dyDescent="0.2">
      <c r="B23" s="1239"/>
    </row>
    <row r="24" spans="1:109" ht="13.2" x14ac:dyDescent="0.2">
      <c r="B24" s="1239"/>
    </row>
    <row r="25" spans="1:109" ht="13.2" x14ac:dyDescent="0.2">
      <c r="B25" s="1239"/>
    </row>
    <row r="26" spans="1:109" ht="13.2" x14ac:dyDescent="0.2">
      <c r="B26" s="1239"/>
    </row>
    <row r="27" spans="1:109" ht="13.2" x14ac:dyDescent="0.2">
      <c r="B27" s="1239"/>
    </row>
    <row r="28" spans="1:109" ht="13.2" x14ac:dyDescent="0.2">
      <c r="B28" s="1239"/>
    </row>
    <row r="29" spans="1:109" ht="13.2" x14ac:dyDescent="0.2">
      <c r="B29" s="1239"/>
    </row>
    <row r="30" spans="1:109" ht="13.2" x14ac:dyDescent="0.2">
      <c r="B30" s="1239"/>
    </row>
    <row r="31" spans="1:109" ht="13.2" x14ac:dyDescent="0.2">
      <c r="B31" s="1239"/>
    </row>
    <row r="32" spans="1:109" ht="13.2" x14ac:dyDescent="0.2">
      <c r="B32" s="1239"/>
    </row>
    <row r="33" spans="2:109" ht="13.2" x14ac:dyDescent="0.2">
      <c r="B33" s="1239"/>
    </row>
    <row r="34" spans="2:109" ht="13.2" x14ac:dyDescent="0.2">
      <c r="B34" s="1239"/>
    </row>
    <row r="35" spans="2:109" ht="13.2" x14ac:dyDescent="0.2">
      <c r="B35" s="1239"/>
    </row>
    <row r="36" spans="2:109" ht="13.2" x14ac:dyDescent="0.2">
      <c r="B36" s="1239"/>
    </row>
    <row r="37" spans="2:109" ht="13.2" x14ac:dyDescent="0.2">
      <c r="B37" s="1239"/>
    </row>
    <row r="38" spans="2:109" ht="13.2" x14ac:dyDescent="0.2">
      <c r="B38" s="1239"/>
    </row>
    <row r="39" spans="2:109" ht="13.2" x14ac:dyDescent="0.2">
      <c r="B39" s="1243"/>
      <c r="C39" s="1242"/>
      <c r="D39" s="1242"/>
      <c r="E39" s="1242"/>
      <c r="F39" s="1242"/>
      <c r="G39" s="1242"/>
      <c r="H39" s="1242"/>
      <c r="I39" s="1242"/>
      <c r="J39" s="1242"/>
      <c r="K39" s="1242"/>
      <c r="L39" s="1242"/>
      <c r="M39" s="1242"/>
      <c r="N39" s="1242"/>
      <c r="O39" s="1242"/>
      <c r="P39" s="1242"/>
      <c r="Q39" s="1242"/>
      <c r="R39" s="1242"/>
      <c r="S39" s="1242"/>
      <c r="T39" s="1242"/>
      <c r="U39" s="1242"/>
      <c r="V39" s="1242"/>
      <c r="W39" s="1242"/>
      <c r="X39" s="1242"/>
      <c r="Y39" s="1242"/>
      <c r="Z39" s="1242"/>
      <c r="AA39" s="1242"/>
      <c r="AB39" s="1242"/>
      <c r="AC39" s="1242"/>
      <c r="AD39" s="1242"/>
      <c r="AE39" s="1242"/>
      <c r="AF39" s="1242"/>
      <c r="AG39" s="1242"/>
      <c r="AH39" s="1242"/>
      <c r="AI39" s="1242"/>
      <c r="AJ39" s="1242"/>
      <c r="AK39" s="1242"/>
      <c r="AL39" s="1242"/>
      <c r="AM39" s="1242"/>
      <c r="AN39" s="1242"/>
      <c r="AO39" s="1242"/>
      <c r="AP39" s="1242"/>
      <c r="AQ39" s="1242"/>
      <c r="AR39" s="1242"/>
      <c r="AS39" s="1242"/>
      <c r="AT39" s="1242"/>
      <c r="AU39" s="1242"/>
      <c r="AV39" s="1242"/>
      <c r="AW39" s="1242"/>
      <c r="AX39" s="1242"/>
      <c r="AY39" s="1242"/>
      <c r="AZ39" s="1242"/>
      <c r="BA39" s="1242"/>
      <c r="BB39" s="1242"/>
      <c r="BC39" s="1242"/>
      <c r="BD39" s="1242"/>
      <c r="BE39" s="1242"/>
      <c r="BF39" s="1242"/>
      <c r="BG39" s="1242"/>
      <c r="BH39" s="1242"/>
      <c r="BI39" s="1242"/>
      <c r="BJ39" s="1242"/>
      <c r="BK39" s="1242"/>
      <c r="BL39" s="1242"/>
      <c r="BM39" s="1242"/>
      <c r="BN39" s="1242"/>
      <c r="BO39" s="1242"/>
      <c r="BP39" s="1242"/>
      <c r="BQ39" s="1242"/>
      <c r="BR39" s="1242"/>
      <c r="BS39" s="1242"/>
      <c r="BT39" s="1242"/>
      <c r="BU39" s="1242"/>
      <c r="BV39" s="1242"/>
      <c r="BW39" s="1242"/>
      <c r="BX39" s="1242"/>
      <c r="BY39" s="1242"/>
      <c r="BZ39" s="1242"/>
      <c r="CA39" s="1242"/>
      <c r="CB39" s="1242"/>
      <c r="CC39" s="1242"/>
      <c r="CD39" s="1242"/>
      <c r="CE39" s="1242"/>
      <c r="CF39" s="1242"/>
      <c r="CG39" s="1242"/>
      <c r="CH39" s="1242"/>
      <c r="CI39" s="1242"/>
      <c r="CJ39" s="1242"/>
      <c r="CK39" s="1242"/>
      <c r="CL39" s="1242"/>
      <c r="CM39" s="1242"/>
      <c r="CN39" s="1242"/>
      <c r="CO39" s="1242"/>
      <c r="CP39" s="1242"/>
      <c r="CQ39" s="1242"/>
      <c r="CR39" s="1242"/>
      <c r="CS39" s="1242"/>
      <c r="CT39" s="1242"/>
      <c r="CU39" s="1242"/>
      <c r="CV39" s="1242"/>
      <c r="CW39" s="1242"/>
      <c r="CX39" s="1242"/>
      <c r="CY39" s="1242"/>
      <c r="CZ39" s="1242"/>
      <c r="DA39" s="1242"/>
      <c r="DB39" s="1242"/>
      <c r="DC39" s="1242"/>
      <c r="DD39" s="1241"/>
    </row>
    <row r="40" spans="2:109" ht="13.2" x14ac:dyDescent="0.2">
      <c r="B40" s="1279"/>
      <c r="DD40" s="1279"/>
      <c r="DE40" s="1238"/>
    </row>
    <row r="41" spans="2:109" ht="16.2" x14ac:dyDescent="0.2">
      <c r="B41" s="1290" t="s">
        <v>528</v>
      </c>
      <c r="C41" s="1289"/>
      <c r="D41" s="1289"/>
      <c r="E41" s="1289"/>
      <c r="F41" s="1289"/>
      <c r="G41" s="1289"/>
      <c r="H41" s="1289"/>
      <c r="I41" s="1289"/>
      <c r="J41" s="1289"/>
      <c r="K41" s="1289"/>
      <c r="L41" s="1289"/>
      <c r="M41" s="1289"/>
      <c r="N41" s="1289"/>
      <c r="O41" s="1289"/>
      <c r="P41" s="1289"/>
      <c r="Q41" s="1289"/>
      <c r="R41" s="1289"/>
      <c r="S41" s="1289"/>
      <c r="T41" s="1289"/>
      <c r="U41" s="1289"/>
      <c r="V41" s="1289"/>
      <c r="W41" s="1289"/>
      <c r="X41" s="1289"/>
      <c r="Y41" s="1289"/>
      <c r="Z41" s="1289"/>
      <c r="AA41" s="1289"/>
      <c r="AB41" s="1289"/>
      <c r="AC41" s="1289"/>
      <c r="AD41" s="1289"/>
      <c r="AE41" s="1289"/>
      <c r="AF41" s="1289"/>
      <c r="AG41" s="1289"/>
      <c r="AH41" s="1289"/>
      <c r="AI41" s="1289"/>
      <c r="AJ41" s="1289"/>
      <c r="AK41" s="1289"/>
      <c r="AL41" s="1289"/>
      <c r="AM41" s="1289"/>
      <c r="AN41" s="1289"/>
      <c r="AO41" s="1289"/>
      <c r="AP41" s="1289"/>
      <c r="AQ41" s="1289"/>
      <c r="AR41" s="1289"/>
      <c r="AS41" s="1289"/>
      <c r="AT41" s="1289"/>
      <c r="AU41" s="1289"/>
      <c r="AV41" s="1289"/>
      <c r="AW41" s="1289"/>
      <c r="AX41" s="1289"/>
      <c r="AY41" s="1289"/>
      <c r="AZ41" s="1289"/>
      <c r="BA41" s="1289"/>
      <c r="BB41" s="1289"/>
      <c r="BC41" s="1289"/>
      <c r="BD41" s="1289"/>
      <c r="BE41" s="1289"/>
      <c r="BF41" s="1289"/>
      <c r="BG41" s="1289"/>
      <c r="BH41" s="1289"/>
      <c r="BI41" s="1289"/>
      <c r="BJ41" s="1289"/>
      <c r="BK41" s="1289"/>
      <c r="BL41" s="1289"/>
      <c r="BM41" s="1289"/>
      <c r="BN41" s="1289"/>
      <c r="BO41" s="1289"/>
      <c r="BP41" s="1289"/>
      <c r="BQ41" s="1289"/>
      <c r="BR41" s="1289"/>
      <c r="BS41" s="1289"/>
      <c r="BT41" s="1289"/>
      <c r="BU41" s="1289"/>
      <c r="BV41" s="1289"/>
      <c r="BW41" s="1289"/>
      <c r="BX41" s="1289"/>
      <c r="BY41" s="1289"/>
      <c r="BZ41" s="1289"/>
      <c r="CA41" s="1289"/>
      <c r="CB41" s="1289"/>
      <c r="CC41" s="1289"/>
      <c r="CD41" s="1289"/>
      <c r="CE41" s="1289"/>
      <c r="CF41" s="1289"/>
      <c r="CG41" s="1289"/>
      <c r="CH41" s="1289"/>
      <c r="CI41" s="1289"/>
      <c r="CJ41" s="1289"/>
      <c r="CK41" s="1289"/>
      <c r="CL41" s="1289"/>
      <c r="CM41" s="1289"/>
      <c r="CN41" s="1289"/>
      <c r="CO41" s="1289"/>
      <c r="CP41" s="1289"/>
      <c r="CQ41" s="1289"/>
      <c r="CR41" s="1289"/>
      <c r="CS41" s="1289"/>
      <c r="CT41" s="1289"/>
      <c r="CU41" s="1289"/>
      <c r="CV41" s="1289"/>
      <c r="CW41" s="1289"/>
      <c r="CX41" s="1289"/>
      <c r="CY41" s="1289"/>
      <c r="CZ41" s="1289"/>
      <c r="DA41" s="1289"/>
      <c r="DB41" s="1289"/>
      <c r="DC41" s="1289"/>
      <c r="DD41" s="1288"/>
    </row>
    <row r="42" spans="2:109" ht="13.2" x14ac:dyDescent="0.2">
      <c r="B42" s="1239"/>
      <c r="G42" s="1275"/>
      <c r="I42" s="1274"/>
      <c r="J42" s="1274"/>
      <c r="K42" s="1274"/>
      <c r="AM42" s="1275"/>
      <c r="AN42" s="1275" t="s">
        <v>524</v>
      </c>
      <c r="AP42" s="1274"/>
      <c r="AQ42" s="1274"/>
      <c r="AR42" s="1274"/>
      <c r="AY42" s="1275"/>
      <c r="BA42" s="1274"/>
      <c r="BB42" s="1274"/>
      <c r="BC42" s="1274"/>
      <c r="BK42" s="1275"/>
      <c r="BM42" s="1274"/>
      <c r="BN42" s="1274"/>
      <c r="BO42" s="1274"/>
      <c r="BW42" s="1275"/>
      <c r="BY42" s="1274"/>
      <c r="BZ42" s="1274"/>
      <c r="CA42" s="1274"/>
      <c r="CI42" s="1275"/>
      <c r="CK42" s="1274"/>
      <c r="CL42" s="1274"/>
      <c r="CM42" s="1274"/>
      <c r="CU42" s="1275"/>
      <c r="CW42" s="1274"/>
      <c r="CX42" s="1274"/>
      <c r="CY42" s="1274"/>
    </row>
    <row r="43" spans="2:109" ht="13.5" customHeight="1" x14ac:dyDescent="0.2">
      <c r="B43" s="1239"/>
      <c r="AN43" s="1273" t="s">
        <v>527</v>
      </c>
      <c r="AO43" s="1272"/>
      <c r="AP43" s="1272"/>
      <c r="AQ43" s="1272"/>
      <c r="AR43" s="1272"/>
      <c r="AS43" s="1272"/>
      <c r="AT43" s="1272"/>
      <c r="AU43" s="1272"/>
      <c r="AV43" s="1272"/>
      <c r="AW43" s="1272"/>
      <c r="AX43" s="1272"/>
      <c r="AY43" s="1272"/>
      <c r="AZ43" s="1272"/>
      <c r="BA43" s="1272"/>
      <c r="BB43" s="1272"/>
      <c r="BC43" s="1272"/>
      <c r="BD43" s="1272"/>
      <c r="BE43" s="1272"/>
      <c r="BF43" s="1272"/>
      <c r="BG43" s="1272"/>
      <c r="BH43" s="1272"/>
      <c r="BI43" s="1272"/>
      <c r="BJ43" s="1272"/>
      <c r="BK43" s="1272"/>
      <c r="BL43" s="1272"/>
      <c r="BM43" s="1272"/>
      <c r="BN43" s="1272"/>
      <c r="BO43" s="1272"/>
      <c r="BP43" s="1272"/>
      <c r="BQ43" s="1272"/>
      <c r="BR43" s="1272"/>
      <c r="BS43" s="1272"/>
      <c r="BT43" s="1272"/>
      <c r="BU43" s="1272"/>
      <c r="BV43" s="1272"/>
      <c r="BW43" s="1272"/>
      <c r="BX43" s="1272"/>
      <c r="BY43" s="1272"/>
      <c r="BZ43" s="1272"/>
      <c r="CA43" s="1272"/>
      <c r="CB43" s="1272"/>
      <c r="CC43" s="1272"/>
      <c r="CD43" s="1272"/>
      <c r="CE43" s="1272"/>
      <c r="CF43" s="1272"/>
      <c r="CG43" s="1272"/>
      <c r="CH43" s="1272"/>
      <c r="CI43" s="1272"/>
      <c r="CJ43" s="1272"/>
      <c r="CK43" s="1272"/>
      <c r="CL43" s="1272"/>
      <c r="CM43" s="1272"/>
      <c r="CN43" s="1272"/>
      <c r="CO43" s="1272"/>
      <c r="CP43" s="1272"/>
      <c r="CQ43" s="1272"/>
      <c r="CR43" s="1272"/>
      <c r="CS43" s="1272"/>
      <c r="CT43" s="1272"/>
      <c r="CU43" s="1272"/>
      <c r="CV43" s="1272"/>
      <c r="CW43" s="1272"/>
      <c r="CX43" s="1272"/>
      <c r="CY43" s="1272"/>
      <c r="CZ43" s="1272"/>
      <c r="DA43" s="1272"/>
      <c r="DB43" s="1272"/>
      <c r="DC43" s="1271"/>
    </row>
    <row r="44" spans="2:109" ht="13.2" x14ac:dyDescent="0.2">
      <c r="B44" s="1239"/>
      <c r="AN44" s="1270"/>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68"/>
    </row>
    <row r="45" spans="2:109" ht="13.2" x14ac:dyDescent="0.2">
      <c r="B45" s="1239"/>
      <c r="AN45" s="1270"/>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68"/>
    </row>
    <row r="46" spans="2:109" ht="13.2" x14ac:dyDescent="0.2">
      <c r="B46" s="1239"/>
      <c r="AN46" s="1270"/>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68"/>
    </row>
    <row r="47" spans="2:109" ht="13.2" x14ac:dyDescent="0.2">
      <c r="B47" s="1239"/>
      <c r="AN47" s="1267"/>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5"/>
    </row>
    <row r="48" spans="2:109" ht="13.2" x14ac:dyDescent="0.2">
      <c r="B48" s="1239"/>
      <c r="H48" s="1252"/>
      <c r="I48" s="1252"/>
      <c r="J48" s="1252"/>
      <c r="AN48" s="1252"/>
      <c r="AO48" s="1252"/>
      <c r="AP48" s="1252"/>
      <c r="AZ48" s="1252"/>
      <c r="BA48" s="1252"/>
      <c r="BB48" s="1252"/>
      <c r="BL48" s="1252"/>
      <c r="BM48" s="1252"/>
      <c r="BN48" s="1252"/>
      <c r="BX48" s="1252"/>
      <c r="BY48" s="1252"/>
      <c r="BZ48" s="1252"/>
      <c r="CJ48" s="1252"/>
      <c r="CK48" s="1252"/>
      <c r="CL48" s="1252"/>
      <c r="CV48" s="1252"/>
      <c r="CW48" s="1252"/>
      <c r="CX48" s="1252"/>
    </row>
    <row r="49" spans="1:109" ht="13.2" x14ac:dyDescent="0.2">
      <c r="B49" s="1239"/>
      <c r="AN49" s="1238" t="s">
        <v>522</v>
      </c>
    </row>
    <row r="50" spans="1:109" ht="13.2" x14ac:dyDescent="0.2">
      <c r="B50" s="1239"/>
      <c r="G50" s="1250"/>
      <c r="H50" s="1250"/>
      <c r="I50" s="1250"/>
      <c r="J50" s="1250"/>
      <c r="K50" s="1259"/>
      <c r="L50" s="1259"/>
      <c r="M50" s="1258"/>
      <c r="N50" s="1258"/>
      <c r="AN50" s="1257"/>
      <c r="AO50" s="1256"/>
      <c r="AP50" s="1256"/>
      <c r="AQ50" s="1256"/>
      <c r="AR50" s="1256"/>
      <c r="AS50" s="1256"/>
      <c r="AT50" s="1256"/>
      <c r="AU50" s="1256"/>
      <c r="AV50" s="1256"/>
      <c r="AW50" s="1256"/>
      <c r="AX50" s="1256"/>
      <c r="AY50" s="1256"/>
      <c r="AZ50" s="1256"/>
      <c r="BA50" s="1256"/>
      <c r="BB50" s="1256"/>
      <c r="BC50" s="1256"/>
      <c r="BD50" s="1256"/>
      <c r="BE50" s="1256"/>
      <c r="BF50" s="1256"/>
      <c r="BG50" s="1256"/>
      <c r="BH50" s="1256"/>
      <c r="BI50" s="1256"/>
      <c r="BJ50" s="1256"/>
      <c r="BK50" s="1256"/>
      <c r="BL50" s="1256"/>
      <c r="BM50" s="1256"/>
      <c r="BN50" s="1256"/>
      <c r="BO50" s="1255"/>
      <c r="BP50" s="1247" t="s">
        <v>454</v>
      </c>
      <c r="BQ50" s="1247"/>
      <c r="BR50" s="1247"/>
      <c r="BS50" s="1247"/>
      <c r="BT50" s="1247"/>
      <c r="BU50" s="1247"/>
      <c r="BV50" s="1247"/>
      <c r="BW50" s="1247"/>
      <c r="BX50" s="1247" t="s">
        <v>455</v>
      </c>
      <c r="BY50" s="1247"/>
      <c r="BZ50" s="1247"/>
      <c r="CA50" s="1247"/>
      <c r="CB50" s="1247"/>
      <c r="CC50" s="1247"/>
      <c r="CD50" s="1247"/>
      <c r="CE50" s="1247"/>
      <c r="CF50" s="1247" t="s">
        <v>456</v>
      </c>
      <c r="CG50" s="1247"/>
      <c r="CH50" s="1247"/>
      <c r="CI50" s="1247"/>
      <c r="CJ50" s="1247"/>
      <c r="CK50" s="1247"/>
      <c r="CL50" s="1247"/>
      <c r="CM50" s="1247"/>
      <c r="CN50" s="1247" t="s">
        <v>457</v>
      </c>
      <c r="CO50" s="1247"/>
      <c r="CP50" s="1247"/>
      <c r="CQ50" s="1247"/>
      <c r="CR50" s="1247"/>
      <c r="CS50" s="1247"/>
      <c r="CT50" s="1247"/>
      <c r="CU50" s="1247"/>
      <c r="CV50" s="1247" t="s">
        <v>458</v>
      </c>
      <c r="CW50" s="1247"/>
      <c r="CX50" s="1247"/>
      <c r="CY50" s="1247"/>
      <c r="CZ50" s="1247"/>
      <c r="DA50" s="1247"/>
      <c r="DB50" s="1247"/>
      <c r="DC50" s="1247"/>
    </row>
    <row r="51" spans="1:109" ht="13.5" customHeight="1" x14ac:dyDescent="0.2">
      <c r="B51" s="1239"/>
      <c r="G51" s="1254"/>
      <c r="H51" s="1254"/>
      <c r="I51" s="1287"/>
      <c r="J51" s="1287"/>
      <c r="K51" s="1253"/>
      <c r="L51" s="1253"/>
      <c r="M51" s="1253"/>
      <c r="N51" s="1253"/>
      <c r="AM51" s="1252"/>
      <c r="AN51" s="1246" t="s">
        <v>521</v>
      </c>
      <c r="AO51" s="1246"/>
      <c r="AP51" s="1246"/>
      <c r="AQ51" s="1246"/>
      <c r="AR51" s="1246"/>
      <c r="AS51" s="1246"/>
      <c r="AT51" s="1246"/>
      <c r="AU51" s="1246"/>
      <c r="AV51" s="1246"/>
      <c r="AW51" s="1246"/>
      <c r="AX51" s="1246"/>
      <c r="AY51" s="1246"/>
      <c r="AZ51" s="1246"/>
      <c r="BA51" s="1246"/>
      <c r="BB51" s="1246" t="s">
        <v>519</v>
      </c>
      <c r="BC51" s="1246"/>
      <c r="BD51" s="1246"/>
      <c r="BE51" s="1246"/>
      <c r="BF51" s="1246"/>
      <c r="BG51" s="1246"/>
      <c r="BH51" s="1246"/>
      <c r="BI51" s="1246"/>
      <c r="BJ51" s="1246"/>
      <c r="BK51" s="1246"/>
      <c r="BL51" s="1246"/>
      <c r="BM51" s="1246"/>
      <c r="BN51" s="1246"/>
      <c r="BO51" s="1246"/>
      <c r="BP51" s="1245"/>
      <c r="BQ51" s="1245"/>
      <c r="BR51" s="1245"/>
      <c r="BS51" s="1245"/>
      <c r="BT51" s="1245"/>
      <c r="BU51" s="1245"/>
      <c r="BV51" s="1245"/>
      <c r="BW51" s="1245"/>
      <c r="BX51" s="1245"/>
      <c r="BY51" s="1245"/>
      <c r="BZ51" s="1245"/>
      <c r="CA51" s="1245"/>
      <c r="CB51" s="1245"/>
      <c r="CC51" s="1245"/>
      <c r="CD51" s="1245"/>
      <c r="CE51" s="1245"/>
      <c r="CF51" s="1245"/>
      <c r="CG51" s="1245"/>
      <c r="CH51" s="1245"/>
      <c r="CI51" s="1245"/>
      <c r="CJ51" s="1245"/>
      <c r="CK51" s="1245"/>
      <c r="CL51" s="1245"/>
      <c r="CM51" s="1245"/>
      <c r="CN51" s="1245"/>
      <c r="CO51" s="1245"/>
      <c r="CP51" s="1245"/>
      <c r="CQ51" s="1245"/>
      <c r="CR51" s="1245"/>
      <c r="CS51" s="1245"/>
      <c r="CT51" s="1245"/>
      <c r="CU51" s="1245"/>
      <c r="CV51" s="1245"/>
      <c r="CW51" s="1245"/>
      <c r="CX51" s="1245"/>
      <c r="CY51" s="1245"/>
      <c r="CZ51" s="1245"/>
      <c r="DA51" s="1245"/>
      <c r="DB51" s="1245"/>
      <c r="DC51" s="1245"/>
    </row>
    <row r="52" spans="1:109" ht="13.2" x14ac:dyDescent="0.2">
      <c r="B52" s="1239"/>
      <c r="G52" s="1254"/>
      <c r="H52" s="1254"/>
      <c r="I52" s="1287"/>
      <c r="J52" s="1287"/>
      <c r="K52" s="1253"/>
      <c r="L52" s="1253"/>
      <c r="M52" s="1253"/>
      <c r="N52" s="1253"/>
      <c r="AM52" s="1252"/>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246"/>
      <c r="BI52" s="1246"/>
      <c r="BJ52" s="1246"/>
      <c r="BK52" s="1246"/>
      <c r="BL52" s="1246"/>
      <c r="BM52" s="1246"/>
      <c r="BN52" s="1246"/>
      <c r="BO52" s="1246"/>
      <c r="BP52" s="1245"/>
      <c r="BQ52" s="1245"/>
      <c r="BR52" s="1245"/>
      <c r="BS52" s="1245"/>
      <c r="BT52" s="1245"/>
      <c r="BU52" s="1245"/>
      <c r="BV52" s="1245"/>
      <c r="BW52" s="1245"/>
      <c r="BX52" s="1245"/>
      <c r="BY52" s="1245"/>
      <c r="BZ52" s="1245"/>
      <c r="CA52" s="1245"/>
      <c r="CB52" s="1245"/>
      <c r="CC52" s="1245"/>
      <c r="CD52" s="1245"/>
      <c r="CE52" s="1245"/>
      <c r="CF52" s="1245"/>
      <c r="CG52" s="1245"/>
      <c r="CH52" s="1245"/>
      <c r="CI52" s="1245"/>
      <c r="CJ52" s="1245"/>
      <c r="CK52" s="1245"/>
      <c r="CL52" s="1245"/>
      <c r="CM52" s="1245"/>
      <c r="CN52" s="1245"/>
      <c r="CO52" s="1245"/>
      <c r="CP52" s="1245"/>
      <c r="CQ52" s="1245"/>
      <c r="CR52" s="1245"/>
      <c r="CS52" s="1245"/>
      <c r="CT52" s="1245"/>
      <c r="CU52" s="1245"/>
      <c r="CV52" s="1245"/>
      <c r="CW52" s="1245"/>
      <c r="CX52" s="1245"/>
      <c r="CY52" s="1245"/>
      <c r="CZ52" s="1245"/>
      <c r="DA52" s="1245"/>
      <c r="DB52" s="1245"/>
      <c r="DC52" s="1245"/>
    </row>
    <row r="53" spans="1:109" ht="13.2" x14ac:dyDescent="0.2">
      <c r="A53" s="1274"/>
      <c r="B53" s="1239"/>
      <c r="G53" s="1254"/>
      <c r="H53" s="1254"/>
      <c r="I53" s="1250"/>
      <c r="J53" s="1250"/>
      <c r="K53" s="1253"/>
      <c r="L53" s="1253"/>
      <c r="M53" s="1253"/>
      <c r="N53" s="1253"/>
      <c r="AM53" s="1252"/>
      <c r="AN53" s="1246"/>
      <c r="AO53" s="1246"/>
      <c r="AP53" s="1246"/>
      <c r="AQ53" s="1246"/>
      <c r="AR53" s="1246"/>
      <c r="AS53" s="1246"/>
      <c r="AT53" s="1246"/>
      <c r="AU53" s="1246"/>
      <c r="AV53" s="1246"/>
      <c r="AW53" s="1246"/>
      <c r="AX53" s="1246"/>
      <c r="AY53" s="1246"/>
      <c r="AZ53" s="1246"/>
      <c r="BA53" s="1246"/>
      <c r="BB53" s="1246" t="s">
        <v>526</v>
      </c>
      <c r="BC53" s="1246"/>
      <c r="BD53" s="1246"/>
      <c r="BE53" s="1246"/>
      <c r="BF53" s="1246"/>
      <c r="BG53" s="1246"/>
      <c r="BH53" s="1246"/>
      <c r="BI53" s="1246"/>
      <c r="BJ53" s="1246"/>
      <c r="BK53" s="1246"/>
      <c r="BL53" s="1246"/>
      <c r="BM53" s="1246"/>
      <c r="BN53" s="1246"/>
      <c r="BO53" s="1246"/>
      <c r="BP53" s="1245">
        <v>62.7</v>
      </c>
      <c r="BQ53" s="1245"/>
      <c r="BR53" s="1245"/>
      <c r="BS53" s="1245"/>
      <c r="BT53" s="1245"/>
      <c r="BU53" s="1245"/>
      <c r="BV53" s="1245"/>
      <c r="BW53" s="1245"/>
      <c r="BX53" s="1245">
        <v>63.9</v>
      </c>
      <c r="BY53" s="1245"/>
      <c r="BZ53" s="1245"/>
      <c r="CA53" s="1245"/>
      <c r="CB53" s="1245"/>
      <c r="CC53" s="1245"/>
      <c r="CD53" s="1245"/>
      <c r="CE53" s="1245"/>
      <c r="CF53" s="1245">
        <v>65</v>
      </c>
      <c r="CG53" s="1245"/>
      <c r="CH53" s="1245"/>
      <c r="CI53" s="1245"/>
      <c r="CJ53" s="1245"/>
      <c r="CK53" s="1245"/>
      <c r="CL53" s="1245"/>
      <c r="CM53" s="1245"/>
      <c r="CN53" s="1245">
        <v>66.400000000000006</v>
      </c>
      <c r="CO53" s="1245"/>
      <c r="CP53" s="1245"/>
      <c r="CQ53" s="1245"/>
      <c r="CR53" s="1245"/>
      <c r="CS53" s="1245"/>
      <c r="CT53" s="1245"/>
      <c r="CU53" s="1245"/>
      <c r="CV53" s="1245">
        <v>67.8</v>
      </c>
      <c r="CW53" s="1245"/>
      <c r="CX53" s="1245"/>
      <c r="CY53" s="1245"/>
      <c r="CZ53" s="1245"/>
      <c r="DA53" s="1245"/>
      <c r="DB53" s="1245"/>
      <c r="DC53" s="1245"/>
    </row>
    <row r="54" spans="1:109" ht="13.2" x14ac:dyDescent="0.2">
      <c r="A54" s="1274"/>
      <c r="B54" s="1239"/>
      <c r="G54" s="1254"/>
      <c r="H54" s="1254"/>
      <c r="I54" s="1250"/>
      <c r="J54" s="1250"/>
      <c r="K54" s="1253"/>
      <c r="L54" s="1253"/>
      <c r="M54" s="1253"/>
      <c r="N54" s="1253"/>
      <c r="AM54" s="1252"/>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L54" s="1246"/>
      <c r="BM54" s="1246"/>
      <c r="BN54" s="1246"/>
      <c r="BO54" s="1246"/>
      <c r="BP54" s="1245"/>
      <c r="BQ54" s="1245"/>
      <c r="BR54" s="1245"/>
      <c r="BS54" s="1245"/>
      <c r="BT54" s="1245"/>
      <c r="BU54" s="1245"/>
      <c r="BV54" s="1245"/>
      <c r="BW54" s="1245"/>
      <c r="BX54" s="1245"/>
      <c r="BY54" s="1245"/>
      <c r="BZ54" s="1245"/>
      <c r="CA54" s="1245"/>
      <c r="CB54" s="1245"/>
      <c r="CC54" s="1245"/>
      <c r="CD54" s="1245"/>
      <c r="CE54" s="1245"/>
      <c r="CF54" s="1245"/>
      <c r="CG54" s="1245"/>
      <c r="CH54" s="1245"/>
      <c r="CI54" s="1245"/>
      <c r="CJ54" s="1245"/>
      <c r="CK54" s="1245"/>
      <c r="CL54" s="1245"/>
      <c r="CM54" s="1245"/>
      <c r="CN54" s="1245"/>
      <c r="CO54" s="1245"/>
      <c r="CP54" s="1245"/>
      <c r="CQ54" s="1245"/>
      <c r="CR54" s="1245"/>
      <c r="CS54" s="1245"/>
      <c r="CT54" s="1245"/>
      <c r="CU54" s="1245"/>
      <c r="CV54" s="1245"/>
      <c r="CW54" s="1245"/>
      <c r="CX54" s="1245"/>
      <c r="CY54" s="1245"/>
      <c r="CZ54" s="1245"/>
      <c r="DA54" s="1245"/>
      <c r="DB54" s="1245"/>
      <c r="DC54" s="1245"/>
    </row>
    <row r="55" spans="1:109" ht="13.2" x14ac:dyDescent="0.2">
      <c r="A55" s="1274"/>
      <c r="B55" s="1239"/>
      <c r="G55" s="1250"/>
      <c r="H55" s="1250"/>
      <c r="I55" s="1250"/>
      <c r="J55" s="1250"/>
      <c r="K55" s="1253"/>
      <c r="L55" s="1253"/>
      <c r="M55" s="1253"/>
      <c r="N55" s="1253"/>
      <c r="AN55" s="1247" t="s">
        <v>520</v>
      </c>
      <c r="AO55" s="1247"/>
      <c r="AP55" s="1247"/>
      <c r="AQ55" s="1247"/>
      <c r="AR55" s="1247"/>
      <c r="AS55" s="1247"/>
      <c r="AT55" s="1247"/>
      <c r="AU55" s="1247"/>
      <c r="AV55" s="1247"/>
      <c r="AW55" s="1247"/>
      <c r="AX55" s="1247"/>
      <c r="AY55" s="1247"/>
      <c r="AZ55" s="1247"/>
      <c r="BA55" s="1247"/>
      <c r="BB55" s="1246" t="s">
        <v>519</v>
      </c>
      <c r="BC55" s="1246"/>
      <c r="BD55" s="1246"/>
      <c r="BE55" s="1246"/>
      <c r="BF55" s="1246"/>
      <c r="BG55" s="1246"/>
      <c r="BH55" s="1246"/>
      <c r="BI55" s="1246"/>
      <c r="BJ55" s="1246"/>
      <c r="BK55" s="1246"/>
      <c r="BL55" s="1246"/>
      <c r="BM55" s="1246"/>
      <c r="BN55" s="1246"/>
      <c r="BO55" s="1246"/>
      <c r="BP55" s="1245">
        <v>22.7</v>
      </c>
      <c r="BQ55" s="1245"/>
      <c r="BR55" s="1245"/>
      <c r="BS55" s="1245"/>
      <c r="BT55" s="1245"/>
      <c r="BU55" s="1245"/>
      <c r="BV55" s="1245"/>
      <c r="BW55" s="1245"/>
      <c r="BX55" s="1245">
        <v>27.8</v>
      </c>
      <c r="BY55" s="1245"/>
      <c r="BZ55" s="1245"/>
      <c r="CA55" s="1245"/>
      <c r="CB55" s="1245"/>
      <c r="CC55" s="1245"/>
      <c r="CD55" s="1245"/>
      <c r="CE55" s="1245"/>
      <c r="CF55" s="1245">
        <v>19</v>
      </c>
      <c r="CG55" s="1245"/>
      <c r="CH55" s="1245"/>
      <c r="CI55" s="1245"/>
      <c r="CJ55" s="1245"/>
      <c r="CK55" s="1245"/>
      <c r="CL55" s="1245"/>
      <c r="CM55" s="1245"/>
      <c r="CN55" s="1245">
        <v>4</v>
      </c>
      <c r="CO55" s="1245"/>
      <c r="CP55" s="1245"/>
      <c r="CQ55" s="1245"/>
      <c r="CR55" s="1245"/>
      <c r="CS55" s="1245"/>
      <c r="CT55" s="1245"/>
      <c r="CU55" s="1245"/>
      <c r="CV55" s="1245">
        <v>0.4</v>
      </c>
      <c r="CW55" s="1245"/>
      <c r="CX55" s="1245"/>
      <c r="CY55" s="1245"/>
      <c r="CZ55" s="1245"/>
      <c r="DA55" s="1245"/>
      <c r="DB55" s="1245"/>
      <c r="DC55" s="1245"/>
    </row>
    <row r="56" spans="1:109" ht="13.2" x14ac:dyDescent="0.2">
      <c r="A56" s="1274"/>
      <c r="B56" s="1239"/>
      <c r="G56" s="1250"/>
      <c r="H56" s="1250"/>
      <c r="I56" s="1250"/>
      <c r="J56" s="1250"/>
      <c r="K56" s="1253"/>
      <c r="L56" s="1253"/>
      <c r="M56" s="1253"/>
      <c r="N56" s="1253"/>
      <c r="AN56" s="1247"/>
      <c r="AO56" s="1247"/>
      <c r="AP56" s="1247"/>
      <c r="AQ56" s="1247"/>
      <c r="AR56" s="1247"/>
      <c r="AS56" s="1247"/>
      <c r="AT56" s="1247"/>
      <c r="AU56" s="1247"/>
      <c r="AV56" s="1247"/>
      <c r="AW56" s="1247"/>
      <c r="AX56" s="1247"/>
      <c r="AY56" s="1247"/>
      <c r="AZ56" s="1247"/>
      <c r="BA56" s="1247"/>
      <c r="BB56" s="1246"/>
      <c r="BC56" s="1246"/>
      <c r="BD56" s="1246"/>
      <c r="BE56" s="1246"/>
      <c r="BF56" s="1246"/>
      <c r="BG56" s="1246"/>
      <c r="BH56" s="1246"/>
      <c r="BI56" s="1246"/>
      <c r="BJ56" s="1246"/>
      <c r="BK56" s="1246"/>
      <c r="BL56" s="1246"/>
      <c r="BM56" s="1246"/>
      <c r="BN56" s="1246"/>
      <c r="BO56" s="1246"/>
      <c r="BP56" s="1245"/>
      <c r="BQ56" s="1245"/>
      <c r="BR56" s="1245"/>
      <c r="BS56" s="1245"/>
      <c r="BT56" s="1245"/>
      <c r="BU56" s="1245"/>
      <c r="BV56" s="1245"/>
      <c r="BW56" s="1245"/>
      <c r="BX56" s="1245"/>
      <c r="BY56" s="1245"/>
      <c r="BZ56" s="1245"/>
      <c r="CA56" s="1245"/>
      <c r="CB56" s="1245"/>
      <c r="CC56" s="1245"/>
      <c r="CD56" s="1245"/>
      <c r="CE56" s="1245"/>
      <c r="CF56" s="1245"/>
      <c r="CG56" s="1245"/>
      <c r="CH56" s="1245"/>
      <c r="CI56" s="1245"/>
      <c r="CJ56" s="1245"/>
      <c r="CK56" s="1245"/>
      <c r="CL56" s="1245"/>
      <c r="CM56" s="1245"/>
      <c r="CN56" s="1245"/>
      <c r="CO56" s="1245"/>
      <c r="CP56" s="1245"/>
      <c r="CQ56" s="1245"/>
      <c r="CR56" s="1245"/>
      <c r="CS56" s="1245"/>
      <c r="CT56" s="1245"/>
      <c r="CU56" s="1245"/>
      <c r="CV56" s="1245"/>
      <c r="CW56" s="1245"/>
      <c r="CX56" s="1245"/>
      <c r="CY56" s="1245"/>
      <c r="CZ56" s="1245"/>
      <c r="DA56" s="1245"/>
      <c r="DB56" s="1245"/>
      <c r="DC56" s="1245"/>
    </row>
    <row r="57" spans="1:109" s="1274" customFormat="1" ht="13.2" x14ac:dyDescent="0.2">
      <c r="B57" s="1280"/>
      <c r="G57" s="1250"/>
      <c r="H57" s="1250"/>
      <c r="I57" s="1249"/>
      <c r="J57" s="1249"/>
      <c r="K57" s="1253"/>
      <c r="L57" s="1253"/>
      <c r="M57" s="1253"/>
      <c r="N57" s="1253"/>
      <c r="AM57" s="1238"/>
      <c r="AN57" s="1247"/>
      <c r="AO57" s="1247"/>
      <c r="AP57" s="1247"/>
      <c r="AQ57" s="1247"/>
      <c r="AR57" s="1247"/>
      <c r="AS57" s="1247"/>
      <c r="AT57" s="1247"/>
      <c r="AU57" s="1247"/>
      <c r="AV57" s="1247"/>
      <c r="AW57" s="1247"/>
      <c r="AX57" s="1247"/>
      <c r="AY57" s="1247"/>
      <c r="AZ57" s="1247"/>
      <c r="BA57" s="1247"/>
      <c r="BB57" s="1246" t="s">
        <v>526</v>
      </c>
      <c r="BC57" s="1246"/>
      <c r="BD57" s="1246"/>
      <c r="BE57" s="1246"/>
      <c r="BF57" s="1246"/>
      <c r="BG57" s="1246"/>
      <c r="BH57" s="1246"/>
      <c r="BI57" s="1246"/>
      <c r="BJ57" s="1246"/>
      <c r="BK57" s="1246"/>
      <c r="BL57" s="1246"/>
      <c r="BM57" s="1246"/>
      <c r="BN57" s="1246"/>
      <c r="BO57" s="1246"/>
      <c r="BP57" s="1245">
        <v>60.6</v>
      </c>
      <c r="BQ57" s="1245"/>
      <c r="BR57" s="1245"/>
      <c r="BS57" s="1245"/>
      <c r="BT57" s="1245"/>
      <c r="BU57" s="1245"/>
      <c r="BV57" s="1245"/>
      <c r="BW57" s="1245"/>
      <c r="BX57" s="1245">
        <v>62</v>
      </c>
      <c r="BY57" s="1245"/>
      <c r="BZ57" s="1245"/>
      <c r="CA57" s="1245"/>
      <c r="CB57" s="1245"/>
      <c r="CC57" s="1245"/>
      <c r="CD57" s="1245"/>
      <c r="CE57" s="1245"/>
      <c r="CF57" s="1245">
        <v>61.7</v>
      </c>
      <c r="CG57" s="1245"/>
      <c r="CH57" s="1245"/>
      <c r="CI57" s="1245"/>
      <c r="CJ57" s="1245"/>
      <c r="CK57" s="1245"/>
      <c r="CL57" s="1245"/>
      <c r="CM57" s="1245"/>
      <c r="CN57" s="1245">
        <v>63.5</v>
      </c>
      <c r="CO57" s="1245"/>
      <c r="CP57" s="1245"/>
      <c r="CQ57" s="1245"/>
      <c r="CR57" s="1245"/>
      <c r="CS57" s="1245"/>
      <c r="CT57" s="1245"/>
      <c r="CU57" s="1245"/>
      <c r="CV57" s="1245">
        <v>64.400000000000006</v>
      </c>
      <c r="CW57" s="1245"/>
      <c r="CX57" s="1245"/>
      <c r="CY57" s="1245"/>
      <c r="CZ57" s="1245"/>
      <c r="DA57" s="1245"/>
      <c r="DB57" s="1245"/>
      <c r="DC57" s="1245"/>
      <c r="DD57" s="1285"/>
      <c r="DE57" s="1280"/>
    </row>
    <row r="58" spans="1:109" s="1274" customFormat="1" ht="13.2" x14ac:dyDescent="0.2">
      <c r="A58" s="1238"/>
      <c r="B58" s="1280"/>
      <c r="G58" s="1250"/>
      <c r="H58" s="1250"/>
      <c r="I58" s="1249"/>
      <c r="J58" s="1249"/>
      <c r="K58" s="1253"/>
      <c r="L58" s="1253"/>
      <c r="M58" s="1253"/>
      <c r="N58" s="1253"/>
      <c r="AM58" s="1238"/>
      <c r="AN58" s="1247"/>
      <c r="AO58" s="1247"/>
      <c r="AP58" s="1247"/>
      <c r="AQ58" s="1247"/>
      <c r="AR58" s="1247"/>
      <c r="AS58" s="1247"/>
      <c r="AT58" s="1247"/>
      <c r="AU58" s="1247"/>
      <c r="AV58" s="1247"/>
      <c r="AW58" s="1247"/>
      <c r="AX58" s="1247"/>
      <c r="AY58" s="1247"/>
      <c r="AZ58" s="1247"/>
      <c r="BA58" s="1247"/>
      <c r="BB58" s="1246"/>
      <c r="BC58" s="1246"/>
      <c r="BD58" s="1246"/>
      <c r="BE58" s="1246"/>
      <c r="BF58" s="1246"/>
      <c r="BG58" s="1246"/>
      <c r="BH58" s="1246"/>
      <c r="BI58" s="1246"/>
      <c r="BJ58" s="1246"/>
      <c r="BK58" s="1246"/>
      <c r="BL58" s="1246"/>
      <c r="BM58" s="1246"/>
      <c r="BN58" s="1246"/>
      <c r="BO58" s="1246"/>
      <c r="BP58" s="1245"/>
      <c r="BQ58" s="1245"/>
      <c r="BR58" s="1245"/>
      <c r="BS58" s="1245"/>
      <c r="BT58" s="1245"/>
      <c r="BU58" s="1245"/>
      <c r="BV58" s="1245"/>
      <c r="BW58" s="1245"/>
      <c r="BX58" s="1245"/>
      <c r="BY58" s="1245"/>
      <c r="BZ58" s="1245"/>
      <c r="CA58" s="1245"/>
      <c r="CB58" s="1245"/>
      <c r="CC58" s="1245"/>
      <c r="CD58" s="1245"/>
      <c r="CE58" s="1245"/>
      <c r="CF58" s="1245"/>
      <c r="CG58" s="1245"/>
      <c r="CH58" s="1245"/>
      <c r="CI58" s="1245"/>
      <c r="CJ58" s="1245"/>
      <c r="CK58" s="1245"/>
      <c r="CL58" s="1245"/>
      <c r="CM58" s="1245"/>
      <c r="CN58" s="1245"/>
      <c r="CO58" s="1245"/>
      <c r="CP58" s="1245"/>
      <c r="CQ58" s="1245"/>
      <c r="CR58" s="1245"/>
      <c r="CS58" s="1245"/>
      <c r="CT58" s="1245"/>
      <c r="CU58" s="1245"/>
      <c r="CV58" s="1245"/>
      <c r="CW58" s="1245"/>
      <c r="CX58" s="1245"/>
      <c r="CY58" s="1245"/>
      <c r="CZ58" s="1245"/>
      <c r="DA58" s="1245"/>
      <c r="DB58" s="1245"/>
      <c r="DC58" s="1245"/>
      <c r="DD58" s="1285"/>
      <c r="DE58" s="1280"/>
    </row>
    <row r="59" spans="1:109" s="1274" customFormat="1" ht="13.2" x14ac:dyDescent="0.2">
      <c r="A59" s="1238"/>
      <c r="B59" s="1280"/>
      <c r="K59" s="1286"/>
      <c r="L59" s="1286"/>
      <c r="M59" s="1286"/>
      <c r="N59" s="1286"/>
      <c r="AQ59" s="1286"/>
      <c r="AR59" s="1286"/>
      <c r="AS59" s="1286"/>
      <c r="AT59" s="1286"/>
      <c r="BC59" s="1286"/>
      <c r="BD59" s="1286"/>
      <c r="BE59" s="1286"/>
      <c r="BF59" s="1286"/>
      <c r="BO59" s="1286"/>
      <c r="BP59" s="1286"/>
      <c r="BQ59" s="1286"/>
      <c r="BR59" s="1286"/>
      <c r="CA59" s="1286"/>
      <c r="CB59" s="1286"/>
      <c r="CC59" s="1286"/>
      <c r="CD59" s="1286"/>
      <c r="CM59" s="1286"/>
      <c r="CN59" s="1286"/>
      <c r="CO59" s="1286"/>
      <c r="CP59" s="1286"/>
      <c r="CY59" s="1286"/>
      <c r="CZ59" s="1286"/>
      <c r="DA59" s="1286"/>
      <c r="DB59" s="1286"/>
      <c r="DC59" s="1286"/>
      <c r="DD59" s="1285"/>
      <c r="DE59" s="1280"/>
    </row>
    <row r="60" spans="1:109" s="1274" customFormat="1" ht="13.2" x14ac:dyDescent="0.2">
      <c r="A60" s="1238"/>
      <c r="B60" s="1280"/>
      <c r="K60" s="1286"/>
      <c r="L60" s="1286"/>
      <c r="M60" s="1286"/>
      <c r="N60" s="1286"/>
      <c r="AQ60" s="1286"/>
      <c r="AR60" s="1286"/>
      <c r="AS60" s="1286"/>
      <c r="AT60" s="1286"/>
      <c r="BC60" s="1286"/>
      <c r="BD60" s="1286"/>
      <c r="BE60" s="1286"/>
      <c r="BF60" s="1286"/>
      <c r="BO60" s="1286"/>
      <c r="BP60" s="1286"/>
      <c r="BQ60" s="1286"/>
      <c r="BR60" s="1286"/>
      <c r="CA60" s="1286"/>
      <c r="CB60" s="1286"/>
      <c r="CC60" s="1286"/>
      <c r="CD60" s="1286"/>
      <c r="CM60" s="1286"/>
      <c r="CN60" s="1286"/>
      <c r="CO60" s="1286"/>
      <c r="CP60" s="1286"/>
      <c r="CY60" s="1286"/>
      <c r="CZ60" s="1286"/>
      <c r="DA60" s="1286"/>
      <c r="DB60" s="1286"/>
      <c r="DC60" s="1286"/>
      <c r="DD60" s="1285"/>
      <c r="DE60" s="1280"/>
    </row>
    <row r="61" spans="1:109" s="1274" customFormat="1" ht="13.2" x14ac:dyDescent="0.2">
      <c r="A61" s="1238"/>
      <c r="B61" s="1284"/>
      <c r="C61" s="1283"/>
      <c r="D61" s="1283"/>
      <c r="E61" s="1283"/>
      <c r="F61" s="1283"/>
      <c r="G61" s="1283"/>
      <c r="H61" s="1283"/>
      <c r="I61" s="1283"/>
      <c r="J61" s="1283"/>
      <c r="K61" s="1283"/>
      <c r="L61" s="1283"/>
      <c r="M61" s="1282"/>
      <c r="N61" s="1282"/>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2"/>
      <c r="AT61" s="1282"/>
      <c r="AU61" s="1283"/>
      <c r="AV61" s="1283"/>
      <c r="AW61" s="1283"/>
      <c r="AX61" s="1283"/>
      <c r="AY61" s="1283"/>
      <c r="AZ61" s="1283"/>
      <c r="BA61" s="1283"/>
      <c r="BB61" s="1283"/>
      <c r="BC61" s="1283"/>
      <c r="BD61" s="1283"/>
      <c r="BE61" s="1282"/>
      <c r="BF61" s="1282"/>
      <c r="BG61" s="1283"/>
      <c r="BH61" s="1283"/>
      <c r="BI61" s="1283"/>
      <c r="BJ61" s="1283"/>
      <c r="BK61" s="1283"/>
      <c r="BL61" s="1283"/>
      <c r="BM61" s="1283"/>
      <c r="BN61" s="1283"/>
      <c r="BO61" s="1283"/>
      <c r="BP61" s="1283"/>
      <c r="BQ61" s="1282"/>
      <c r="BR61" s="1282"/>
      <c r="BS61" s="1283"/>
      <c r="BT61" s="1283"/>
      <c r="BU61" s="1283"/>
      <c r="BV61" s="1283"/>
      <c r="BW61" s="1283"/>
      <c r="BX61" s="1283"/>
      <c r="BY61" s="1283"/>
      <c r="BZ61" s="1283"/>
      <c r="CA61" s="1283"/>
      <c r="CB61" s="1283"/>
      <c r="CC61" s="1282"/>
      <c r="CD61" s="1282"/>
      <c r="CE61" s="1283"/>
      <c r="CF61" s="1283"/>
      <c r="CG61" s="1283"/>
      <c r="CH61" s="1283"/>
      <c r="CI61" s="1283"/>
      <c r="CJ61" s="1283"/>
      <c r="CK61" s="1283"/>
      <c r="CL61" s="1283"/>
      <c r="CM61" s="1283"/>
      <c r="CN61" s="1283"/>
      <c r="CO61" s="1282"/>
      <c r="CP61" s="1282"/>
      <c r="CQ61" s="1283"/>
      <c r="CR61" s="1283"/>
      <c r="CS61" s="1283"/>
      <c r="CT61" s="1283"/>
      <c r="CU61" s="1283"/>
      <c r="CV61" s="1283"/>
      <c r="CW61" s="1283"/>
      <c r="CX61" s="1283"/>
      <c r="CY61" s="1283"/>
      <c r="CZ61" s="1283"/>
      <c r="DA61" s="1282"/>
      <c r="DB61" s="1282"/>
      <c r="DC61" s="1282"/>
      <c r="DD61" s="1281"/>
      <c r="DE61" s="1280"/>
    </row>
    <row r="62" spans="1:109" ht="13.2" x14ac:dyDescent="0.2">
      <c r="B62" s="1279"/>
      <c r="C62" s="1279"/>
      <c r="D62" s="1279"/>
      <c r="E62" s="1279"/>
      <c r="F62" s="1279"/>
      <c r="G62" s="1279"/>
      <c r="H62" s="1279"/>
      <c r="I62" s="1279"/>
      <c r="J62" s="1279"/>
      <c r="K62" s="1279"/>
      <c r="L62" s="1279"/>
      <c r="M62" s="1279"/>
      <c r="N62" s="1279"/>
      <c r="O62" s="1279"/>
      <c r="P62" s="1279"/>
      <c r="Q62" s="1279"/>
      <c r="R62" s="1279"/>
      <c r="S62" s="1279"/>
      <c r="T62" s="1279"/>
      <c r="U62" s="1279"/>
      <c r="V62" s="1279"/>
      <c r="W62" s="1279"/>
      <c r="X62" s="1279"/>
      <c r="Y62" s="1279"/>
      <c r="Z62" s="1279"/>
      <c r="AA62" s="1279"/>
      <c r="AB62" s="1279"/>
      <c r="AC62" s="1279"/>
      <c r="AD62" s="1279"/>
      <c r="AE62" s="1279"/>
      <c r="AF62" s="1279"/>
      <c r="AG62" s="1279"/>
      <c r="AH62" s="1279"/>
      <c r="AI62" s="1279"/>
      <c r="AJ62" s="1279"/>
      <c r="AK62" s="1279"/>
      <c r="AL62" s="1279"/>
      <c r="AM62" s="1279"/>
      <c r="AN62" s="1279"/>
      <c r="AO62" s="1279"/>
      <c r="AP62" s="1279"/>
      <c r="AQ62" s="1279"/>
      <c r="AR62" s="1279"/>
      <c r="AS62" s="1279"/>
      <c r="AT62" s="1279"/>
      <c r="AU62" s="1279"/>
      <c r="AV62" s="1279"/>
      <c r="AW62" s="1279"/>
      <c r="AX62" s="1279"/>
      <c r="AY62" s="1279"/>
      <c r="AZ62" s="1279"/>
      <c r="BA62" s="1279"/>
      <c r="BB62" s="1279"/>
      <c r="BC62" s="1279"/>
      <c r="BD62" s="1279"/>
      <c r="BE62" s="1279"/>
      <c r="BF62" s="1279"/>
      <c r="BG62" s="1279"/>
      <c r="BH62" s="1279"/>
      <c r="BI62" s="1279"/>
      <c r="BJ62" s="1279"/>
      <c r="BK62" s="1279"/>
      <c r="BL62" s="1279"/>
      <c r="BM62" s="1279"/>
      <c r="BN62" s="1279"/>
      <c r="BO62" s="1279"/>
      <c r="BP62" s="1279"/>
      <c r="BQ62" s="1279"/>
      <c r="BR62" s="1279"/>
      <c r="BS62" s="1279"/>
      <c r="BT62" s="1279"/>
      <c r="BU62" s="1279"/>
      <c r="BV62" s="1279"/>
      <c r="BW62" s="1279"/>
      <c r="BX62" s="1279"/>
      <c r="BY62" s="1279"/>
      <c r="BZ62" s="1279"/>
      <c r="CA62" s="1279"/>
      <c r="CB62" s="1279"/>
      <c r="CC62" s="1279"/>
      <c r="CD62" s="1279"/>
      <c r="CE62" s="1279"/>
      <c r="CF62" s="1279"/>
      <c r="CG62" s="1279"/>
      <c r="CH62" s="1279"/>
      <c r="CI62" s="1279"/>
      <c r="CJ62" s="1279"/>
      <c r="CK62" s="1279"/>
      <c r="CL62" s="1279"/>
      <c r="CM62" s="1279"/>
      <c r="CN62" s="1279"/>
      <c r="CO62" s="1279"/>
      <c r="CP62" s="1279"/>
      <c r="CQ62" s="1279"/>
      <c r="CR62" s="1279"/>
      <c r="CS62" s="1279"/>
      <c r="CT62" s="1279"/>
      <c r="CU62" s="1279"/>
      <c r="CV62" s="1279"/>
      <c r="CW62" s="1279"/>
      <c r="CX62" s="1279"/>
      <c r="CY62" s="1279"/>
      <c r="CZ62" s="1279"/>
      <c r="DA62" s="1279"/>
      <c r="DB62" s="1279"/>
      <c r="DC62" s="1279"/>
      <c r="DD62" s="1279"/>
      <c r="DE62" s="1238"/>
    </row>
    <row r="63" spans="1:109" ht="16.2" x14ac:dyDescent="0.2">
      <c r="B63" s="1278" t="s">
        <v>525</v>
      </c>
    </row>
    <row r="64" spans="1:109" ht="13.2" x14ac:dyDescent="0.2">
      <c r="B64" s="1239"/>
      <c r="G64" s="1275"/>
      <c r="I64" s="1277"/>
      <c r="J64" s="1277"/>
      <c r="K64" s="1277"/>
      <c r="L64" s="1277"/>
      <c r="M64" s="1277"/>
      <c r="N64" s="1276"/>
      <c r="AM64" s="1275"/>
      <c r="AN64" s="1275" t="s">
        <v>524</v>
      </c>
      <c r="AP64" s="1274"/>
      <c r="AQ64" s="1274"/>
      <c r="AR64" s="1274"/>
      <c r="AY64" s="1275"/>
      <c r="BA64" s="1274"/>
      <c r="BB64" s="1274"/>
      <c r="BC64" s="1274"/>
      <c r="BK64" s="1275"/>
      <c r="BM64" s="1274"/>
      <c r="BN64" s="1274"/>
      <c r="BO64" s="1274"/>
      <c r="BW64" s="1275"/>
      <c r="BY64" s="1274"/>
      <c r="BZ64" s="1274"/>
      <c r="CA64" s="1274"/>
      <c r="CI64" s="1275"/>
      <c r="CK64" s="1274"/>
      <c r="CL64" s="1274"/>
      <c r="CM64" s="1274"/>
      <c r="CU64" s="1275"/>
      <c r="CW64" s="1274"/>
      <c r="CX64" s="1274"/>
      <c r="CY64" s="1274"/>
    </row>
    <row r="65" spans="2:107" ht="13.2" x14ac:dyDescent="0.2">
      <c r="B65" s="1239"/>
      <c r="AN65" s="1273" t="s">
        <v>523</v>
      </c>
      <c r="AO65" s="1272"/>
      <c r="AP65" s="1272"/>
      <c r="AQ65" s="1272"/>
      <c r="AR65" s="1272"/>
      <c r="AS65" s="1272"/>
      <c r="AT65" s="1272"/>
      <c r="AU65" s="1272"/>
      <c r="AV65" s="1272"/>
      <c r="AW65" s="1272"/>
      <c r="AX65" s="1272"/>
      <c r="AY65" s="1272"/>
      <c r="AZ65" s="1272"/>
      <c r="BA65" s="1272"/>
      <c r="BB65" s="1272"/>
      <c r="BC65" s="1272"/>
      <c r="BD65" s="1272"/>
      <c r="BE65" s="1272"/>
      <c r="BF65" s="1272"/>
      <c r="BG65" s="1272"/>
      <c r="BH65" s="1272"/>
      <c r="BI65" s="1272"/>
      <c r="BJ65" s="1272"/>
      <c r="BK65" s="1272"/>
      <c r="BL65" s="1272"/>
      <c r="BM65" s="1272"/>
      <c r="BN65" s="1272"/>
      <c r="BO65" s="1272"/>
      <c r="BP65" s="1272"/>
      <c r="BQ65" s="1272"/>
      <c r="BR65" s="1272"/>
      <c r="BS65" s="1272"/>
      <c r="BT65" s="1272"/>
      <c r="BU65" s="1272"/>
      <c r="BV65" s="1272"/>
      <c r="BW65" s="1272"/>
      <c r="BX65" s="1272"/>
      <c r="BY65" s="1272"/>
      <c r="BZ65" s="1272"/>
      <c r="CA65" s="1272"/>
      <c r="CB65" s="1272"/>
      <c r="CC65" s="1272"/>
      <c r="CD65" s="1272"/>
      <c r="CE65" s="1272"/>
      <c r="CF65" s="1272"/>
      <c r="CG65" s="1272"/>
      <c r="CH65" s="1272"/>
      <c r="CI65" s="1272"/>
      <c r="CJ65" s="1272"/>
      <c r="CK65" s="1272"/>
      <c r="CL65" s="1272"/>
      <c r="CM65" s="1272"/>
      <c r="CN65" s="1272"/>
      <c r="CO65" s="1272"/>
      <c r="CP65" s="1272"/>
      <c r="CQ65" s="1272"/>
      <c r="CR65" s="1272"/>
      <c r="CS65" s="1272"/>
      <c r="CT65" s="1272"/>
      <c r="CU65" s="1272"/>
      <c r="CV65" s="1272"/>
      <c r="CW65" s="1272"/>
      <c r="CX65" s="1272"/>
      <c r="CY65" s="1272"/>
      <c r="CZ65" s="1272"/>
      <c r="DA65" s="1272"/>
      <c r="DB65" s="1272"/>
      <c r="DC65" s="1271"/>
    </row>
    <row r="66" spans="2:107" ht="13.2" x14ac:dyDescent="0.2">
      <c r="B66" s="1239"/>
      <c r="AN66" s="1270"/>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68"/>
    </row>
    <row r="67" spans="2:107" ht="13.2" x14ac:dyDescent="0.2">
      <c r="B67" s="1239"/>
      <c r="AN67" s="1270"/>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68"/>
    </row>
    <row r="68" spans="2:107" ht="13.2" x14ac:dyDescent="0.2">
      <c r="B68" s="1239"/>
      <c r="AN68" s="1270"/>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68"/>
    </row>
    <row r="69" spans="2:107" ht="13.2" x14ac:dyDescent="0.2">
      <c r="B69" s="1239"/>
      <c r="AN69" s="1267"/>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5"/>
    </row>
    <row r="70" spans="2:107" ht="13.2" x14ac:dyDescent="0.2">
      <c r="B70" s="1239"/>
      <c r="H70" s="1264"/>
      <c r="I70" s="1264"/>
      <c r="J70" s="1262"/>
      <c r="K70" s="1262"/>
      <c r="L70" s="1261"/>
      <c r="M70" s="1262"/>
      <c r="N70" s="1261"/>
      <c r="AN70" s="1252"/>
      <c r="AO70" s="1252"/>
      <c r="AP70" s="1252"/>
      <c r="AZ70" s="1252"/>
      <c r="BA70" s="1252"/>
      <c r="BB70" s="1252"/>
      <c r="BL70" s="1252"/>
      <c r="BM70" s="1252"/>
      <c r="BN70" s="1252"/>
      <c r="BX70" s="1252"/>
      <c r="BY70" s="1252"/>
      <c r="BZ70" s="1252"/>
      <c r="CJ70" s="1252"/>
      <c r="CK70" s="1252"/>
      <c r="CL70" s="1252"/>
      <c r="CV70" s="1252"/>
      <c r="CW70" s="1252"/>
      <c r="CX70" s="1252"/>
    </row>
    <row r="71" spans="2:107" ht="13.2" x14ac:dyDescent="0.2">
      <c r="B71" s="1239"/>
      <c r="G71" s="1260"/>
      <c r="I71" s="1263"/>
      <c r="J71" s="1262"/>
      <c r="K71" s="1262"/>
      <c r="L71" s="1261"/>
      <c r="M71" s="1262"/>
      <c r="N71" s="1261"/>
      <c r="AM71" s="1260"/>
      <c r="AN71" s="1238" t="s">
        <v>522</v>
      </c>
    </row>
    <row r="72" spans="2:107" ht="13.2" x14ac:dyDescent="0.2">
      <c r="B72" s="1239"/>
      <c r="G72" s="1250"/>
      <c r="H72" s="1250"/>
      <c r="I72" s="1250"/>
      <c r="J72" s="1250"/>
      <c r="K72" s="1259"/>
      <c r="L72" s="1259"/>
      <c r="M72" s="1258"/>
      <c r="N72" s="1258"/>
      <c r="AN72" s="1257"/>
      <c r="AO72" s="1256"/>
      <c r="AP72" s="1256"/>
      <c r="AQ72" s="1256"/>
      <c r="AR72" s="1256"/>
      <c r="AS72" s="1256"/>
      <c r="AT72" s="1256"/>
      <c r="AU72" s="1256"/>
      <c r="AV72" s="1256"/>
      <c r="AW72" s="1256"/>
      <c r="AX72" s="1256"/>
      <c r="AY72" s="1256"/>
      <c r="AZ72" s="1256"/>
      <c r="BA72" s="1256"/>
      <c r="BB72" s="1256"/>
      <c r="BC72" s="1256"/>
      <c r="BD72" s="1256"/>
      <c r="BE72" s="1256"/>
      <c r="BF72" s="1256"/>
      <c r="BG72" s="1256"/>
      <c r="BH72" s="1256"/>
      <c r="BI72" s="1256"/>
      <c r="BJ72" s="1256"/>
      <c r="BK72" s="1256"/>
      <c r="BL72" s="1256"/>
      <c r="BM72" s="1256"/>
      <c r="BN72" s="1256"/>
      <c r="BO72" s="1255"/>
      <c r="BP72" s="1247" t="s">
        <v>454</v>
      </c>
      <c r="BQ72" s="1247"/>
      <c r="BR72" s="1247"/>
      <c r="BS72" s="1247"/>
      <c r="BT72" s="1247"/>
      <c r="BU72" s="1247"/>
      <c r="BV72" s="1247"/>
      <c r="BW72" s="1247"/>
      <c r="BX72" s="1247" t="s">
        <v>455</v>
      </c>
      <c r="BY72" s="1247"/>
      <c r="BZ72" s="1247"/>
      <c r="CA72" s="1247"/>
      <c r="CB72" s="1247"/>
      <c r="CC72" s="1247"/>
      <c r="CD72" s="1247"/>
      <c r="CE72" s="1247"/>
      <c r="CF72" s="1247" t="s">
        <v>456</v>
      </c>
      <c r="CG72" s="1247"/>
      <c r="CH72" s="1247"/>
      <c r="CI72" s="1247"/>
      <c r="CJ72" s="1247"/>
      <c r="CK72" s="1247"/>
      <c r="CL72" s="1247"/>
      <c r="CM72" s="1247"/>
      <c r="CN72" s="1247" t="s">
        <v>457</v>
      </c>
      <c r="CO72" s="1247"/>
      <c r="CP72" s="1247"/>
      <c r="CQ72" s="1247"/>
      <c r="CR72" s="1247"/>
      <c r="CS72" s="1247"/>
      <c r="CT72" s="1247"/>
      <c r="CU72" s="1247"/>
      <c r="CV72" s="1247" t="s">
        <v>458</v>
      </c>
      <c r="CW72" s="1247"/>
      <c r="CX72" s="1247"/>
      <c r="CY72" s="1247"/>
      <c r="CZ72" s="1247"/>
      <c r="DA72" s="1247"/>
      <c r="DB72" s="1247"/>
      <c r="DC72" s="1247"/>
    </row>
    <row r="73" spans="2:107" ht="13.2" x14ac:dyDescent="0.2">
      <c r="B73" s="1239"/>
      <c r="G73" s="1254"/>
      <c r="H73" s="1254"/>
      <c r="I73" s="1254"/>
      <c r="J73" s="1254"/>
      <c r="K73" s="1251"/>
      <c r="L73" s="1251"/>
      <c r="M73" s="1251"/>
      <c r="N73" s="1251"/>
      <c r="AM73" s="1252"/>
      <c r="AN73" s="1246" t="s">
        <v>521</v>
      </c>
      <c r="AO73" s="1246"/>
      <c r="AP73" s="1246"/>
      <c r="AQ73" s="1246"/>
      <c r="AR73" s="1246"/>
      <c r="AS73" s="1246"/>
      <c r="AT73" s="1246"/>
      <c r="AU73" s="1246"/>
      <c r="AV73" s="1246"/>
      <c r="AW73" s="1246"/>
      <c r="AX73" s="1246"/>
      <c r="AY73" s="1246"/>
      <c r="AZ73" s="1246"/>
      <c r="BA73" s="1246"/>
      <c r="BB73" s="1246" t="s">
        <v>519</v>
      </c>
      <c r="BC73" s="1246"/>
      <c r="BD73" s="1246"/>
      <c r="BE73" s="1246"/>
      <c r="BF73" s="1246"/>
      <c r="BG73" s="1246"/>
      <c r="BH73" s="1246"/>
      <c r="BI73" s="1246"/>
      <c r="BJ73" s="1246"/>
      <c r="BK73" s="1246"/>
      <c r="BL73" s="1246"/>
      <c r="BM73" s="1246"/>
      <c r="BN73" s="1246"/>
      <c r="BO73" s="1246"/>
      <c r="BP73" s="1245"/>
      <c r="BQ73" s="1245"/>
      <c r="BR73" s="1245"/>
      <c r="BS73" s="1245"/>
      <c r="BT73" s="1245"/>
      <c r="BU73" s="1245"/>
      <c r="BV73" s="1245"/>
      <c r="BW73" s="1245"/>
      <c r="BX73" s="1245"/>
      <c r="BY73" s="1245"/>
      <c r="BZ73" s="1245"/>
      <c r="CA73" s="1245"/>
      <c r="CB73" s="1245"/>
      <c r="CC73" s="1245"/>
      <c r="CD73" s="1245"/>
      <c r="CE73" s="1245"/>
      <c r="CF73" s="1245"/>
      <c r="CG73" s="1245"/>
      <c r="CH73" s="1245"/>
      <c r="CI73" s="1245"/>
      <c r="CJ73" s="1245"/>
      <c r="CK73" s="1245"/>
      <c r="CL73" s="1245"/>
      <c r="CM73" s="1245"/>
      <c r="CN73" s="1245"/>
      <c r="CO73" s="1245"/>
      <c r="CP73" s="1245"/>
      <c r="CQ73" s="1245"/>
      <c r="CR73" s="1245"/>
      <c r="CS73" s="1245"/>
      <c r="CT73" s="1245"/>
      <c r="CU73" s="1245"/>
      <c r="CV73" s="1245"/>
      <c r="CW73" s="1245"/>
      <c r="CX73" s="1245"/>
      <c r="CY73" s="1245"/>
      <c r="CZ73" s="1245"/>
      <c r="DA73" s="1245"/>
      <c r="DB73" s="1245"/>
      <c r="DC73" s="1245"/>
    </row>
    <row r="74" spans="2:107" ht="13.2" x14ac:dyDescent="0.2">
      <c r="B74" s="1239"/>
      <c r="G74" s="1254"/>
      <c r="H74" s="1254"/>
      <c r="I74" s="1254"/>
      <c r="J74" s="1254"/>
      <c r="K74" s="1251"/>
      <c r="L74" s="1251"/>
      <c r="M74" s="1251"/>
      <c r="N74" s="1251"/>
      <c r="AM74" s="1252"/>
      <c r="AN74" s="1246"/>
      <c r="AO74" s="1246"/>
      <c r="AP74" s="1246"/>
      <c r="AQ74" s="1246"/>
      <c r="AR74" s="1246"/>
      <c r="AS74" s="1246"/>
      <c r="AT74" s="1246"/>
      <c r="AU74" s="1246"/>
      <c r="AV74" s="1246"/>
      <c r="AW74" s="1246"/>
      <c r="AX74" s="1246"/>
      <c r="AY74" s="1246"/>
      <c r="AZ74" s="1246"/>
      <c r="BA74" s="1246"/>
      <c r="BB74" s="1246"/>
      <c r="BC74" s="1246"/>
      <c r="BD74" s="1246"/>
      <c r="BE74" s="1246"/>
      <c r="BF74" s="1246"/>
      <c r="BG74" s="1246"/>
      <c r="BH74" s="1246"/>
      <c r="BI74" s="1246"/>
      <c r="BJ74" s="1246"/>
      <c r="BK74" s="1246"/>
      <c r="BL74" s="1246"/>
      <c r="BM74" s="1246"/>
      <c r="BN74" s="1246"/>
      <c r="BO74" s="1246"/>
      <c r="BP74" s="1245"/>
      <c r="BQ74" s="1245"/>
      <c r="BR74" s="1245"/>
      <c r="BS74" s="1245"/>
      <c r="BT74" s="1245"/>
      <c r="BU74" s="1245"/>
      <c r="BV74" s="1245"/>
      <c r="BW74" s="1245"/>
      <c r="BX74" s="1245"/>
      <c r="BY74" s="1245"/>
      <c r="BZ74" s="1245"/>
      <c r="CA74" s="1245"/>
      <c r="CB74" s="1245"/>
      <c r="CC74" s="1245"/>
      <c r="CD74" s="1245"/>
      <c r="CE74" s="1245"/>
      <c r="CF74" s="1245"/>
      <c r="CG74" s="1245"/>
      <c r="CH74" s="1245"/>
      <c r="CI74" s="1245"/>
      <c r="CJ74" s="1245"/>
      <c r="CK74" s="1245"/>
      <c r="CL74" s="1245"/>
      <c r="CM74" s="1245"/>
      <c r="CN74" s="1245"/>
      <c r="CO74" s="1245"/>
      <c r="CP74" s="1245"/>
      <c r="CQ74" s="1245"/>
      <c r="CR74" s="1245"/>
      <c r="CS74" s="1245"/>
      <c r="CT74" s="1245"/>
      <c r="CU74" s="1245"/>
      <c r="CV74" s="1245"/>
      <c r="CW74" s="1245"/>
      <c r="CX74" s="1245"/>
      <c r="CY74" s="1245"/>
      <c r="CZ74" s="1245"/>
      <c r="DA74" s="1245"/>
      <c r="DB74" s="1245"/>
      <c r="DC74" s="1245"/>
    </row>
    <row r="75" spans="2:107" ht="13.2" x14ac:dyDescent="0.2">
      <c r="B75" s="1239"/>
      <c r="G75" s="1254"/>
      <c r="H75" s="1254"/>
      <c r="I75" s="1250"/>
      <c r="J75" s="1250"/>
      <c r="K75" s="1253"/>
      <c r="L75" s="1253"/>
      <c r="M75" s="1253"/>
      <c r="N75" s="1253"/>
      <c r="AM75" s="1252"/>
      <c r="AN75" s="1246"/>
      <c r="AO75" s="1246"/>
      <c r="AP75" s="1246"/>
      <c r="AQ75" s="1246"/>
      <c r="AR75" s="1246"/>
      <c r="AS75" s="1246"/>
      <c r="AT75" s="1246"/>
      <c r="AU75" s="1246"/>
      <c r="AV75" s="1246"/>
      <c r="AW75" s="1246"/>
      <c r="AX75" s="1246"/>
      <c r="AY75" s="1246"/>
      <c r="AZ75" s="1246"/>
      <c r="BA75" s="1246"/>
      <c r="BB75" s="1246" t="s">
        <v>518</v>
      </c>
      <c r="BC75" s="1246"/>
      <c r="BD75" s="1246"/>
      <c r="BE75" s="1246"/>
      <c r="BF75" s="1246"/>
      <c r="BG75" s="1246"/>
      <c r="BH75" s="1246"/>
      <c r="BI75" s="1246"/>
      <c r="BJ75" s="1246"/>
      <c r="BK75" s="1246"/>
      <c r="BL75" s="1246"/>
      <c r="BM75" s="1246"/>
      <c r="BN75" s="1246"/>
      <c r="BO75" s="1246"/>
      <c r="BP75" s="1245">
        <v>7.6</v>
      </c>
      <c r="BQ75" s="1245"/>
      <c r="BR75" s="1245"/>
      <c r="BS75" s="1245"/>
      <c r="BT75" s="1245"/>
      <c r="BU75" s="1245"/>
      <c r="BV75" s="1245"/>
      <c r="BW75" s="1245"/>
      <c r="BX75" s="1245">
        <v>5.5</v>
      </c>
      <c r="BY75" s="1245"/>
      <c r="BZ75" s="1245"/>
      <c r="CA75" s="1245"/>
      <c r="CB75" s="1245"/>
      <c r="CC75" s="1245"/>
      <c r="CD75" s="1245"/>
      <c r="CE75" s="1245"/>
      <c r="CF75" s="1245">
        <v>5</v>
      </c>
      <c r="CG75" s="1245"/>
      <c r="CH75" s="1245"/>
      <c r="CI75" s="1245"/>
      <c r="CJ75" s="1245"/>
      <c r="CK75" s="1245"/>
      <c r="CL75" s="1245"/>
      <c r="CM75" s="1245"/>
      <c r="CN75" s="1245">
        <v>4.7</v>
      </c>
      <c r="CO75" s="1245"/>
      <c r="CP75" s="1245"/>
      <c r="CQ75" s="1245"/>
      <c r="CR75" s="1245"/>
      <c r="CS75" s="1245"/>
      <c r="CT75" s="1245"/>
      <c r="CU75" s="1245"/>
      <c r="CV75" s="1245">
        <v>4.5</v>
      </c>
      <c r="CW75" s="1245"/>
      <c r="CX75" s="1245"/>
      <c r="CY75" s="1245"/>
      <c r="CZ75" s="1245"/>
      <c r="DA75" s="1245"/>
      <c r="DB75" s="1245"/>
      <c r="DC75" s="1245"/>
    </row>
    <row r="76" spans="2:107" ht="13.2" x14ac:dyDescent="0.2">
      <c r="B76" s="1239"/>
      <c r="G76" s="1254"/>
      <c r="H76" s="1254"/>
      <c r="I76" s="1250"/>
      <c r="J76" s="1250"/>
      <c r="K76" s="1253"/>
      <c r="L76" s="1253"/>
      <c r="M76" s="1253"/>
      <c r="N76" s="1253"/>
      <c r="AM76" s="1252"/>
      <c r="AN76" s="1246"/>
      <c r="AO76" s="1246"/>
      <c r="AP76" s="1246"/>
      <c r="AQ76" s="1246"/>
      <c r="AR76" s="1246"/>
      <c r="AS76" s="1246"/>
      <c r="AT76" s="1246"/>
      <c r="AU76" s="1246"/>
      <c r="AV76" s="1246"/>
      <c r="AW76" s="1246"/>
      <c r="AX76" s="1246"/>
      <c r="AY76" s="1246"/>
      <c r="AZ76" s="1246"/>
      <c r="BA76" s="1246"/>
      <c r="BB76" s="1246"/>
      <c r="BC76" s="1246"/>
      <c r="BD76" s="1246"/>
      <c r="BE76" s="1246"/>
      <c r="BF76" s="1246"/>
      <c r="BG76" s="1246"/>
      <c r="BH76" s="1246"/>
      <c r="BI76" s="1246"/>
      <c r="BJ76" s="1246"/>
      <c r="BK76" s="1246"/>
      <c r="BL76" s="1246"/>
      <c r="BM76" s="1246"/>
      <c r="BN76" s="1246"/>
      <c r="BO76" s="1246"/>
      <c r="BP76" s="1245"/>
      <c r="BQ76" s="1245"/>
      <c r="BR76" s="1245"/>
      <c r="BS76" s="1245"/>
      <c r="BT76" s="1245"/>
      <c r="BU76" s="1245"/>
      <c r="BV76" s="1245"/>
      <c r="BW76" s="1245"/>
      <c r="BX76" s="1245"/>
      <c r="BY76" s="1245"/>
      <c r="BZ76" s="1245"/>
      <c r="CA76" s="1245"/>
      <c r="CB76" s="1245"/>
      <c r="CC76" s="1245"/>
      <c r="CD76" s="1245"/>
      <c r="CE76" s="1245"/>
      <c r="CF76" s="1245"/>
      <c r="CG76" s="1245"/>
      <c r="CH76" s="1245"/>
      <c r="CI76" s="1245"/>
      <c r="CJ76" s="1245"/>
      <c r="CK76" s="1245"/>
      <c r="CL76" s="1245"/>
      <c r="CM76" s="1245"/>
      <c r="CN76" s="1245"/>
      <c r="CO76" s="1245"/>
      <c r="CP76" s="1245"/>
      <c r="CQ76" s="1245"/>
      <c r="CR76" s="1245"/>
      <c r="CS76" s="1245"/>
      <c r="CT76" s="1245"/>
      <c r="CU76" s="1245"/>
      <c r="CV76" s="1245"/>
      <c r="CW76" s="1245"/>
      <c r="CX76" s="1245"/>
      <c r="CY76" s="1245"/>
      <c r="CZ76" s="1245"/>
      <c r="DA76" s="1245"/>
      <c r="DB76" s="1245"/>
      <c r="DC76" s="1245"/>
    </row>
    <row r="77" spans="2:107" ht="13.2" x14ac:dyDescent="0.2">
      <c r="B77" s="1239"/>
      <c r="G77" s="1250"/>
      <c r="H77" s="1250"/>
      <c r="I77" s="1250"/>
      <c r="J77" s="1250"/>
      <c r="K77" s="1251"/>
      <c r="L77" s="1251"/>
      <c r="M77" s="1251"/>
      <c r="N77" s="1251"/>
      <c r="AN77" s="1247" t="s">
        <v>520</v>
      </c>
      <c r="AO77" s="1247"/>
      <c r="AP77" s="1247"/>
      <c r="AQ77" s="1247"/>
      <c r="AR77" s="1247"/>
      <c r="AS77" s="1247"/>
      <c r="AT77" s="1247"/>
      <c r="AU77" s="1247"/>
      <c r="AV77" s="1247"/>
      <c r="AW77" s="1247"/>
      <c r="AX77" s="1247"/>
      <c r="AY77" s="1247"/>
      <c r="AZ77" s="1247"/>
      <c r="BA77" s="1247"/>
      <c r="BB77" s="1246" t="s">
        <v>519</v>
      </c>
      <c r="BC77" s="1246"/>
      <c r="BD77" s="1246"/>
      <c r="BE77" s="1246"/>
      <c r="BF77" s="1246"/>
      <c r="BG77" s="1246"/>
      <c r="BH77" s="1246"/>
      <c r="BI77" s="1246"/>
      <c r="BJ77" s="1246"/>
      <c r="BK77" s="1246"/>
      <c r="BL77" s="1246"/>
      <c r="BM77" s="1246"/>
      <c r="BN77" s="1246"/>
      <c r="BO77" s="1246"/>
      <c r="BP77" s="1245">
        <v>22.7</v>
      </c>
      <c r="BQ77" s="1245"/>
      <c r="BR77" s="1245"/>
      <c r="BS77" s="1245"/>
      <c r="BT77" s="1245"/>
      <c r="BU77" s="1245"/>
      <c r="BV77" s="1245"/>
      <c r="BW77" s="1245"/>
      <c r="BX77" s="1245">
        <v>27.8</v>
      </c>
      <c r="BY77" s="1245"/>
      <c r="BZ77" s="1245"/>
      <c r="CA77" s="1245"/>
      <c r="CB77" s="1245"/>
      <c r="CC77" s="1245"/>
      <c r="CD77" s="1245"/>
      <c r="CE77" s="1245"/>
      <c r="CF77" s="1245">
        <v>19</v>
      </c>
      <c r="CG77" s="1245"/>
      <c r="CH77" s="1245"/>
      <c r="CI77" s="1245"/>
      <c r="CJ77" s="1245"/>
      <c r="CK77" s="1245"/>
      <c r="CL77" s="1245"/>
      <c r="CM77" s="1245"/>
      <c r="CN77" s="1245">
        <v>4</v>
      </c>
      <c r="CO77" s="1245"/>
      <c r="CP77" s="1245"/>
      <c r="CQ77" s="1245"/>
      <c r="CR77" s="1245"/>
      <c r="CS77" s="1245"/>
      <c r="CT77" s="1245"/>
      <c r="CU77" s="1245"/>
      <c r="CV77" s="1245">
        <v>0.4</v>
      </c>
      <c r="CW77" s="1245"/>
      <c r="CX77" s="1245"/>
      <c r="CY77" s="1245"/>
      <c r="CZ77" s="1245"/>
      <c r="DA77" s="1245"/>
      <c r="DB77" s="1245"/>
      <c r="DC77" s="1245"/>
    </row>
    <row r="78" spans="2:107" ht="13.2" x14ac:dyDescent="0.2">
      <c r="B78" s="1239"/>
      <c r="G78" s="1250"/>
      <c r="H78" s="1250"/>
      <c r="I78" s="1250"/>
      <c r="J78" s="1250"/>
      <c r="K78" s="1251"/>
      <c r="L78" s="1251"/>
      <c r="M78" s="1251"/>
      <c r="N78" s="1251"/>
      <c r="AN78" s="1247"/>
      <c r="AO78" s="1247"/>
      <c r="AP78" s="1247"/>
      <c r="AQ78" s="1247"/>
      <c r="AR78" s="1247"/>
      <c r="AS78" s="1247"/>
      <c r="AT78" s="1247"/>
      <c r="AU78" s="1247"/>
      <c r="AV78" s="1247"/>
      <c r="AW78" s="1247"/>
      <c r="AX78" s="1247"/>
      <c r="AY78" s="1247"/>
      <c r="AZ78" s="1247"/>
      <c r="BA78" s="1247"/>
      <c r="BB78" s="1246"/>
      <c r="BC78" s="1246"/>
      <c r="BD78" s="1246"/>
      <c r="BE78" s="1246"/>
      <c r="BF78" s="1246"/>
      <c r="BG78" s="1246"/>
      <c r="BH78" s="1246"/>
      <c r="BI78" s="1246"/>
      <c r="BJ78" s="1246"/>
      <c r="BK78" s="1246"/>
      <c r="BL78" s="1246"/>
      <c r="BM78" s="1246"/>
      <c r="BN78" s="1246"/>
      <c r="BO78" s="1246"/>
      <c r="BP78" s="1245"/>
      <c r="BQ78" s="1245"/>
      <c r="BR78" s="1245"/>
      <c r="BS78" s="1245"/>
      <c r="BT78" s="1245"/>
      <c r="BU78" s="1245"/>
      <c r="BV78" s="1245"/>
      <c r="BW78" s="1245"/>
      <c r="BX78" s="1245"/>
      <c r="BY78" s="1245"/>
      <c r="BZ78" s="1245"/>
      <c r="CA78" s="1245"/>
      <c r="CB78" s="1245"/>
      <c r="CC78" s="1245"/>
      <c r="CD78" s="1245"/>
      <c r="CE78" s="1245"/>
      <c r="CF78" s="1245"/>
      <c r="CG78" s="1245"/>
      <c r="CH78" s="1245"/>
      <c r="CI78" s="1245"/>
      <c r="CJ78" s="1245"/>
      <c r="CK78" s="1245"/>
      <c r="CL78" s="1245"/>
      <c r="CM78" s="1245"/>
      <c r="CN78" s="1245"/>
      <c r="CO78" s="1245"/>
      <c r="CP78" s="1245"/>
      <c r="CQ78" s="1245"/>
      <c r="CR78" s="1245"/>
      <c r="CS78" s="1245"/>
      <c r="CT78" s="1245"/>
      <c r="CU78" s="1245"/>
      <c r="CV78" s="1245"/>
      <c r="CW78" s="1245"/>
      <c r="CX78" s="1245"/>
      <c r="CY78" s="1245"/>
      <c r="CZ78" s="1245"/>
      <c r="DA78" s="1245"/>
      <c r="DB78" s="1245"/>
      <c r="DC78" s="1245"/>
    </row>
    <row r="79" spans="2:107" ht="13.2" x14ac:dyDescent="0.2">
      <c r="B79" s="1239"/>
      <c r="G79" s="1250"/>
      <c r="H79" s="1250"/>
      <c r="I79" s="1249"/>
      <c r="J79" s="1249"/>
      <c r="K79" s="1248"/>
      <c r="L79" s="1248"/>
      <c r="M79" s="1248"/>
      <c r="N79" s="1248"/>
      <c r="AN79" s="1247"/>
      <c r="AO79" s="1247"/>
      <c r="AP79" s="1247"/>
      <c r="AQ79" s="1247"/>
      <c r="AR79" s="1247"/>
      <c r="AS79" s="1247"/>
      <c r="AT79" s="1247"/>
      <c r="AU79" s="1247"/>
      <c r="AV79" s="1247"/>
      <c r="AW79" s="1247"/>
      <c r="AX79" s="1247"/>
      <c r="AY79" s="1247"/>
      <c r="AZ79" s="1247"/>
      <c r="BA79" s="1247"/>
      <c r="BB79" s="1246" t="s">
        <v>518</v>
      </c>
      <c r="BC79" s="1246"/>
      <c r="BD79" s="1246"/>
      <c r="BE79" s="1246"/>
      <c r="BF79" s="1246"/>
      <c r="BG79" s="1246"/>
      <c r="BH79" s="1246"/>
      <c r="BI79" s="1246"/>
      <c r="BJ79" s="1246"/>
      <c r="BK79" s="1246"/>
      <c r="BL79" s="1246"/>
      <c r="BM79" s="1246"/>
      <c r="BN79" s="1246"/>
      <c r="BO79" s="1246"/>
      <c r="BP79" s="1245">
        <v>7.7</v>
      </c>
      <c r="BQ79" s="1245"/>
      <c r="BR79" s="1245"/>
      <c r="BS79" s="1245"/>
      <c r="BT79" s="1245"/>
      <c r="BU79" s="1245"/>
      <c r="BV79" s="1245"/>
      <c r="BW79" s="1245"/>
      <c r="BX79" s="1245">
        <v>7.5</v>
      </c>
      <c r="BY79" s="1245"/>
      <c r="BZ79" s="1245"/>
      <c r="CA79" s="1245"/>
      <c r="CB79" s="1245"/>
      <c r="CC79" s="1245"/>
      <c r="CD79" s="1245"/>
      <c r="CE79" s="1245"/>
      <c r="CF79" s="1245">
        <v>8</v>
      </c>
      <c r="CG79" s="1245"/>
      <c r="CH79" s="1245"/>
      <c r="CI79" s="1245"/>
      <c r="CJ79" s="1245"/>
      <c r="CK79" s="1245"/>
      <c r="CL79" s="1245"/>
      <c r="CM79" s="1245"/>
      <c r="CN79" s="1245">
        <v>8</v>
      </c>
      <c r="CO79" s="1245"/>
      <c r="CP79" s="1245"/>
      <c r="CQ79" s="1245"/>
      <c r="CR79" s="1245"/>
      <c r="CS79" s="1245"/>
      <c r="CT79" s="1245"/>
      <c r="CU79" s="1245"/>
      <c r="CV79" s="1245">
        <v>8.3000000000000007</v>
      </c>
      <c r="CW79" s="1245"/>
      <c r="CX79" s="1245"/>
      <c r="CY79" s="1245"/>
      <c r="CZ79" s="1245"/>
      <c r="DA79" s="1245"/>
      <c r="DB79" s="1245"/>
      <c r="DC79" s="1245"/>
    </row>
    <row r="80" spans="2:107" ht="13.2" x14ac:dyDescent="0.2">
      <c r="B80" s="1239"/>
      <c r="G80" s="1250"/>
      <c r="H80" s="1250"/>
      <c r="I80" s="1249"/>
      <c r="J80" s="1249"/>
      <c r="K80" s="1248"/>
      <c r="L80" s="1248"/>
      <c r="M80" s="1248"/>
      <c r="N80" s="1248"/>
      <c r="AN80" s="1247"/>
      <c r="AO80" s="1247"/>
      <c r="AP80" s="1247"/>
      <c r="AQ80" s="1247"/>
      <c r="AR80" s="1247"/>
      <c r="AS80" s="1247"/>
      <c r="AT80" s="1247"/>
      <c r="AU80" s="1247"/>
      <c r="AV80" s="1247"/>
      <c r="AW80" s="1247"/>
      <c r="AX80" s="1247"/>
      <c r="AY80" s="1247"/>
      <c r="AZ80" s="1247"/>
      <c r="BA80" s="1247"/>
      <c r="BB80" s="1246"/>
      <c r="BC80" s="1246"/>
      <c r="BD80" s="1246"/>
      <c r="BE80" s="1246"/>
      <c r="BF80" s="1246"/>
      <c r="BG80" s="1246"/>
      <c r="BH80" s="1246"/>
      <c r="BI80" s="1246"/>
      <c r="BJ80" s="1246"/>
      <c r="BK80" s="1246"/>
      <c r="BL80" s="1246"/>
      <c r="BM80" s="1246"/>
      <c r="BN80" s="1246"/>
      <c r="BO80" s="1246"/>
      <c r="BP80" s="1245"/>
      <c r="BQ80" s="1245"/>
      <c r="BR80" s="1245"/>
      <c r="BS80" s="1245"/>
      <c r="BT80" s="1245"/>
      <c r="BU80" s="1245"/>
      <c r="BV80" s="1245"/>
      <c r="BW80" s="1245"/>
      <c r="BX80" s="1245"/>
      <c r="BY80" s="1245"/>
      <c r="BZ80" s="1245"/>
      <c r="CA80" s="1245"/>
      <c r="CB80" s="1245"/>
      <c r="CC80" s="1245"/>
      <c r="CD80" s="1245"/>
      <c r="CE80" s="1245"/>
      <c r="CF80" s="1245"/>
      <c r="CG80" s="1245"/>
      <c r="CH80" s="1245"/>
      <c r="CI80" s="1245"/>
      <c r="CJ80" s="1245"/>
      <c r="CK80" s="1245"/>
      <c r="CL80" s="1245"/>
      <c r="CM80" s="1245"/>
      <c r="CN80" s="1245"/>
      <c r="CO80" s="1245"/>
      <c r="CP80" s="1245"/>
      <c r="CQ80" s="1245"/>
      <c r="CR80" s="1245"/>
      <c r="CS80" s="1245"/>
      <c r="CT80" s="1245"/>
      <c r="CU80" s="1245"/>
      <c r="CV80" s="1245"/>
      <c r="CW80" s="1245"/>
      <c r="CX80" s="1245"/>
      <c r="CY80" s="1245"/>
      <c r="CZ80" s="1245"/>
      <c r="DA80" s="1245"/>
      <c r="DB80" s="1245"/>
      <c r="DC80" s="1245"/>
    </row>
    <row r="81" spans="2:109" ht="13.2" x14ac:dyDescent="0.2">
      <c r="B81" s="1239"/>
    </row>
    <row r="82" spans="2:109" ht="16.2" x14ac:dyDescent="0.2">
      <c r="B82" s="1239"/>
      <c r="K82" s="1244"/>
      <c r="L82" s="1244"/>
      <c r="M82" s="1244"/>
      <c r="N82" s="1244"/>
      <c r="AQ82" s="1244"/>
      <c r="AR82" s="1244"/>
      <c r="AS82" s="1244"/>
      <c r="AT82" s="1244"/>
      <c r="BC82" s="1244"/>
      <c r="BD82" s="1244"/>
      <c r="BE82" s="1244"/>
      <c r="BF82" s="1244"/>
      <c r="BO82" s="1244"/>
      <c r="BP82" s="1244"/>
      <c r="BQ82" s="1244"/>
      <c r="BR82" s="1244"/>
      <c r="CA82" s="1244"/>
      <c r="CB82" s="1244"/>
      <c r="CC82" s="1244"/>
      <c r="CD82" s="1244"/>
      <c r="CM82" s="1244"/>
      <c r="CN82" s="1244"/>
      <c r="CO82" s="1244"/>
      <c r="CP82" s="1244"/>
      <c r="CY82" s="1244"/>
      <c r="CZ82" s="1244"/>
      <c r="DA82" s="1244"/>
      <c r="DB82" s="1244"/>
      <c r="DC82" s="1244"/>
    </row>
    <row r="83" spans="2:109" ht="13.2" x14ac:dyDescent="0.2">
      <c r="B83" s="1243"/>
      <c r="C83" s="1242"/>
      <c r="D83" s="1242"/>
      <c r="E83" s="1242"/>
      <c r="F83" s="1242"/>
      <c r="G83" s="1242"/>
      <c r="H83" s="1242"/>
      <c r="I83" s="1242"/>
      <c r="J83" s="1242"/>
      <c r="K83" s="1242"/>
      <c r="L83" s="1242"/>
      <c r="M83" s="1242"/>
      <c r="N83" s="1242"/>
      <c r="O83" s="1242"/>
      <c r="P83" s="1242"/>
      <c r="Q83" s="1242"/>
      <c r="R83" s="1242"/>
      <c r="S83" s="1242"/>
      <c r="T83" s="1242"/>
      <c r="U83" s="1242"/>
      <c r="V83" s="1242"/>
      <c r="W83" s="1242"/>
      <c r="X83" s="1242"/>
      <c r="Y83" s="1242"/>
      <c r="Z83" s="1242"/>
      <c r="AA83" s="1242"/>
      <c r="AB83" s="1242"/>
      <c r="AC83" s="1242"/>
      <c r="AD83" s="1242"/>
      <c r="AE83" s="1242"/>
      <c r="AF83" s="1242"/>
      <c r="AG83" s="1242"/>
      <c r="AH83" s="1242"/>
      <c r="AI83" s="1242"/>
      <c r="AJ83" s="1242"/>
      <c r="AK83" s="1242"/>
      <c r="AL83" s="1242"/>
      <c r="AM83" s="1242"/>
      <c r="AN83" s="1242"/>
      <c r="AO83" s="1242"/>
      <c r="AP83" s="1242"/>
      <c r="AQ83" s="1242"/>
      <c r="AR83" s="1242"/>
      <c r="AS83" s="1242"/>
      <c r="AT83" s="1242"/>
      <c r="AU83" s="1242"/>
      <c r="AV83" s="1242"/>
      <c r="AW83" s="1242"/>
      <c r="AX83" s="1242"/>
      <c r="AY83" s="1242"/>
      <c r="AZ83" s="1242"/>
      <c r="BA83" s="1242"/>
      <c r="BB83" s="1242"/>
      <c r="BC83" s="1242"/>
      <c r="BD83" s="1242"/>
      <c r="BE83" s="1242"/>
      <c r="BF83" s="1242"/>
      <c r="BG83" s="1242"/>
      <c r="BH83" s="1242"/>
      <c r="BI83" s="1242"/>
      <c r="BJ83" s="1242"/>
      <c r="BK83" s="1242"/>
      <c r="BL83" s="1242"/>
      <c r="BM83" s="1242"/>
      <c r="BN83" s="1242"/>
      <c r="BO83" s="1242"/>
      <c r="BP83" s="1242"/>
      <c r="BQ83" s="1242"/>
      <c r="BR83" s="1242"/>
      <c r="BS83" s="1242"/>
      <c r="BT83" s="1242"/>
      <c r="BU83" s="1242"/>
      <c r="BV83" s="1242"/>
      <c r="BW83" s="1242"/>
      <c r="BX83" s="1242"/>
      <c r="BY83" s="1242"/>
      <c r="BZ83" s="1242"/>
      <c r="CA83" s="1242"/>
      <c r="CB83" s="1242"/>
      <c r="CC83" s="1242"/>
      <c r="CD83" s="1242"/>
      <c r="CE83" s="1242"/>
      <c r="CF83" s="1242"/>
      <c r="CG83" s="1242"/>
      <c r="CH83" s="1242"/>
      <c r="CI83" s="1242"/>
      <c r="CJ83" s="1242"/>
      <c r="CK83" s="1242"/>
      <c r="CL83" s="1242"/>
      <c r="CM83" s="1242"/>
      <c r="CN83" s="1242"/>
      <c r="CO83" s="1242"/>
      <c r="CP83" s="1242"/>
      <c r="CQ83" s="1242"/>
      <c r="CR83" s="1242"/>
      <c r="CS83" s="1242"/>
      <c r="CT83" s="1242"/>
      <c r="CU83" s="1242"/>
      <c r="CV83" s="1242"/>
      <c r="CW83" s="1242"/>
      <c r="CX83" s="1242"/>
      <c r="CY83" s="1242"/>
      <c r="CZ83" s="1242"/>
      <c r="DA83" s="1242"/>
      <c r="DB83" s="1242"/>
      <c r="DC83" s="1242"/>
      <c r="DD83" s="1241"/>
    </row>
    <row r="84" spans="2:109" ht="13.2" x14ac:dyDescent="0.2">
      <c r="DD84" s="1238"/>
      <c r="DE84" s="1238"/>
    </row>
    <row r="85" spans="2:109" ht="13.2" x14ac:dyDescent="0.2">
      <c r="DD85" s="1238"/>
      <c r="DE85" s="1238"/>
    </row>
  </sheetData>
  <sheetProtection algorithmName="SHA-512" hashValue="LH8PwWXxHblYVgZcna4zPzqAovlGQd/mpjMDScFUhL+wE4PKPZU7tDiL5pkSLY2Thvb0mz5J+J9IbbRiU+Jfpw==" saltValue="Sgk3iDfYxfFsJE75+qwzNg=="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34"/>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46EDA-E7CD-4DD2-8A6E-2463F80B2059}">
  <sheetPr>
    <pageSetUpPr fitToPage="1"/>
  </sheetPr>
  <dimension ref="A1:DR125"/>
  <sheetViews>
    <sheetView showGridLines="0" zoomScale="90" zoomScaleNormal="90" zoomScaleSheetLayoutView="70" workbookViewId="0"/>
  </sheetViews>
  <sheetFormatPr defaultColWidth="0" defaultRowHeight="13.5" customHeight="1" zeroHeight="1" x14ac:dyDescent="0.2"/>
  <cols>
    <col min="1" max="34" width="2.44140625" style="1297" customWidth="1"/>
    <col min="35" max="122" width="2.44140625" style="1293" customWidth="1"/>
    <col min="123" max="16384" width="2.44140625" style="1293" hidden="1"/>
  </cols>
  <sheetData>
    <row r="1" spans="1:34" ht="13.5" customHeight="1" x14ac:dyDescent="0.2">
      <c r="A1" s="1293"/>
      <c r="B1" s="1293"/>
      <c r="C1" s="1293"/>
      <c r="D1" s="1293"/>
      <c r="E1" s="1293"/>
      <c r="F1" s="1293"/>
      <c r="G1" s="1293"/>
      <c r="H1" s="1293"/>
      <c r="I1" s="1293"/>
      <c r="J1" s="1293"/>
      <c r="K1" s="1293"/>
      <c r="L1" s="1293"/>
      <c r="M1" s="1293"/>
      <c r="N1" s="1293"/>
      <c r="O1" s="1293"/>
      <c r="P1" s="1293"/>
      <c r="Q1" s="1293"/>
      <c r="R1" s="1293"/>
      <c r="S1" s="1293"/>
      <c r="T1" s="1293"/>
      <c r="U1" s="1293"/>
      <c r="V1" s="1293"/>
      <c r="W1" s="1293"/>
      <c r="X1" s="1293"/>
      <c r="Y1" s="1293"/>
      <c r="Z1" s="1293"/>
      <c r="AA1" s="1293"/>
      <c r="AB1" s="1293"/>
      <c r="AC1" s="1293"/>
      <c r="AD1" s="1293"/>
      <c r="AE1" s="1293"/>
      <c r="AF1" s="1293"/>
      <c r="AG1" s="1293"/>
      <c r="AH1" s="1293"/>
    </row>
    <row r="2" spans="1:34" ht="13.2" x14ac:dyDescent="0.2">
      <c r="S2" s="1293"/>
      <c r="AH2" s="1293"/>
    </row>
    <row r="3" spans="1:34" ht="13.2" x14ac:dyDescent="0.2">
      <c r="C3" s="1293"/>
      <c r="D3" s="1293"/>
      <c r="E3" s="1293"/>
      <c r="F3" s="1293"/>
      <c r="G3" s="1293"/>
      <c r="H3" s="1293"/>
      <c r="I3" s="1293"/>
      <c r="J3" s="1293"/>
      <c r="K3" s="1293"/>
      <c r="L3" s="1293"/>
      <c r="M3" s="1293"/>
      <c r="N3" s="1293"/>
      <c r="O3" s="1293"/>
      <c r="P3" s="1293"/>
      <c r="Q3" s="1293"/>
      <c r="R3" s="1293"/>
      <c r="S3" s="1293"/>
      <c r="U3" s="1293"/>
      <c r="V3" s="1293"/>
      <c r="W3" s="1293"/>
      <c r="X3" s="1293"/>
      <c r="Y3" s="1293"/>
      <c r="Z3" s="1293"/>
      <c r="AA3" s="1293"/>
      <c r="AB3" s="1293"/>
      <c r="AC3" s="1293"/>
      <c r="AD3" s="1293"/>
      <c r="AE3" s="1293"/>
      <c r="AF3" s="1293"/>
      <c r="AG3" s="1293"/>
      <c r="AH3" s="1293"/>
    </row>
    <row r="4" spans="1:34" ht="13.2" x14ac:dyDescent="0.2"/>
    <row r="5" spans="1:34" ht="13.2" x14ac:dyDescent="0.2"/>
    <row r="6" spans="1:34" ht="13.2" x14ac:dyDescent="0.2"/>
    <row r="7" spans="1:34" ht="13.2" x14ac:dyDescent="0.2"/>
    <row r="8" spans="1:34" ht="13.2" x14ac:dyDescent="0.2"/>
    <row r="9" spans="1:34" ht="13.2" x14ac:dyDescent="0.2">
      <c r="AH9" s="129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1293"/>
    </row>
    <row r="18" spans="12:34" ht="13.2" x14ac:dyDescent="0.2"/>
    <row r="19" spans="12:34" ht="13.2" x14ac:dyDescent="0.2"/>
    <row r="20" spans="12:34" ht="13.2" x14ac:dyDescent="0.2">
      <c r="AH20" s="1293"/>
    </row>
    <row r="21" spans="12:34" ht="13.2" x14ac:dyDescent="0.2">
      <c r="AH21" s="1293"/>
    </row>
    <row r="22" spans="12:34" ht="13.2" x14ac:dyDescent="0.2"/>
    <row r="23" spans="12:34" ht="13.2" x14ac:dyDescent="0.2"/>
    <row r="24" spans="12:34" ht="13.2" x14ac:dyDescent="0.2">
      <c r="Q24" s="1293"/>
    </row>
    <row r="25" spans="12:34" ht="13.2" x14ac:dyDescent="0.2"/>
    <row r="26" spans="12:34" ht="13.2" x14ac:dyDescent="0.2"/>
    <row r="27" spans="12:34" ht="13.2" x14ac:dyDescent="0.2"/>
    <row r="28" spans="12:34" ht="13.2" x14ac:dyDescent="0.2">
      <c r="O28" s="1293"/>
      <c r="T28" s="1293"/>
      <c r="AH28" s="1293"/>
    </row>
    <row r="29" spans="12:34" ht="13.2" x14ac:dyDescent="0.2"/>
    <row r="30" spans="12:34" ht="13.2" x14ac:dyDescent="0.2"/>
    <row r="31" spans="12:34" ht="13.2" x14ac:dyDescent="0.2">
      <c r="Q31" s="1293"/>
    </row>
    <row r="32" spans="12:34" ht="13.2" x14ac:dyDescent="0.2">
      <c r="L32" s="1293"/>
    </row>
    <row r="33" spans="2:34" ht="13.2" x14ac:dyDescent="0.2">
      <c r="C33" s="1293"/>
      <c r="E33" s="1293"/>
      <c r="G33" s="1293"/>
      <c r="I33" s="1293"/>
      <c r="X33" s="1293"/>
    </row>
    <row r="34" spans="2:34" ht="13.2" x14ac:dyDescent="0.2">
      <c r="B34" s="1293"/>
      <c r="P34" s="1293"/>
      <c r="R34" s="1293"/>
      <c r="T34" s="1293"/>
    </row>
    <row r="35" spans="2:34" ht="13.2" x14ac:dyDescent="0.2">
      <c r="D35" s="1293"/>
      <c r="W35" s="1293"/>
      <c r="AC35" s="1293"/>
      <c r="AD35" s="1293"/>
      <c r="AE35" s="1293"/>
      <c r="AF35" s="1293"/>
      <c r="AG35" s="1293"/>
      <c r="AH35" s="1293"/>
    </row>
    <row r="36" spans="2:34" ht="13.2" x14ac:dyDescent="0.2">
      <c r="H36" s="1293"/>
      <c r="J36" s="1293"/>
      <c r="K36" s="1293"/>
      <c r="M36" s="1293"/>
      <c r="Y36" s="1293"/>
      <c r="Z36" s="1293"/>
      <c r="AA36" s="1293"/>
      <c r="AB36" s="1293"/>
      <c r="AC36" s="1293"/>
      <c r="AD36" s="1293"/>
      <c r="AE36" s="1293"/>
      <c r="AF36" s="1293"/>
      <c r="AG36" s="1293"/>
      <c r="AH36" s="1293"/>
    </row>
    <row r="37" spans="2:34" ht="13.2" x14ac:dyDescent="0.2">
      <c r="AH37" s="1293"/>
    </row>
    <row r="38" spans="2:34" ht="13.2" x14ac:dyDescent="0.2">
      <c r="AG38" s="1293"/>
      <c r="AH38" s="1293"/>
    </row>
    <row r="39" spans="2:34" ht="13.2" x14ac:dyDescent="0.2"/>
    <row r="40" spans="2:34" ht="13.2" x14ac:dyDescent="0.2">
      <c r="X40" s="1293"/>
    </row>
    <row r="41" spans="2:34" ht="13.2" x14ac:dyDescent="0.2">
      <c r="R41" s="1293"/>
    </row>
    <row r="42" spans="2:34" ht="13.2" x14ac:dyDescent="0.2">
      <c r="W42" s="1293"/>
    </row>
    <row r="43" spans="2:34" ht="13.2" x14ac:dyDescent="0.2">
      <c r="Y43" s="1293"/>
      <c r="Z43" s="1293"/>
      <c r="AA43" s="1293"/>
      <c r="AB43" s="1293"/>
      <c r="AC43" s="1293"/>
      <c r="AD43" s="1293"/>
      <c r="AE43" s="1293"/>
      <c r="AF43" s="1293"/>
      <c r="AG43" s="1293"/>
      <c r="AH43" s="1293"/>
    </row>
    <row r="44" spans="2:34" ht="13.2" x14ac:dyDescent="0.2">
      <c r="AH44" s="1293"/>
    </row>
    <row r="45" spans="2:34" ht="13.2" x14ac:dyDescent="0.2">
      <c r="X45" s="1293"/>
    </row>
    <row r="46" spans="2:34" ht="13.2" x14ac:dyDescent="0.2"/>
    <row r="47" spans="2:34" ht="13.2" x14ac:dyDescent="0.2"/>
    <row r="48" spans="2:34" ht="13.2" x14ac:dyDescent="0.2">
      <c r="W48" s="1293"/>
      <c r="Y48" s="1293"/>
      <c r="Z48" s="1293"/>
      <c r="AA48" s="1293"/>
      <c r="AB48" s="1293"/>
      <c r="AC48" s="1293"/>
      <c r="AD48" s="1293"/>
      <c r="AE48" s="1293"/>
      <c r="AF48" s="1293"/>
      <c r="AG48" s="1293"/>
      <c r="AH48" s="1293"/>
    </row>
    <row r="49" spans="28:34" ht="13.2" x14ac:dyDescent="0.2"/>
    <row r="50" spans="28:34" ht="13.2" x14ac:dyDescent="0.2">
      <c r="AE50" s="1293"/>
      <c r="AF50" s="1293"/>
      <c r="AG50" s="1293"/>
      <c r="AH50" s="1293"/>
    </row>
    <row r="51" spans="28:34" ht="13.2" x14ac:dyDescent="0.2">
      <c r="AC51" s="1293"/>
      <c r="AD51" s="1293"/>
      <c r="AE51" s="1293"/>
      <c r="AF51" s="1293"/>
      <c r="AG51" s="1293"/>
      <c r="AH51" s="1293"/>
    </row>
    <row r="52" spans="28:34" ht="13.2" x14ac:dyDescent="0.2"/>
    <row r="53" spans="28:34" ht="13.2" x14ac:dyDescent="0.2">
      <c r="AF53" s="1293"/>
      <c r="AG53" s="1293"/>
      <c r="AH53" s="1293"/>
    </row>
    <row r="54" spans="28:34" ht="13.2" x14ac:dyDescent="0.2">
      <c r="AH54" s="1293"/>
    </row>
    <row r="55" spans="28:34" ht="13.2" x14ac:dyDescent="0.2"/>
    <row r="56" spans="28:34" ht="13.2" x14ac:dyDescent="0.2">
      <c r="AB56" s="1293"/>
      <c r="AC56" s="1293"/>
      <c r="AD56" s="1293"/>
      <c r="AE56" s="1293"/>
      <c r="AF56" s="1293"/>
      <c r="AG56" s="1293"/>
      <c r="AH56" s="1293"/>
    </row>
    <row r="57" spans="28:34" ht="13.2" x14ac:dyDescent="0.2">
      <c r="AH57" s="1293"/>
    </row>
    <row r="58" spans="28:34" ht="13.2" x14ac:dyDescent="0.2">
      <c r="AH58" s="1293"/>
    </row>
    <row r="59" spans="28:34" ht="13.2" x14ac:dyDescent="0.2"/>
    <row r="60" spans="28:34" ht="13.2" x14ac:dyDescent="0.2"/>
    <row r="61" spans="28:34" ht="13.2" x14ac:dyDescent="0.2"/>
    <row r="62" spans="28:34" ht="13.2" x14ac:dyDescent="0.2"/>
    <row r="63" spans="28:34" ht="13.2" x14ac:dyDescent="0.2">
      <c r="AH63" s="1293"/>
    </row>
    <row r="64" spans="28:34" ht="13.2" x14ac:dyDescent="0.2">
      <c r="AG64" s="1293"/>
      <c r="AH64" s="1293"/>
    </row>
    <row r="65" spans="28:34" ht="13.2" x14ac:dyDescent="0.2"/>
    <row r="66" spans="28:34" ht="13.2" x14ac:dyDescent="0.2"/>
    <row r="67" spans="28:34" ht="13.2" x14ac:dyDescent="0.2"/>
    <row r="68" spans="28:34" ht="13.2" x14ac:dyDescent="0.2">
      <c r="AB68" s="1293"/>
      <c r="AC68" s="1293"/>
      <c r="AD68" s="1293"/>
      <c r="AE68" s="1293"/>
      <c r="AF68" s="1293"/>
      <c r="AG68" s="1293"/>
      <c r="AH68" s="1293"/>
    </row>
    <row r="69" spans="28:34" ht="13.2" x14ac:dyDescent="0.2">
      <c r="AF69" s="1293"/>
      <c r="AG69" s="1293"/>
      <c r="AH69" s="1293"/>
    </row>
    <row r="70" spans="28:34" ht="13.2" x14ac:dyDescent="0.2"/>
    <row r="71" spans="28:34" ht="13.2" x14ac:dyDescent="0.2"/>
    <row r="72" spans="28:34" ht="13.2" x14ac:dyDescent="0.2"/>
    <row r="73" spans="28:34" ht="13.2" x14ac:dyDescent="0.2"/>
    <row r="74" spans="28:34" ht="13.2" x14ac:dyDescent="0.2"/>
    <row r="75" spans="28:34" ht="13.2" x14ac:dyDescent="0.2">
      <c r="AH75" s="1293"/>
    </row>
    <row r="76" spans="28:34" ht="13.2" x14ac:dyDescent="0.2">
      <c r="AF76" s="1293"/>
      <c r="AG76" s="1293"/>
      <c r="AH76" s="1293"/>
    </row>
    <row r="77" spans="28:34" ht="13.2" x14ac:dyDescent="0.2">
      <c r="AG77" s="1293"/>
      <c r="AH77" s="1293"/>
    </row>
    <row r="78" spans="28:34" ht="13.2" x14ac:dyDescent="0.2"/>
    <row r="79" spans="28:34" ht="13.2" x14ac:dyDescent="0.2"/>
    <row r="80" spans="28:34" ht="13.2" x14ac:dyDescent="0.2"/>
    <row r="81" spans="25:34" ht="13.2" x14ac:dyDescent="0.2"/>
    <row r="82" spans="25:34" ht="13.2" x14ac:dyDescent="0.2">
      <c r="Y82" s="1293"/>
    </row>
    <row r="83" spans="25:34" ht="13.2" x14ac:dyDescent="0.2">
      <c r="Y83" s="1293"/>
      <c r="Z83" s="1293"/>
      <c r="AA83" s="1293"/>
      <c r="AB83" s="1293"/>
      <c r="AC83" s="1293"/>
      <c r="AD83" s="1293"/>
      <c r="AE83" s="1293"/>
      <c r="AF83" s="1293"/>
      <c r="AG83" s="1293"/>
      <c r="AH83" s="1293"/>
    </row>
    <row r="84" spans="25:34" ht="13.2" x14ac:dyDescent="0.2"/>
    <row r="85" spans="25:34" ht="13.2" x14ac:dyDescent="0.2"/>
    <row r="86" spans="25:34" ht="13.2" x14ac:dyDescent="0.2"/>
    <row r="87" spans="25:34" ht="13.2" x14ac:dyDescent="0.2"/>
    <row r="88" spans="25:34" ht="13.2" x14ac:dyDescent="0.2">
      <c r="AH88" s="129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293"/>
      <c r="AG94" s="1293"/>
      <c r="AH94" s="1293"/>
    </row>
    <row r="95" spans="25:34" ht="13.5" customHeight="1" x14ac:dyDescent="0.2">
      <c r="AH95" s="129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93"/>
    </row>
    <row r="102" spans="33:34" ht="13.5" customHeight="1" x14ac:dyDescent="0.2"/>
    <row r="103" spans="33:34" ht="13.5" customHeight="1" x14ac:dyDescent="0.2"/>
    <row r="104" spans="33:34" ht="13.5" customHeight="1" x14ac:dyDescent="0.2">
      <c r="AG104" s="1293"/>
      <c r="AH104" s="129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93"/>
    </row>
    <row r="117" spans="34:122" ht="13.5" customHeight="1" x14ac:dyDescent="0.2"/>
    <row r="118" spans="34:122" ht="13.5" customHeight="1" x14ac:dyDescent="0.2"/>
    <row r="119" spans="34:122" ht="13.5" customHeight="1" x14ac:dyDescent="0.2"/>
    <row r="120" spans="34:122" ht="13.5" customHeight="1" x14ac:dyDescent="0.2">
      <c r="AH120" s="1293"/>
    </row>
    <row r="121" spans="34:122" ht="13.5" customHeight="1" x14ac:dyDescent="0.2">
      <c r="AH121" s="1293"/>
    </row>
    <row r="122" spans="34:122" ht="13.5" customHeight="1" x14ac:dyDescent="0.2"/>
    <row r="123" spans="34:122" ht="13.5" customHeight="1" x14ac:dyDescent="0.2"/>
    <row r="124" spans="34:122" ht="13.5" customHeight="1" x14ac:dyDescent="0.2"/>
    <row r="125" spans="34:122" ht="13.5" customHeight="1" x14ac:dyDescent="0.2">
      <c r="DR125" s="1293" t="s">
        <v>529</v>
      </c>
    </row>
  </sheetData>
  <sheetProtection algorithmName="SHA-512" hashValue="e7PVsvIRWKRCqOe7KJ7ui/cNbLpCaTSeGTEtzugpNlwdrL0/25Bhpq5EtN4VhLk8RAhL0ID2lPgak0VpN17MVw==" saltValue="8yAZRBsM9uaVA9IattSW9Q==" spinCount="100000" sheet="1" objects="1" scenarios="1"/>
  <dataConsolidate/>
  <phoneticPr fontId="34"/>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68C80-3FCD-4972-B802-881906463BCF}">
  <sheetPr>
    <pageSetUpPr fitToPage="1"/>
  </sheetPr>
  <dimension ref="A1:DR125"/>
  <sheetViews>
    <sheetView showGridLines="0" topLeftCell="P1" zoomScaleNormal="100" zoomScaleSheetLayoutView="55" workbookViewId="0">
      <selection activeCell="A2" sqref="A2"/>
    </sheetView>
  </sheetViews>
  <sheetFormatPr defaultColWidth="0" defaultRowHeight="13.5" customHeight="1" zeroHeight="1" x14ac:dyDescent="0.2"/>
  <cols>
    <col min="1" max="34" width="2.44140625" style="1297" customWidth="1"/>
    <col min="35" max="122" width="2.44140625" style="1293" customWidth="1"/>
    <col min="123" max="16384" width="2.44140625" style="1293" hidden="1"/>
  </cols>
  <sheetData>
    <row r="1" spans="2:34" ht="13.5" customHeight="1" x14ac:dyDescent="0.2">
      <c r="B1" s="1293"/>
      <c r="C1" s="1293"/>
      <c r="D1" s="1293"/>
      <c r="E1" s="1293"/>
      <c r="F1" s="1293"/>
      <c r="G1" s="1293"/>
      <c r="H1" s="1293"/>
      <c r="I1" s="1293"/>
      <c r="J1" s="1293"/>
      <c r="K1" s="1293"/>
      <c r="L1" s="1293"/>
      <c r="M1" s="1293"/>
      <c r="N1" s="1293"/>
      <c r="O1" s="1293"/>
      <c r="P1" s="1293"/>
      <c r="Q1" s="1293"/>
      <c r="R1" s="1293"/>
      <c r="S1" s="1293"/>
      <c r="T1" s="1293"/>
      <c r="U1" s="1293"/>
      <c r="V1" s="1293"/>
      <c r="W1" s="1293"/>
      <c r="X1" s="1293"/>
      <c r="Y1" s="1293"/>
      <c r="Z1" s="1293"/>
      <c r="AA1" s="1293"/>
      <c r="AB1" s="1293"/>
      <c r="AC1" s="1293"/>
      <c r="AD1" s="1293"/>
      <c r="AE1" s="1293"/>
      <c r="AF1" s="1293"/>
      <c r="AG1" s="1293"/>
      <c r="AH1" s="1293"/>
    </row>
    <row r="2" spans="2:34" ht="13.2" x14ac:dyDescent="0.2">
      <c r="S2" s="1293"/>
      <c r="AH2" s="1293"/>
    </row>
    <row r="3" spans="2:34" ht="13.2" x14ac:dyDescent="0.2">
      <c r="C3" s="1293"/>
      <c r="D3" s="1293"/>
      <c r="E3" s="1293"/>
      <c r="F3" s="1293"/>
      <c r="G3" s="1293"/>
      <c r="H3" s="1293"/>
      <c r="I3" s="1293"/>
      <c r="J3" s="1293"/>
      <c r="K3" s="1293"/>
      <c r="L3" s="1293"/>
      <c r="M3" s="1293"/>
      <c r="N3" s="1293"/>
      <c r="O3" s="1293"/>
      <c r="P3" s="1293"/>
      <c r="Q3" s="1293"/>
      <c r="R3" s="1293"/>
      <c r="S3" s="1293"/>
      <c r="U3" s="1293"/>
      <c r="V3" s="1293"/>
      <c r="W3" s="1293"/>
      <c r="X3" s="1293"/>
      <c r="Y3" s="1293"/>
      <c r="Z3" s="1293"/>
      <c r="AA3" s="1293"/>
      <c r="AB3" s="1293"/>
      <c r="AC3" s="1293"/>
      <c r="AD3" s="1293"/>
      <c r="AE3" s="1293"/>
      <c r="AF3" s="1293"/>
      <c r="AG3" s="1293"/>
      <c r="AH3" s="1293"/>
    </row>
    <row r="4" spans="2:34" ht="13.2" x14ac:dyDescent="0.2"/>
    <row r="5" spans="2:34" ht="13.2" x14ac:dyDescent="0.2"/>
    <row r="6" spans="2:34" ht="13.2" x14ac:dyDescent="0.2"/>
    <row r="7" spans="2:34" ht="13.2" x14ac:dyDescent="0.2"/>
    <row r="8" spans="2:34" ht="13.2" x14ac:dyDescent="0.2"/>
    <row r="9" spans="2:34" ht="13.2" x14ac:dyDescent="0.2">
      <c r="AH9" s="129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1293"/>
    </row>
    <row r="18" spans="12:34" ht="13.2" x14ac:dyDescent="0.2"/>
    <row r="19" spans="12:34" ht="13.2" x14ac:dyDescent="0.2"/>
    <row r="20" spans="12:34" ht="13.2" x14ac:dyDescent="0.2">
      <c r="AH20" s="1293"/>
    </row>
    <row r="21" spans="12:34" ht="13.2" x14ac:dyDescent="0.2">
      <c r="AH21" s="1293"/>
    </row>
    <row r="22" spans="12:34" ht="13.2" x14ac:dyDescent="0.2"/>
    <row r="23" spans="12:34" ht="13.2" x14ac:dyDescent="0.2"/>
    <row r="24" spans="12:34" ht="13.2" x14ac:dyDescent="0.2">
      <c r="Q24" s="1293"/>
    </row>
    <row r="25" spans="12:34" ht="13.2" x14ac:dyDescent="0.2"/>
    <row r="26" spans="12:34" ht="13.2" x14ac:dyDescent="0.2"/>
    <row r="27" spans="12:34" ht="13.2" x14ac:dyDescent="0.2"/>
    <row r="28" spans="12:34" ht="13.2" x14ac:dyDescent="0.2">
      <c r="O28" s="1293"/>
      <c r="T28" s="1293"/>
      <c r="AH28" s="1293"/>
    </row>
    <row r="29" spans="12:34" ht="13.2" x14ac:dyDescent="0.2"/>
    <row r="30" spans="12:34" ht="13.2" x14ac:dyDescent="0.2"/>
    <row r="31" spans="12:34" ht="13.2" x14ac:dyDescent="0.2">
      <c r="Q31" s="1293"/>
    </row>
    <row r="32" spans="12:34" ht="13.2" x14ac:dyDescent="0.2">
      <c r="L32" s="1293"/>
    </row>
    <row r="33" spans="2:34" ht="13.2" x14ac:dyDescent="0.2">
      <c r="C33" s="1293"/>
      <c r="E33" s="1293"/>
      <c r="G33" s="1293"/>
      <c r="I33" s="1293"/>
      <c r="X33" s="1293"/>
    </row>
    <row r="34" spans="2:34" ht="13.2" x14ac:dyDescent="0.2">
      <c r="B34" s="1293"/>
      <c r="P34" s="1293"/>
      <c r="R34" s="1293"/>
      <c r="T34" s="1293"/>
    </row>
    <row r="35" spans="2:34" ht="13.2" x14ac:dyDescent="0.2">
      <c r="D35" s="1293"/>
      <c r="W35" s="1293"/>
      <c r="AC35" s="1293"/>
      <c r="AD35" s="1293"/>
      <c r="AE35" s="1293"/>
      <c r="AF35" s="1293"/>
      <c r="AG35" s="1293"/>
      <c r="AH35" s="1293"/>
    </row>
    <row r="36" spans="2:34" ht="13.2" x14ac:dyDescent="0.2">
      <c r="H36" s="1293"/>
      <c r="J36" s="1293"/>
      <c r="K36" s="1293"/>
      <c r="M36" s="1293"/>
      <c r="Y36" s="1293"/>
      <c r="Z36" s="1293"/>
      <c r="AA36" s="1293"/>
      <c r="AB36" s="1293"/>
      <c r="AC36" s="1293"/>
      <c r="AD36" s="1293"/>
      <c r="AE36" s="1293"/>
      <c r="AF36" s="1293"/>
      <c r="AG36" s="1293"/>
      <c r="AH36" s="1293"/>
    </row>
    <row r="37" spans="2:34" ht="13.2" x14ac:dyDescent="0.2">
      <c r="AH37" s="1293"/>
    </row>
    <row r="38" spans="2:34" ht="13.2" x14ac:dyDescent="0.2">
      <c r="AG38" s="1293"/>
      <c r="AH38" s="1293"/>
    </row>
    <row r="39" spans="2:34" ht="13.2" x14ac:dyDescent="0.2"/>
    <row r="40" spans="2:34" ht="13.2" x14ac:dyDescent="0.2">
      <c r="X40" s="1293"/>
    </row>
    <row r="41" spans="2:34" ht="13.2" x14ac:dyDescent="0.2">
      <c r="R41" s="1293"/>
    </row>
    <row r="42" spans="2:34" ht="13.2" x14ac:dyDescent="0.2">
      <c r="W42" s="1293"/>
    </row>
    <row r="43" spans="2:34" ht="13.2" x14ac:dyDescent="0.2">
      <c r="Y43" s="1293"/>
      <c r="Z43" s="1293"/>
      <c r="AA43" s="1293"/>
      <c r="AB43" s="1293"/>
      <c r="AC43" s="1293"/>
      <c r="AD43" s="1293"/>
      <c r="AE43" s="1293"/>
      <c r="AF43" s="1293"/>
      <c r="AG43" s="1293"/>
      <c r="AH43" s="1293"/>
    </row>
    <row r="44" spans="2:34" ht="13.2" x14ac:dyDescent="0.2">
      <c r="AH44" s="1293"/>
    </row>
    <row r="45" spans="2:34" ht="13.2" x14ac:dyDescent="0.2">
      <c r="X45" s="1293"/>
    </row>
    <row r="46" spans="2:34" ht="13.2" x14ac:dyDescent="0.2"/>
    <row r="47" spans="2:34" ht="13.2" x14ac:dyDescent="0.2"/>
    <row r="48" spans="2:34" ht="13.2" x14ac:dyDescent="0.2">
      <c r="W48" s="1293"/>
      <c r="Y48" s="1293"/>
      <c r="Z48" s="1293"/>
      <c r="AA48" s="1293"/>
      <c r="AB48" s="1293"/>
      <c r="AC48" s="1293"/>
      <c r="AD48" s="1293"/>
      <c r="AE48" s="1293"/>
      <c r="AF48" s="1293"/>
      <c r="AG48" s="1293"/>
      <c r="AH48" s="1293"/>
    </row>
    <row r="49" spans="28:34" ht="13.2" x14ac:dyDescent="0.2"/>
    <row r="50" spans="28:34" ht="13.2" x14ac:dyDescent="0.2">
      <c r="AE50" s="1293"/>
      <c r="AF50" s="1293"/>
      <c r="AG50" s="1293"/>
      <c r="AH50" s="1293"/>
    </row>
    <row r="51" spans="28:34" ht="13.2" x14ac:dyDescent="0.2">
      <c r="AC51" s="1293"/>
      <c r="AD51" s="1293"/>
      <c r="AE51" s="1293"/>
      <c r="AF51" s="1293"/>
      <c r="AG51" s="1293"/>
      <c r="AH51" s="1293"/>
    </row>
    <row r="52" spans="28:34" ht="13.2" x14ac:dyDescent="0.2"/>
    <row r="53" spans="28:34" ht="13.2" x14ac:dyDescent="0.2">
      <c r="AF53" s="1293"/>
      <c r="AG53" s="1293"/>
      <c r="AH53" s="1293"/>
    </row>
    <row r="54" spans="28:34" ht="13.2" x14ac:dyDescent="0.2">
      <c r="AH54" s="1293"/>
    </row>
    <row r="55" spans="28:34" ht="13.2" x14ac:dyDescent="0.2"/>
    <row r="56" spans="28:34" ht="13.2" x14ac:dyDescent="0.2">
      <c r="AB56" s="1293"/>
      <c r="AC56" s="1293"/>
      <c r="AD56" s="1293"/>
      <c r="AE56" s="1293"/>
      <c r="AF56" s="1293"/>
      <c r="AG56" s="1293"/>
      <c r="AH56" s="1293"/>
    </row>
    <row r="57" spans="28:34" ht="13.2" x14ac:dyDescent="0.2">
      <c r="AH57" s="1293"/>
    </row>
    <row r="58" spans="28:34" ht="13.2" x14ac:dyDescent="0.2">
      <c r="AH58" s="1293"/>
    </row>
    <row r="59" spans="28:34" ht="13.2" x14ac:dyDescent="0.2">
      <c r="AG59" s="1293"/>
      <c r="AH59" s="1293"/>
    </row>
    <row r="60" spans="28:34" ht="13.2" x14ac:dyDescent="0.2"/>
    <row r="61" spans="28:34" ht="13.2" x14ac:dyDescent="0.2"/>
    <row r="62" spans="28:34" ht="13.2" x14ac:dyDescent="0.2"/>
    <row r="63" spans="28:34" ht="13.2" x14ac:dyDescent="0.2">
      <c r="AH63" s="1293"/>
    </row>
    <row r="64" spans="28:34" ht="13.2" x14ac:dyDescent="0.2">
      <c r="AG64" s="1293"/>
      <c r="AH64" s="1293"/>
    </row>
    <row r="65" spans="28:34" ht="13.2" x14ac:dyDescent="0.2"/>
    <row r="66" spans="28:34" ht="13.2" x14ac:dyDescent="0.2"/>
    <row r="67" spans="28:34" ht="13.2" x14ac:dyDescent="0.2"/>
    <row r="68" spans="28:34" ht="13.2" x14ac:dyDescent="0.2">
      <c r="AB68" s="1293"/>
      <c r="AC68" s="1293"/>
      <c r="AD68" s="1293"/>
      <c r="AE68" s="1293"/>
      <c r="AF68" s="1293"/>
      <c r="AG68" s="1293"/>
      <c r="AH68" s="1293"/>
    </row>
    <row r="69" spans="28:34" ht="13.2" x14ac:dyDescent="0.2">
      <c r="AF69" s="1293"/>
      <c r="AG69" s="1293"/>
      <c r="AH69" s="1293"/>
    </row>
    <row r="70" spans="28:34" ht="13.2" x14ac:dyDescent="0.2"/>
    <row r="71" spans="28:34" ht="13.2" x14ac:dyDescent="0.2"/>
    <row r="72" spans="28:34" ht="13.2" x14ac:dyDescent="0.2"/>
    <row r="73" spans="28:34" ht="13.2" x14ac:dyDescent="0.2"/>
    <row r="74" spans="28:34" ht="13.2" x14ac:dyDescent="0.2"/>
    <row r="75" spans="28:34" ht="13.2" x14ac:dyDescent="0.2">
      <c r="AH75" s="1293"/>
    </row>
    <row r="76" spans="28:34" ht="13.2" x14ac:dyDescent="0.2">
      <c r="AF76" s="1293"/>
      <c r="AG76" s="1293"/>
      <c r="AH76" s="1293"/>
    </row>
    <row r="77" spans="28:34" ht="13.2" x14ac:dyDescent="0.2">
      <c r="AG77" s="1293"/>
      <c r="AH77" s="1293"/>
    </row>
    <row r="78" spans="28:34" ht="13.2" x14ac:dyDescent="0.2"/>
    <row r="79" spans="28:34" ht="13.2" x14ac:dyDescent="0.2"/>
    <row r="80" spans="28:34" ht="13.2" x14ac:dyDescent="0.2"/>
    <row r="81" spans="25:34" ht="13.2" x14ac:dyDescent="0.2"/>
    <row r="82" spans="25:34" ht="13.2" x14ac:dyDescent="0.2">
      <c r="Y82" s="1293"/>
    </row>
    <row r="83" spans="25:34" ht="13.2" x14ac:dyDescent="0.2">
      <c r="Y83" s="1293"/>
      <c r="Z83" s="1293"/>
      <c r="AA83" s="1293"/>
      <c r="AB83" s="1293"/>
      <c r="AC83" s="1293"/>
      <c r="AD83" s="1293"/>
      <c r="AE83" s="1293"/>
      <c r="AF83" s="1293"/>
      <c r="AG83" s="1293"/>
      <c r="AH83" s="1293"/>
    </row>
    <row r="84" spans="25:34" ht="13.2" x14ac:dyDescent="0.2"/>
    <row r="85" spans="25:34" ht="13.2" x14ac:dyDescent="0.2"/>
    <row r="86" spans="25:34" ht="13.2" x14ac:dyDescent="0.2"/>
    <row r="87" spans="25:34" ht="13.2" x14ac:dyDescent="0.2"/>
    <row r="88" spans="25:34" ht="13.2" x14ac:dyDescent="0.2">
      <c r="AH88" s="129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293"/>
      <c r="AG94" s="1293"/>
      <c r="AH94" s="1293"/>
    </row>
    <row r="95" spans="25:34" ht="13.5" customHeight="1" x14ac:dyDescent="0.2">
      <c r="AH95" s="129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93"/>
    </row>
    <row r="102" spans="33:34" ht="13.5" customHeight="1" x14ac:dyDescent="0.2"/>
    <row r="103" spans="33:34" ht="13.5" customHeight="1" x14ac:dyDescent="0.2"/>
    <row r="104" spans="33:34" ht="13.5" customHeight="1" x14ac:dyDescent="0.2">
      <c r="AG104" s="1293"/>
      <c r="AH104" s="129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93"/>
    </row>
    <row r="117" spans="34:122" ht="13.5" customHeight="1" x14ac:dyDescent="0.2"/>
    <row r="118" spans="34:122" ht="13.5" customHeight="1" x14ac:dyDescent="0.2"/>
    <row r="119" spans="34:122" ht="13.5" customHeight="1" x14ac:dyDescent="0.2"/>
    <row r="120" spans="34:122" ht="13.5" customHeight="1" x14ac:dyDescent="0.2">
      <c r="AH120" s="1293"/>
    </row>
    <row r="121" spans="34:122" ht="13.5" customHeight="1" x14ac:dyDescent="0.2">
      <c r="AH121" s="1293"/>
    </row>
    <row r="122" spans="34:122" ht="13.5" customHeight="1" x14ac:dyDescent="0.2"/>
    <row r="123" spans="34:122" ht="13.5" customHeight="1" x14ac:dyDescent="0.2"/>
    <row r="124" spans="34:122" ht="13.5" customHeight="1" x14ac:dyDescent="0.2"/>
    <row r="125" spans="34:122" ht="13.5" customHeight="1" x14ac:dyDescent="0.2">
      <c r="DR125" s="1293" t="s">
        <v>529</v>
      </c>
    </row>
  </sheetData>
  <sheetProtection algorithmName="SHA-512" hashValue="Kbfj2ZD/BP8ZF3acRzR6voaaMDr7JX/affbcgQmY9iV1CumWXmObDaP66drE5G4kwSt3vGptlGCAud/rfvidSQ==" saltValue="up4V/rsquQSZFO4opbcQRA==" spinCount="100000" sheet="1" objects="1" scenarios="1"/>
  <dataConsolidate/>
  <phoneticPr fontId="34"/>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 customWidth="1"/>
    <col min="2" max="8" width="13.33203125" style="1" customWidth="1"/>
    <col min="9" max="16384" width="11.109375" style="1"/>
  </cols>
  <sheetData>
    <row r="1" spans="1:8" x14ac:dyDescent="0.2">
      <c r="A1" s="2"/>
      <c r="B1" s="3"/>
      <c r="C1" s="4"/>
      <c r="D1" s="5"/>
      <c r="E1" s="6"/>
      <c r="F1" s="6"/>
      <c r="G1" s="6"/>
      <c r="H1" s="7"/>
    </row>
    <row r="2" spans="1:8" x14ac:dyDescent="0.2">
      <c r="A2" s="8"/>
      <c r="B2" s="9"/>
      <c r="C2" s="10"/>
      <c r="D2" s="11" t="s">
        <v>440</v>
      </c>
      <c r="E2" s="12"/>
      <c r="F2" s="13" t="s">
        <v>507</v>
      </c>
      <c r="G2" s="14"/>
      <c r="H2" s="15"/>
    </row>
    <row r="3" spans="1:8" x14ac:dyDescent="0.2">
      <c r="A3" s="11" t="s">
        <v>445</v>
      </c>
      <c r="B3" s="16"/>
      <c r="C3" s="17"/>
      <c r="D3" s="18">
        <v>71280</v>
      </c>
      <c r="E3" s="19"/>
      <c r="F3" s="20">
        <v>70166</v>
      </c>
      <c r="G3" s="21"/>
      <c r="H3" s="22"/>
    </row>
    <row r="4" spans="1:8" x14ac:dyDescent="0.2">
      <c r="A4" s="23"/>
      <c r="B4" s="24"/>
      <c r="C4" s="25"/>
      <c r="D4" s="26">
        <v>38120</v>
      </c>
      <c r="E4" s="27"/>
      <c r="F4" s="28">
        <v>36115</v>
      </c>
      <c r="G4" s="29"/>
      <c r="H4" s="30"/>
    </row>
    <row r="5" spans="1:8" x14ac:dyDescent="0.2">
      <c r="A5" s="11" t="s">
        <v>447</v>
      </c>
      <c r="B5" s="16"/>
      <c r="C5" s="17"/>
      <c r="D5" s="18">
        <v>72250</v>
      </c>
      <c r="E5" s="19"/>
      <c r="F5" s="20">
        <v>70329</v>
      </c>
      <c r="G5" s="21"/>
      <c r="H5" s="22"/>
    </row>
    <row r="6" spans="1:8" x14ac:dyDescent="0.2">
      <c r="A6" s="23"/>
      <c r="B6" s="24"/>
      <c r="C6" s="25"/>
      <c r="D6" s="26">
        <v>38563</v>
      </c>
      <c r="E6" s="27"/>
      <c r="F6" s="28">
        <v>39403</v>
      </c>
      <c r="G6" s="29"/>
      <c r="H6" s="30"/>
    </row>
    <row r="7" spans="1:8" x14ac:dyDescent="0.2">
      <c r="A7" s="11" t="s">
        <v>448</v>
      </c>
      <c r="B7" s="16"/>
      <c r="C7" s="17"/>
      <c r="D7" s="18">
        <v>47028</v>
      </c>
      <c r="E7" s="19"/>
      <c r="F7" s="20">
        <v>71871</v>
      </c>
      <c r="G7" s="21"/>
      <c r="H7" s="22"/>
    </row>
    <row r="8" spans="1:8" x14ac:dyDescent="0.2">
      <c r="A8" s="23"/>
      <c r="B8" s="24"/>
      <c r="C8" s="25"/>
      <c r="D8" s="26">
        <v>26074</v>
      </c>
      <c r="E8" s="27"/>
      <c r="F8" s="28">
        <v>38232</v>
      </c>
      <c r="G8" s="29"/>
      <c r="H8" s="30"/>
    </row>
    <row r="9" spans="1:8" x14ac:dyDescent="0.2">
      <c r="A9" s="11" t="s">
        <v>449</v>
      </c>
      <c r="B9" s="16"/>
      <c r="C9" s="17"/>
      <c r="D9" s="18">
        <v>62167</v>
      </c>
      <c r="E9" s="19"/>
      <c r="F9" s="20">
        <v>71807</v>
      </c>
      <c r="G9" s="21"/>
      <c r="H9" s="22"/>
    </row>
    <row r="10" spans="1:8" x14ac:dyDescent="0.2">
      <c r="A10" s="23"/>
      <c r="B10" s="24"/>
      <c r="C10" s="25"/>
      <c r="D10" s="26">
        <v>29855</v>
      </c>
      <c r="E10" s="27"/>
      <c r="F10" s="28">
        <v>37333</v>
      </c>
      <c r="G10" s="29"/>
      <c r="H10" s="30"/>
    </row>
    <row r="11" spans="1:8" x14ac:dyDescent="0.2">
      <c r="A11" s="11" t="s">
        <v>450</v>
      </c>
      <c r="B11" s="16"/>
      <c r="C11" s="17"/>
      <c r="D11" s="18">
        <v>66556</v>
      </c>
      <c r="E11" s="19"/>
      <c r="F11" s="20">
        <v>80821</v>
      </c>
      <c r="G11" s="21"/>
      <c r="H11" s="22"/>
    </row>
    <row r="12" spans="1:8" x14ac:dyDescent="0.2">
      <c r="A12" s="23"/>
      <c r="B12" s="24"/>
      <c r="C12" s="31"/>
      <c r="D12" s="26">
        <v>42810</v>
      </c>
      <c r="E12" s="27"/>
      <c r="F12" s="28">
        <v>49586</v>
      </c>
      <c r="G12" s="29"/>
      <c r="H12" s="30"/>
    </row>
    <row r="13" spans="1:8" x14ac:dyDescent="0.2">
      <c r="A13" s="11"/>
      <c r="B13" s="16"/>
      <c r="C13" s="32"/>
      <c r="D13" s="33">
        <v>63856</v>
      </c>
      <c r="E13" s="34"/>
      <c r="F13" s="35">
        <v>72999</v>
      </c>
      <c r="G13" s="36"/>
      <c r="H13" s="22"/>
    </row>
    <row r="14" spans="1:8" x14ac:dyDescent="0.2">
      <c r="A14" s="23"/>
      <c r="B14" s="24"/>
      <c r="C14" s="25"/>
      <c r="D14" s="26">
        <v>35084</v>
      </c>
      <c r="E14" s="27"/>
      <c r="F14" s="28">
        <v>40134</v>
      </c>
      <c r="G14" s="29"/>
      <c r="H14" s="30"/>
    </row>
    <row r="17" spans="1:11" x14ac:dyDescent="0.2">
      <c r="A17" s="1" t="s">
        <v>508</v>
      </c>
    </row>
    <row r="18" spans="1:11" x14ac:dyDescent="0.2">
      <c r="A18" s="37"/>
      <c r="B18" s="37" t="str">
        <f>実質収支比率等に係る経年分析!F$46</f>
        <v>R01</v>
      </c>
      <c r="C18" s="37" t="str">
        <f>実質収支比率等に係る経年分析!G$46</f>
        <v>R02</v>
      </c>
      <c r="D18" s="37" t="str">
        <f>実質収支比率等に係る経年分析!H$46</f>
        <v>R03</v>
      </c>
      <c r="E18" s="37" t="str">
        <f>実質収支比率等に係る経年分析!I$46</f>
        <v>R04</v>
      </c>
      <c r="F18" s="37" t="str">
        <f>実質収支比率等に係る経年分析!J$46</f>
        <v>R05</v>
      </c>
    </row>
    <row r="19" spans="1:11" x14ac:dyDescent="0.2">
      <c r="A19" s="37" t="s">
        <v>460</v>
      </c>
      <c r="B19" s="37">
        <f>ROUND(VALUE(SUBSTITUTE(実質収支比率等に係る経年分析!F$48,"▲","-")),2)</f>
        <v>3.89</v>
      </c>
      <c r="C19" s="37">
        <f>ROUND(VALUE(SUBSTITUTE(実質収支比率等に係る経年分析!G$48,"▲","-")),2)</f>
        <v>5.73</v>
      </c>
      <c r="D19" s="37">
        <f>ROUND(VALUE(SUBSTITUTE(実質収支比率等に係る経年分析!H$48,"▲","-")),2)</f>
        <v>9.8800000000000008</v>
      </c>
      <c r="E19" s="37">
        <f>ROUND(VALUE(SUBSTITUTE(実質収支比率等に係る経年分析!I$48,"▲","-")),2)</f>
        <v>14.87</v>
      </c>
      <c r="F19" s="37">
        <f>ROUND(VALUE(SUBSTITUTE(実質収支比率等に係る経年分析!J$48,"▲","-")),2)</f>
        <v>12.28</v>
      </c>
    </row>
    <row r="20" spans="1:11" x14ac:dyDescent="0.2">
      <c r="A20" s="37" t="s">
        <v>459</v>
      </c>
      <c r="B20" s="37">
        <f>ROUND(VALUE(SUBSTITUTE(実質収支比率等に係る経年分析!F$47,"▲","-")),2)</f>
        <v>86.43</v>
      </c>
      <c r="C20" s="37">
        <f>ROUND(VALUE(SUBSTITUTE(実質収支比率等に係る経年分析!G$47,"▲","-")),2)</f>
        <v>70.86</v>
      </c>
      <c r="D20" s="37">
        <f>ROUND(VALUE(SUBSTITUTE(実質収支比率等に係る経年分析!H$47,"▲","-")),2)</f>
        <v>67.02</v>
      </c>
      <c r="E20" s="37">
        <f>ROUND(VALUE(SUBSTITUTE(実質収支比率等に係る経年分析!I$47,"▲","-")),2)</f>
        <v>70.010000000000005</v>
      </c>
      <c r="F20" s="37">
        <f>ROUND(VALUE(SUBSTITUTE(実質収支比率等に係る経年分析!J$47,"▲","-")),2)</f>
        <v>73.02</v>
      </c>
    </row>
    <row r="21" spans="1:11" x14ac:dyDescent="0.2">
      <c r="A21" s="37" t="s">
        <v>58</v>
      </c>
      <c r="B21" s="37">
        <f>IF(ISNUMBER(VALUE(SUBSTITUTE(実質収支比率等に係る経年分析!F$49,"▲","-"))),ROUND(VALUE(SUBSTITUTE(実質収支比率等に係る経年分析!F$49,"▲","-")),2),NA())</f>
        <v>-7.5</v>
      </c>
      <c r="C21" s="37">
        <f>IF(ISNUMBER(VALUE(SUBSTITUTE(実質収支比率等に係る経年分析!G$49,"▲","-"))),ROUND(VALUE(SUBSTITUTE(実質収支比率等に係る経年分析!G$49,"▲","-")),2),NA())</f>
        <v>-15.69</v>
      </c>
      <c r="D21" s="37">
        <f>IF(ISNUMBER(VALUE(SUBSTITUTE(実質収支比率等に係る経年分析!H$49,"▲","-"))),ROUND(VALUE(SUBSTITUTE(実質収支比率等に係る経年分析!H$49,"▲","-")),2),NA())</f>
        <v>-7.0000000000000007E-2</v>
      </c>
      <c r="E21" s="37">
        <f>IF(ISNUMBER(VALUE(SUBSTITUTE(実質収支比率等に係る経年分析!I$49,"▲","-"))),ROUND(VALUE(SUBSTITUTE(実質収支比率等に係る経年分析!I$49,"▲","-")),2),NA())</f>
        <v>0.55000000000000004</v>
      </c>
      <c r="F21" s="37">
        <f>IF(ISNUMBER(VALUE(SUBSTITUTE(実質収支比率等に係る経年分析!J$49,"▲","-"))),ROUND(VALUE(SUBSTITUTE(実質収支比率等に係る経年分析!J$49,"▲","-")),2),NA())</f>
        <v>-6.18</v>
      </c>
    </row>
    <row r="24" spans="1:11" x14ac:dyDescent="0.2">
      <c r="A24" s="1" t="s">
        <v>509</v>
      </c>
    </row>
    <row r="25" spans="1:11" x14ac:dyDescent="0.2">
      <c r="A25" s="38"/>
      <c r="B25" s="38" t="str">
        <f>連結実質赤字比率に係る赤字・黒字の構成分析!F$33</f>
        <v>R01</v>
      </c>
      <c r="C25" s="38"/>
      <c r="D25" s="38" t="str">
        <f>連結実質赤字比率に係る赤字・黒字の構成分析!G$33</f>
        <v>R02</v>
      </c>
      <c r="E25" s="38"/>
      <c r="F25" s="38" t="str">
        <f>連結実質赤字比率に係る赤字・黒字の構成分析!H$33</f>
        <v>R03</v>
      </c>
      <c r="G25" s="38"/>
      <c r="H25" s="38" t="str">
        <f>連結実質赤字比率に係る赤字・黒字の構成分析!I$33</f>
        <v>R04</v>
      </c>
      <c r="I25" s="38"/>
      <c r="J25" s="38" t="str">
        <f>連結実質赤字比率に係る赤字・黒字の構成分析!J$33</f>
        <v>R05</v>
      </c>
      <c r="K25" s="38"/>
    </row>
    <row r="26" spans="1:11" x14ac:dyDescent="0.2">
      <c r="A26" s="38"/>
      <c r="B26" s="38" t="s">
        <v>510</v>
      </c>
      <c r="C26" s="38" t="s">
        <v>511</v>
      </c>
      <c r="D26" s="38" t="s">
        <v>510</v>
      </c>
      <c r="E26" s="38" t="s">
        <v>511</v>
      </c>
      <c r="F26" s="38" t="s">
        <v>510</v>
      </c>
      <c r="G26" s="38" t="s">
        <v>511</v>
      </c>
      <c r="H26" s="38" t="s">
        <v>510</v>
      </c>
      <c r="I26" s="38" t="s">
        <v>511</v>
      </c>
      <c r="J26" s="38" t="s">
        <v>510</v>
      </c>
      <c r="K26" s="38" t="s">
        <v>511</v>
      </c>
    </row>
    <row r="27" spans="1:11" x14ac:dyDescent="0.2">
      <c r="A27" s="38" t="str">
        <f>IF(連結実質赤字比率に係る赤字・黒字の構成分析!C$43="",NA(),連結実質赤字比率に係る赤字・黒字の構成分析!C$43)</f>
        <v>その他会計（黒字）</v>
      </c>
      <c r="B27" s="38" t="e">
        <f>IF(ROUND(VALUE(SUBSTITUTE(連結実質赤字比率に係る赤字・黒字の構成分析!F$43,"▲","-")),2)&lt;0,ABS(ROUND(VALUE(SUBSTITUTE(連結実質赤字比率に係る赤字・黒字の構成分析!F$43,"▲","-")),2)),NA())</f>
        <v>#N/A</v>
      </c>
      <c r="C27" s="38">
        <f>IF(ROUND(VALUE(SUBSTITUTE(連結実質赤字比率に係る赤字・黒字の構成分析!F$43,"▲","-")),2)&gt;=0,ABS(ROUND(VALUE(SUBSTITUTE(連結実質赤字比率に係る赤字・黒字の構成分析!F$43,"▲","-")),2)),NA())</f>
        <v>1</v>
      </c>
      <c r="D27" s="38" t="e">
        <f>IF(ROUND(VALUE(SUBSTITUTE(連結実質赤字比率に係る赤字・黒字の構成分析!G$43,"▲","-")),2)&lt;0,ABS(ROUND(VALUE(SUBSTITUTE(連結実質赤字比率に係る赤字・黒字の構成分析!G$43,"▲","-")),2)),NA())</f>
        <v>#N/A</v>
      </c>
      <c r="E27" s="38">
        <f>IF(ROUND(VALUE(SUBSTITUTE(連結実質赤字比率に係る赤字・黒字の構成分析!G$43,"▲","-")),2)&gt;=0,ABS(ROUND(VALUE(SUBSTITUTE(連結実質赤字比率に係る赤字・黒字の構成分析!G$43,"▲","-")),2)),NA())</f>
        <v>0.01</v>
      </c>
      <c r="F27" s="38" t="e">
        <f>IF(ROUND(VALUE(SUBSTITUTE(連結実質赤字比率に係る赤字・黒字の構成分析!H$43,"▲","-")),2)&lt;0,ABS(ROUND(VALUE(SUBSTITUTE(連結実質赤字比率に係る赤字・黒字の構成分析!H$43,"▲","-")),2)),NA())</f>
        <v>#N/A</v>
      </c>
      <c r="G27" s="38">
        <f>IF(ROUND(VALUE(SUBSTITUTE(連結実質赤字比率に係る赤字・黒字の構成分析!H$43,"▲","-")),2)&gt;=0,ABS(ROUND(VALUE(SUBSTITUTE(連結実質赤字比率に係る赤字・黒字の構成分析!H$43,"▲","-")),2)),NA())</f>
        <v>0</v>
      </c>
      <c r="H27" s="38" t="e">
        <f>IF(ROUND(VALUE(SUBSTITUTE(連結実質赤字比率に係る赤字・黒字の構成分析!I$43,"▲","-")),2)&lt;0,ABS(ROUND(VALUE(SUBSTITUTE(連結実質赤字比率に係る赤字・黒字の構成分析!I$43,"▲","-")),2)),NA())</f>
        <v>#N/A</v>
      </c>
      <c r="I27" s="38">
        <f>IF(ROUND(VALUE(SUBSTITUTE(連結実質赤字比率に係る赤字・黒字の構成分析!I$43,"▲","-")),2)&gt;=0,ABS(ROUND(VALUE(SUBSTITUTE(連結実質赤字比率に係る赤字・黒字の構成分析!I$43,"▲","-")),2)),NA())</f>
        <v>0</v>
      </c>
      <c r="J27" s="38" t="e">
        <f>IF(ROUND(VALUE(SUBSTITUTE(連結実質赤字比率に係る赤字・黒字の構成分析!J$43,"▲","-")),2)&lt;0,ABS(ROUND(VALUE(SUBSTITUTE(連結実質赤字比率に係る赤字・黒字の構成分析!J$43,"▲","-")),2)),NA())</f>
        <v>#N/A</v>
      </c>
      <c r="K27" s="38">
        <f>IF(ROUND(VALUE(SUBSTITUTE(連結実質赤字比率に係る赤字・黒字の構成分析!J$43,"▲","-")),2)&gt;=0,ABS(ROUND(VALUE(SUBSTITUTE(連結実質赤字比率に係る赤字・黒字の構成分析!J$43,"▲","-")),2)),NA())</f>
        <v>0</v>
      </c>
    </row>
    <row r="28" spans="1:11" x14ac:dyDescent="0.2">
      <c r="A28" s="38" t="str">
        <f>IF(連結実質赤字比率に係る赤字・黒字の構成分析!C$42="",NA(),連結実質赤字比率に係る赤字・黒字の構成分析!C$42)</f>
        <v>その他会計（赤字）</v>
      </c>
      <c r="B28" s="38" t="e">
        <f>IF(ROUND(VALUE(SUBSTITUTE(連結実質赤字比率に係る赤字・黒字の構成分析!F$42,"▲","-")),2)&lt;0,ABS(ROUND(VALUE(SUBSTITUTE(連結実質赤字比率に係る赤字・黒字の構成分析!F$42,"▲","-")),2)),NA())</f>
        <v>#VALUE!</v>
      </c>
      <c r="C28" s="38" t="e">
        <f>IF(ROUND(VALUE(SUBSTITUTE(連結実質赤字比率に係る赤字・黒字の構成分析!F$42,"▲","-")),2)&gt;=0,ABS(ROUND(VALUE(SUBSTITUTE(連結実質赤字比率に係る赤字・黒字の構成分析!F$42,"▲","-")),2)),NA())</f>
        <v>#VALUE!</v>
      </c>
      <c r="D28" s="38" t="e">
        <f>IF(ROUND(VALUE(SUBSTITUTE(連結実質赤字比率に係る赤字・黒字の構成分析!G$42,"▲","-")),2)&lt;0,ABS(ROUND(VALUE(SUBSTITUTE(連結実質赤字比率に係る赤字・黒字の構成分析!G$42,"▲","-")),2)),NA())</f>
        <v>#VALUE!</v>
      </c>
      <c r="E28" s="38" t="e">
        <f>IF(ROUND(VALUE(SUBSTITUTE(連結実質赤字比率に係る赤字・黒字の構成分析!G$42,"▲","-")),2)&gt;=0,ABS(ROUND(VALUE(SUBSTITUTE(連結実質赤字比率に係る赤字・黒字の構成分析!G$42,"▲","-")),2)),NA())</f>
        <v>#VALUE!</v>
      </c>
      <c r="F28" s="38" t="e">
        <f>IF(ROUND(VALUE(SUBSTITUTE(連結実質赤字比率に係る赤字・黒字の構成分析!H$42,"▲","-")),2)&lt;0,ABS(ROUND(VALUE(SUBSTITUTE(連結実質赤字比率に係る赤字・黒字の構成分析!H$42,"▲","-")),2)),NA())</f>
        <v>#VALUE!</v>
      </c>
      <c r="G28" s="38" t="e">
        <f>IF(ROUND(VALUE(SUBSTITUTE(連結実質赤字比率に係る赤字・黒字の構成分析!H$42,"▲","-")),2)&gt;=0,ABS(ROUND(VALUE(SUBSTITUTE(連結実質赤字比率に係る赤字・黒字の構成分析!H$42,"▲","-")),2)),NA())</f>
        <v>#VALUE!</v>
      </c>
      <c r="H28" s="38" t="e">
        <f>IF(ROUND(VALUE(SUBSTITUTE(連結実質赤字比率に係る赤字・黒字の構成分析!I$42,"▲","-")),2)&lt;0,ABS(ROUND(VALUE(SUBSTITUTE(連結実質赤字比率に係る赤字・黒字の構成分析!I$42,"▲","-")),2)),NA())</f>
        <v>#VALUE!</v>
      </c>
      <c r="I28" s="38" t="e">
        <f>IF(ROUND(VALUE(SUBSTITUTE(連結実質赤字比率に係る赤字・黒字の構成分析!I$42,"▲","-")),2)&gt;=0,ABS(ROUND(VALUE(SUBSTITUTE(連結実質赤字比率に係る赤字・黒字の構成分析!I$42,"▲","-")),2)),NA())</f>
        <v>#VALUE!</v>
      </c>
      <c r="J28" s="38" t="e">
        <f>IF(ROUND(VALUE(SUBSTITUTE(連結実質赤字比率に係る赤字・黒字の構成分析!J$42,"▲","-")),2)&lt;0,ABS(ROUND(VALUE(SUBSTITUTE(連結実質赤字比率に係る赤字・黒字の構成分析!J$42,"▲","-")),2)),NA())</f>
        <v>#VALUE!</v>
      </c>
      <c r="K28" s="38" t="e">
        <f>IF(ROUND(VALUE(SUBSTITUTE(連結実質赤字比率に係る赤字・黒字の構成分析!J$42,"▲","-")),2)&gt;=0,ABS(ROUND(VALUE(SUBSTITUTE(連結実質赤字比率に係る赤字・黒字の構成分析!J$42,"▲","-")),2)),NA())</f>
        <v>#VALUE!</v>
      </c>
    </row>
    <row r="29" spans="1:11" x14ac:dyDescent="0.2">
      <c r="A29" s="38" t="str">
        <f>IF(連結実質赤字比率に係る赤字・黒字の構成分析!C$41="",NA(),連結実質赤字比率に係る赤字・黒字の構成分析!C$41)</f>
        <v>観光施設事業特別会計</v>
      </c>
      <c r="B29" s="38" t="e">
        <f>IF(ROUND(VALUE(SUBSTITUTE(連結実質赤字比率に係る赤字・黒字の構成分析!F$41,"▲","-")),2)&lt;0,ABS(ROUND(VALUE(SUBSTITUTE(連結実質赤字比率に係る赤字・黒字の構成分析!F$41,"▲","-")),2)),NA())</f>
        <v>#N/A</v>
      </c>
      <c r="C29" s="38">
        <f>IF(ROUND(VALUE(SUBSTITUTE(連結実質赤字比率に係る赤字・黒字の構成分析!F$41,"▲","-")),2)&gt;=0,ABS(ROUND(VALUE(SUBSTITUTE(連結実質赤字比率に係る赤字・黒字の構成分析!F$41,"▲","-")),2)),NA())</f>
        <v>0.04</v>
      </c>
      <c r="D29" s="38" t="e">
        <f>IF(ROUND(VALUE(SUBSTITUTE(連結実質赤字比率に係る赤字・黒字の構成分析!G$41,"▲","-")),2)&lt;0,ABS(ROUND(VALUE(SUBSTITUTE(連結実質赤字比率に係る赤字・黒字の構成分析!G$41,"▲","-")),2)),NA())</f>
        <v>#N/A</v>
      </c>
      <c r="E29" s="38">
        <f>IF(ROUND(VALUE(SUBSTITUTE(連結実質赤字比率に係る赤字・黒字の構成分析!G$41,"▲","-")),2)&gt;=0,ABS(ROUND(VALUE(SUBSTITUTE(連結実質赤字比率に係る赤字・黒字の構成分析!G$41,"▲","-")),2)),NA())</f>
        <v>0.02</v>
      </c>
      <c r="F29" s="38" t="e">
        <f>IF(ROUND(VALUE(SUBSTITUTE(連結実質赤字比率に係る赤字・黒字の構成分析!H$41,"▲","-")),2)&lt;0,ABS(ROUND(VALUE(SUBSTITUTE(連結実質赤字比率に係る赤字・黒字の構成分析!H$41,"▲","-")),2)),NA())</f>
        <v>#N/A</v>
      </c>
      <c r="G29" s="38">
        <f>IF(ROUND(VALUE(SUBSTITUTE(連結実質赤字比率に係る赤字・黒字の構成分析!H$41,"▲","-")),2)&gt;=0,ABS(ROUND(VALUE(SUBSTITUTE(連結実質赤字比率に係る赤字・黒字の構成分析!H$41,"▲","-")),2)),NA())</f>
        <v>0.1</v>
      </c>
      <c r="H29" s="38" t="e">
        <f>IF(ROUND(VALUE(SUBSTITUTE(連結実質赤字比率に係る赤字・黒字の構成分析!I$41,"▲","-")),2)&lt;0,ABS(ROUND(VALUE(SUBSTITUTE(連結実質赤字比率に係る赤字・黒字の構成分析!I$41,"▲","-")),2)),NA())</f>
        <v>#N/A</v>
      </c>
      <c r="I29" s="38">
        <f>IF(ROUND(VALUE(SUBSTITUTE(連結実質赤字比率に係る赤字・黒字の構成分析!I$41,"▲","-")),2)&gt;=0,ABS(ROUND(VALUE(SUBSTITUTE(連結実質赤字比率に係る赤字・黒字の構成分析!I$41,"▲","-")),2)),NA())</f>
        <v>0.06</v>
      </c>
      <c r="J29" s="38" t="e">
        <f>IF(ROUND(VALUE(SUBSTITUTE(連結実質赤字比率に係る赤字・黒字の構成分析!J$41,"▲","-")),2)&lt;0,ABS(ROUND(VALUE(SUBSTITUTE(連結実質赤字比率に係る赤字・黒字の構成分析!J$41,"▲","-")),2)),NA())</f>
        <v>#N/A</v>
      </c>
      <c r="K29" s="38">
        <f>IF(ROUND(VALUE(SUBSTITUTE(連結実質赤字比率に係る赤字・黒字の構成分析!J$41,"▲","-")),2)&gt;=0,ABS(ROUND(VALUE(SUBSTITUTE(連結実質赤字比率に係る赤字・黒字の構成分析!J$41,"▲","-")),2)),NA())</f>
        <v>0.06</v>
      </c>
    </row>
    <row r="30" spans="1:11" x14ac:dyDescent="0.2">
      <c r="A30" s="38" t="str">
        <f>IF(連結実質赤字比率に係る赤字・黒字の構成分析!C$40="",NA(),連結実質赤字比率に係る赤字・黒字の構成分析!C$40)</f>
        <v>国民健康保険事業特別会計（直診勘定）</v>
      </c>
      <c r="B30" s="38" t="e">
        <f>IF(ROUND(VALUE(SUBSTITUTE(連結実質赤字比率に係る赤字・黒字の構成分析!F$40,"▲","-")),2)&lt;0,ABS(ROUND(VALUE(SUBSTITUTE(連結実質赤字比率に係る赤字・黒字の構成分析!F$40,"▲","-")),2)),NA())</f>
        <v>#N/A</v>
      </c>
      <c r="C30" s="38">
        <f>IF(ROUND(VALUE(SUBSTITUTE(連結実質赤字比率に係る赤字・黒字の構成分析!F$40,"▲","-")),2)&gt;=0,ABS(ROUND(VALUE(SUBSTITUTE(連結実質赤字比率に係る赤字・黒字の構成分析!F$40,"▲","-")),2)),NA())</f>
        <v>0.11</v>
      </c>
      <c r="D30" s="38" t="e">
        <f>IF(ROUND(VALUE(SUBSTITUTE(連結実質赤字比率に係る赤字・黒字の構成分析!G$40,"▲","-")),2)&lt;0,ABS(ROUND(VALUE(SUBSTITUTE(連結実質赤字比率に係る赤字・黒字の構成分析!G$40,"▲","-")),2)),NA())</f>
        <v>#N/A</v>
      </c>
      <c r="E30" s="38">
        <f>IF(ROUND(VALUE(SUBSTITUTE(連結実質赤字比率に係る赤字・黒字の構成分析!G$40,"▲","-")),2)&gt;=0,ABS(ROUND(VALUE(SUBSTITUTE(連結実質赤字比率に係る赤字・黒字の構成分析!G$40,"▲","-")),2)),NA())</f>
        <v>0.19</v>
      </c>
      <c r="F30" s="38" t="e">
        <f>IF(ROUND(VALUE(SUBSTITUTE(連結実質赤字比率に係る赤字・黒字の構成分析!H$40,"▲","-")),2)&lt;0,ABS(ROUND(VALUE(SUBSTITUTE(連結実質赤字比率に係る赤字・黒字の構成分析!H$40,"▲","-")),2)),NA())</f>
        <v>#N/A</v>
      </c>
      <c r="G30" s="38">
        <f>IF(ROUND(VALUE(SUBSTITUTE(連結実質赤字比率に係る赤字・黒字の構成分析!H$40,"▲","-")),2)&gt;=0,ABS(ROUND(VALUE(SUBSTITUTE(連結実質赤字比率に係る赤字・黒字の構成分析!H$40,"▲","-")),2)),NA())</f>
        <v>0.16</v>
      </c>
      <c r="H30" s="38" t="e">
        <f>IF(ROUND(VALUE(SUBSTITUTE(連結実質赤字比率に係る赤字・黒字の構成分析!I$40,"▲","-")),2)&lt;0,ABS(ROUND(VALUE(SUBSTITUTE(連結実質赤字比率に係る赤字・黒字の構成分析!I$40,"▲","-")),2)),NA())</f>
        <v>#N/A</v>
      </c>
      <c r="I30" s="38">
        <f>IF(ROUND(VALUE(SUBSTITUTE(連結実質赤字比率に係る赤字・黒字の構成分析!I$40,"▲","-")),2)&gt;=0,ABS(ROUND(VALUE(SUBSTITUTE(連結実質赤字比率に係る赤字・黒字の構成分析!I$40,"▲","-")),2)),NA())</f>
        <v>0.23</v>
      </c>
      <c r="J30" s="38" t="e">
        <f>IF(ROUND(VALUE(SUBSTITUTE(連結実質赤字比率に係る赤字・黒字の構成分析!J$40,"▲","-")),2)&lt;0,ABS(ROUND(VALUE(SUBSTITUTE(連結実質赤字比率に係る赤字・黒字の構成分析!J$40,"▲","-")),2)),NA())</f>
        <v>#N/A</v>
      </c>
      <c r="K30" s="38">
        <f>IF(ROUND(VALUE(SUBSTITUTE(連結実質赤字比率に係る赤字・黒字の構成分析!J$40,"▲","-")),2)&gt;=0,ABS(ROUND(VALUE(SUBSTITUTE(連結実質赤字比率に係る赤字・黒字の構成分析!J$40,"▲","-")),2)),NA())</f>
        <v>0.16</v>
      </c>
    </row>
    <row r="31" spans="1:11" x14ac:dyDescent="0.2">
      <c r="A31" s="38" t="str">
        <f>IF(連結実質赤字比率に係る赤字・黒字の構成分析!C$39="",NA(),連結実質赤字比率に係る赤字・黒字の構成分析!C$39)</f>
        <v>後期高齢者医療事業特別会計</v>
      </c>
      <c r="B31" s="38" t="e">
        <f>IF(ROUND(VALUE(SUBSTITUTE(連結実質赤字比率に係る赤字・黒字の構成分析!F$39,"▲","-")),2)&lt;0,ABS(ROUND(VALUE(SUBSTITUTE(連結実質赤字比率に係る赤字・黒字の構成分析!F$39,"▲","-")),2)),NA())</f>
        <v>#N/A</v>
      </c>
      <c r="C31" s="38">
        <f>IF(ROUND(VALUE(SUBSTITUTE(連結実質赤字比率に係る赤字・黒字の構成分析!F$39,"▲","-")),2)&gt;=0,ABS(ROUND(VALUE(SUBSTITUTE(連結実質赤字比率に係る赤字・黒字の構成分析!F$39,"▲","-")),2)),NA())</f>
        <v>0.23</v>
      </c>
      <c r="D31" s="38" t="e">
        <f>IF(ROUND(VALUE(SUBSTITUTE(連結実質赤字比率に係る赤字・黒字の構成分析!G$39,"▲","-")),2)&lt;0,ABS(ROUND(VALUE(SUBSTITUTE(連結実質赤字比率に係る赤字・黒字の構成分析!G$39,"▲","-")),2)),NA())</f>
        <v>#N/A</v>
      </c>
      <c r="E31" s="38">
        <f>IF(ROUND(VALUE(SUBSTITUTE(連結実質赤字比率に係る赤字・黒字の構成分析!G$39,"▲","-")),2)&gt;=0,ABS(ROUND(VALUE(SUBSTITUTE(連結実質赤字比率に係る赤字・黒字の構成分析!G$39,"▲","-")),2)),NA())</f>
        <v>0.23</v>
      </c>
      <c r="F31" s="38" t="e">
        <f>IF(ROUND(VALUE(SUBSTITUTE(連結実質赤字比率に係る赤字・黒字の構成分析!H$39,"▲","-")),2)&lt;0,ABS(ROUND(VALUE(SUBSTITUTE(連結実質赤字比率に係る赤字・黒字の構成分析!H$39,"▲","-")),2)),NA())</f>
        <v>#N/A</v>
      </c>
      <c r="G31" s="38">
        <f>IF(ROUND(VALUE(SUBSTITUTE(連結実質赤字比率に係る赤字・黒字の構成分析!H$39,"▲","-")),2)&gt;=0,ABS(ROUND(VALUE(SUBSTITUTE(連結実質赤字比率に係る赤字・黒字の構成分析!H$39,"▲","-")),2)),NA())</f>
        <v>0.23</v>
      </c>
      <c r="H31" s="38" t="e">
        <f>IF(ROUND(VALUE(SUBSTITUTE(連結実質赤字比率に係る赤字・黒字の構成分析!I$39,"▲","-")),2)&lt;0,ABS(ROUND(VALUE(SUBSTITUTE(連結実質赤字比率に係る赤字・黒字の構成分析!I$39,"▲","-")),2)),NA())</f>
        <v>#N/A</v>
      </c>
      <c r="I31" s="38">
        <f>IF(ROUND(VALUE(SUBSTITUTE(連結実質赤字比率に係る赤字・黒字の構成分析!I$39,"▲","-")),2)&gt;=0,ABS(ROUND(VALUE(SUBSTITUTE(連結実質赤字比率に係る赤字・黒字の構成分析!I$39,"▲","-")),2)),NA())</f>
        <v>0.25</v>
      </c>
      <c r="J31" s="38" t="e">
        <f>IF(ROUND(VALUE(SUBSTITUTE(連結実質赤字比率に係る赤字・黒字の構成分析!J$39,"▲","-")),2)&lt;0,ABS(ROUND(VALUE(SUBSTITUTE(連結実質赤字比率に係る赤字・黒字の構成分析!J$39,"▲","-")),2)),NA())</f>
        <v>#N/A</v>
      </c>
      <c r="K31" s="38">
        <f>IF(ROUND(VALUE(SUBSTITUTE(連結実質赤字比率に係る赤字・黒字の構成分析!J$39,"▲","-")),2)&gt;=0,ABS(ROUND(VALUE(SUBSTITUTE(連結実質赤字比率に係る赤字・黒字の構成分析!J$39,"▲","-")),2)),NA())</f>
        <v>0.25</v>
      </c>
    </row>
    <row r="32" spans="1:11" x14ac:dyDescent="0.2">
      <c r="A32" s="38" t="str">
        <f>IF(連結実質赤字比率に係る赤字・黒字の構成分析!C$38="",NA(),連結実質赤字比率に係る赤字・黒字の構成分析!C$38)</f>
        <v>下水道事業会計</v>
      </c>
      <c r="B32" s="38" t="e">
        <f>IF(ROUND(VALUE(SUBSTITUTE(連結実質赤字比率に係る赤字・黒字の構成分析!F$38,"▲","-")),2)&lt;0,ABS(ROUND(VALUE(SUBSTITUTE(連結実質赤字比率に係る赤字・黒字の構成分析!F$38,"▲","-")),2)),NA())</f>
        <v>#VALUE!</v>
      </c>
      <c r="C32" s="38" t="e">
        <f>IF(ROUND(VALUE(SUBSTITUTE(連結実質赤字比率に係る赤字・黒字の構成分析!F$38,"▲","-")),2)&gt;=0,ABS(ROUND(VALUE(SUBSTITUTE(連結実質赤字比率に係る赤字・黒字の構成分析!F$38,"▲","-")),2)),NA())</f>
        <v>#VALUE!</v>
      </c>
      <c r="D32" s="38" t="e">
        <f>IF(ROUND(VALUE(SUBSTITUTE(連結実質赤字比率に係る赤字・黒字の構成分析!G$38,"▲","-")),2)&lt;0,ABS(ROUND(VALUE(SUBSTITUTE(連結実質赤字比率に係る赤字・黒字の構成分析!G$38,"▲","-")),2)),NA())</f>
        <v>#N/A</v>
      </c>
      <c r="E32" s="38">
        <f>IF(ROUND(VALUE(SUBSTITUTE(連結実質赤字比率に係る赤字・黒字の構成分析!G$38,"▲","-")),2)&gt;=0,ABS(ROUND(VALUE(SUBSTITUTE(連結実質赤字比率に係る赤字・黒字の構成分析!G$38,"▲","-")),2)),NA())</f>
        <v>1.1399999999999999</v>
      </c>
      <c r="F32" s="38" t="e">
        <f>IF(ROUND(VALUE(SUBSTITUTE(連結実質赤字比率に係る赤字・黒字の構成分析!H$38,"▲","-")),2)&lt;0,ABS(ROUND(VALUE(SUBSTITUTE(連結実質赤字比率に係る赤字・黒字の構成分析!H$38,"▲","-")),2)),NA())</f>
        <v>#N/A</v>
      </c>
      <c r="G32" s="38">
        <f>IF(ROUND(VALUE(SUBSTITUTE(連結実質赤字比率に係る赤字・黒字の構成分析!H$38,"▲","-")),2)&gt;=0,ABS(ROUND(VALUE(SUBSTITUTE(連結実質赤字比率に係る赤字・黒字の構成分析!H$38,"▲","-")),2)),NA())</f>
        <v>1.1299999999999999</v>
      </c>
      <c r="H32" s="38" t="e">
        <f>IF(ROUND(VALUE(SUBSTITUTE(連結実質赤字比率に係る赤字・黒字の構成分析!I$38,"▲","-")),2)&lt;0,ABS(ROUND(VALUE(SUBSTITUTE(連結実質赤字比率に係る赤字・黒字の構成分析!I$38,"▲","-")),2)),NA())</f>
        <v>#N/A</v>
      </c>
      <c r="I32" s="38">
        <f>IF(ROUND(VALUE(SUBSTITUTE(連結実質赤字比率に係る赤字・黒字の構成分析!I$38,"▲","-")),2)&gt;=0,ABS(ROUND(VALUE(SUBSTITUTE(連結実質赤字比率に係る赤字・黒字の構成分析!I$38,"▲","-")),2)),NA())</f>
        <v>1.1599999999999999</v>
      </c>
      <c r="J32" s="38" t="e">
        <f>IF(ROUND(VALUE(SUBSTITUTE(連結実質赤字比率に係る赤字・黒字の構成分析!J$38,"▲","-")),2)&lt;0,ABS(ROUND(VALUE(SUBSTITUTE(連結実質赤字比率に係る赤字・黒字の構成分析!J$38,"▲","-")),2)),NA())</f>
        <v>#N/A</v>
      </c>
      <c r="K32" s="38">
        <f>IF(ROUND(VALUE(SUBSTITUTE(連結実質赤字比率に係る赤字・黒字の構成分析!J$38,"▲","-")),2)&gt;=0,ABS(ROUND(VALUE(SUBSTITUTE(連結実質赤字比率に係る赤字・黒字の構成分析!J$38,"▲","-")),2)),NA())</f>
        <v>1.1499999999999999</v>
      </c>
    </row>
    <row r="33" spans="1:16" x14ac:dyDescent="0.2">
      <c r="A33" s="38" t="str">
        <f>IF(連結実質赤字比率に係る赤字・黒字の構成分析!C$37="",NA(),連結実質赤字比率に係る赤字・黒字の構成分析!C$37)</f>
        <v>介護保険事業特別会計</v>
      </c>
      <c r="B33" s="38" t="e">
        <f>IF(ROUND(VALUE(SUBSTITUTE(連結実質赤字比率に係る赤字・黒字の構成分析!F$37,"▲","-")),2)&lt;0,ABS(ROUND(VALUE(SUBSTITUTE(連結実質赤字比率に係る赤字・黒字の構成分析!F$37,"▲","-")),2)),NA())</f>
        <v>#N/A</v>
      </c>
      <c r="C33" s="38">
        <f>IF(ROUND(VALUE(SUBSTITUTE(連結実質赤字比率に係る赤字・黒字の構成分析!F$37,"▲","-")),2)&gt;=0,ABS(ROUND(VALUE(SUBSTITUTE(連結実質赤字比率に係る赤字・黒字の構成分析!F$37,"▲","-")),2)),NA())</f>
        <v>0.67</v>
      </c>
      <c r="D33" s="38" t="e">
        <f>IF(ROUND(VALUE(SUBSTITUTE(連結実質赤字比率に係る赤字・黒字の構成分析!G$37,"▲","-")),2)&lt;0,ABS(ROUND(VALUE(SUBSTITUTE(連結実質赤字比率に係る赤字・黒字の構成分析!G$37,"▲","-")),2)),NA())</f>
        <v>#N/A</v>
      </c>
      <c r="E33" s="38">
        <f>IF(ROUND(VALUE(SUBSTITUTE(連結実質赤字比率に係る赤字・黒字の構成分析!G$37,"▲","-")),2)&gt;=0,ABS(ROUND(VALUE(SUBSTITUTE(連結実質赤字比率に係る赤字・黒字の構成分析!G$37,"▲","-")),2)),NA())</f>
        <v>0.39</v>
      </c>
      <c r="F33" s="38" t="e">
        <f>IF(ROUND(VALUE(SUBSTITUTE(連結実質赤字比率に係る赤字・黒字の構成分析!H$37,"▲","-")),2)&lt;0,ABS(ROUND(VALUE(SUBSTITUTE(連結実質赤字比率に係る赤字・黒字の構成分析!H$37,"▲","-")),2)),NA())</f>
        <v>#N/A</v>
      </c>
      <c r="G33" s="38">
        <f>IF(ROUND(VALUE(SUBSTITUTE(連結実質赤字比率に係る赤字・黒字の構成分析!H$37,"▲","-")),2)&gt;=0,ABS(ROUND(VALUE(SUBSTITUTE(連結実質赤字比率に係る赤字・黒字の構成分析!H$37,"▲","-")),2)),NA())</f>
        <v>0.59</v>
      </c>
      <c r="H33" s="38" t="e">
        <f>IF(ROUND(VALUE(SUBSTITUTE(連結実質赤字比率に係る赤字・黒字の構成分析!I$37,"▲","-")),2)&lt;0,ABS(ROUND(VALUE(SUBSTITUTE(連結実質赤字比率に係る赤字・黒字の構成分析!I$37,"▲","-")),2)),NA())</f>
        <v>#N/A</v>
      </c>
      <c r="I33" s="38">
        <f>IF(ROUND(VALUE(SUBSTITUTE(連結実質赤字比率に係る赤字・黒字の構成分析!I$37,"▲","-")),2)&gt;=0,ABS(ROUND(VALUE(SUBSTITUTE(連結実質赤字比率に係る赤字・黒字の構成分析!I$37,"▲","-")),2)),NA())</f>
        <v>1.03</v>
      </c>
      <c r="J33" s="38" t="e">
        <f>IF(ROUND(VALUE(SUBSTITUTE(連結実質赤字比率に係る赤字・黒字の構成分析!J$37,"▲","-")),2)&lt;0,ABS(ROUND(VALUE(SUBSTITUTE(連結実質赤字比率に係る赤字・黒字の構成分析!J$37,"▲","-")),2)),NA())</f>
        <v>#N/A</v>
      </c>
      <c r="K33" s="38">
        <f>IF(ROUND(VALUE(SUBSTITUTE(連結実質赤字比率に係る赤字・黒字の構成分析!J$37,"▲","-")),2)&gt;=0,ABS(ROUND(VALUE(SUBSTITUTE(連結実質赤字比率に係る赤字・黒字の構成分析!J$37,"▲","-")),2)),NA())</f>
        <v>1.17</v>
      </c>
    </row>
    <row r="34" spans="1:16" x14ac:dyDescent="0.2">
      <c r="A34" s="38" t="str">
        <f>IF(連結実質赤字比率に係る赤字・黒字の構成分析!C$36="",NA(),連結実質赤字比率に係る赤字・黒字の構成分析!C$36)</f>
        <v>国民健康保険事業特別会計（事業勘定）</v>
      </c>
      <c r="B34" s="38" t="e">
        <f>IF(ROUND(VALUE(SUBSTITUTE(連結実質赤字比率に係る赤字・黒字の構成分析!F$36,"▲","-")),2)&lt;0,ABS(ROUND(VALUE(SUBSTITUTE(連結実質赤字比率に係る赤字・黒字の構成分析!F$36,"▲","-")),2)),NA())</f>
        <v>#N/A</v>
      </c>
      <c r="C34" s="38">
        <f>IF(ROUND(VALUE(SUBSTITUTE(連結実質赤字比率に係る赤字・黒字の構成分析!F$36,"▲","-")),2)&gt;=0,ABS(ROUND(VALUE(SUBSTITUTE(連結実質赤字比率に係る赤字・黒字の構成分析!F$36,"▲","-")),2)),NA())</f>
        <v>0.97</v>
      </c>
      <c r="D34" s="38" t="e">
        <f>IF(ROUND(VALUE(SUBSTITUTE(連結実質赤字比率に係る赤字・黒字の構成分析!G$36,"▲","-")),2)&lt;0,ABS(ROUND(VALUE(SUBSTITUTE(連結実質赤字比率に係る赤字・黒字の構成分析!G$36,"▲","-")),2)),NA())</f>
        <v>#N/A</v>
      </c>
      <c r="E34" s="38">
        <f>IF(ROUND(VALUE(SUBSTITUTE(連結実質赤字比率に係る赤字・黒字の構成分析!G$36,"▲","-")),2)&gt;=0,ABS(ROUND(VALUE(SUBSTITUTE(連結実質赤字比率に係る赤字・黒字の構成分析!G$36,"▲","-")),2)),NA())</f>
        <v>1.27</v>
      </c>
      <c r="F34" s="38" t="e">
        <f>IF(ROUND(VALUE(SUBSTITUTE(連結実質赤字比率に係る赤字・黒字の構成分析!H$36,"▲","-")),2)&lt;0,ABS(ROUND(VALUE(SUBSTITUTE(連結実質赤字比率に係る赤字・黒字の構成分析!H$36,"▲","-")),2)),NA())</f>
        <v>#N/A</v>
      </c>
      <c r="G34" s="38">
        <f>IF(ROUND(VALUE(SUBSTITUTE(連結実質赤字比率に係る赤字・黒字の構成分析!H$36,"▲","-")),2)&gt;=0,ABS(ROUND(VALUE(SUBSTITUTE(連結実質赤字比率に係る赤字・黒字の構成分析!H$36,"▲","-")),2)),NA())</f>
        <v>1.71</v>
      </c>
      <c r="H34" s="38" t="e">
        <f>IF(ROUND(VALUE(SUBSTITUTE(連結実質赤字比率に係る赤字・黒字の構成分析!I$36,"▲","-")),2)&lt;0,ABS(ROUND(VALUE(SUBSTITUTE(連結実質赤字比率に係る赤字・黒字の構成分析!I$36,"▲","-")),2)),NA())</f>
        <v>#N/A</v>
      </c>
      <c r="I34" s="38">
        <f>IF(ROUND(VALUE(SUBSTITUTE(連結実質赤字比率に係る赤字・黒字の構成分析!I$36,"▲","-")),2)&gt;=0,ABS(ROUND(VALUE(SUBSTITUTE(連結実質赤字比率に係る赤字・黒字の構成分析!I$36,"▲","-")),2)),NA())</f>
        <v>1.78</v>
      </c>
      <c r="J34" s="38" t="e">
        <f>IF(ROUND(VALUE(SUBSTITUTE(連結実質赤字比率に係る赤字・黒字の構成分析!J$36,"▲","-")),2)&lt;0,ABS(ROUND(VALUE(SUBSTITUTE(連結実質赤字比率に係る赤字・黒字の構成分析!J$36,"▲","-")),2)),NA())</f>
        <v>#N/A</v>
      </c>
      <c r="K34" s="38">
        <f>IF(ROUND(VALUE(SUBSTITUTE(連結実質赤字比率に係る赤字・黒字の構成分析!J$36,"▲","-")),2)&gt;=0,ABS(ROUND(VALUE(SUBSTITUTE(連結実質赤字比率に係る赤字・黒字の構成分析!J$36,"▲","-")),2)),NA())</f>
        <v>1.99</v>
      </c>
    </row>
    <row r="35" spans="1:16" x14ac:dyDescent="0.2">
      <c r="A35" s="38" t="str">
        <f>IF(連結実質赤字比率に係る赤字・黒字の構成分析!C$35="",NA(),連結実質赤字比率に係る赤字・黒字の構成分析!C$35)</f>
        <v>水道事業会計</v>
      </c>
      <c r="B35" s="38" t="e">
        <f>IF(ROUND(VALUE(SUBSTITUTE(連結実質赤字比率に係る赤字・黒字の構成分析!F$35,"▲","-")),2)&lt;0,ABS(ROUND(VALUE(SUBSTITUTE(連結実質赤字比率に係る赤字・黒字の構成分析!F$35,"▲","-")),2)),NA())</f>
        <v>#N/A</v>
      </c>
      <c r="C35" s="38">
        <f>IF(ROUND(VALUE(SUBSTITUTE(連結実質赤字比率に係る赤字・黒字の構成分析!F$35,"▲","-")),2)&gt;=0,ABS(ROUND(VALUE(SUBSTITUTE(連結実質赤字比率に係る赤字・黒字の構成分析!F$35,"▲","-")),2)),NA())</f>
        <v>9.0399999999999991</v>
      </c>
      <c r="D35" s="38" t="e">
        <f>IF(ROUND(VALUE(SUBSTITUTE(連結実質赤字比率に係る赤字・黒字の構成分析!G$35,"▲","-")),2)&lt;0,ABS(ROUND(VALUE(SUBSTITUTE(連結実質赤字比率に係る赤字・黒字の構成分析!G$35,"▲","-")),2)),NA())</f>
        <v>#N/A</v>
      </c>
      <c r="E35" s="38">
        <f>IF(ROUND(VALUE(SUBSTITUTE(連結実質赤字比率に係る赤字・黒字の構成分析!G$35,"▲","-")),2)&gt;=0,ABS(ROUND(VALUE(SUBSTITUTE(連結実質赤字比率に係る赤字・黒字の構成分析!G$35,"▲","-")),2)),NA())</f>
        <v>9.3699999999999992</v>
      </c>
      <c r="F35" s="38" t="e">
        <f>IF(ROUND(VALUE(SUBSTITUTE(連結実質赤字比率に係る赤字・黒字の構成分析!H$35,"▲","-")),2)&lt;0,ABS(ROUND(VALUE(SUBSTITUTE(連結実質赤字比率に係る赤字・黒字の構成分析!H$35,"▲","-")),2)),NA())</f>
        <v>#N/A</v>
      </c>
      <c r="G35" s="38">
        <f>IF(ROUND(VALUE(SUBSTITUTE(連結実質赤字比率に係る赤字・黒字の構成分析!H$35,"▲","-")),2)&gt;=0,ABS(ROUND(VALUE(SUBSTITUTE(連結実質赤字比率に係る赤字・黒字の構成分析!H$35,"▲","-")),2)),NA())</f>
        <v>9.0399999999999991</v>
      </c>
      <c r="H35" s="38" t="e">
        <f>IF(ROUND(VALUE(SUBSTITUTE(連結実質赤字比率に係る赤字・黒字の構成分析!I$35,"▲","-")),2)&lt;0,ABS(ROUND(VALUE(SUBSTITUTE(連結実質赤字比率に係る赤字・黒字の構成分析!I$35,"▲","-")),2)),NA())</f>
        <v>#N/A</v>
      </c>
      <c r="I35" s="38">
        <f>IF(ROUND(VALUE(SUBSTITUTE(連結実質赤字比率に係る赤字・黒字の構成分析!I$35,"▲","-")),2)&gt;=0,ABS(ROUND(VALUE(SUBSTITUTE(連結実質赤字比率に係る赤字・黒字の構成分析!I$35,"▲","-")),2)),NA())</f>
        <v>9.52</v>
      </c>
      <c r="J35" s="38" t="e">
        <f>IF(ROUND(VALUE(SUBSTITUTE(連結実質赤字比率に係る赤字・黒字の構成分析!J$35,"▲","-")),2)&lt;0,ABS(ROUND(VALUE(SUBSTITUTE(連結実質赤字比率に係る赤字・黒字の構成分析!J$35,"▲","-")),2)),NA())</f>
        <v>#N/A</v>
      </c>
      <c r="K35" s="38">
        <f>IF(ROUND(VALUE(SUBSTITUTE(連結実質赤字比率に係る赤字・黒字の構成分析!J$35,"▲","-")),2)&gt;=0,ABS(ROUND(VALUE(SUBSTITUTE(連結実質赤字比率に係る赤字・黒字の構成分析!J$35,"▲","-")),2)),NA())</f>
        <v>9.8699999999999992</v>
      </c>
    </row>
    <row r="36" spans="1:16" x14ac:dyDescent="0.2">
      <c r="A36" s="38" t="str">
        <f>IF(連結実質赤字比率に係る赤字・黒字の構成分析!C$34="",NA(),連結実質赤字比率に係る赤字・黒字の構成分析!C$34)</f>
        <v>一般会計</v>
      </c>
      <c r="B36" s="38" t="e">
        <f>IF(ROUND(VALUE(SUBSTITUTE(連結実質赤字比率に係る赤字・黒字の構成分析!F$34,"▲","-")),2)&lt;0,ABS(ROUND(VALUE(SUBSTITUTE(連結実質赤字比率に係る赤字・黒字の構成分析!F$34,"▲","-")),2)),NA())</f>
        <v>#N/A</v>
      </c>
      <c r="C36" s="38">
        <f>IF(ROUND(VALUE(SUBSTITUTE(連結実質赤字比率に係る赤字・黒字の構成分析!F$34,"▲","-")),2)&gt;=0,ABS(ROUND(VALUE(SUBSTITUTE(連結実質赤字比率に係る赤字・黒字の構成分析!F$34,"▲","-")),2)),NA())</f>
        <v>3.88</v>
      </c>
      <c r="D36" s="38" t="e">
        <f>IF(ROUND(VALUE(SUBSTITUTE(連結実質赤字比率に係る赤字・黒字の構成分析!G$34,"▲","-")),2)&lt;0,ABS(ROUND(VALUE(SUBSTITUTE(連結実質赤字比率に係る赤字・黒字の構成分析!G$34,"▲","-")),2)),NA())</f>
        <v>#N/A</v>
      </c>
      <c r="E36" s="38">
        <f>IF(ROUND(VALUE(SUBSTITUTE(連結実質赤字比率に係る赤字・黒字の構成分析!G$34,"▲","-")),2)&gt;=0,ABS(ROUND(VALUE(SUBSTITUTE(連結実質赤字比率に係る赤字・黒字の構成分析!G$34,"▲","-")),2)),NA())</f>
        <v>5.72</v>
      </c>
      <c r="F36" s="38" t="e">
        <f>IF(ROUND(VALUE(SUBSTITUTE(連結実質赤字比率に係る赤字・黒字の構成分析!H$34,"▲","-")),2)&lt;0,ABS(ROUND(VALUE(SUBSTITUTE(連結実質赤字比率に係る赤字・黒字の構成分析!H$34,"▲","-")),2)),NA())</f>
        <v>#N/A</v>
      </c>
      <c r="G36" s="38">
        <f>IF(ROUND(VALUE(SUBSTITUTE(連結実質赤字比率に係る赤字・黒字の構成分析!H$34,"▲","-")),2)&gt;=0,ABS(ROUND(VALUE(SUBSTITUTE(連結実質赤字比率に係る赤字・黒字の構成分析!H$34,"▲","-")),2)),NA())</f>
        <v>9.8699999999999992</v>
      </c>
      <c r="H36" s="38" t="e">
        <f>IF(ROUND(VALUE(SUBSTITUTE(連結実質赤字比率に係る赤字・黒字の構成分析!I$34,"▲","-")),2)&lt;0,ABS(ROUND(VALUE(SUBSTITUTE(連結実質赤字比率に係る赤字・黒字の構成分析!I$34,"▲","-")),2)),NA())</f>
        <v>#N/A</v>
      </c>
      <c r="I36" s="38">
        <f>IF(ROUND(VALUE(SUBSTITUTE(連結実質赤字比率に係る赤字・黒字の構成分析!I$34,"▲","-")),2)&gt;=0,ABS(ROUND(VALUE(SUBSTITUTE(連結実質赤字比率に係る赤字・黒字の構成分析!I$34,"▲","-")),2)),NA())</f>
        <v>14.87</v>
      </c>
      <c r="J36" s="38" t="e">
        <f>IF(ROUND(VALUE(SUBSTITUTE(連結実質赤字比率に係る赤字・黒字の構成分析!J$34,"▲","-")),2)&lt;0,ABS(ROUND(VALUE(SUBSTITUTE(連結実質赤字比率に係る赤字・黒字の構成分析!J$34,"▲","-")),2)),NA())</f>
        <v>#N/A</v>
      </c>
      <c r="K36" s="38">
        <f>IF(ROUND(VALUE(SUBSTITUTE(連結実質赤字比率に係る赤字・黒字の構成分析!J$34,"▲","-")),2)&gt;=0,ABS(ROUND(VALUE(SUBSTITUTE(連結実質赤字比率に係る赤字・黒字の構成分析!J$34,"▲","-")),2)),NA())</f>
        <v>12.27</v>
      </c>
    </row>
    <row r="39" spans="1:16" x14ac:dyDescent="0.2">
      <c r="A39" s="1" t="s">
        <v>512</v>
      </c>
    </row>
    <row r="40" spans="1:16" x14ac:dyDescent="0.2">
      <c r="A40" s="39"/>
      <c r="B40" s="39" t="str">
        <f>'実質公債費比率（分子）の構造'!K$44</f>
        <v>R01</v>
      </c>
      <c r="C40" s="39"/>
      <c r="D40" s="39"/>
      <c r="E40" s="39" t="str">
        <f>'実質公債費比率（分子）の構造'!L$44</f>
        <v>R02</v>
      </c>
      <c r="F40" s="39"/>
      <c r="G40" s="39"/>
      <c r="H40" s="39" t="str">
        <f>'実質公債費比率（分子）の構造'!M$44</f>
        <v>R03</v>
      </c>
      <c r="I40" s="39"/>
      <c r="J40" s="39"/>
      <c r="K40" s="39" t="str">
        <f>'実質公債費比率（分子）の構造'!N$44</f>
        <v>R04</v>
      </c>
      <c r="L40" s="39"/>
      <c r="M40" s="39"/>
      <c r="N40" s="39" t="str">
        <f>'実質公債費比率（分子）の構造'!O$44</f>
        <v>R05</v>
      </c>
      <c r="O40" s="39"/>
      <c r="P40" s="39"/>
    </row>
    <row r="41" spans="1:16" x14ac:dyDescent="0.2">
      <c r="A41" s="39"/>
      <c r="B41" s="39" t="s">
        <v>513</v>
      </c>
      <c r="C41" s="39"/>
      <c r="D41" s="39" t="s">
        <v>476</v>
      </c>
      <c r="E41" s="39" t="s">
        <v>513</v>
      </c>
      <c r="F41" s="39"/>
      <c r="G41" s="39" t="s">
        <v>476</v>
      </c>
      <c r="H41" s="39" t="s">
        <v>513</v>
      </c>
      <c r="I41" s="39"/>
      <c r="J41" s="39" t="s">
        <v>476</v>
      </c>
      <c r="K41" s="39" t="s">
        <v>513</v>
      </c>
      <c r="L41" s="39"/>
      <c r="M41" s="39" t="s">
        <v>476</v>
      </c>
      <c r="N41" s="39" t="s">
        <v>513</v>
      </c>
      <c r="O41" s="39"/>
      <c r="P41" s="39" t="s">
        <v>476</v>
      </c>
    </row>
    <row r="42" spans="1:16" x14ac:dyDescent="0.2">
      <c r="A42" s="39" t="s">
        <v>476</v>
      </c>
      <c r="B42" s="39"/>
      <c r="C42" s="39"/>
      <c r="D42" s="39">
        <f>'実質公債費比率（分子）の構造'!K$52</f>
        <v>4371</v>
      </c>
      <c r="E42" s="39"/>
      <c r="F42" s="39"/>
      <c r="G42" s="39">
        <f>'実質公債費比率（分子）の構造'!L$52</f>
        <v>4120</v>
      </c>
      <c r="H42" s="39"/>
      <c r="I42" s="39"/>
      <c r="J42" s="39">
        <f>'実質公債費比率（分子）の構造'!M$52</f>
        <v>3917</v>
      </c>
      <c r="K42" s="39"/>
      <c r="L42" s="39"/>
      <c r="M42" s="39">
        <f>'実質公債費比率（分子）の構造'!N$52</f>
        <v>3838</v>
      </c>
      <c r="N42" s="39"/>
      <c r="O42" s="39"/>
      <c r="P42" s="39">
        <f>'実質公債費比率（分子）の構造'!O$52</f>
        <v>3766</v>
      </c>
    </row>
    <row r="43" spans="1:16" x14ac:dyDescent="0.2">
      <c r="A43" s="39" t="s">
        <v>366</v>
      </c>
      <c r="B43" s="39" t="str">
        <f>'実質公債費比率（分子）の構造'!K$51</f>
        <v>-</v>
      </c>
      <c r="C43" s="39"/>
      <c r="D43" s="39"/>
      <c r="E43" s="39" t="str">
        <f>'実質公債費比率（分子）の構造'!L$51</f>
        <v>-</v>
      </c>
      <c r="F43" s="39"/>
      <c r="G43" s="39"/>
      <c r="H43" s="39" t="str">
        <f>'実質公債費比率（分子）の構造'!M$51</f>
        <v>-</v>
      </c>
      <c r="I43" s="39"/>
      <c r="J43" s="39"/>
      <c r="K43" s="39" t="str">
        <f>'実質公債費比率（分子）の構造'!N$51</f>
        <v>-</v>
      </c>
      <c r="L43" s="39"/>
      <c r="M43" s="39"/>
      <c r="N43" s="39" t="str">
        <f>'実質公債費比率（分子）の構造'!O$51</f>
        <v>-</v>
      </c>
      <c r="O43" s="39"/>
      <c r="P43" s="39"/>
    </row>
    <row r="44" spans="1:16" x14ac:dyDescent="0.2">
      <c r="A44" s="39" t="s">
        <v>474</v>
      </c>
      <c r="B44" s="39">
        <f>'実質公債費比率（分子）の構造'!K$50</f>
        <v>78</v>
      </c>
      <c r="C44" s="39"/>
      <c r="D44" s="39"/>
      <c r="E44" s="39">
        <f>'実質公債費比率（分子）の構造'!L$50</f>
        <v>77</v>
      </c>
      <c r="F44" s="39"/>
      <c r="G44" s="39"/>
      <c r="H44" s="39">
        <f>'実質公債費比率（分子）の構造'!M$50</f>
        <v>136</v>
      </c>
      <c r="I44" s="39"/>
      <c r="J44" s="39"/>
      <c r="K44" s="39">
        <f>'実質公債費比率（分子）の構造'!N$50</f>
        <v>352</v>
      </c>
      <c r="L44" s="39"/>
      <c r="M44" s="39"/>
      <c r="N44" s="39">
        <f>'実質公債費比率（分子）の構造'!O$50</f>
        <v>233</v>
      </c>
      <c r="O44" s="39"/>
      <c r="P44" s="39"/>
    </row>
    <row r="45" spans="1:16" x14ac:dyDescent="0.2">
      <c r="A45" s="39" t="s">
        <v>473</v>
      </c>
      <c r="B45" s="39">
        <f>'実質公債費比率（分子）の構造'!K$49</f>
        <v>9</v>
      </c>
      <c r="C45" s="39"/>
      <c r="D45" s="39"/>
      <c r="E45" s="39">
        <f>'実質公債費比率（分子）の構造'!L$49</f>
        <v>9</v>
      </c>
      <c r="F45" s="39"/>
      <c r="G45" s="39"/>
      <c r="H45" s="39">
        <f>'実質公債費比率（分子）の構造'!M$49</f>
        <v>9</v>
      </c>
      <c r="I45" s="39"/>
      <c r="J45" s="39"/>
      <c r="K45" s="39">
        <f>'実質公債費比率（分子）の構造'!N$49</f>
        <v>9</v>
      </c>
      <c r="L45" s="39"/>
      <c r="M45" s="39"/>
      <c r="N45" s="39" t="str">
        <f>'実質公債費比率（分子）の構造'!O$49</f>
        <v>-</v>
      </c>
      <c r="O45" s="39"/>
      <c r="P45" s="39"/>
    </row>
    <row r="46" spans="1:16" x14ac:dyDescent="0.2">
      <c r="A46" s="39" t="s">
        <v>472</v>
      </c>
      <c r="B46" s="39">
        <f>'実質公債費比率（分子）の構造'!K$48</f>
        <v>1499</v>
      </c>
      <c r="C46" s="39"/>
      <c r="D46" s="39"/>
      <c r="E46" s="39">
        <f>'実質公債費比率（分子）の構造'!L$48</f>
        <v>1250</v>
      </c>
      <c r="F46" s="39"/>
      <c r="G46" s="39"/>
      <c r="H46" s="39">
        <f>'実質公債費比率（分子）の構造'!M$48</f>
        <v>1283</v>
      </c>
      <c r="I46" s="39"/>
      <c r="J46" s="39"/>
      <c r="K46" s="39">
        <f>'実質公債費比率（分子）の構造'!N$48</f>
        <v>1243</v>
      </c>
      <c r="L46" s="39"/>
      <c r="M46" s="39"/>
      <c r="N46" s="39">
        <f>'実質公債費比率（分子）の構造'!O$48</f>
        <v>1228</v>
      </c>
      <c r="O46" s="39"/>
      <c r="P46" s="39"/>
    </row>
    <row r="47" spans="1:16" x14ac:dyDescent="0.2">
      <c r="A47" s="39" t="s">
        <v>354</v>
      </c>
      <c r="B47" s="39" t="str">
        <f>'実質公債費比率（分子）の構造'!K$47</f>
        <v>-</v>
      </c>
      <c r="C47" s="39"/>
      <c r="D47" s="39"/>
      <c r="E47" s="39" t="str">
        <f>'実質公債費比率（分子）の構造'!L$47</f>
        <v>-</v>
      </c>
      <c r="F47" s="39"/>
      <c r="G47" s="39"/>
      <c r="H47" s="39" t="str">
        <f>'実質公債費比率（分子）の構造'!M$47</f>
        <v>-</v>
      </c>
      <c r="I47" s="39"/>
      <c r="J47" s="39"/>
      <c r="K47" s="39" t="str">
        <f>'実質公債費比率（分子）の構造'!N$47</f>
        <v>-</v>
      </c>
      <c r="L47" s="39"/>
      <c r="M47" s="39"/>
      <c r="N47" s="39" t="str">
        <f>'実質公債費比率（分子）の構造'!O$47</f>
        <v>-</v>
      </c>
      <c r="O47" s="39"/>
      <c r="P47" s="39"/>
    </row>
    <row r="48" spans="1:16" x14ac:dyDescent="0.2">
      <c r="A48" s="39" t="s">
        <v>350</v>
      </c>
      <c r="B48" s="39" t="str">
        <f>'実質公債費比率（分子）の構造'!K$46</f>
        <v>-</v>
      </c>
      <c r="C48" s="39"/>
      <c r="D48" s="39"/>
      <c r="E48" s="39" t="str">
        <f>'実質公債費比率（分子）の構造'!L$46</f>
        <v>-</v>
      </c>
      <c r="F48" s="39"/>
      <c r="G48" s="39"/>
      <c r="H48" s="39" t="str">
        <f>'実質公債費比率（分子）の構造'!M$46</f>
        <v>-</v>
      </c>
      <c r="I48" s="39"/>
      <c r="J48" s="39"/>
      <c r="K48" s="39" t="str">
        <f>'実質公債費比率（分子）の構造'!N$46</f>
        <v>-</v>
      </c>
      <c r="L48" s="39"/>
      <c r="M48" s="39"/>
      <c r="N48" s="39" t="str">
        <f>'実質公債費比率（分子）の構造'!O$46</f>
        <v>-</v>
      </c>
      <c r="O48" s="39"/>
      <c r="P48" s="39"/>
    </row>
    <row r="49" spans="1:16" x14ac:dyDescent="0.2">
      <c r="A49" s="39" t="s">
        <v>212</v>
      </c>
      <c r="B49" s="39">
        <f>'実質公債費比率（分子）の構造'!K$45</f>
        <v>4149</v>
      </c>
      <c r="C49" s="39"/>
      <c r="D49" s="39"/>
      <c r="E49" s="39">
        <f>'実質公債費比率（分子）の構造'!L$45</f>
        <v>3886</v>
      </c>
      <c r="F49" s="39"/>
      <c r="G49" s="39"/>
      <c r="H49" s="39">
        <f>'実質公債費比率（分子）の構造'!M$45</f>
        <v>3659</v>
      </c>
      <c r="I49" s="39"/>
      <c r="J49" s="39"/>
      <c r="K49" s="39">
        <f>'実質公債費比率（分子）の構造'!N$45</f>
        <v>3402</v>
      </c>
      <c r="L49" s="39"/>
      <c r="M49" s="39"/>
      <c r="N49" s="39">
        <f>'実質公債費比率（分子）の構造'!O$45</f>
        <v>3343</v>
      </c>
      <c r="O49" s="39"/>
      <c r="P49" s="39"/>
    </row>
    <row r="50" spans="1:16" x14ac:dyDescent="0.2">
      <c r="A50" s="39" t="s">
        <v>478</v>
      </c>
      <c r="B50" s="39" t="e">
        <f>NA()</f>
        <v>#N/A</v>
      </c>
      <c r="C50" s="39">
        <f>IF(ISNUMBER('実質公債費比率（分子）の構造'!K$53),'実質公債費比率（分子）の構造'!K$53,NA())</f>
        <v>1364</v>
      </c>
      <c r="D50" s="39" t="e">
        <f>NA()</f>
        <v>#N/A</v>
      </c>
      <c r="E50" s="39" t="e">
        <f>NA()</f>
        <v>#N/A</v>
      </c>
      <c r="F50" s="39">
        <f>IF(ISNUMBER('実質公債費比率（分子）の構造'!L$53),'実質公債費比率（分子）の構造'!L$53,NA())</f>
        <v>1102</v>
      </c>
      <c r="G50" s="39" t="e">
        <f>NA()</f>
        <v>#N/A</v>
      </c>
      <c r="H50" s="39" t="e">
        <f>NA()</f>
        <v>#N/A</v>
      </c>
      <c r="I50" s="39">
        <f>IF(ISNUMBER('実質公債費比率（分子）の構造'!M$53),'実質公債費比率（分子）の構造'!M$53,NA())</f>
        <v>1170</v>
      </c>
      <c r="J50" s="39" t="e">
        <f>NA()</f>
        <v>#N/A</v>
      </c>
      <c r="K50" s="39" t="e">
        <f>NA()</f>
        <v>#N/A</v>
      </c>
      <c r="L50" s="39">
        <f>IF(ISNUMBER('実質公債費比率（分子）の構造'!N$53),'実質公債費比率（分子）の構造'!N$53,NA())</f>
        <v>1168</v>
      </c>
      <c r="M50" s="39" t="e">
        <f>NA()</f>
        <v>#N/A</v>
      </c>
      <c r="N50" s="39" t="e">
        <f>NA()</f>
        <v>#N/A</v>
      </c>
      <c r="O50" s="39">
        <f>IF(ISNUMBER('実質公債費比率（分子）の構造'!O$53),'実質公債費比率（分子）の構造'!O$53,NA())</f>
        <v>1038</v>
      </c>
      <c r="P50" s="39" t="e">
        <f>NA()</f>
        <v>#N/A</v>
      </c>
    </row>
    <row r="53" spans="1:16" x14ac:dyDescent="0.2">
      <c r="A53" s="1" t="s">
        <v>514</v>
      </c>
    </row>
    <row r="54" spans="1:16" x14ac:dyDescent="0.2">
      <c r="A54" s="38"/>
      <c r="B54" s="38" t="str">
        <f>'将来負担比率（分子）の構造'!I$40</f>
        <v>R01</v>
      </c>
      <c r="C54" s="38"/>
      <c r="D54" s="38"/>
      <c r="E54" s="38" t="str">
        <f>'将来負担比率（分子）の構造'!J$40</f>
        <v>R02</v>
      </c>
      <c r="F54" s="38"/>
      <c r="G54" s="38"/>
      <c r="H54" s="38" t="str">
        <f>'将来負担比率（分子）の構造'!K$40</f>
        <v>R03</v>
      </c>
      <c r="I54" s="38"/>
      <c r="J54" s="38"/>
      <c r="K54" s="38" t="str">
        <f>'将来負担比率（分子）の構造'!L$40</f>
        <v>R04</v>
      </c>
      <c r="L54" s="38"/>
      <c r="M54" s="38"/>
      <c r="N54" s="38" t="str">
        <f>'将来負担比率（分子）の構造'!M$40</f>
        <v>R05</v>
      </c>
      <c r="O54" s="38"/>
      <c r="P54" s="38"/>
    </row>
    <row r="55" spans="1:16" x14ac:dyDescent="0.2">
      <c r="A55" s="38"/>
      <c r="B55" s="38" t="s">
        <v>346</v>
      </c>
      <c r="C55" s="38"/>
      <c r="D55" s="38" t="s">
        <v>515</v>
      </c>
      <c r="E55" s="38" t="s">
        <v>346</v>
      </c>
      <c r="F55" s="38"/>
      <c r="G55" s="38" t="s">
        <v>515</v>
      </c>
      <c r="H55" s="38" t="s">
        <v>346</v>
      </c>
      <c r="I55" s="38"/>
      <c r="J55" s="38" t="s">
        <v>515</v>
      </c>
      <c r="K55" s="38" t="s">
        <v>346</v>
      </c>
      <c r="L55" s="38"/>
      <c r="M55" s="38" t="s">
        <v>515</v>
      </c>
      <c r="N55" s="38" t="s">
        <v>346</v>
      </c>
      <c r="O55" s="38"/>
      <c r="P55" s="38" t="s">
        <v>515</v>
      </c>
    </row>
    <row r="56" spans="1:16" x14ac:dyDescent="0.2">
      <c r="A56" s="38" t="s">
        <v>499</v>
      </c>
      <c r="B56" s="38"/>
      <c r="C56" s="38"/>
      <c r="D56" s="38">
        <f>'将来負担比率（分子）の構造'!I$52</f>
        <v>36546</v>
      </c>
      <c r="E56" s="38"/>
      <c r="F56" s="38"/>
      <c r="G56" s="38">
        <f>'将来負担比率（分子）の構造'!J$52</f>
        <v>35342</v>
      </c>
      <c r="H56" s="38"/>
      <c r="I56" s="38"/>
      <c r="J56" s="38">
        <f>'将来負担比率（分子）の構造'!K$52</f>
        <v>34363</v>
      </c>
      <c r="K56" s="38"/>
      <c r="L56" s="38"/>
      <c r="M56" s="38">
        <f>'将来負担比率（分子）の構造'!L$52</f>
        <v>31694</v>
      </c>
      <c r="N56" s="38"/>
      <c r="O56" s="38"/>
      <c r="P56" s="38">
        <f>'将来負担比率（分子）の構造'!M$52</f>
        <v>30530</v>
      </c>
    </row>
    <row r="57" spans="1:16" x14ac:dyDescent="0.2">
      <c r="A57" s="38" t="s">
        <v>498</v>
      </c>
      <c r="B57" s="38"/>
      <c r="C57" s="38"/>
      <c r="D57" s="38">
        <f>'将来負担比率（分子）の構造'!I$51</f>
        <v>6945</v>
      </c>
      <c r="E57" s="38"/>
      <c r="F57" s="38"/>
      <c r="G57" s="38">
        <f>'将来負担比率（分子）の構造'!J$51</f>
        <v>3424</v>
      </c>
      <c r="H57" s="38"/>
      <c r="I57" s="38"/>
      <c r="J57" s="38">
        <f>'将来負担比率（分子）の構造'!K$51</f>
        <v>3089</v>
      </c>
      <c r="K57" s="38"/>
      <c r="L57" s="38"/>
      <c r="M57" s="38">
        <f>'将来負担比率（分子）の構造'!L$51</f>
        <v>2801</v>
      </c>
      <c r="N57" s="38"/>
      <c r="O57" s="38"/>
      <c r="P57" s="38">
        <f>'将来負担比率（分子）の構造'!M$51</f>
        <v>2480</v>
      </c>
    </row>
    <row r="58" spans="1:16" x14ac:dyDescent="0.2">
      <c r="A58" s="38" t="s">
        <v>497</v>
      </c>
      <c r="B58" s="38"/>
      <c r="C58" s="38"/>
      <c r="D58" s="38">
        <f>'将来負担比率（分子）の構造'!I$50</f>
        <v>51687</v>
      </c>
      <c r="E58" s="38"/>
      <c r="F58" s="38"/>
      <c r="G58" s="38">
        <f>'将来負担比率（分子）の構造'!J$50</f>
        <v>47860</v>
      </c>
      <c r="H58" s="38"/>
      <c r="I58" s="38"/>
      <c r="J58" s="38">
        <f>'将来負担比率（分子）の構造'!K$50</f>
        <v>49089</v>
      </c>
      <c r="K58" s="38"/>
      <c r="L58" s="38"/>
      <c r="M58" s="38">
        <f>'将来負担比率（分子）の構造'!L$50</f>
        <v>50876</v>
      </c>
      <c r="N58" s="38"/>
      <c r="O58" s="38"/>
      <c r="P58" s="38">
        <f>'将来負担比率（分子）の構造'!M$50</f>
        <v>53431</v>
      </c>
    </row>
    <row r="59" spans="1:16" x14ac:dyDescent="0.2">
      <c r="A59" s="38" t="s">
        <v>495</v>
      </c>
      <c r="B59" s="38" t="str">
        <f>'将来負担比率（分子）の構造'!I$49</f>
        <v>-</v>
      </c>
      <c r="C59" s="38"/>
      <c r="D59" s="38"/>
      <c r="E59" s="38" t="str">
        <f>'将来負担比率（分子）の構造'!J$49</f>
        <v>-</v>
      </c>
      <c r="F59" s="38"/>
      <c r="G59" s="38"/>
      <c r="H59" s="38" t="str">
        <f>'将来負担比率（分子）の構造'!K$49</f>
        <v>-</v>
      </c>
      <c r="I59" s="38"/>
      <c r="J59" s="38"/>
      <c r="K59" s="38" t="str">
        <f>'将来負担比率（分子）の構造'!L$49</f>
        <v>-</v>
      </c>
      <c r="L59" s="38"/>
      <c r="M59" s="38"/>
      <c r="N59" s="38" t="str">
        <f>'将来負担比率（分子）の構造'!M$49</f>
        <v>-</v>
      </c>
      <c r="O59" s="38"/>
      <c r="P59" s="38"/>
    </row>
    <row r="60" spans="1:16" x14ac:dyDescent="0.2">
      <c r="A60" s="38" t="s">
        <v>326</v>
      </c>
      <c r="B60" s="38" t="str">
        <f>'将来負担比率（分子）の構造'!I$48</f>
        <v>-</v>
      </c>
      <c r="C60" s="38"/>
      <c r="D60" s="38"/>
      <c r="E60" s="38" t="str">
        <f>'将来負担比率（分子）の構造'!J$48</f>
        <v>-</v>
      </c>
      <c r="F60" s="38"/>
      <c r="G60" s="38"/>
      <c r="H60" s="38" t="str">
        <f>'将来負担比率（分子）の構造'!K$48</f>
        <v>-</v>
      </c>
      <c r="I60" s="38"/>
      <c r="J60" s="38"/>
      <c r="K60" s="38" t="str">
        <f>'将来負担比率（分子）の構造'!L$48</f>
        <v>-</v>
      </c>
      <c r="L60" s="38"/>
      <c r="M60" s="38"/>
      <c r="N60" s="38" t="str">
        <f>'将来負担比率（分子）の構造'!M$48</f>
        <v>-</v>
      </c>
      <c r="O60" s="38"/>
      <c r="P60" s="38"/>
    </row>
    <row r="61" spans="1:16" x14ac:dyDescent="0.2">
      <c r="A61" s="38" t="s">
        <v>493</v>
      </c>
      <c r="B61" s="38" t="str">
        <f>'将来負担比率（分子）の構造'!I$46</f>
        <v>-</v>
      </c>
      <c r="C61" s="38"/>
      <c r="D61" s="38"/>
      <c r="E61" s="38" t="str">
        <f>'将来負担比率（分子）の構造'!J$46</f>
        <v>-</v>
      </c>
      <c r="F61" s="38"/>
      <c r="G61" s="38"/>
      <c r="H61" s="38" t="str">
        <f>'将来負担比率（分子）の構造'!K$46</f>
        <v>-</v>
      </c>
      <c r="I61" s="38"/>
      <c r="J61" s="38"/>
      <c r="K61" s="38" t="str">
        <f>'将来負担比率（分子）の構造'!L$46</f>
        <v>-</v>
      </c>
      <c r="L61" s="38"/>
      <c r="M61" s="38"/>
      <c r="N61" s="38" t="str">
        <f>'将来負担比率（分子）の構造'!M$46</f>
        <v>-</v>
      </c>
      <c r="O61" s="38"/>
      <c r="P61" s="38"/>
    </row>
    <row r="62" spans="1:16" x14ac:dyDescent="0.2">
      <c r="A62" s="38" t="s">
        <v>492</v>
      </c>
      <c r="B62" s="38">
        <f>'将来負担比率（分子）の構造'!I$45</f>
        <v>7570</v>
      </c>
      <c r="C62" s="38"/>
      <c r="D62" s="38"/>
      <c r="E62" s="38">
        <f>'将来負担比率（分子）の構造'!J$45</f>
        <v>7425</v>
      </c>
      <c r="F62" s="38"/>
      <c r="G62" s="38"/>
      <c r="H62" s="38">
        <f>'将来負担比率（分子）の構造'!K$45</f>
        <v>7276</v>
      </c>
      <c r="I62" s="38"/>
      <c r="J62" s="38"/>
      <c r="K62" s="38">
        <f>'将来負担比率（分子）の構造'!L$45</f>
        <v>7218</v>
      </c>
      <c r="L62" s="38"/>
      <c r="M62" s="38"/>
      <c r="N62" s="38">
        <f>'将来負担比率（分子）の構造'!M$45</f>
        <v>7207</v>
      </c>
      <c r="O62" s="38"/>
      <c r="P62" s="38"/>
    </row>
    <row r="63" spans="1:16" x14ac:dyDescent="0.2">
      <c r="A63" s="38" t="s">
        <v>491</v>
      </c>
      <c r="B63" s="38">
        <f>'将来負担比率（分子）の構造'!I$44</f>
        <v>27</v>
      </c>
      <c r="C63" s="38"/>
      <c r="D63" s="38"/>
      <c r="E63" s="38">
        <f>'将来負担比率（分子）の構造'!J$44</f>
        <v>18</v>
      </c>
      <c r="F63" s="38"/>
      <c r="G63" s="38"/>
      <c r="H63" s="38">
        <f>'将来負担比率（分子）の構造'!K$44</f>
        <v>9</v>
      </c>
      <c r="I63" s="38"/>
      <c r="J63" s="38"/>
      <c r="K63" s="38" t="str">
        <f>'将来負担比率（分子）の構造'!L$44</f>
        <v>-</v>
      </c>
      <c r="L63" s="38"/>
      <c r="M63" s="38"/>
      <c r="N63" s="38" t="str">
        <f>'将来負担比率（分子）の構造'!M$44</f>
        <v>-</v>
      </c>
      <c r="O63" s="38"/>
      <c r="P63" s="38"/>
    </row>
    <row r="64" spans="1:16" x14ac:dyDescent="0.2">
      <c r="A64" s="38" t="s">
        <v>490</v>
      </c>
      <c r="B64" s="38">
        <f>'将来負担比率（分子）の構造'!I$43</f>
        <v>13425</v>
      </c>
      <c r="C64" s="38"/>
      <c r="D64" s="38"/>
      <c r="E64" s="38">
        <f>'将来負担比率（分子）の構造'!J$43</f>
        <v>12122</v>
      </c>
      <c r="F64" s="38"/>
      <c r="G64" s="38"/>
      <c r="H64" s="38">
        <f>'将来負担比率（分子）の構造'!K$43</f>
        <v>10920</v>
      </c>
      <c r="I64" s="38"/>
      <c r="J64" s="38"/>
      <c r="K64" s="38">
        <f>'将来負担比率（分子）の構造'!L$43</f>
        <v>10030</v>
      </c>
      <c r="L64" s="38"/>
      <c r="M64" s="38"/>
      <c r="N64" s="38">
        <f>'将来負担比率（分子）の構造'!M$43</f>
        <v>9369</v>
      </c>
      <c r="O64" s="38"/>
      <c r="P64" s="38"/>
    </row>
    <row r="65" spans="1:16" x14ac:dyDescent="0.2">
      <c r="A65" s="38" t="s">
        <v>489</v>
      </c>
      <c r="B65" s="38">
        <f>'将来負担比率（分子）の構造'!I$42</f>
        <v>305</v>
      </c>
      <c r="C65" s="38"/>
      <c r="D65" s="38"/>
      <c r="E65" s="38">
        <f>'将来負担比率（分子）の構造'!J$42</f>
        <v>271</v>
      </c>
      <c r="F65" s="38"/>
      <c r="G65" s="38"/>
      <c r="H65" s="38">
        <f>'将来負担比率（分子）の構造'!K$42</f>
        <v>239</v>
      </c>
      <c r="I65" s="38"/>
      <c r="J65" s="38"/>
      <c r="K65" s="38">
        <f>'将来負担比率（分子）の構造'!L$42</f>
        <v>241</v>
      </c>
      <c r="L65" s="38"/>
      <c r="M65" s="38"/>
      <c r="N65" s="38">
        <f>'将来負担比率（分子）の構造'!M$42</f>
        <v>234</v>
      </c>
      <c r="O65" s="38"/>
      <c r="P65" s="38"/>
    </row>
    <row r="66" spans="1:16" x14ac:dyDescent="0.2">
      <c r="A66" s="38" t="s">
        <v>488</v>
      </c>
      <c r="B66" s="38">
        <f>'将来負担比率（分子）の構造'!I$41</f>
        <v>22450</v>
      </c>
      <c r="C66" s="38"/>
      <c r="D66" s="38"/>
      <c r="E66" s="38">
        <f>'将来負担比率（分子）の構造'!J$41</f>
        <v>21472</v>
      </c>
      <c r="F66" s="38"/>
      <c r="G66" s="38"/>
      <c r="H66" s="38">
        <f>'将来負担比率（分子）の構造'!K$41</f>
        <v>20408</v>
      </c>
      <c r="I66" s="38"/>
      <c r="J66" s="38"/>
      <c r="K66" s="38">
        <f>'将来負担比率（分子）の構造'!L$41</f>
        <v>18286</v>
      </c>
      <c r="L66" s="38"/>
      <c r="M66" s="38"/>
      <c r="N66" s="38">
        <f>'将来負担比率（分子）の構造'!M$41</f>
        <v>15730</v>
      </c>
      <c r="O66" s="38"/>
      <c r="P66" s="38"/>
    </row>
    <row r="67" spans="1:16" x14ac:dyDescent="0.2">
      <c r="A67" s="38" t="s">
        <v>500</v>
      </c>
      <c r="B67" s="38" t="e">
        <f>NA()</f>
        <v>#N/A</v>
      </c>
      <c r="C67" s="38">
        <f>IF(ISNUMBER('将来負担比率（分子）の構造'!I$53),IF('将来負担比率（分子）の構造'!I$53&lt;0,0,'将来負担比率（分子）の構造'!I$53),NA())</f>
        <v>0</v>
      </c>
      <c r="D67" s="38" t="e">
        <f>NA()</f>
        <v>#N/A</v>
      </c>
      <c r="E67" s="38" t="e">
        <f>NA()</f>
        <v>#N/A</v>
      </c>
      <c r="F67" s="38">
        <f>IF(ISNUMBER('将来負担比率（分子）の構造'!J$53),IF('将来負担比率（分子）の構造'!J$53&lt;0,0,'将来負担比率（分子）の構造'!J$53),NA())</f>
        <v>0</v>
      </c>
      <c r="G67" s="38" t="e">
        <f>NA()</f>
        <v>#N/A</v>
      </c>
      <c r="H67" s="38" t="e">
        <f>NA()</f>
        <v>#N/A</v>
      </c>
      <c r="I67" s="38">
        <f>IF(ISNUMBER('将来負担比率（分子）の構造'!K$53),IF('将来負担比率（分子）の構造'!K$53&lt;0,0,'将来負担比率（分子）の構造'!K$53),NA())</f>
        <v>0</v>
      </c>
      <c r="J67" s="38" t="e">
        <f>NA()</f>
        <v>#N/A</v>
      </c>
      <c r="K67" s="38" t="e">
        <f>NA()</f>
        <v>#N/A</v>
      </c>
      <c r="L67" s="38">
        <f>IF(ISNUMBER('将来負担比率（分子）の構造'!L$53),IF('将来負担比率（分子）の構造'!L$53&lt;0,0,'将来負担比率（分子）の構造'!L$53),NA())</f>
        <v>0</v>
      </c>
      <c r="M67" s="38" t="e">
        <f>NA()</f>
        <v>#N/A</v>
      </c>
      <c r="N67" s="38" t="e">
        <f>NA()</f>
        <v>#N/A</v>
      </c>
      <c r="O67" s="38">
        <f>IF(ISNUMBER('将来負担比率（分子）の構造'!M$53),IF('将来負担比率（分子）の構造'!M$53&lt;0,0,'将来負担比率（分子）の構造'!M$53),NA())</f>
        <v>0</v>
      </c>
      <c r="P67" s="38" t="e">
        <f>NA()</f>
        <v>#N/A</v>
      </c>
    </row>
    <row r="70" spans="1:16" x14ac:dyDescent="0.2">
      <c r="A70" s="40" t="s">
        <v>516</v>
      </c>
      <c r="B70" s="40"/>
      <c r="C70" s="40"/>
      <c r="D70" s="40"/>
      <c r="E70" s="40"/>
      <c r="F70" s="40"/>
    </row>
    <row r="71" spans="1:16" x14ac:dyDescent="0.2">
      <c r="A71" s="41"/>
      <c r="B71" s="41" t="str">
        <f>基金残高に係る経年分析!F54</f>
        <v>R03</v>
      </c>
      <c r="C71" s="41" t="str">
        <f>基金残高に係る経年分析!G54</f>
        <v>R04</v>
      </c>
      <c r="D71" s="41" t="str">
        <f>基金残高に係る経年分析!H54</f>
        <v>R05</v>
      </c>
    </row>
    <row r="72" spans="1:16" x14ac:dyDescent="0.2">
      <c r="A72" s="41" t="s">
        <v>101</v>
      </c>
      <c r="B72" s="42">
        <f>基金残高に係る経年分析!F55</f>
        <v>19027</v>
      </c>
      <c r="C72" s="42">
        <f>基金残高に係る経年分析!G55</f>
        <v>19369</v>
      </c>
      <c r="D72" s="42">
        <f>基金残高に係る経年分析!H55</f>
        <v>20416</v>
      </c>
    </row>
    <row r="73" spans="1:16" x14ac:dyDescent="0.2">
      <c r="A73" s="41" t="s">
        <v>104</v>
      </c>
      <c r="B73" s="42">
        <f>基金残高に係る経年分析!F56</f>
        <v>5806</v>
      </c>
      <c r="C73" s="42">
        <f>基金残高に係る経年分析!G56</f>
        <v>5819</v>
      </c>
      <c r="D73" s="42">
        <f>基金残高に係る経年分析!H56</f>
        <v>5971</v>
      </c>
    </row>
    <row r="74" spans="1:16" x14ac:dyDescent="0.2">
      <c r="A74" s="41" t="s">
        <v>106</v>
      </c>
      <c r="B74" s="42">
        <f>基金残高に係る経年分析!F57</f>
        <v>25788</v>
      </c>
      <c r="C74" s="42">
        <f>基金残高に係る経年分析!G57</f>
        <v>27261</v>
      </c>
      <c r="D74" s="42">
        <f>基金残高に係る経年分析!H57</f>
        <v>28491</v>
      </c>
    </row>
  </sheetData>
  <sheetProtection algorithmName="SHA-512" hashValue="2+ljDYye0giqcjnsyzsvqxyKQhOudXUWOQr2XaAkyYD/uUco4RDI0v/oYgCdmqfJhrJ6pCDiWwDYaCKEuDgMkQ==" saltValue="LiV2Ql0VZFN1OE+IXFcYSQ==" spinCount="100000" sheet="1" objects="1" scenarios="1"/>
  <phoneticPr fontId="34"/>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318" customWidth="1"/>
    <col min="2" max="2" width="2.33203125" style="318" customWidth="1"/>
    <col min="3" max="16" width="2.6640625" style="318" customWidth="1"/>
    <col min="17" max="17" width="2.33203125" style="318" customWidth="1"/>
    <col min="18" max="95" width="1.6640625" style="318" customWidth="1"/>
    <col min="96" max="133" width="1.6640625" style="319" customWidth="1"/>
    <col min="134" max="143" width="1.6640625" style="318" customWidth="1"/>
    <col min="144" max="16384" width="0" style="318" hidden="1"/>
  </cols>
  <sheetData>
    <row r="1" spans="2:143" ht="22.5" customHeight="1" x14ac:dyDescent="0.2">
      <c r="B1" s="320"/>
      <c r="C1" s="321"/>
      <c r="D1" s="321"/>
      <c r="E1" s="321"/>
      <c r="F1" s="321"/>
      <c r="G1" s="321"/>
      <c r="H1" s="321"/>
      <c r="I1" s="321"/>
      <c r="J1" s="321"/>
      <c r="K1" s="321"/>
      <c r="L1" s="321"/>
      <c r="M1" s="321"/>
      <c r="N1" s="321"/>
      <c r="O1" s="321"/>
      <c r="P1" s="321"/>
      <c r="Q1" s="321"/>
      <c r="R1" s="321"/>
      <c r="S1" s="321"/>
      <c r="T1" s="321"/>
      <c r="U1" s="321"/>
      <c r="V1" s="321"/>
      <c r="W1" s="321"/>
      <c r="X1" s="321"/>
      <c r="Y1" s="321"/>
      <c r="Z1" s="321"/>
      <c r="AA1" s="321"/>
      <c r="AB1" s="321"/>
      <c r="AC1" s="321"/>
      <c r="AD1" s="321"/>
      <c r="AE1" s="321"/>
      <c r="AF1" s="321"/>
      <c r="AG1" s="321"/>
      <c r="AH1" s="321"/>
      <c r="AI1" s="321"/>
      <c r="AJ1" s="321"/>
      <c r="AK1" s="321"/>
      <c r="AL1" s="321"/>
      <c r="AM1" s="321"/>
      <c r="AN1" s="321"/>
      <c r="AO1" s="321"/>
      <c r="AP1" s="321"/>
      <c r="AQ1" s="321"/>
      <c r="AR1" s="321"/>
      <c r="AS1" s="321"/>
      <c r="AT1" s="321"/>
      <c r="AU1" s="321"/>
      <c r="AV1" s="321"/>
      <c r="AW1" s="321"/>
      <c r="AX1" s="321"/>
      <c r="AY1" s="321"/>
      <c r="AZ1" s="321"/>
      <c r="BA1" s="321"/>
      <c r="BB1" s="321"/>
      <c r="BC1" s="321"/>
      <c r="BD1" s="321"/>
      <c r="BE1" s="321"/>
      <c r="BF1" s="321"/>
      <c r="BG1" s="321"/>
      <c r="BH1" s="321"/>
      <c r="BI1" s="321"/>
      <c r="BJ1" s="321"/>
      <c r="BK1" s="321"/>
      <c r="BL1" s="321"/>
      <c r="BM1" s="321"/>
      <c r="BN1" s="321"/>
      <c r="BO1" s="321"/>
      <c r="BP1" s="321"/>
      <c r="BQ1" s="321"/>
      <c r="BR1" s="321"/>
      <c r="BS1" s="321"/>
      <c r="BT1" s="321"/>
      <c r="BU1" s="321"/>
      <c r="BV1" s="321"/>
      <c r="BW1" s="321"/>
      <c r="BX1" s="321"/>
      <c r="BY1" s="321"/>
      <c r="BZ1" s="321"/>
      <c r="CA1" s="321"/>
      <c r="CB1" s="321"/>
      <c r="CC1" s="321"/>
      <c r="CD1" s="321"/>
      <c r="CE1" s="321"/>
      <c r="CF1" s="321"/>
      <c r="CG1" s="321"/>
      <c r="CH1" s="321"/>
      <c r="CI1" s="321"/>
      <c r="CJ1" s="321"/>
      <c r="CK1" s="321"/>
      <c r="CL1" s="321"/>
      <c r="CM1" s="321"/>
      <c r="CN1" s="321"/>
      <c r="CO1" s="321"/>
      <c r="CP1" s="321"/>
      <c r="CQ1" s="321"/>
      <c r="CR1" s="321"/>
      <c r="CS1" s="321"/>
      <c r="CT1" s="321"/>
      <c r="CU1" s="321"/>
      <c r="CV1" s="321"/>
      <c r="CW1" s="321"/>
      <c r="CX1" s="321"/>
      <c r="CY1" s="321"/>
      <c r="CZ1" s="321"/>
      <c r="DA1" s="321"/>
      <c r="DB1" s="321"/>
      <c r="DC1" s="321"/>
      <c r="DD1" s="321"/>
      <c r="DE1" s="321"/>
      <c r="DF1" s="321"/>
      <c r="DG1" s="321"/>
      <c r="DH1" s="603" t="s">
        <v>127</v>
      </c>
      <c r="DI1" s="604"/>
      <c r="DJ1" s="604"/>
      <c r="DK1" s="604"/>
      <c r="DL1" s="604"/>
      <c r="DM1" s="604"/>
      <c r="DN1" s="605"/>
      <c r="DO1" s="318"/>
      <c r="DP1" s="603" t="s">
        <v>128</v>
      </c>
      <c r="DQ1" s="604"/>
      <c r="DR1" s="604"/>
      <c r="DS1" s="604"/>
      <c r="DT1" s="604"/>
      <c r="DU1" s="604"/>
      <c r="DV1" s="604"/>
      <c r="DW1" s="604"/>
      <c r="DX1" s="604"/>
      <c r="DY1" s="604"/>
      <c r="DZ1" s="604"/>
      <c r="EA1" s="604"/>
      <c r="EB1" s="604"/>
      <c r="EC1" s="605"/>
      <c r="ED1" s="321"/>
      <c r="EE1" s="321"/>
      <c r="EF1" s="321"/>
      <c r="EG1" s="321"/>
      <c r="EH1" s="321"/>
      <c r="EI1" s="321"/>
      <c r="EJ1" s="321"/>
      <c r="EK1" s="321"/>
      <c r="EL1" s="321"/>
      <c r="EM1" s="321"/>
    </row>
    <row r="2" spans="2:143" ht="22.5" customHeight="1" x14ac:dyDescent="0.2">
      <c r="B2" s="322" t="s">
        <v>129</v>
      </c>
      <c r="R2" s="326"/>
      <c r="S2" s="326"/>
      <c r="T2" s="326"/>
      <c r="U2" s="326"/>
      <c r="V2" s="326"/>
      <c r="W2" s="326"/>
      <c r="X2" s="326"/>
      <c r="Y2" s="326"/>
      <c r="Z2" s="326"/>
      <c r="AA2" s="326"/>
      <c r="AB2" s="326"/>
      <c r="AC2" s="326"/>
      <c r="AE2" s="327"/>
      <c r="AF2" s="327"/>
      <c r="AG2" s="327"/>
      <c r="AH2" s="327"/>
      <c r="AI2" s="327"/>
      <c r="AJ2" s="326"/>
      <c r="AK2" s="326"/>
      <c r="AL2" s="326"/>
      <c r="AM2" s="326"/>
      <c r="AN2" s="326"/>
      <c r="AO2" s="326"/>
      <c r="AP2" s="326"/>
      <c r="CD2" s="321"/>
      <c r="CE2" s="321"/>
      <c r="CF2" s="321"/>
      <c r="CG2" s="321"/>
      <c r="CH2" s="321"/>
      <c r="CI2" s="321"/>
      <c r="CJ2" s="321"/>
      <c r="CK2" s="321"/>
      <c r="CL2" s="321"/>
      <c r="CM2" s="321"/>
      <c r="CN2" s="321"/>
      <c r="CO2" s="321"/>
      <c r="CP2" s="321"/>
      <c r="CQ2" s="321"/>
      <c r="CR2" s="321"/>
      <c r="CS2" s="321"/>
      <c r="CT2" s="321"/>
      <c r="CU2" s="321"/>
      <c r="CV2" s="321"/>
      <c r="CW2" s="321"/>
      <c r="CX2" s="321"/>
      <c r="CY2" s="321"/>
      <c r="CZ2" s="321"/>
      <c r="DA2" s="321"/>
      <c r="DB2" s="321"/>
      <c r="DC2" s="321"/>
      <c r="DD2" s="321"/>
      <c r="DE2" s="321"/>
      <c r="DF2" s="321"/>
      <c r="DG2" s="321"/>
      <c r="DH2" s="321"/>
      <c r="DI2" s="321"/>
      <c r="DJ2" s="321"/>
      <c r="DK2" s="321"/>
      <c r="DL2" s="321"/>
      <c r="DM2" s="321"/>
      <c r="DN2" s="321"/>
      <c r="DO2" s="321"/>
      <c r="DP2" s="321"/>
      <c r="DQ2" s="321"/>
      <c r="DR2" s="321"/>
      <c r="DS2" s="321"/>
      <c r="DT2" s="321"/>
      <c r="DU2" s="321"/>
      <c r="DV2" s="321"/>
      <c r="DW2" s="321"/>
      <c r="DX2" s="321"/>
      <c r="DY2" s="321"/>
      <c r="DZ2" s="321"/>
      <c r="EA2" s="321"/>
      <c r="EB2" s="321"/>
      <c r="EC2" s="321"/>
    </row>
    <row r="3" spans="2:143" ht="11.25" customHeight="1" x14ac:dyDescent="0.2">
      <c r="B3" s="606" t="s">
        <v>130</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131</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132</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2">
      <c r="B4" s="606" t="s">
        <v>7</v>
      </c>
      <c r="C4" s="607"/>
      <c r="D4" s="607"/>
      <c r="E4" s="607"/>
      <c r="F4" s="607"/>
      <c r="G4" s="607"/>
      <c r="H4" s="607"/>
      <c r="I4" s="607"/>
      <c r="J4" s="607"/>
      <c r="K4" s="607"/>
      <c r="L4" s="607"/>
      <c r="M4" s="607"/>
      <c r="N4" s="607"/>
      <c r="O4" s="607"/>
      <c r="P4" s="607"/>
      <c r="Q4" s="608"/>
      <c r="R4" s="606" t="s">
        <v>133</v>
      </c>
      <c r="S4" s="607"/>
      <c r="T4" s="607"/>
      <c r="U4" s="607"/>
      <c r="V4" s="607"/>
      <c r="W4" s="607"/>
      <c r="X4" s="607"/>
      <c r="Y4" s="608"/>
      <c r="Z4" s="606" t="s">
        <v>134</v>
      </c>
      <c r="AA4" s="607"/>
      <c r="AB4" s="607"/>
      <c r="AC4" s="608"/>
      <c r="AD4" s="606" t="s">
        <v>135</v>
      </c>
      <c r="AE4" s="607"/>
      <c r="AF4" s="607"/>
      <c r="AG4" s="607"/>
      <c r="AH4" s="607"/>
      <c r="AI4" s="607"/>
      <c r="AJ4" s="607"/>
      <c r="AK4" s="608"/>
      <c r="AL4" s="606" t="s">
        <v>134</v>
      </c>
      <c r="AM4" s="607"/>
      <c r="AN4" s="607"/>
      <c r="AO4" s="608"/>
      <c r="AP4" s="609" t="s">
        <v>7</v>
      </c>
      <c r="AQ4" s="609"/>
      <c r="AR4" s="609"/>
      <c r="AS4" s="609"/>
      <c r="AT4" s="609"/>
      <c r="AU4" s="609"/>
      <c r="AV4" s="609"/>
      <c r="AW4" s="609"/>
      <c r="AX4" s="609"/>
      <c r="AY4" s="609"/>
      <c r="AZ4" s="609"/>
      <c r="BA4" s="609"/>
      <c r="BB4" s="609"/>
      <c r="BC4" s="609"/>
      <c r="BD4" s="609"/>
      <c r="BE4" s="609"/>
      <c r="BF4" s="609"/>
      <c r="BG4" s="609" t="s">
        <v>136</v>
      </c>
      <c r="BH4" s="609"/>
      <c r="BI4" s="609"/>
      <c r="BJ4" s="609"/>
      <c r="BK4" s="609"/>
      <c r="BL4" s="609"/>
      <c r="BM4" s="609"/>
      <c r="BN4" s="609"/>
      <c r="BO4" s="609" t="s">
        <v>134</v>
      </c>
      <c r="BP4" s="609"/>
      <c r="BQ4" s="609"/>
      <c r="BR4" s="609"/>
      <c r="BS4" s="609" t="s">
        <v>137</v>
      </c>
      <c r="BT4" s="609"/>
      <c r="BU4" s="609"/>
      <c r="BV4" s="609"/>
      <c r="BW4" s="609"/>
      <c r="BX4" s="609"/>
      <c r="BY4" s="609"/>
      <c r="BZ4" s="609"/>
      <c r="CA4" s="609"/>
      <c r="CB4" s="609"/>
      <c r="CD4" s="606" t="s">
        <v>138</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2">
      <c r="B5" s="610" t="s">
        <v>139</v>
      </c>
      <c r="C5" s="611"/>
      <c r="D5" s="611"/>
      <c r="E5" s="611"/>
      <c r="F5" s="611"/>
      <c r="G5" s="611"/>
      <c r="H5" s="611"/>
      <c r="I5" s="611"/>
      <c r="J5" s="611"/>
      <c r="K5" s="611"/>
      <c r="L5" s="611"/>
      <c r="M5" s="611"/>
      <c r="N5" s="611"/>
      <c r="O5" s="611"/>
      <c r="P5" s="611"/>
      <c r="Q5" s="612"/>
      <c r="R5" s="613">
        <v>14382392</v>
      </c>
      <c r="S5" s="614"/>
      <c r="T5" s="614"/>
      <c r="U5" s="614"/>
      <c r="V5" s="614"/>
      <c r="W5" s="614"/>
      <c r="X5" s="614"/>
      <c r="Y5" s="615"/>
      <c r="Z5" s="616">
        <v>25.5</v>
      </c>
      <c r="AA5" s="616"/>
      <c r="AB5" s="616"/>
      <c r="AC5" s="616"/>
      <c r="AD5" s="617">
        <v>13510726</v>
      </c>
      <c r="AE5" s="617"/>
      <c r="AF5" s="617"/>
      <c r="AG5" s="617"/>
      <c r="AH5" s="617"/>
      <c r="AI5" s="617"/>
      <c r="AJ5" s="617"/>
      <c r="AK5" s="617"/>
      <c r="AL5" s="618">
        <v>48</v>
      </c>
      <c r="AM5" s="619"/>
      <c r="AN5" s="619"/>
      <c r="AO5" s="620"/>
      <c r="AP5" s="610" t="s">
        <v>140</v>
      </c>
      <c r="AQ5" s="611"/>
      <c r="AR5" s="611"/>
      <c r="AS5" s="611"/>
      <c r="AT5" s="611"/>
      <c r="AU5" s="611"/>
      <c r="AV5" s="611"/>
      <c r="AW5" s="611"/>
      <c r="AX5" s="611"/>
      <c r="AY5" s="611"/>
      <c r="AZ5" s="611"/>
      <c r="BA5" s="611"/>
      <c r="BB5" s="611"/>
      <c r="BC5" s="611"/>
      <c r="BD5" s="611"/>
      <c r="BE5" s="611"/>
      <c r="BF5" s="612"/>
      <c r="BG5" s="621">
        <v>13258019</v>
      </c>
      <c r="BH5" s="622"/>
      <c r="BI5" s="622"/>
      <c r="BJ5" s="622"/>
      <c r="BK5" s="622"/>
      <c r="BL5" s="622"/>
      <c r="BM5" s="622"/>
      <c r="BN5" s="623"/>
      <c r="BO5" s="624">
        <v>92.2</v>
      </c>
      <c r="BP5" s="624"/>
      <c r="BQ5" s="624"/>
      <c r="BR5" s="624"/>
      <c r="BS5" s="625" t="s">
        <v>47</v>
      </c>
      <c r="BT5" s="625"/>
      <c r="BU5" s="625"/>
      <c r="BV5" s="625"/>
      <c r="BW5" s="625"/>
      <c r="BX5" s="625"/>
      <c r="BY5" s="625"/>
      <c r="BZ5" s="625"/>
      <c r="CA5" s="625"/>
      <c r="CB5" s="626"/>
      <c r="CD5" s="606" t="s">
        <v>7</v>
      </c>
      <c r="CE5" s="607"/>
      <c r="CF5" s="607"/>
      <c r="CG5" s="607"/>
      <c r="CH5" s="607"/>
      <c r="CI5" s="607"/>
      <c r="CJ5" s="607"/>
      <c r="CK5" s="607"/>
      <c r="CL5" s="607"/>
      <c r="CM5" s="607"/>
      <c r="CN5" s="607"/>
      <c r="CO5" s="607"/>
      <c r="CP5" s="607"/>
      <c r="CQ5" s="608"/>
      <c r="CR5" s="606" t="s">
        <v>141</v>
      </c>
      <c r="CS5" s="607"/>
      <c r="CT5" s="607"/>
      <c r="CU5" s="607"/>
      <c r="CV5" s="607"/>
      <c r="CW5" s="607"/>
      <c r="CX5" s="607"/>
      <c r="CY5" s="608"/>
      <c r="CZ5" s="606" t="s">
        <v>134</v>
      </c>
      <c r="DA5" s="607"/>
      <c r="DB5" s="607"/>
      <c r="DC5" s="608"/>
      <c r="DD5" s="606" t="s">
        <v>142</v>
      </c>
      <c r="DE5" s="607"/>
      <c r="DF5" s="607"/>
      <c r="DG5" s="607"/>
      <c r="DH5" s="607"/>
      <c r="DI5" s="607"/>
      <c r="DJ5" s="607"/>
      <c r="DK5" s="607"/>
      <c r="DL5" s="607"/>
      <c r="DM5" s="607"/>
      <c r="DN5" s="607"/>
      <c r="DO5" s="607"/>
      <c r="DP5" s="608"/>
      <c r="DQ5" s="606" t="s">
        <v>143</v>
      </c>
      <c r="DR5" s="607"/>
      <c r="DS5" s="607"/>
      <c r="DT5" s="607"/>
      <c r="DU5" s="607"/>
      <c r="DV5" s="607"/>
      <c r="DW5" s="607"/>
      <c r="DX5" s="607"/>
      <c r="DY5" s="607"/>
      <c r="DZ5" s="607"/>
      <c r="EA5" s="607"/>
      <c r="EB5" s="607"/>
      <c r="EC5" s="608"/>
    </row>
    <row r="6" spans="2:143" ht="11.25" customHeight="1" x14ac:dyDescent="0.2">
      <c r="B6" s="627" t="s">
        <v>144</v>
      </c>
      <c r="C6" s="628"/>
      <c r="D6" s="628"/>
      <c r="E6" s="628"/>
      <c r="F6" s="628"/>
      <c r="G6" s="628"/>
      <c r="H6" s="628"/>
      <c r="I6" s="628"/>
      <c r="J6" s="628"/>
      <c r="K6" s="628"/>
      <c r="L6" s="628"/>
      <c r="M6" s="628"/>
      <c r="N6" s="628"/>
      <c r="O6" s="628"/>
      <c r="P6" s="628"/>
      <c r="Q6" s="629"/>
      <c r="R6" s="621">
        <v>648774</v>
      </c>
      <c r="S6" s="622"/>
      <c r="T6" s="622"/>
      <c r="U6" s="622"/>
      <c r="V6" s="622"/>
      <c r="W6" s="622"/>
      <c r="X6" s="622"/>
      <c r="Y6" s="623"/>
      <c r="Z6" s="624">
        <v>1.2</v>
      </c>
      <c r="AA6" s="624"/>
      <c r="AB6" s="624"/>
      <c r="AC6" s="624"/>
      <c r="AD6" s="625">
        <v>648774</v>
      </c>
      <c r="AE6" s="625"/>
      <c r="AF6" s="625"/>
      <c r="AG6" s="625"/>
      <c r="AH6" s="625"/>
      <c r="AI6" s="625"/>
      <c r="AJ6" s="625"/>
      <c r="AK6" s="625"/>
      <c r="AL6" s="630">
        <v>2.2999999999999998</v>
      </c>
      <c r="AM6" s="631"/>
      <c r="AN6" s="631"/>
      <c r="AO6" s="632"/>
      <c r="AP6" s="627" t="s">
        <v>145</v>
      </c>
      <c r="AQ6" s="628"/>
      <c r="AR6" s="628"/>
      <c r="AS6" s="628"/>
      <c r="AT6" s="628"/>
      <c r="AU6" s="628"/>
      <c r="AV6" s="628"/>
      <c r="AW6" s="628"/>
      <c r="AX6" s="628"/>
      <c r="AY6" s="628"/>
      <c r="AZ6" s="628"/>
      <c r="BA6" s="628"/>
      <c r="BB6" s="628"/>
      <c r="BC6" s="628"/>
      <c r="BD6" s="628"/>
      <c r="BE6" s="628"/>
      <c r="BF6" s="629"/>
      <c r="BG6" s="621">
        <v>13258019</v>
      </c>
      <c r="BH6" s="622"/>
      <c r="BI6" s="622"/>
      <c r="BJ6" s="622"/>
      <c r="BK6" s="622"/>
      <c r="BL6" s="622"/>
      <c r="BM6" s="622"/>
      <c r="BN6" s="623"/>
      <c r="BO6" s="624">
        <v>92.2</v>
      </c>
      <c r="BP6" s="624"/>
      <c r="BQ6" s="624"/>
      <c r="BR6" s="624"/>
      <c r="BS6" s="625" t="s">
        <v>47</v>
      </c>
      <c r="BT6" s="625"/>
      <c r="BU6" s="625"/>
      <c r="BV6" s="625"/>
      <c r="BW6" s="625"/>
      <c r="BX6" s="625"/>
      <c r="BY6" s="625"/>
      <c r="BZ6" s="625"/>
      <c r="CA6" s="625"/>
      <c r="CB6" s="626"/>
      <c r="CD6" s="610" t="s">
        <v>146</v>
      </c>
      <c r="CE6" s="611"/>
      <c r="CF6" s="611"/>
      <c r="CG6" s="611"/>
      <c r="CH6" s="611"/>
      <c r="CI6" s="611"/>
      <c r="CJ6" s="611"/>
      <c r="CK6" s="611"/>
      <c r="CL6" s="611"/>
      <c r="CM6" s="611"/>
      <c r="CN6" s="611"/>
      <c r="CO6" s="611"/>
      <c r="CP6" s="611"/>
      <c r="CQ6" s="612"/>
      <c r="CR6" s="621">
        <v>297452</v>
      </c>
      <c r="CS6" s="622"/>
      <c r="CT6" s="622"/>
      <c r="CU6" s="622"/>
      <c r="CV6" s="622"/>
      <c r="CW6" s="622"/>
      <c r="CX6" s="622"/>
      <c r="CY6" s="623"/>
      <c r="CZ6" s="618">
        <v>0.6</v>
      </c>
      <c r="DA6" s="619"/>
      <c r="DB6" s="619"/>
      <c r="DC6" s="633"/>
      <c r="DD6" s="634" t="s">
        <v>47</v>
      </c>
      <c r="DE6" s="622"/>
      <c r="DF6" s="622"/>
      <c r="DG6" s="622"/>
      <c r="DH6" s="622"/>
      <c r="DI6" s="622"/>
      <c r="DJ6" s="622"/>
      <c r="DK6" s="622"/>
      <c r="DL6" s="622"/>
      <c r="DM6" s="622"/>
      <c r="DN6" s="622"/>
      <c r="DO6" s="622"/>
      <c r="DP6" s="623"/>
      <c r="DQ6" s="634">
        <v>297452</v>
      </c>
      <c r="DR6" s="622"/>
      <c r="DS6" s="622"/>
      <c r="DT6" s="622"/>
      <c r="DU6" s="622"/>
      <c r="DV6" s="622"/>
      <c r="DW6" s="622"/>
      <c r="DX6" s="622"/>
      <c r="DY6" s="622"/>
      <c r="DZ6" s="622"/>
      <c r="EA6" s="622"/>
      <c r="EB6" s="622"/>
      <c r="EC6" s="635"/>
    </row>
    <row r="7" spans="2:143" ht="11.25" customHeight="1" x14ac:dyDescent="0.2">
      <c r="B7" s="627" t="s">
        <v>147</v>
      </c>
      <c r="C7" s="628"/>
      <c r="D7" s="628"/>
      <c r="E7" s="628"/>
      <c r="F7" s="628"/>
      <c r="G7" s="628"/>
      <c r="H7" s="628"/>
      <c r="I7" s="628"/>
      <c r="J7" s="628"/>
      <c r="K7" s="628"/>
      <c r="L7" s="628"/>
      <c r="M7" s="628"/>
      <c r="N7" s="628"/>
      <c r="O7" s="628"/>
      <c r="P7" s="628"/>
      <c r="Q7" s="629"/>
      <c r="R7" s="621">
        <v>3914</v>
      </c>
      <c r="S7" s="622"/>
      <c r="T7" s="622"/>
      <c r="U7" s="622"/>
      <c r="V7" s="622"/>
      <c r="W7" s="622"/>
      <c r="X7" s="622"/>
      <c r="Y7" s="623"/>
      <c r="Z7" s="624">
        <v>0</v>
      </c>
      <c r="AA7" s="624"/>
      <c r="AB7" s="624"/>
      <c r="AC7" s="624"/>
      <c r="AD7" s="625">
        <v>3914</v>
      </c>
      <c r="AE7" s="625"/>
      <c r="AF7" s="625"/>
      <c r="AG7" s="625"/>
      <c r="AH7" s="625"/>
      <c r="AI7" s="625"/>
      <c r="AJ7" s="625"/>
      <c r="AK7" s="625"/>
      <c r="AL7" s="630">
        <v>0</v>
      </c>
      <c r="AM7" s="631"/>
      <c r="AN7" s="631"/>
      <c r="AO7" s="632"/>
      <c r="AP7" s="627" t="s">
        <v>148</v>
      </c>
      <c r="AQ7" s="628"/>
      <c r="AR7" s="628"/>
      <c r="AS7" s="628"/>
      <c r="AT7" s="628"/>
      <c r="AU7" s="628"/>
      <c r="AV7" s="628"/>
      <c r="AW7" s="628"/>
      <c r="AX7" s="628"/>
      <c r="AY7" s="628"/>
      <c r="AZ7" s="628"/>
      <c r="BA7" s="628"/>
      <c r="BB7" s="628"/>
      <c r="BC7" s="628"/>
      <c r="BD7" s="628"/>
      <c r="BE7" s="628"/>
      <c r="BF7" s="629"/>
      <c r="BG7" s="621">
        <v>4990936</v>
      </c>
      <c r="BH7" s="622"/>
      <c r="BI7" s="622"/>
      <c r="BJ7" s="622"/>
      <c r="BK7" s="622"/>
      <c r="BL7" s="622"/>
      <c r="BM7" s="622"/>
      <c r="BN7" s="623"/>
      <c r="BO7" s="624">
        <v>34.700000000000003</v>
      </c>
      <c r="BP7" s="624"/>
      <c r="BQ7" s="624"/>
      <c r="BR7" s="624"/>
      <c r="BS7" s="625" t="s">
        <v>47</v>
      </c>
      <c r="BT7" s="625"/>
      <c r="BU7" s="625"/>
      <c r="BV7" s="625"/>
      <c r="BW7" s="625"/>
      <c r="BX7" s="625"/>
      <c r="BY7" s="625"/>
      <c r="BZ7" s="625"/>
      <c r="CA7" s="625"/>
      <c r="CB7" s="626"/>
      <c r="CD7" s="627" t="s">
        <v>149</v>
      </c>
      <c r="CE7" s="628"/>
      <c r="CF7" s="628"/>
      <c r="CG7" s="628"/>
      <c r="CH7" s="628"/>
      <c r="CI7" s="628"/>
      <c r="CJ7" s="628"/>
      <c r="CK7" s="628"/>
      <c r="CL7" s="628"/>
      <c r="CM7" s="628"/>
      <c r="CN7" s="628"/>
      <c r="CO7" s="628"/>
      <c r="CP7" s="628"/>
      <c r="CQ7" s="629"/>
      <c r="CR7" s="621">
        <v>10503040</v>
      </c>
      <c r="CS7" s="622"/>
      <c r="CT7" s="622"/>
      <c r="CU7" s="622"/>
      <c r="CV7" s="622"/>
      <c r="CW7" s="622"/>
      <c r="CX7" s="622"/>
      <c r="CY7" s="623"/>
      <c r="CZ7" s="624">
        <v>20</v>
      </c>
      <c r="DA7" s="624"/>
      <c r="DB7" s="624"/>
      <c r="DC7" s="624"/>
      <c r="DD7" s="634">
        <v>98040</v>
      </c>
      <c r="DE7" s="622"/>
      <c r="DF7" s="622"/>
      <c r="DG7" s="622"/>
      <c r="DH7" s="622"/>
      <c r="DI7" s="622"/>
      <c r="DJ7" s="622"/>
      <c r="DK7" s="622"/>
      <c r="DL7" s="622"/>
      <c r="DM7" s="622"/>
      <c r="DN7" s="622"/>
      <c r="DO7" s="622"/>
      <c r="DP7" s="623"/>
      <c r="DQ7" s="634">
        <v>5728679</v>
      </c>
      <c r="DR7" s="622"/>
      <c r="DS7" s="622"/>
      <c r="DT7" s="622"/>
      <c r="DU7" s="622"/>
      <c r="DV7" s="622"/>
      <c r="DW7" s="622"/>
      <c r="DX7" s="622"/>
      <c r="DY7" s="622"/>
      <c r="DZ7" s="622"/>
      <c r="EA7" s="622"/>
      <c r="EB7" s="622"/>
      <c r="EC7" s="635"/>
    </row>
    <row r="8" spans="2:143" ht="11.25" customHeight="1" x14ac:dyDescent="0.2">
      <c r="B8" s="627" t="s">
        <v>150</v>
      </c>
      <c r="C8" s="628"/>
      <c r="D8" s="628"/>
      <c r="E8" s="628"/>
      <c r="F8" s="628"/>
      <c r="G8" s="628"/>
      <c r="H8" s="628"/>
      <c r="I8" s="628"/>
      <c r="J8" s="628"/>
      <c r="K8" s="628"/>
      <c r="L8" s="628"/>
      <c r="M8" s="628"/>
      <c r="N8" s="628"/>
      <c r="O8" s="628"/>
      <c r="P8" s="628"/>
      <c r="Q8" s="629"/>
      <c r="R8" s="621">
        <v>75870</v>
      </c>
      <c r="S8" s="622"/>
      <c r="T8" s="622"/>
      <c r="U8" s="622"/>
      <c r="V8" s="622"/>
      <c r="W8" s="622"/>
      <c r="X8" s="622"/>
      <c r="Y8" s="623"/>
      <c r="Z8" s="624">
        <v>0.1</v>
      </c>
      <c r="AA8" s="624"/>
      <c r="AB8" s="624"/>
      <c r="AC8" s="624"/>
      <c r="AD8" s="625">
        <v>75870</v>
      </c>
      <c r="AE8" s="625"/>
      <c r="AF8" s="625"/>
      <c r="AG8" s="625"/>
      <c r="AH8" s="625"/>
      <c r="AI8" s="625"/>
      <c r="AJ8" s="625"/>
      <c r="AK8" s="625"/>
      <c r="AL8" s="630">
        <v>0.3</v>
      </c>
      <c r="AM8" s="631"/>
      <c r="AN8" s="631"/>
      <c r="AO8" s="632"/>
      <c r="AP8" s="627" t="s">
        <v>151</v>
      </c>
      <c r="AQ8" s="628"/>
      <c r="AR8" s="628"/>
      <c r="AS8" s="628"/>
      <c r="AT8" s="628"/>
      <c r="AU8" s="628"/>
      <c r="AV8" s="628"/>
      <c r="AW8" s="628"/>
      <c r="AX8" s="628"/>
      <c r="AY8" s="628"/>
      <c r="AZ8" s="628"/>
      <c r="BA8" s="628"/>
      <c r="BB8" s="628"/>
      <c r="BC8" s="628"/>
      <c r="BD8" s="628"/>
      <c r="BE8" s="628"/>
      <c r="BF8" s="629"/>
      <c r="BG8" s="621">
        <v>166072</v>
      </c>
      <c r="BH8" s="622"/>
      <c r="BI8" s="622"/>
      <c r="BJ8" s="622"/>
      <c r="BK8" s="622"/>
      <c r="BL8" s="622"/>
      <c r="BM8" s="622"/>
      <c r="BN8" s="623"/>
      <c r="BO8" s="624">
        <v>1.2</v>
      </c>
      <c r="BP8" s="624"/>
      <c r="BQ8" s="624"/>
      <c r="BR8" s="624"/>
      <c r="BS8" s="625" t="s">
        <v>47</v>
      </c>
      <c r="BT8" s="625"/>
      <c r="BU8" s="625"/>
      <c r="BV8" s="625"/>
      <c r="BW8" s="625"/>
      <c r="BX8" s="625"/>
      <c r="BY8" s="625"/>
      <c r="BZ8" s="625"/>
      <c r="CA8" s="625"/>
      <c r="CB8" s="626"/>
      <c r="CD8" s="627" t="s">
        <v>152</v>
      </c>
      <c r="CE8" s="628"/>
      <c r="CF8" s="628"/>
      <c r="CG8" s="628"/>
      <c r="CH8" s="628"/>
      <c r="CI8" s="628"/>
      <c r="CJ8" s="628"/>
      <c r="CK8" s="628"/>
      <c r="CL8" s="628"/>
      <c r="CM8" s="628"/>
      <c r="CN8" s="628"/>
      <c r="CO8" s="628"/>
      <c r="CP8" s="628"/>
      <c r="CQ8" s="629"/>
      <c r="CR8" s="621">
        <v>14947231</v>
      </c>
      <c r="CS8" s="622"/>
      <c r="CT8" s="622"/>
      <c r="CU8" s="622"/>
      <c r="CV8" s="622"/>
      <c r="CW8" s="622"/>
      <c r="CX8" s="622"/>
      <c r="CY8" s="623"/>
      <c r="CZ8" s="624">
        <v>28.4</v>
      </c>
      <c r="DA8" s="624"/>
      <c r="DB8" s="624"/>
      <c r="DC8" s="624"/>
      <c r="DD8" s="634">
        <v>203568</v>
      </c>
      <c r="DE8" s="622"/>
      <c r="DF8" s="622"/>
      <c r="DG8" s="622"/>
      <c r="DH8" s="622"/>
      <c r="DI8" s="622"/>
      <c r="DJ8" s="622"/>
      <c r="DK8" s="622"/>
      <c r="DL8" s="622"/>
      <c r="DM8" s="622"/>
      <c r="DN8" s="622"/>
      <c r="DO8" s="622"/>
      <c r="DP8" s="623"/>
      <c r="DQ8" s="634">
        <v>8221520</v>
      </c>
      <c r="DR8" s="622"/>
      <c r="DS8" s="622"/>
      <c r="DT8" s="622"/>
      <c r="DU8" s="622"/>
      <c r="DV8" s="622"/>
      <c r="DW8" s="622"/>
      <c r="DX8" s="622"/>
      <c r="DY8" s="622"/>
      <c r="DZ8" s="622"/>
      <c r="EA8" s="622"/>
      <c r="EB8" s="622"/>
      <c r="EC8" s="635"/>
    </row>
    <row r="9" spans="2:143" ht="11.25" customHeight="1" x14ac:dyDescent="0.2">
      <c r="B9" s="627" t="s">
        <v>153</v>
      </c>
      <c r="C9" s="628"/>
      <c r="D9" s="628"/>
      <c r="E9" s="628"/>
      <c r="F9" s="628"/>
      <c r="G9" s="628"/>
      <c r="H9" s="628"/>
      <c r="I9" s="628"/>
      <c r="J9" s="628"/>
      <c r="K9" s="628"/>
      <c r="L9" s="628"/>
      <c r="M9" s="628"/>
      <c r="N9" s="628"/>
      <c r="O9" s="628"/>
      <c r="P9" s="628"/>
      <c r="Q9" s="629"/>
      <c r="R9" s="621">
        <v>85132</v>
      </c>
      <c r="S9" s="622"/>
      <c r="T9" s="622"/>
      <c r="U9" s="622"/>
      <c r="V9" s="622"/>
      <c r="W9" s="622"/>
      <c r="X9" s="622"/>
      <c r="Y9" s="623"/>
      <c r="Z9" s="624">
        <v>0.2</v>
      </c>
      <c r="AA9" s="624"/>
      <c r="AB9" s="624"/>
      <c r="AC9" s="624"/>
      <c r="AD9" s="625">
        <v>85132</v>
      </c>
      <c r="AE9" s="625"/>
      <c r="AF9" s="625"/>
      <c r="AG9" s="625"/>
      <c r="AH9" s="625"/>
      <c r="AI9" s="625"/>
      <c r="AJ9" s="625"/>
      <c r="AK9" s="625"/>
      <c r="AL9" s="630">
        <v>0.3</v>
      </c>
      <c r="AM9" s="631"/>
      <c r="AN9" s="631"/>
      <c r="AO9" s="632"/>
      <c r="AP9" s="627" t="s">
        <v>154</v>
      </c>
      <c r="AQ9" s="628"/>
      <c r="AR9" s="628"/>
      <c r="AS9" s="628"/>
      <c r="AT9" s="628"/>
      <c r="AU9" s="628"/>
      <c r="AV9" s="628"/>
      <c r="AW9" s="628"/>
      <c r="AX9" s="628"/>
      <c r="AY9" s="628"/>
      <c r="AZ9" s="628"/>
      <c r="BA9" s="628"/>
      <c r="BB9" s="628"/>
      <c r="BC9" s="628"/>
      <c r="BD9" s="628"/>
      <c r="BE9" s="628"/>
      <c r="BF9" s="629"/>
      <c r="BG9" s="621">
        <v>4175541</v>
      </c>
      <c r="BH9" s="622"/>
      <c r="BI9" s="622"/>
      <c r="BJ9" s="622"/>
      <c r="BK9" s="622"/>
      <c r="BL9" s="622"/>
      <c r="BM9" s="622"/>
      <c r="BN9" s="623"/>
      <c r="BO9" s="624">
        <v>29</v>
      </c>
      <c r="BP9" s="624"/>
      <c r="BQ9" s="624"/>
      <c r="BR9" s="624"/>
      <c r="BS9" s="625" t="s">
        <v>47</v>
      </c>
      <c r="BT9" s="625"/>
      <c r="BU9" s="625"/>
      <c r="BV9" s="625"/>
      <c r="BW9" s="625"/>
      <c r="BX9" s="625"/>
      <c r="BY9" s="625"/>
      <c r="BZ9" s="625"/>
      <c r="CA9" s="625"/>
      <c r="CB9" s="626"/>
      <c r="CD9" s="627" t="s">
        <v>155</v>
      </c>
      <c r="CE9" s="628"/>
      <c r="CF9" s="628"/>
      <c r="CG9" s="628"/>
      <c r="CH9" s="628"/>
      <c r="CI9" s="628"/>
      <c r="CJ9" s="628"/>
      <c r="CK9" s="628"/>
      <c r="CL9" s="628"/>
      <c r="CM9" s="628"/>
      <c r="CN9" s="628"/>
      <c r="CO9" s="628"/>
      <c r="CP9" s="628"/>
      <c r="CQ9" s="629"/>
      <c r="CR9" s="621">
        <v>3983311</v>
      </c>
      <c r="CS9" s="622"/>
      <c r="CT9" s="622"/>
      <c r="CU9" s="622"/>
      <c r="CV9" s="622"/>
      <c r="CW9" s="622"/>
      <c r="CX9" s="622"/>
      <c r="CY9" s="623"/>
      <c r="CZ9" s="624">
        <v>7.6</v>
      </c>
      <c r="DA9" s="624"/>
      <c r="DB9" s="624"/>
      <c r="DC9" s="624"/>
      <c r="DD9" s="634">
        <v>725152</v>
      </c>
      <c r="DE9" s="622"/>
      <c r="DF9" s="622"/>
      <c r="DG9" s="622"/>
      <c r="DH9" s="622"/>
      <c r="DI9" s="622"/>
      <c r="DJ9" s="622"/>
      <c r="DK9" s="622"/>
      <c r="DL9" s="622"/>
      <c r="DM9" s="622"/>
      <c r="DN9" s="622"/>
      <c r="DO9" s="622"/>
      <c r="DP9" s="623"/>
      <c r="DQ9" s="634">
        <v>2681370</v>
      </c>
      <c r="DR9" s="622"/>
      <c r="DS9" s="622"/>
      <c r="DT9" s="622"/>
      <c r="DU9" s="622"/>
      <c r="DV9" s="622"/>
      <c r="DW9" s="622"/>
      <c r="DX9" s="622"/>
      <c r="DY9" s="622"/>
      <c r="DZ9" s="622"/>
      <c r="EA9" s="622"/>
      <c r="EB9" s="622"/>
      <c r="EC9" s="635"/>
    </row>
    <row r="10" spans="2:143" ht="11.25" customHeight="1" x14ac:dyDescent="0.2">
      <c r="B10" s="627" t="s">
        <v>156</v>
      </c>
      <c r="C10" s="628"/>
      <c r="D10" s="628"/>
      <c r="E10" s="628"/>
      <c r="F10" s="628"/>
      <c r="G10" s="628"/>
      <c r="H10" s="628"/>
      <c r="I10" s="628"/>
      <c r="J10" s="628"/>
      <c r="K10" s="628"/>
      <c r="L10" s="628"/>
      <c r="M10" s="628"/>
      <c r="N10" s="628"/>
      <c r="O10" s="628"/>
      <c r="P10" s="628"/>
      <c r="Q10" s="629"/>
      <c r="R10" s="621" t="s">
        <v>47</v>
      </c>
      <c r="S10" s="622"/>
      <c r="T10" s="622"/>
      <c r="U10" s="622"/>
      <c r="V10" s="622"/>
      <c r="W10" s="622"/>
      <c r="X10" s="622"/>
      <c r="Y10" s="623"/>
      <c r="Z10" s="624" t="s">
        <v>47</v>
      </c>
      <c r="AA10" s="624"/>
      <c r="AB10" s="624"/>
      <c r="AC10" s="624"/>
      <c r="AD10" s="625" t="s">
        <v>47</v>
      </c>
      <c r="AE10" s="625"/>
      <c r="AF10" s="625"/>
      <c r="AG10" s="625"/>
      <c r="AH10" s="625"/>
      <c r="AI10" s="625"/>
      <c r="AJ10" s="625"/>
      <c r="AK10" s="625"/>
      <c r="AL10" s="630" t="s">
        <v>47</v>
      </c>
      <c r="AM10" s="631"/>
      <c r="AN10" s="631"/>
      <c r="AO10" s="632"/>
      <c r="AP10" s="627" t="s">
        <v>157</v>
      </c>
      <c r="AQ10" s="628"/>
      <c r="AR10" s="628"/>
      <c r="AS10" s="628"/>
      <c r="AT10" s="628"/>
      <c r="AU10" s="628"/>
      <c r="AV10" s="628"/>
      <c r="AW10" s="628"/>
      <c r="AX10" s="628"/>
      <c r="AY10" s="628"/>
      <c r="AZ10" s="628"/>
      <c r="BA10" s="628"/>
      <c r="BB10" s="628"/>
      <c r="BC10" s="628"/>
      <c r="BD10" s="628"/>
      <c r="BE10" s="628"/>
      <c r="BF10" s="629"/>
      <c r="BG10" s="621">
        <v>314978</v>
      </c>
      <c r="BH10" s="622"/>
      <c r="BI10" s="622"/>
      <c r="BJ10" s="622"/>
      <c r="BK10" s="622"/>
      <c r="BL10" s="622"/>
      <c r="BM10" s="622"/>
      <c r="BN10" s="623"/>
      <c r="BO10" s="624">
        <v>2.2000000000000002</v>
      </c>
      <c r="BP10" s="624"/>
      <c r="BQ10" s="624"/>
      <c r="BR10" s="624"/>
      <c r="BS10" s="625" t="s">
        <v>47</v>
      </c>
      <c r="BT10" s="625"/>
      <c r="BU10" s="625"/>
      <c r="BV10" s="625"/>
      <c r="BW10" s="625"/>
      <c r="BX10" s="625"/>
      <c r="BY10" s="625"/>
      <c r="BZ10" s="625"/>
      <c r="CA10" s="625"/>
      <c r="CB10" s="626"/>
      <c r="CD10" s="627" t="s">
        <v>158</v>
      </c>
      <c r="CE10" s="628"/>
      <c r="CF10" s="628"/>
      <c r="CG10" s="628"/>
      <c r="CH10" s="628"/>
      <c r="CI10" s="628"/>
      <c r="CJ10" s="628"/>
      <c r="CK10" s="628"/>
      <c r="CL10" s="628"/>
      <c r="CM10" s="628"/>
      <c r="CN10" s="628"/>
      <c r="CO10" s="628"/>
      <c r="CP10" s="628"/>
      <c r="CQ10" s="629"/>
      <c r="CR10" s="621">
        <v>222371</v>
      </c>
      <c r="CS10" s="622"/>
      <c r="CT10" s="622"/>
      <c r="CU10" s="622"/>
      <c r="CV10" s="622"/>
      <c r="CW10" s="622"/>
      <c r="CX10" s="622"/>
      <c r="CY10" s="623"/>
      <c r="CZ10" s="624">
        <v>0.4</v>
      </c>
      <c r="DA10" s="624"/>
      <c r="DB10" s="624"/>
      <c r="DC10" s="624"/>
      <c r="DD10" s="634" t="s">
        <v>47</v>
      </c>
      <c r="DE10" s="622"/>
      <c r="DF10" s="622"/>
      <c r="DG10" s="622"/>
      <c r="DH10" s="622"/>
      <c r="DI10" s="622"/>
      <c r="DJ10" s="622"/>
      <c r="DK10" s="622"/>
      <c r="DL10" s="622"/>
      <c r="DM10" s="622"/>
      <c r="DN10" s="622"/>
      <c r="DO10" s="622"/>
      <c r="DP10" s="623"/>
      <c r="DQ10" s="634">
        <v>109772</v>
      </c>
      <c r="DR10" s="622"/>
      <c r="DS10" s="622"/>
      <c r="DT10" s="622"/>
      <c r="DU10" s="622"/>
      <c r="DV10" s="622"/>
      <c r="DW10" s="622"/>
      <c r="DX10" s="622"/>
      <c r="DY10" s="622"/>
      <c r="DZ10" s="622"/>
      <c r="EA10" s="622"/>
      <c r="EB10" s="622"/>
      <c r="EC10" s="635"/>
    </row>
    <row r="11" spans="2:143" ht="11.25" customHeight="1" x14ac:dyDescent="0.2">
      <c r="B11" s="627" t="s">
        <v>159</v>
      </c>
      <c r="C11" s="628"/>
      <c r="D11" s="628"/>
      <c r="E11" s="628"/>
      <c r="F11" s="628"/>
      <c r="G11" s="628"/>
      <c r="H11" s="628"/>
      <c r="I11" s="628"/>
      <c r="J11" s="628"/>
      <c r="K11" s="628"/>
      <c r="L11" s="628"/>
      <c r="M11" s="628"/>
      <c r="N11" s="628"/>
      <c r="O11" s="628"/>
      <c r="P11" s="628"/>
      <c r="Q11" s="629"/>
      <c r="R11" s="621">
        <v>2206749</v>
      </c>
      <c r="S11" s="622"/>
      <c r="T11" s="622"/>
      <c r="U11" s="622"/>
      <c r="V11" s="622"/>
      <c r="W11" s="622"/>
      <c r="X11" s="622"/>
      <c r="Y11" s="623"/>
      <c r="Z11" s="630">
        <v>3.9</v>
      </c>
      <c r="AA11" s="631"/>
      <c r="AB11" s="631"/>
      <c r="AC11" s="636"/>
      <c r="AD11" s="634">
        <v>2206749</v>
      </c>
      <c r="AE11" s="622"/>
      <c r="AF11" s="622"/>
      <c r="AG11" s="622"/>
      <c r="AH11" s="622"/>
      <c r="AI11" s="622"/>
      <c r="AJ11" s="622"/>
      <c r="AK11" s="623"/>
      <c r="AL11" s="630">
        <v>7.8</v>
      </c>
      <c r="AM11" s="631"/>
      <c r="AN11" s="631"/>
      <c r="AO11" s="632"/>
      <c r="AP11" s="627" t="s">
        <v>160</v>
      </c>
      <c r="AQ11" s="628"/>
      <c r="AR11" s="628"/>
      <c r="AS11" s="628"/>
      <c r="AT11" s="628"/>
      <c r="AU11" s="628"/>
      <c r="AV11" s="628"/>
      <c r="AW11" s="628"/>
      <c r="AX11" s="628"/>
      <c r="AY11" s="628"/>
      <c r="AZ11" s="628"/>
      <c r="BA11" s="628"/>
      <c r="BB11" s="628"/>
      <c r="BC11" s="628"/>
      <c r="BD11" s="628"/>
      <c r="BE11" s="628"/>
      <c r="BF11" s="629"/>
      <c r="BG11" s="621">
        <v>334345</v>
      </c>
      <c r="BH11" s="622"/>
      <c r="BI11" s="622"/>
      <c r="BJ11" s="622"/>
      <c r="BK11" s="622"/>
      <c r="BL11" s="622"/>
      <c r="BM11" s="622"/>
      <c r="BN11" s="623"/>
      <c r="BO11" s="624">
        <v>2.2999999999999998</v>
      </c>
      <c r="BP11" s="624"/>
      <c r="BQ11" s="624"/>
      <c r="BR11" s="624"/>
      <c r="BS11" s="625" t="s">
        <v>47</v>
      </c>
      <c r="BT11" s="625"/>
      <c r="BU11" s="625"/>
      <c r="BV11" s="625"/>
      <c r="BW11" s="625"/>
      <c r="BX11" s="625"/>
      <c r="BY11" s="625"/>
      <c r="BZ11" s="625"/>
      <c r="CA11" s="625"/>
      <c r="CB11" s="626"/>
      <c r="CD11" s="627" t="s">
        <v>161</v>
      </c>
      <c r="CE11" s="628"/>
      <c r="CF11" s="628"/>
      <c r="CG11" s="628"/>
      <c r="CH11" s="628"/>
      <c r="CI11" s="628"/>
      <c r="CJ11" s="628"/>
      <c r="CK11" s="628"/>
      <c r="CL11" s="628"/>
      <c r="CM11" s="628"/>
      <c r="CN11" s="628"/>
      <c r="CO11" s="628"/>
      <c r="CP11" s="628"/>
      <c r="CQ11" s="629"/>
      <c r="CR11" s="621">
        <v>2157026</v>
      </c>
      <c r="CS11" s="622"/>
      <c r="CT11" s="622"/>
      <c r="CU11" s="622"/>
      <c r="CV11" s="622"/>
      <c r="CW11" s="622"/>
      <c r="CX11" s="622"/>
      <c r="CY11" s="623"/>
      <c r="CZ11" s="624">
        <v>4.0999999999999996</v>
      </c>
      <c r="DA11" s="624"/>
      <c r="DB11" s="624"/>
      <c r="DC11" s="624"/>
      <c r="DD11" s="634">
        <v>389783</v>
      </c>
      <c r="DE11" s="622"/>
      <c r="DF11" s="622"/>
      <c r="DG11" s="622"/>
      <c r="DH11" s="622"/>
      <c r="DI11" s="622"/>
      <c r="DJ11" s="622"/>
      <c r="DK11" s="622"/>
      <c r="DL11" s="622"/>
      <c r="DM11" s="622"/>
      <c r="DN11" s="622"/>
      <c r="DO11" s="622"/>
      <c r="DP11" s="623"/>
      <c r="DQ11" s="634">
        <v>1340812</v>
      </c>
      <c r="DR11" s="622"/>
      <c r="DS11" s="622"/>
      <c r="DT11" s="622"/>
      <c r="DU11" s="622"/>
      <c r="DV11" s="622"/>
      <c r="DW11" s="622"/>
      <c r="DX11" s="622"/>
      <c r="DY11" s="622"/>
      <c r="DZ11" s="622"/>
      <c r="EA11" s="622"/>
      <c r="EB11" s="622"/>
      <c r="EC11" s="635"/>
    </row>
    <row r="12" spans="2:143" ht="11.25" customHeight="1" x14ac:dyDescent="0.2">
      <c r="B12" s="627" t="s">
        <v>162</v>
      </c>
      <c r="C12" s="628"/>
      <c r="D12" s="628"/>
      <c r="E12" s="628"/>
      <c r="F12" s="628"/>
      <c r="G12" s="628"/>
      <c r="H12" s="628"/>
      <c r="I12" s="628"/>
      <c r="J12" s="628"/>
      <c r="K12" s="628"/>
      <c r="L12" s="628"/>
      <c r="M12" s="628"/>
      <c r="N12" s="628"/>
      <c r="O12" s="628"/>
      <c r="P12" s="628"/>
      <c r="Q12" s="629"/>
      <c r="R12" s="621">
        <v>25459</v>
      </c>
      <c r="S12" s="622"/>
      <c r="T12" s="622"/>
      <c r="U12" s="622"/>
      <c r="V12" s="622"/>
      <c r="W12" s="622"/>
      <c r="X12" s="622"/>
      <c r="Y12" s="623"/>
      <c r="Z12" s="624">
        <v>0</v>
      </c>
      <c r="AA12" s="624"/>
      <c r="AB12" s="624"/>
      <c r="AC12" s="624"/>
      <c r="AD12" s="625">
        <v>25459</v>
      </c>
      <c r="AE12" s="625"/>
      <c r="AF12" s="625"/>
      <c r="AG12" s="625"/>
      <c r="AH12" s="625"/>
      <c r="AI12" s="625"/>
      <c r="AJ12" s="625"/>
      <c r="AK12" s="625"/>
      <c r="AL12" s="630">
        <v>0.1</v>
      </c>
      <c r="AM12" s="631"/>
      <c r="AN12" s="631"/>
      <c r="AO12" s="632"/>
      <c r="AP12" s="627" t="s">
        <v>163</v>
      </c>
      <c r="AQ12" s="628"/>
      <c r="AR12" s="628"/>
      <c r="AS12" s="628"/>
      <c r="AT12" s="628"/>
      <c r="AU12" s="628"/>
      <c r="AV12" s="628"/>
      <c r="AW12" s="628"/>
      <c r="AX12" s="628"/>
      <c r="AY12" s="628"/>
      <c r="AZ12" s="628"/>
      <c r="BA12" s="628"/>
      <c r="BB12" s="628"/>
      <c r="BC12" s="628"/>
      <c r="BD12" s="628"/>
      <c r="BE12" s="628"/>
      <c r="BF12" s="629"/>
      <c r="BG12" s="621">
        <v>7274513</v>
      </c>
      <c r="BH12" s="622"/>
      <c r="BI12" s="622"/>
      <c r="BJ12" s="622"/>
      <c r="BK12" s="622"/>
      <c r="BL12" s="622"/>
      <c r="BM12" s="622"/>
      <c r="BN12" s="623"/>
      <c r="BO12" s="624">
        <v>50.6</v>
      </c>
      <c r="BP12" s="624"/>
      <c r="BQ12" s="624"/>
      <c r="BR12" s="624"/>
      <c r="BS12" s="625" t="s">
        <v>47</v>
      </c>
      <c r="BT12" s="625"/>
      <c r="BU12" s="625"/>
      <c r="BV12" s="625"/>
      <c r="BW12" s="625"/>
      <c r="BX12" s="625"/>
      <c r="BY12" s="625"/>
      <c r="BZ12" s="625"/>
      <c r="CA12" s="625"/>
      <c r="CB12" s="626"/>
      <c r="CD12" s="627" t="s">
        <v>164</v>
      </c>
      <c r="CE12" s="628"/>
      <c r="CF12" s="628"/>
      <c r="CG12" s="628"/>
      <c r="CH12" s="628"/>
      <c r="CI12" s="628"/>
      <c r="CJ12" s="628"/>
      <c r="CK12" s="628"/>
      <c r="CL12" s="628"/>
      <c r="CM12" s="628"/>
      <c r="CN12" s="628"/>
      <c r="CO12" s="628"/>
      <c r="CP12" s="628"/>
      <c r="CQ12" s="629"/>
      <c r="CR12" s="621">
        <v>2442522</v>
      </c>
      <c r="CS12" s="622"/>
      <c r="CT12" s="622"/>
      <c r="CU12" s="622"/>
      <c r="CV12" s="622"/>
      <c r="CW12" s="622"/>
      <c r="CX12" s="622"/>
      <c r="CY12" s="623"/>
      <c r="CZ12" s="624">
        <v>4.5999999999999996</v>
      </c>
      <c r="DA12" s="624"/>
      <c r="DB12" s="624"/>
      <c r="DC12" s="624"/>
      <c r="DD12" s="634">
        <v>115717</v>
      </c>
      <c r="DE12" s="622"/>
      <c r="DF12" s="622"/>
      <c r="DG12" s="622"/>
      <c r="DH12" s="622"/>
      <c r="DI12" s="622"/>
      <c r="DJ12" s="622"/>
      <c r="DK12" s="622"/>
      <c r="DL12" s="622"/>
      <c r="DM12" s="622"/>
      <c r="DN12" s="622"/>
      <c r="DO12" s="622"/>
      <c r="DP12" s="623"/>
      <c r="DQ12" s="634">
        <v>1488819</v>
      </c>
      <c r="DR12" s="622"/>
      <c r="DS12" s="622"/>
      <c r="DT12" s="622"/>
      <c r="DU12" s="622"/>
      <c r="DV12" s="622"/>
      <c r="DW12" s="622"/>
      <c r="DX12" s="622"/>
      <c r="DY12" s="622"/>
      <c r="DZ12" s="622"/>
      <c r="EA12" s="622"/>
      <c r="EB12" s="622"/>
      <c r="EC12" s="635"/>
    </row>
    <row r="13" spans="2:143" ht="11.25" customHeight="1" x14ac:dyDescent="0.2">
      <c r="B13" s="627" t="s">
        <v>165</v>
      </c>
      <c r="C13" s="628"/>
      <c r="D13" s="628"/>
      <c r="E13" s="628"/>
      <c r="F13" s="628"/>
      <c r="G13" s="628"/>
      <c r="H13" s="628"/>
      <c r="I13" s="628"/>
      <c r="J13" s="628"/>
      <c r="K13" s="628"/>
      <c r="L13" s="628"/>
      <c r="M13" s="628"/>
      <c r="N13" s="628"/>
      <c r="O13" s="628"/>
      <c r="P13" s="628"/>
      <c r="Q13" s="629"/>
      <c r="R13" s="621" t="s">
        <v>47</v>
      </c>
      <c r="S13" s="622"/>
      <c r="T13" s="622"/>
      <c r="U13" s="622"/>
      <c r="V13" s="622"/>
      <c r="W13" s="622"/>
      <c r="X13" s="622"/>
      <c r="Y13" s="623"/>
      <c r="Z13" s="624" t="s">
        <v>47</v>
      </c>
      <c r="AA13" s="624"/>
      <c r="AB13" s="624"/>
      <c r="AC13" s="624"/>
      <c r="AD13" s="625" t="s">
        <v>47</v>
      </c>
      <c r="AE13" s="625"/>
      <c r="AF13" s="625"/>
      <c r="AG13" s="625"/>
      <c r="AH13" s="625"/>
      <c r="AI13" s="625"/>
      <c r="AJ13" s="625"/>
      <c r="AK13" s="625"/>
      <c r="AL13" s="630" t="s">
        <v>47</v>
      </c>
      <c r="AM13" s="631"/>
      <c r="AN13" s="631"/>
      <c r="AO13" s="632"/>
      <c r="AP13" s="627" t="s">
        <v>166</v>
      </c>
      <c r="AQ13" s="628"/>
      <c r="AR13" s="628"/>
      <c r="AS13" s="628"/>
      <c r="AT13" s="628"/>
      <c r="AU13" s="628"/>
      <c r="AV13" s="628"/>
      <c r="AW13" s="628"/>
      <c r="AX13" s="628"/>
      <c r="AY13" s="628"/>
      <c r="AZ13" s="628"/>
      <c r="BA13" s="628"/>
      <c r="BB13" s="628"/>
      <c r="BC13" s="628"/>
      <c r="BD13" s="628"/>
      <c r="BE13" s="628"/>
      <c r="BF13" s="629"/>
      <c r="BG13" s="621">
        <v>7248601</v>
      </c>
      <c r="BH13" s="622"/>
      <c r="BI13" s="622"/>
      <c r="BJ13" s="622"/>
      <c r="BK13" s="622"/>
      <c r="BL13" s="622"/>
      <c r="BM13" s="622"/>
      <c r="BN13" s="623"/>
      <c r="BO13" s="624">
        <v>50.4</v>
      </c>
      <c r="BP13" s="624"/>
      <c r="BQ13" s="624"/>
      <c r="BR13" s="624"/>
      <c r="BS13" s="625" t="s">
        <v>47</v>
      </c>
      <c r="BT13" s="625"/>
      <c r="BU13" s="625"/>
      <c r="BV13" s="625"/>
      <c r="BW13" s="625"/>
      <c r="BX13" s="625"/>
      <c r="BY13" s="625"/>
      <c r="BZ13" s="625"/>
      <c r="CA13" s="625"/>
      <c r="CB13" s="626"/>
      <c r="CD13" s="627" t="s">
        <v>167</v>
      </c>
      <c r="CE13" s="628"/>
      <c r="CF13" s="628"/>
      <c r="CG13" s="628"/>
      <c r="CH13" s="628"/>
      <c r="CI13" s="628"/>
      <c r="CJ13" s="628"/>
      <c r="CK13" s="628"/>
      <c r="CL13" s="628"/>
      <c r="CM13" s="628"/>
      <c r="CN13" s="628"/>
      <c r="CO13" s="628"/>
      <c r="CP13" s="628"/>
      <c r="CQ13" s="629"/>
      <c r="CR13" s="621">
        <v>6570794</v>
      </c>
      <c r="CS13" s="622"/>
      <c r="CT13" s="622"/>
      <c r="CU13" s="622"/>
      <c r="CV13" s="622"/>
      <c r="CW13" s="622"/>
      <c r="CX13" s="622"/>
      <c r="CY13" s="623"/>
      <c r="CZ13" s="624">
        <v>12.5</v>
      </c>
      <c r="DA13" s="624"/>
      <c r="DB13" s="624"/>
      <c r="DC13" s="624"/>
      <c r="DD13" s="634">
        <v>1978439</v>
      </c>
      <c r="DE13" s="622"/>
      <c r="DF13" s="622"/>
      <c r="DG13" s="622"/>
      <c r="DH13" s="622"/>
      <c r="DI13" s="622"/>
      <c r="DJ13" s="622"/>
      <c r="DK13" s="622"/>
      <c r="DL13" s="622"/>
      <c r="DM13" s="622"/>
      <c r="DN13" s="622"/>
      <c r="DO13" s="622"/>
      <c r="DP13" s="623"/>
      <c r="DQ13" s="634">
        <v>5017467</v>
      </c>
      <c r="DR13" s="622"/>
      <c r="DS13" s="622"/>
      <c r="DT13" s="622"/>
      <c r="DU13" s="622"/>
      <c r="DV13" s="622"/>
      <c r="DW13" s="622"/>
      <c r="DX13" s="622"/>
      <c r="DY13" s="622"/>
      <c r="DZ13" s="622"/>
      <c r="EA13" s="622"/>
      <c r="EB13" s="622"/>
      <c r="EC13" s="635"/>
    </row>
    <row r="14" spans="2:143" ht="11.25" customHeight="1" x14ac:dyDescent="0.2">
      <c r="B14" s="627" t="s">
        <v>168</v>
      </c>
      <c r="C14" s="628"/>
      <c r="D14" s="628"/>
      <c r="E14" s="628"/>
      <c r="F14" s="628"/>
      <c r="G14" s="628"/>
      <c r="H14" s="628"/>
      <c r="I14" s="628"/>
      <c r="J14" s="628"/>
      <c r="K14" s="628"/>
      <c r="L14" s="628"/>
      <c r="M14" s="628"/>
      <c r="N14" s="628"/>
      <c r="O14" s="628"/>
      <c r="P14" s="628"/>
      <c r="Q14" s="629"/>
      <c r="R14" s="621">
        <v>509</v>
      </c>
      <c r="S14" s="622"/>
      <c r="T14" s="622"/>
      <c r="U14" s="622"/>
      <c r="V14" s="622"/>
      <c r="W14" s="622"/>
      <c r="X14" s="622"/>
      <c r="Y14" s="623"/>
      <c r="Z14" s="624">
        <v>0</v>
      </c>
      <c r="AA14" s="624"/>
      <c r="AB14" s="624"/>
      <c r="AC14" s="624"/>
      <c r="AD14" s="625">
        <v>509</v>
      </c>
      <c r="AE14" s="625"/>
      <c r="AF14" s="625"/>
      <c r="AG14" s="625"/>
      <c r="AH14" s="625"/>
      <c r="AI14" s="625"/>
      <c r="AJ14" s="625"/>
      <c r="AK14" s="625"/>
      <c r="AL14" s="630">
        <v>0</v>
      </c>
      <c r="AM14" s="631"/>
      <c r="AN14" s="631"/>
      <c r="AO14" s="632"/>
      <c r="AP14" s="627" t="s">
        <v>169</v>
      </c>
      <c r="AQ14" s="628"/>
      <c r="AR14" s="628"/>
      <c r="AS14" s="628"/>
      <c r="AT14" s="628"/>
      <c r="AU14" s="628"/>
      <c r="AV14" s="628"/>
      <c r="AW14" s="628"/>
      <c r="AX14" s="628"/>
      <c r="AY14" s="628"/>
      <c r="AZ14" s="628"/>
      <c r="BA14" s="628"/>
      <c r="BB14" s="628"/>
      <c r="BC14" s="628"/>
      <c r="BD14" s="628"/>
      <c r="BE14" s="628"/>
      <c r="BF14" s="629"/>
      <c r="BG14" s="621">
        <v>377198</v>
      </c>
      <c r="BH14" s="622"/>
      <c r="BI14" s="622"/>
      <c r="BJ14" s="622"/>
      <c r="BK14" s="622"/>
      <c r="BL14" s="622"/>
      <c r="BM14" s="622"/>
      <c r="BN14" s="623"/>
      <c r="BO14" s="624">
        <v>2.6</v>
      </c>
      <c r="BP14" s="624"/>
      <c r="BQ14" s="624"/>
      <c r="BR14" s="624"/>
      <c r="BS14" s="625" t="s">
        <v>47</v>
      </c>
      <c r="BT14" s="625"/>
      <c r="BU14" s="625"/>
      <c r="BV14" s="625"/>
      <c r="BW14" s="625"/>
      <c r="BX14" s="625"/>
      <c r="BY14" s="625"/>
      <c r="BZ14" s="625"/>
      <c r="CA14" s="625"/>
      <c r="CB14" s="626"/>
      <c r="CD14" s="627" t="s">
        <v>170</v>
      </c>
      <c r="CE14" s="628"/>
      <c r="CF14" s="628"/>
      <c r="CG14" s="628"/>
      <c r="CH14" s="628"/>
      <c r="CI14" s="628"/>
      <c r="CJ14" s="628"/>
      <c r="CK14" s="628"/>
      <c r="CL14" s="628"/>
      <c r="CM14" s="628"/>
      <c r="CN14" s="628"/>
      <c r="CO14" s="628"/>
      <c r="CP14" s="628"/>
      <c r="CQ14" s="629"/>
      <c r="CR14" s="621">
        <v>2007328</v>
      </c>
      <c r="CS14" s="622"/>
      <c r="CT14" s="622"/>
      <c r="CU14" s="622"/>
      <c r="CV14" s="622"/>
      <c r="CW14" s="622"/>
      <c r="CX14" s="622"/>
      <c r="CY14" s="623"/>
      <c r="CZ14" s="624">
        <v>3.8</v>
      </c>
      <c r="DA14" s="624"/>
      <c r="DB14" s="624"/>
      <c r="DC14" s="624"/>
      <c r="DD14" s="634">
        <v>295465</v>
      </c>
      <c r="DE14" s="622"/>
      <c r="DF14" s="622"/>
      <c r="DG14" s="622"/>
      <c r="DH14" s="622"/>
      <c r="DI14" s="622"/>
      <c r="DJ14" s="622"/>
      <c r="DK14" s="622"/>
      <c r="DL14" s="622"/>
      <c r="DM14" s="622"/>
      <c r="DN14" s="622"/>
      <c r="DO14" s="622"/>
      <c r="DP14" s="623"/>
      <c r="DQ14" s="634">
        <v>1468255</v>
      </c>
      <c r="DR14" s="622"/>
      <c r="DS14" s="622"/>
      <c r="DT14" s="622"/>
      <c r="DU14" s="622"/>
      <c r="DV14" s="622"/>
      <c r="DW14" s="622"/>
      <c r="DX14" s="622"/>
      <c r="DY14" s="622"/>
      <c r="DZ14" s="622"/>
      <c r="EA14" s="622"/>
      <c r="EB14" s="622"/>
      <c r="EC14" s="635"/>
    </row>
    <row r="15" spans="2:143" ht="11.25" customHeight="1" x14ac:dyDescent="0.2">
      <c r="B15" s="627" t="s">
        <v>171</v>
      </c>
      <c r="C15" s="628"/>
      <c r="D15" s="628"/>
      <c r="E15" s="628"/>
      <c r="F15" s="628"/>
      <c r="G15" s="628"/>
      <c r="H15" s="628"/>
      <c r="I15" s="628"/>
      <c r="J15" s="628"/>
      <c r="K15" s="628"/>
      <c r="L15" s="628"/>
      <c r="M15" s="628"/>
      <c r="N15" s="628"/>
      <c r="O15" s="628"/>
      <c r="P15" s="628"/>
      <c r="Q15" s="629"/>
      <c r="R15" s="621" t="s">
        <v>47</v>
      </c>
      <c r="S15" s="622"/>
      <c r="T15" s="622"/>
      <c r="U15" s="622"/>
      <c r="V15" s="622"/>
      <c r="W15" s="622"/>
      <c r="X15" s="622"/>
      <c r="Y15" s="623"/>
      <c r="Z15" s="624" t="s">
        <v>47</v>
      </c>
      <c r="AA15" s="624"/>
      <c r="AB15" s="624"/>
      <c r="AC15" s="624"/>
      <c r="AD15" s="625" t="s">
        <v>47</v>
      </c>
      <c r="AE15" s="625"/>
      <c r="AF15" s="625"/>
      <c r="AG15" s="625"/>
      <c r="AH15" s="625"/>
      <c r="AI15" s="625"/>
      <c r="AJ15" s="625"/>
      <c r="AK15" s="625"/>
      <c r="AL15" s="630" t="s">
        <v>47</v>
      </c>
      <c r="AM15" s="631"/>
      <c r="AN15" s="631"/>
      <c r="AO15" s="632"/>
      <c r="AP15" s="627" t="s">
        <v>172</v>
      </c>
      <c r="AQ15" s="628"/>
      <c r="AR15" s="628"/>
      <c r="AS15" s="628"/>
      <c r="AT15" s="628"/>
      <c r="AU15" s="628"/>
      <c r="AV15" s="628"/>
      <c r="AW15" s="628"/>
      <c r="AX15" s="628"/>
      <c r="AY15" s="628"/>
      <c r="AZ15" s="628"/>
      <c r="BA15" s="628"/>
      <c r="BB15" s="628"/>
      <c r="BC15" s="628"/>
      <c r="BD15" s="628"/>
      <c r="BE15" s="628"/>
      <c r="BF15" s="629"/>
      <c r="BG15" s="621">
        <v>615372</v>
      </c>
      <c r="BH15" s="622"/>
      <c r="BI15" s="622"/>
      <c r="BJ15" s="622"/>
      <c r="BK15" s="622"/>
      <c r="BL15" s="622"/>
      <c r="BM15" s="622"/>
      <c r="BN15" s="623"/>
      <c r="BO15" s="624">
        <v>4.3</v>
      </c>
      <c r="BP15" s="624"/>
      <c r="BQ15" s="624"/>
      <c r="BR15" s="624"/>
      <c r="BS15" s="625" t="s">
        <v>47</v>
      </c>
      <c r="BT15" s="625"/>
      <c r="BU15" s="625"/>
      <c r="BV15" s="625"/>
      <c r="BW15" s="625"/>
      <c r="BX15" s="625"/>
      <c r="BY15" s="625"/>
      <c r="BZ15" s="625"/>
      <c r="CA15" s="625"/>
      <c r="CB15" s="626"/>
      <c r="CD15" s="627" t="s">
        <v>173</v>
      </c>
      <c r="CE15" s="628"/>
      <c r="CF15" s="628"/>
      <c r="CG15" s="628"/>
      <c r="CH15" s="628"/>
      <c r="CI15" s="628"/>
      <c r="CJ15" s="628"/>
      <c r="CK15" s="628"/>
      <c r="CL15" s="628"/>
      <c r="CM15" s="628"/>
      <c r="CN15" s="628"/>
      <c r="CO15" s="628"/>
      <c r="CP15" s="628"/>
      <c r="CQ15" s="629"/>
      <c r="CR15" s="621">
        <v>5853015</v>
      </c>
      <c r="CS15" s="622"/>
      <c r="CT15" s="622"/>
      <c r="CU15" s="622"/>
      <c r="CV15" s="622"/>
      <c r="CW15" s="622"/>
      <c r="CX15" s="622"/>
      <c r="CY15" s="623"/>
      <c r="CZ15" s="624">
        <v>11.1</v>
      </c>
      <c r="DA15" s="624"/>
      <c r="DB15" s="624"/>
      <c r="DC15" s="624"/>
      <c r="DD15" s="634">
        <v>1736691</v>
      </c>
      <c r="DE15" s="622"/>
      <c r="DF15" s="622"/>
      <c r="DG15" s="622"/>
      <c r="DH15" s="622"/>
      <c r="DI15" s="622"/>
      <c r="DJ15" s="622"/>
      <c r="DK15" s="622"/>
      <c r="DL15" s="622"/>
      <c r="DM15" s="622"/>
      <c r="DN15" s="622"/>
      <c r="DO15" s="622"/>
      <c r="DP15" s="623"/>
      <c r="DQ15" s="634">
        <v>3592422</v>
      </c>
      <c r="DR15" s="622"/>
      <c r="DS15" s="622"/>
      <c r="DT15" s="622"/>
      <c r="DU15" s="622"/>
      <c r="DV15" s="622"/>
      <c r="DW15" s="622"/>
      <c r="DX15" s="622"/>
      <c r="DY15" s="622"/>
      <c r="DZ15" s="622"/>
      <c r="EA15" s="622"/>
      <c r="EB15" s="622"/>
      <c r="EC15" s="635"/>
    </row>
    <row r="16" spans="2:143" ht="11.25" customHeight="1" x14ac:dyDescent="0.2">
      <c r="B16" s="627" t="s">
        <v>174</v>
      </c>
      <c r="C16" s="628"/>
      <c r="D16" s="628"/>
      <c r="E16" s="628"/>
      <c r="F16" s="628"/>
      <c r="G16" s="628"/>
      <c r="H16" s="628"/>
      <c r="I16" s="628"/>
      <c r="J16" s="628"/>
      <c r="K16" s="628"/>
      <c r="L16" s="628"/>
      <c r="M16" s="628"/>
      <c r="N16" s="628"/>
      <c r="O16" s="628"/>
      <c r="P16" s="628"/>
      <c r="Q16" s="629"/>
      <c r="R16" s="621">
        <v>60965</v>
      </c>
      <c r="S16" s="622"/>
      <c r="T16" s="622"/>
      <c r="U16" s="622"/>
      <c r="V16" s="622"/>
      <c r="W16" s="622"/>
      <c r="X16" s="622"/>
      <c r="Y16" s="623"/>
      <c r="Z16" s="624">
        <v>0.1</v>
      </c>
      <c r="AA16" s="624"/>
      <c r="AB16" s="624"/>
      <c r="AC16" s="624"/>
      <c r="AD16" s="625">
        <v>60965</v>
      </c>
      <c r="AE16" s="625"/>
      <c r="AF16" s="625"/>
      <c r="AG16" s="625"/>
      <c r="AH16" s="625"/>
      <c r="AI16" s="625"/>
      <c r="AJ16" s="625"/>
      <c r="AK16" s="625"/>
      <c r="AL16" s="630">
        <v>0.2</v>
      </c>
      <c r="AM16" s="631"/>
      <c r="AN16" s="631"/>
      <c r="AO16" s="632"/>
      <c r="AP16" s="627" t="s">
        <v>175</v>
      </c>
      <c r="AQ16" s="628"/>
      <c r="AR16" s="628"/>
      <c r="AS16" s="628"/>
      <c r="AT16" s="628"/>
      <c r="AU16" s="628"/>
      <c r="AV16" s="628"/>
      <c r="AW16" s="628"/>
      <c r="AX16" s="628"/>
      <c r="AY16" s="628"/>
      <c r="AZ16" s="628"/>
      <c r="BA16" s="628"/>
      <c r="BB16" s="628"/>
      <c r="BC16" s="628"/>
      <c r="BD16" s="628"/>
      <c r="BE16" s="628"/>
      <c r="BF16" s="629"/>
      <c r="BG16" s="621" t="s">
        <v>47</v>
      </c>
      <c r="BH16" s="622"/>
      <c r="BI16" s="622"/>
      <c r="BJ16" s="622"/>
      <c r="BK16" s="622"/>
      <c r="BL16" s="622"/>
      <c r="BM16" s="622"/>
      <c r="BN16" s="623"/>
      <c r="BO16" s="624" t="s">
        <v>47</v>
      </c>
      <c r="BP16" s="624"/>
      <c r="BQ16" s="624"/>
      <c r="BR16" s="624"/>
      <c r="BS16" s="625" t="s">
        <v>47</v>
      </c>
      <c r="BT16" s="625"/>
      <c r="BU16" s="625"/>
      <c r="BV16" s="625"/>
      <c r="BW16" s="625"/>
      <c r="BX16" s="625"/>
      <c r="BY16" s="625"/>
      <c r="BZ16" s="625"/>
      <c r="CA16" s="625"/>
      <c r="CB16" s="626"/>
      <c r="CD16" s="627" t="s">
        <v>176</v>
      </c>
      <c r="CE16" s="628"/>
      <c r="CF16" s="628"/>
      <c r="CG16" s="628"/>
      <c r="CH16" s="628"/>
      <c r="CI16" s="628"/>
      <c r="CJ16" s="628"/>
      <c r="CK16" s="628"/>
      <c r="CL16" s="628"/>
      <c r="CM16" s="628"/>
      <c r="CN16" s="628"/>
      <c r="CO16" s="628"/>
      <c r="CP16" s="628"/>
      <c r="CQ16" s="629"/>
      <c r="CR16" s="621">
        <v>231938</v>
      </c>
      <c r="CS16" s="622"/>
      <c r="CT16" s="622"/>
      <c r="CU16" s="622"/>
      <c r="CV16" s="622"/>
      <c r="CW16" s="622"/>
      <c r="CX16" s="622"/>
      <c r="CY16" s="623"/>
      <c r="CZ16" s="624">
        <v>0.4</v>
      </c>
      <c r="DA16" s="624"/>
      <c r="DB16" s="624"/>
      <c r="DC16" s="624"/>
      <c r="DD16" s="634" t="s">
        <v>47</v>
      </c>
      <c r="DE16" s="622"/>
      <c r="DF16" s="622"/>
      <c r="DG16" s="622"/>
      <c r="DH16" s="622"/>
      <c r="DI16" s="622"/>
      <c r="DJ16" s="622"/>
      <c r="DK16" s="622"/>
      <c r="DL16" s="622"/>
      <c r="DM16" s="622"/>
      <c r="DN16" s="622"/>
      <c r="DO16" s="622"/>
      <c r="DP16" s="623"/>
      <c r="DQ16" s="634">
        <v>92227</v>
      </c>
      <c r="DR16" s="622"/>
      <c r="DS16" s="622"/>
      <c r="DT16" s="622"/>
      <c r="DU16" s="622"/>
      <c r="DV16" s="622"/>
      <c r="DW16" s="622"/>
      <c r="DX16" s="622"/>
      <c r="DY16" s="622"/>
      <c r="DZ16" s="622"/>
      <c r="EA16" s="622"/>
      <c r="EB16" s="622"/>
      <c r="EC16" s="635"/>
    </row>
    <row r="17" spans="2:133" ht="11.25" customHeight="1" x14ac:dyDescent="0.2">
      <c r="B17" s="627" t="s">
        <v>177</v>
      </c>
      <c r="C17" s="628"/>
      <c r="D17" s="628"/>
      <c r="E17" s="628"/>
      <c r="F17" s="628"/>
      <c r="G17" s="628"/>
      <c r="H17" s="628"/>
      <c r="I17" s="628"/>
      <c r="J17" s="628"/>
      <c r="K17" s="628"/>
      <c r="L17" s="628"/>
      <c r="M17" s="628"/>
      <c r="N17" s="628"/>
      <c r="O17" s="628"/>
      <c r="P17" s="628"/>
      <c r="Q17" s="629"/>
      <c r="R17" s="621">
        <v>209553</v>
      </c>
      <c r="S17" s="622"/>
      <c r="T17" s="622"/>
      <c r="U17" s="622"/>
      <c r="V17" s="622"/>
      <c r="W17" s="622"/>
      <c r="X17" s="622"/>
      <c r="Y17" s="623"/>
      <c r="Z17" s="624">
        <v>0.4</v>
      </c>
      <c r="AA17" s="624"/>
      <c r="AB17" s="624"/>
      <c r="AC17" s="624"/>
      <c r="AD17" s="625">
        <v>209553</v>
      </c>
      <c r="AE17" s="625"/>
      <c r="AF17" s="625"/>
      <c r="AG17" s="625"/>
      <c r="AH17" s="625"/>
      <c r="AI17" s="625"/>
      <c r="AJ17" s="625"/>
      <c r="AK17" s="625"/>
      <c r="AL17" s="630">
        <v>0.7</v>
      </c>
      <c r="AM17" s="631"/>
      <c r="AN17" s="631"/>
      <c r="AO17" s="632"/>
      <c r="AP17" s="627" t="s">
        <v>178</v>
      </c>
      <c r="AQ17" s="628"/>
      <c r="AR17" s="628"/>
      <c r="AS17" s="628"/>
      <c r="AT17" s="628"/>
      <c r="AU17" s="628"/>
      <c r="AV17" s="628"/>
      <c r="AW17" s="628"/>
      <c r="AX17" s="628"/>
      <c r="AY17" s="628"/>
      <c r="AZ17" s="628"/>
      <c r="BA17" s="628"/>
      <c r="BB17" s="628"/>
      <c r="BC17" s="628"/>
      <c r="BD17" s="628"/>
      <c r="BE17" s="628"/>
      <c r="BF17" s="629"/>
      <c r="BG17" s="621" t="s">
        <v>47</v>
      </c>
      <c r="BH17" s="622"/>
      <c r="BI17" s="622"/>
      <c r="BJ17" s="622"/>
      <c r="BK17" s="622"/>
      <c r="BL17" s="622"/>
      <c r="BM17" s="622"/>
      <c r="BN17" s="623"/>
      <c r="BO17" s="624" t="s">
        <v>47</v>
      </c>
      <c r="BP17" s="624"/>
      <c r="BQ17" s="624"/>
      <c r="BR17" s="624"/>
      <c r="BS17" s="625" t="s">
        <v>47</v>
      </c>
      <c r="BT17" s="625"/>
      <c r="BU17" s="625"/>
      <c r="BV17" s="625"/>
      <c r="BW17" s="625"/>
      <c r="BX17" s="625"/>
      <c r="BY17" s="625"/>
      <c r="BZ17" s="625"/>
      <c r="CA17" s="625"/>
      <c r="CB17" s="626"/>
      <c r="CD17" s="627" t="s">
        <v>179</v>
      </c>
      <c r="CE17" s="628"/>
      <c r="CF17" s="628"/>
      <c r="CG17" s="628"/>
      <c r="CH17" s="628"/>
      <c r="CI17" s="628"/>
      <c r="CJ17" s="628"/>
      <c r="CK17" s="628"/>
      <c r="CL17" s="628"/>
      <c r="CM17" s="628"/>
      <c r="CN17" s="628"/>
      <c r="CO17" s="628"/>
      <c r="CP17" s="628"/>
      <c r="CQ17" s="629"/>
      <c r="CR17" s="621">
        <v>3328590</v>
      </c>
      <c r="CS17" s="622"/>
      <c r="CT17" s="622"/>
      <c r="CU17" s="622"/>
      <c r="CV17" s="622"/>
      <c r="CW17" s="622"/>
      <c r="CX17" s="622"/>
      <c r="CY17" s="623"/>
      <c r="CZ17" s="624">
        <v>6.3</v>
      </c>
      <c r="DA17" s="624"/>
      <c r="DB17" s="624"/>
      <c r="DC17" s="624"/>
      <c r="DD17" s="634" t="s">
        <v>47</v>
      </c>
      <c r="DE17" s="622"/>
      <c r="DF17" s="622"/>
      <c r="DG17" s="622"/>
      <c r="DH17" s="622"/>
      <c r="DI17" s="622"/>
      <c r="DJ17" s="622"/>
      <c r="DK17" s="622"/>
      <c r="DL17" s="622"/>
      <c r="DM17" s="622"/>
      <c r="DN17" s="622"/>
      <c r="DO17" s="622"/>
      <c r="DP17" s="623"/>
      <c r="DQ17" s="634">
        <v>3323289</v>
      </c>
      <c r="DR17" s="622"/>
      <c r="DS17" s="622"/>
      <c r="DT17" s="622"/>
      <c r="DU17" s="622"/>
      <c r="DV17" s="622"/>
      <c r="DW17" s="622"/>
      <c r="DX17" s="622"/>
      <c r="DY17" s="622"/>
      <c r="DZ17" s="622"/>
      <c r="EA17" s="622"/>
      <c r="EB17" s="622"/>
      <c r="EC17" s="635"/>
    </row>
    <row r="18" spans="2:133" ht="11.25" customHeight="1" x14ac:dyDescent="0.2">
      <c r="B18" s="627" t="s">
        <v>180</v>
      </c>
      <c r="C18" s="628"/>
      <c r="D18" s="628"/>
      <c r="E18" s="628"/>
      <c r="F18" s="628"/>
      <c r="G18" s="628"/>
      <c r="H18" s="628"/>
      <c r="I18" s="628"/>
      <c r="J18" s="628"/>
      <c r="K18" s="628"/>
      <c r="L18" s="628"/>
      <c r="M18" s="628"/>
      <c r="N18" s="628"/>
      <c r="O18" s="628"/>
      <c r="P18" s="628"/>
      <c r="Q18" s="629"/>
      <c r="R18" s="621">
        <v>76006</v>
      </c>
      <c r="S18" s="622"/>
      <c r="T18" s="622"/>
      <c r="U18" s="622"/>
      <c r="V18" s="622"/>
      <c r="W18" s="622"/>
      <c r="X18" s="622"/>
      <c r="Y18" s="623"/>
      <c r="Z18" s="624">
        <v>0.1</v>
      </c>
      <c r="AA18" s="624"/>
      <c r="AB18" s="624"/>
      <c r="AC18" s="624"/>
      <c r="AD18" s="625">
        <v>76006</v>
      </c>
      <c r="AE18" s="625"/>
      <c r="AF18" s="625"/>
      <c r="AG18" s="625"/>
      <c r="AH18" s="625"/>
      <c r="AI18" s="625"/>
      <c r="AJ18" s="625"/>
      <c r="AK18" s="625"/>
      <c r="AL18" s="630">
        <v>0.3</v>
      </c>
      <c r="AM18" s="631"/>
      <c r="AN18" s="631"/>
      <c r="AO18" s="632"/>
      <c r="AP18" s="627" t="s">
        <v>181</v>
      </c>
      <c r="AQ18" s="628"/>
      <c r="AR18" s="628"/>
      <c r="AS18" s="628"/>
      <c r="AT18" s="628"/>
      <c r="AU18" s="628"/>
      <c r="AV18" s="628"/>
      <c r="AW18" s="628"/>
      <c r="AX18" s="628"/>
      <c r="AY18" s="628"/>
      <c r="AZ18" s="628"/>
      <c r="BA18" s="628"/>
      <c r="BB18" s="628"/>
      <c r="BC18" s="628"/>
      <c r="BD18" s="628"/>
      <c r="BE18" s="628"/>
      <c r="BF18" s="629"/>
      <c r="BG18" s="621" t="s">
        <v>47</v>
      </c>
      <c r="BH18" s="622"/>
      <c r="BI18" s="622"/>
      <c r="BJ18" s="622"/>
      <c r="BK18" s="622"/>
      <c r="BL18" s="622"/>
      <c r="BM18" s="622"/>
      <c r="BN18" s="623"/>
      <c r="BO18" s="624" t="s">
        <v>47</v>
      </c>
      <c r="BP18" s="624"/>
      <c r="BQ18" s="624"/>
      <c r="BR18" s="624"/>
      <c r="BS18" s="625" t="s">
        <v>47</v>
      </c>
      <c r="BT18" s="625"/>
      <c r="BU18" s="625"/>
      <c r="BV18" s="625"/>
      <c r="BW18" s="625"/>
      <c r="BX18" s="625"/>
      <c r="BY18" s="625"/>
      <c r="BZ18" s="625"/>
      <c r="CA18" s="625"/>
      <c r="CB18" s="626"/>
      <c r="CD18" s="627" t="s">
        <v>182</v>
      </c>
      <c r="CE18" s="628"/>
      <c r="CF18" s="628"/>
      <c r="CG18" s="628"/>
      <c r="CH18" s="628"/>
      <c r="CI18" s="628"/>
      <c r="CJ18" s="628"/>
      <c r="CK18" s="628"/>
      <c r="CL18" s="628"/>
      <c r="CM18" s="628"/>
      <c r="CN18" s="628"/>
      <c r="CO18" s="628"/>
      <c r="CP18" s="628"/>
      <c r="CQ18" s="629"/>
      <c r="CR18" s="621" t="s">
        <v>47</v>
      </c>
      <c r="CS18" s="622"/>
      <c r="CT18" s="622"/>
      <c r="CU18" s="622"/>
      <c r="CV18" s="622"/>
      <c r="CW18" s="622"/>
      <c r="CX18" s="622"/>
      <c r="CY18" s="623"/>
      <c r="CZ18" s="624" t="s">
        <v>47</v>
      </c>
      <c r="DA18" s="624"/>
      <c r="DB18" s="624"/>
      <c r="DC18" s="624"/>
      <c r="DD18" s="634" t="s">
        <v>47</v>
      </c>
      <c r="DE18" s="622"/>
      <c r="DF18" s="622"/>
      <c r="DG18" s="622"/>
      <c r="DH18" s="622"/>
      <c r="DI18" s="622"/>
      <c r="DJ18" s="622"/>
      <c r="DK18" s="622"/>
      <c r="DL18" s="622"/>
      <c r="DM18" s="622"/>
      <c r="DN18" s="622"/>
      <c r="DO18" s="622"/>
      <c r="DP18" s="623"/>
      <c r="DQ18" s="634" t="s">
        <v>47</v>
      </c>
      <c r="DR18" s="622"/>
      <c r="DS18" s="622"/>
      <c r="DT18" s="622"/>
      <c r="DU18" s="622"/>
      <c r="DV18" s="622"/>
      <c r="DW18" s="622"/>
      <c r="DX18" s="622"/>
      <c r="DY18" s="622"/>
      <c r="DZ18" s="622"/>
      <c r="EA18" s="622"/>
      <c r="EB18" s="622"/>
      <c r="EC18" s="635"/>
    </row>
    <row r="19" spans="2:133" ht="11.25" customHeight="1" x14ac:dyDescent="0.2">
      <c r="B19" s="627" t="s">
        <v>183</v>
      </c>
      <c r="C19" s="628"/>
      <c r="D19" s="628"/>
      <c r="E19" s="628"/>
      <c r="F19" s="628"/>
      <c r="G19" s="628"/>
      <c r="H19" s="628"/>
      <c r="I19" s="628"/>
      <c r="J19" s="628"/>
      <c r="K19" s="628"/>
      <c r="L19" s="628"/>
      <c r="M19" s="628"/>
      <c r="N19" s="628"/>
      <c r="O19" s="628"/>
      <c r="P19" s="628"/>
      <c r="Q19" s="629"/>
      <c r="R19" s="621">
        <v>70689</v>
      </c>
      <c r="S19" s="622"/>
      <c r="T19" s="622"/>
      <c r="U19" s="622"/>
      <c r="V19" s="622"/>
      <c r="W19" s="622"/>
      <c r="X19" s="622"/>
      <c r="Y19" s="623"/>
      <c r="Z19" s="624">
        <v>0.1</v>
      </c>
      <c r="AA19" s="624"/>
      <c r="AB19" s="624"/>
      <c r="AC19" s="624"/>
      <c r="AD19" s="625">
        <v>70689</v>
      </c>
      <c r="AE19" s="625"/>
      <c r="AF19" s="625"/>
      <c r="AG19" s="625"/>
      <c r="AH19" s="625"/>
      <c r="AI19" s="625"/>
      <c r="AJ19" s="625"/>
      <c r="AK19" s="625"/>
      <c r="AL19" s="630">
        <v>0.3</v>
      </c>
      <c r="AM19" s="631"/>
      <c r="AN19" s="631"/>
      <c r="AO19" s="632"/>
      <c r="AP19" s="627" t="s">
        <v>184</v>
      </c>
      <c r="AQ19" s="628"/>
      <c r="AR19" s="628"/>
      <c r="AS19" s="628"/>
      <c r="AT19" s="628"/>
      <c r="AU19" s="628"/>
      <c r="AV19" s="628"/>
      <c r="AW19" s="628"/>
      <c r="AX19" s="628"/>
      <c r="AY19" s="628"/>
      <c r="AZ19" s="628"/>
      <c r="BA19" s="628"/>
      <c r="BB19" s="628"/>
      <c r="BC19" s="628"/>
      <c r="BD19" s="628"/>
      <c r="BE19" s="628"/>
      <c r="BF19" s="629"/>
      <c r="BG19" s="621">
        <v>1124373</v>
      </c>
      <c r="BH19" s="622"/>
      <c r="BI19" s="622"/>
      <c r="BJ19" s="622"/>
      <c r="BK19" s="622"/>
      <c r="BL19" s="622"/>
      <c r="BM19" s="622"/>
      <c r="BN19" s="623"/>
      <c r="BO19" s="624">
        <v>7.8</v>
      </c>
      <c r="BP19" s="624"/>
      <c r="BQ19" s="624"/>
      <c r="BR19" s="624"/>
      <c r="BS19" s="625" t="s">
        <v>47</v>
      </c>
      <c r="BT19" s="625"/>
      <c r="BU19" s="625"/>
      <c r="BV19" s="625"/>
      <c r="BW19" s="625"/>
      <c r="BX19" s="625"/>
      <c r="BY19" s="625"/>
      <c r="BZ19" s="625"/>
      <c r="CA19" s="625"/>
      <c r="CB19" s="626"/>
      <c r="CD19" s="627" t="s">
        <v>185</v>
      </c>
      <c r="CE19" s="628"/>
      <c r="CF19" s="628"/>
      <c r="CG19" s="628"/>
      <c r="CH19" s="628"/>
      <c r="CI19" s="628"/>
      <c r="CJ19" s="628"/>
      <c r="CK19" s="628"/>
      <c r="CL19" s="628"/>
      <c r="CM19" s="628"/>
      <c r="CN19" s="628"/>
      <c r="CO19" s="628"/>
      <c r="CP19" s="628"/>
      <c r="CQ19" s="629"/>
      <c r="CR19" s="621" t="s">
        <v>47</v>
      </c>
      <c r="CS19" s="622"/>
      <c r="CT19" s="622"/>
      <c r="CU19" s="622"/>
      <c r="CV19" s="622"/>
      <c r="CW19" s="622"/>
      <c r="CX19" s="622"/>
      <c r="CY19" s="623"/>
      <c r="CZ19" s="624" t="s">
        <v>47</v>
      </c>
      <c r="DA19" s="624"/>
      <c r="DB19" s="624"/>
      <c r="DC19" s="624"/>
      <c r="DD19" s="634" t="s">
        <v>47</v>
      </c>
      <c r="DE19" s="622"/>
      <c r="DF19" s="622"/>
      <c r="DG19" s="622"/>
      <c r="DH19" s="622"/>
      <c r="DI19" s="622"/>
      <c r="DJ19" s="622"/>
      <c r="DK19" s="622"/>
      <c r="DL19" s="622"/>
      <c r="DM19" s="622"/>
      <c r="DN19" s="622"/>
      <c r="DO19" s="622"/>
      <c r="DP19" s="623"/>
      <c r="DQ19" s="634" t="s">
        <v>47</v>
      </c>
      <c r="DR19" s="622"/>
      <c r="DS19" s="622"/>
      <c r="DT19" s="622"/>
      <c r="DU19" s="622"/>
      <c r="DV19" s="622"/>
      <c r="DW19" s="622"/>
      <c r="DX19" s="622"/>
      <c r="DY19" s="622"/>
      <c r="DZ19" s="622"/>
      <c r="EA19" s="622"/>
      <c r="EB19" s="622"/>
      <c r="EC19" s="635"/>
    </row>
    <row r="20" spans="2:133" ht="11.25" customHeight="1" x14ac:dyDescent="0.2">
      <c r="B20" s="637" t="s">
        <v>186</v>
      </c>
      <c r="C20" s="638"/>
      <c r="D20" s="638"/>
      <c r="E20" s="638"/>
      <c r="F20" s="638"/>
      <c r="G20" s="638"/>
      <c r="H20" s="638"/>
      <c r="I20" s="638"/>
      <c r="J20" s="638"/>
      <c r="K20" s="638"/>
      <c r="L20" s="638"/>
      <c r="M20" s="638"/>
      <c r="N20" s="638"/>
      <c r="O20" s="638"/>
      <c r="P20" s="638"/>
      <c r="Q20" s="639"/>
      <c r="R20" s="621">
        <v>5317</v>
      </c>
      <c r="S20" s="622"/>
      <c r="T20" s="622"/>
      <c r="U20" s="622"/>
      <c r="V20" s="622"/>
      <c r="W20" s="622"/>
      <c r="X20" s="622"/>
      <c r="Y20" s="623"/>
      <c r="Z20" s="624">
        <v>0</v>
      </c>
      <c r="AA20" s="624"/>
      <c r="AB20" s="624"/>
      <c r="AC20" s="624"/>
      <c r="AD20" s="625">
        <v>5317</v>
      </c>
      <c r="AE20" s="625"/>
      <c r="AF20" s="625"/>
      <c r="AG20" s="625"/>
      <c r="AH20" s="625"/>
      <c r="AI20" s="625"/>
      <c r="AJ20" s="625"/>
      <c r="AK20" s="625"/>
      <c r="AL20" s="630">
        <v>0</v>
      </c>
      <c r="AM20" s="631"/>
      <c r="AN20" s="631"/>
      <c r="AO20" s="632"/>
      <c r="AP20" s="627" t="s">
        <v>187</v>
      </c>
      <c r="AQ20" s="628"/>
      <c r="AR20" s="628"/>
      <c r="AS20" s="628"/>
      <c r="AT20" s="628"/>
      <c r="AU20" s="628"/>
      <c r="AV20" s="628"/>
      <c r="AW20" s="628"/>
      <c r="AX20" s="628"/>
      <c r="AY20" s="628"/>
      <c r="AZ20" s="628"/>
      <c r="BA20" s="628"/>
      <c r="BB20" s="628"/>
      <c r="BC20" s="628"/>
      <c r="BD20" s="628"/>
      <c r="BE20" s="628"/>
      <c r="BF20" s="629"/>
      <c r="BG20" s="621">
        <v>1124373</v>
      </c>
      <c r="BH20" s="622"/>
      <c r="BI20" s="622"/>
      <c r="BJ20" s="622"/>
      <c r="BK20" s="622"/>
      <c r="BL20" s="622"/>
      <c r="BM20" s="622"/>
      <c r="BN20" s="623"/>
      <c r="BO20" s="624">
        <v>7.8</v>
      </c>
      <c r="BP20" s="624"/>
      <c r="BQ20" s="624"/>
      <c r="BR20" s="624"/>
      <c r="BS20" s="625" t="s">
        <v>47</v>
      </c>
      <c r="BT20" s="625"/>
      <c r="BU20" s="625"/>
      <c r="BV20" s="625"/>
      <c r="BW20" s="625"/>
      <c r="BX20" s="625"/>
      <c r="BY20" s="625"/>
      <c r="BZ20" s="625"/>
      <c r="CA20" s="625"/>
      <c r="CB20" s="626"/>
      <c r="CD20" s="627" t="s">
        <v>188</v>
      </c>
      <c r="CE20" s="628"/>
      <c r="CF20" s="628"/>
      <c r="CG20" s="628"/>
      <c r="CH20" s="628"/>
      <c r="CI20" s="628"/>
      <c r="CJ20" s="628"/>
      <c r="CK20" s="628"/>
      <c r="CL20" s="628"/>
      <c r="CM20" s="628"/>
      <c r="CN20" s="628"/>
      <c r="CO20" s="628"/>
      <c r="CP20" s="628"/>
      <c r="CQ20" s="629"/>
      <c r="CR20" s="621">
        <v>52544618</v>
      </c>
      <c r="CS20" s="622"/>
      <c r="CT20" s="622"/>
      <c r="CU20" s="622"/>
      <c r="CV20" s="622"/>
      <c r="CW20" s="622"/>
      <c r="CX20" s="622"/>
      <c r="CY20" s="623"/>
      <c r="CZ20" s="624">
        <v>100</v>
      </c>
      <c r="DA20" s="624"/>
      <c r="DB20" s="624"/>
      <c r="DC20" s="624"/>
      <c r="DD20" s="634">
        <v>5542855</v>
      </c>
      <c r="DE20" s="622"/>
      <c r="DF20" s="622"/>
      <c r="DG20" s="622"/>
      <c r="DH20" s="622"/>
      <c r="DI20" s="622"/>
      <c r="DJ20" s="622"/>
      <c r="DK20" s="622"/>
      <c r="DL20" s="622"/>
      <c r="DM20" s="622"/>
      <c r="DN20" s="622"/>
      <c r="DO20" s="622"/>
      <c r="DP20" s="623"/>
      <c r="DQ20" s="634">
        <v>33362084</v>
      </c>
      <c r="DR20" s="622"/>
      <c r="DS20" s="622"/>
      <c r="DT20" s="622"/>
      <c r="DU20" s="622"/>
      <c r="DV20" s="622"/>
      <c r="DW20" s="622"/>
      <c r="DX20" s="622"/>
      <c r="DY20" s="622"/>
      <c r="DZ20" s="622"/>
      <c r="EA20" s="622"/>
      <c r="EB20" s="622"/>
      <c r="EC20" s="635"/>
    </row>
    <row r="21" spans="2:133" ht="11.25" customHeight="1" x14ac:dyDescent="0.2">
      <c r="B21" s="627" t="s">
        <v>189</v>
      </c>
      <c r="C21" s="628"/>
      <c r="D21" s="628"/>
      <c r="E21" s="628"/>
      <c r="F21" s="628"/>
      <c r="G21" s="628"/>
      <c r="H21" s="628"/>
      <c r="I21" s="628"/>
      <c r="J21" s="628"/>
      <c r="K21" s="628"/>
      <c r="L21" s="628"/>
      <c r="M21" s="628"/>
      <c r="N21" s="628"/>
      <c r="O21" s="628"/>
      <c r="P21" s="628"/>
      <c r="Q21" s="629"/>
      <c r="R21" s="621">
        <v>13173836</v>
      </c>
      <c r="S21" s="622"/>
      <c r="T21" s="622"/>
      <c r="U21" s="622"/>
      <c r="V21" s="622"/>
      <c r="W21" s="622"/>
      <c r="X21" s="622"/>
      <c r="Y21" s="623"/>
      <c r="Z21" s="624">
        <v>23.4</v>
      </c>
      <c r="AA21" s="624"/>
      <c r="AB21" s="624"/>
      <c r="AC21" s="624"/>
      <c r="AD21" s="625">
        <v>11237654</v>
      </c>
      <c r="AE21" s="625"/>
      <c r="AF21" s="625"/>
      <c r="AG21" s="625"/>
      <c r="AH21" s="625"/>
      <c r="AI21" s="625"/>
      <c r="AJ21" s="625"/>
      <c r="AK21" s="625"/>
      <c r="AL21" s="630">
        <v>39.9</v>
      </c>
      <c r="AM21" s="631"/>
      <c r="AN21" s="631"/>
      <c r="AO21" s="632"/>
      <c r="AP21" s="627" t="s">
        <v>190</v>
      </c>
      <c r="AQ21" s="640"/>
      <c r="AR21" s="640"/>
      <c r="AS21" s="640"/>
      <c r="AT21" s="640"/>
      <c r="AU21" s="640"/>
      <c r="AV21" s="640"/>
      <c r="AW21" s="640"/>
      <c r="AX21" s="640"/>
      <c r="AY21" s="640"/>
      <c r="AZ21" s="640"/>
      <c r="BA21" s="640"/>
      <c r="BB21" s="640"/>
      <c r="BC21" s="640"/>
      <c r="BD21" s="640"/>
      <c r="BE21" s="640"/>
      <c r="BF21" s="641"/>
      <c r="BG21" s="621">
        <v>252707</v>
      </c>
      <c r="BH21" s="622"/>
      <c r="BI21" s="622"/>
      <c r="BJ21" s="622"/>
      <c r="BK21" s="622"/>
      <c r="BL21" s="622"/>
      <c r="BM21" s="622"/>
      <c r="BN21" s="623"/>
      <c r="BO21" s="624">
        <v>1.8</v>
      </c>
      <c r="BP21" s="624"/>
      <c r="BQ21" s="624"/>
      <c r="BR21" s="624"/>
      <c r="BS21" s="625" t="s">
        <v>47</v>
      </c>
      <c r="BT21" s="625"/>
      <c r="BU21" s="625"/>
      <c r="BV21" s="625"/>
      <c r="BW21" s="625"/>
      <c r="BX21" s="625"/>
      <c r="BY21" s="625"/>
      <c r="BZ21" s="625"/>
      <c r="CA21" s="625"/>
      <c r="CB21" s="626"/>
      <c r="CD21" s="642"/>
      <c r="CE21" s="643"/>
      <c r="CF21" s="643"/>
      <c r="CG21" s="643"/>
      <c r="CH21" s="643"/>
      <c r="CI21" s="643"/>
      <c r="CJ21" s="643"/>
      <c r="CK21" s="643"/>
      <c r="CL21" s="643"/>
      <c r="CM21" s="643"/>
      <c r="CN21" s="643"/>
      <c r="CO21" s="643"/>
      <c r="CP21" s="643"/>
      <c r="CQ21" s="644"/>
      <c r="CR21" s="645"/>
      <c r="CS21" s="646"/>
      <c r="CT21" s="646"/>
      <c r="CU21" s="646"/>
      <c r="CV21" s="646"/>
      <c r="CW21" s="646"/>
      <c r="CX21" s="646"/>
      <c r="CY21" s="647"/>
      <c r="CZ21" s="648"/>
      <c r="DA21" s="648"/>
      <c r="DB21" s="648"/>
      <c r="DC21" s="648"/>
      <c r="DD21" s="649"/>
      <c r="DE21" s="646"/>
      <c r="DF21" s="646"/>
      <c r="DG21" s="646"/>
      <c r="DH21" s="646"/>
      <c r="DI21" s="646"/>
      <c r="DJ21" s="646"/>
      <c r="DK21" s="646"/>
      <c r="DL21" s="646"/>
      <c r="DM21" s="646"/>
      <c r="DN21" s="646"/>
      <c r="DO21" s="646"/>
      <c r="DP21" s="647"/>
      <c r="DQ21" s="649"/>
      <c r="DR21" s="646"/>
      <c r="DS21" s="646"/>
      <c r="DT21" s="646"/>
      <c r="DU21" s="646"/>
      <c r="DV21" s="646"/>
      <c r="DW21" s="646"/>
      <c r="DX21" s="646"/>
      <c r="DY21" s="646"/>
      <c r="DZ21" s="646"/>
      <c r="EA21" s="646"/>
      <c r="EB21" s="646"/>
      <c r="EC21" s="650"/>
    </row>
    <row r="22" spans="2:133" ht="11.25" customHeight="1" x14ac:dyDescent="0.2">
      <c r="B22" s="627" t="s">
        <v>191</v>
      </c>
      <c r="C22" s="628"/>
      <c r="D22" s="628"/>
      <c r="E22" s="628"/>
      <c r="F22" s="628"/>
      <c r="G22" s="628"/>
      <c r="H22" s="628"/>
      <c r="I22" s="628"/>
      <c r="J22" s="628"/>
      <c r="K22" s="628"/>
      <c r="L22" s="628"/>
      <c r="M22" s="628"/>
      <c r="N22" s="628"/>
      <c r="O22" s="628"/>
      <c r="P22" s="628"/>
      <c r="Q22" s="629"/>
      <c r="R22" s="621">
        <v>11237654</v>
      </c>
      <c r="S22" s="622"/>
      <c r="T22" s="622"/>
      <c r="U22" s="622"/>
      <c r="V22" s="622"/>
      <c r="W22" s="622"/>
      <c r="X22" s="622"/>
      <c r="Y22" s="623"/>
      <c r="Z22" s="624">
        <v>20</v>
      </c>
      <c r="AA22" s="624"/>
      <c r="AB22" s="624"/>
      <c r="AC22" s="624"/>
      <c r="AD22" s="625">
        <v>11237654</v>
      </c>
      <c r="AE22" s="625"/>
      <c r="AF22" s="625"/>
      <c r="AG22" s="625"/>
      <c r="AH22" s="625"/>
      <c r="AI22" s="625"/>
      <c r="AJ22" s="625"/>
      <c r="AK22" s="625"/>
      <c r="AL22" s="630">
        <v>39.9</v>
      </c>
      <c r="AM22" s="631"/>
      <c r="AN22" s="631"/>
      <c r="AO22" s="632"/>
      <c r="AP22" s="627" t="s">
        <v>192</v>
      </c>
      <c r="AQ22" s="640"/>
      <c r="AR22" s="640"/>
      <c r="AS22" s="640"/>
      <c r="AT22" s="640"/>
      <c r="AU22" s="640"/>
      <c r="AV22" s="640"/>
      <c r="AW22" s="640"/>
      <c r="AX22" s="640"/>
      <c r="AY22" s="640"/>
      <c r="AZ22" s="640"/>
      <c r="BA22" s="640"/>
      <c r="BB22" s="640"/>
      <c r="BC22" s="640"/>
      <c r="BD22" s="640"/>
      <c r="BE22" s="640"/>
      <c r="BF22" s="641"/>
      <c r="BG22" s="621" t="s">
        <v>47</v>
      </c>
      <c r="BH22" s="622"/>
      <c r="BI22" s="622"/>
      <c r="BJ22" s="622"/>
      <c r="BK22" s="622"/>
      <c r="BL22" s="622"/>
      <c r="BM22" s="622"/>
      <c r="BN22" s="623"/>
      <c r="BO22" s="624" t="s">
        <v>47</v>
      </c>
      <c r="BP22" s="624"/>
      <c r="BQ22" s="624"/>
      <c r="BR22" s="624"/>
      <c r="BS22" s="625" t="s">
        <v>47</v>
      </c>
      <c r="BT22" s="625"/>
      <c r="BU22" s="625"/>
      <c r="BV22" s="625"/>
      <c r="BW22" s="625"/>
      <c r="BX22" s="625"/>
      <c r="BY22" s="625"/>
      <c r="BZ22" s="625"/>
      <c r="CA22" s="625"/>
      <c r="CB22" s="626"/>
      <c r="CD22" s="606" t="s">
        <v>193</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2">
      <c r="B23" s="627" t="s">
        <v>194</v>
      </c>
      <c r="C23" s="628"/>
      <c r="D23" s="628"/>
      <c r="E23" s="628"/>
      <c r="F23" s="628"/>
      <c r="G23" s="628"/>
      <c r="H23" s="628"/>
      <c r="I23" s="628"/>
      <c r="J23" s="628"/>
      <c r="K23" s="628"/>
      <c r="L23" s="628"/>
      <c r="M23" s="628"/>
      <c r="N23" s="628"/>
      <c r="O23" s="628"/>
      <c r="P23" s="628"/>
      <c r="Q23" s="629"/>
      <c r="R23" s="621">
        <v>1936160</v>
      </c>
      <c r="S23" s="622"/>
      <c r="T23" s="622"/>
      <c r="U23" s="622"/>
      <c r="V23" s="622"/>
      <c r="W23" s="622"/>
      <c r="X23" s="622"/>
      <c r="Y23" s="623"/>
      <c r="Z23" s="624">
        <v>3.4</v>
      </c>
      <c r="AA23" s="624"/>
      <c r="AB23" s="624"/>
      <c r="AC23" s="624"/>
      <c r="AD23" s="625" t="s">
        <v>47</v>
      </c>
      <c r="AE23" s="625"/>
      <c r="AF23" s="625"/>
      <c r="AG23" s="625"/>
      <c r="AH23" s="625"/>
      <c r="AI23" s="625"/>
      <c r="AJ23" s="625"/>
      <c r="AK23" s="625"/>
      <c r="AL23" s="630" t="s">
        <v>47</v>
      </c>
      <c r="AM23" s="631"/>
      <c r="AN23" s="631"/>
      <c r="AO23" s="632"/>
      <c r="AP23" s="627" t="s">
        <v>195</v>
      </c>
      <c r="AQ23" s="640"/>
      <c r="AR23" s="640"/>
      <c r="AS23" s="640"/>
      <c r="AT23" s="640"/>
      <c r="AU23" s="640"/>
      <c r="AV23" s="640"/>
      <c r="AW23" s="640"/>
      <c r="AX23" s="640"/>
      <c r="AY23" s="640"/>
      <c r="AZ23" s="640"/>
      <c r="BA23" s="640"/>
      <c r="BB23" s="640"/>
      <c r="BC23" s="640"/>
      <c r="BD23" s="640"/>
      <c r="BE23" s="640"/>
      <c r="BF23" s="641"/>
      <c r="BG23" s="621">
        <v>871666</v>
      </c>
      <c r="BH23" s="622"/>
      <c r="BI23" s="622"/>
      <c r="BJ23" s="622"/>
      <c r="BK23" s="622"/>
      <c r="BL23" s="622"/>
      <c r="BM23" s="622"/>
      <c r="BN23" s="623"/>
      <c r="BO23" s="624">
        <v>6.1</v>
      </c>
      <c r="BP23" s="624"/>
      <c r="BQ23" s="624"/>
      <c r="BR23" s="624"/>
      <c r="BS23" s="625" t="s">
        <v>47</v>
      </c>
      <c r="BT23" s="625"/>
      <c r="BU23" s="625"/>
      <c r="BV23" s="625"/>
      <c r="BW23" s="625"/>
      <c r="BX23" s="625"/>
      <c r="BY23" s="625"/>
      <c r="BZ23" s="625"/>
      <c r="CA23" s="625"/>
      <c r="CB23" s="626"/>
      <c r="CD23" s="606" t="s">
        <v>7</v>
      </c>
      <c r="CE23" s="607"/>
      <c r="CF23" s="607"/>
      <c r="CG23" s="607"/>
      <c r="CH23" s="607"/>
      <c r="CI23" s="607"/>
      <c r="CJ23" s="607"/>
      <c r="CK23" s="607"/>
      <c r="CL23" s="607"/>
      <c r="CM23" s="607"/>
      <c r="CN23" s="607"/>
      <c r="CO23" s="607"/>
      <c r="CP23" s="607"/>
      <c r="CQ23" s="608"/>
      <c r="CR23" s="606" t="s">
        <v>133</v>
      </c>
      <c r="CS23" s="607"/>
      <c r="CT23" s="607"/>
      <c r="CU23" s="607"/>
      <c r="CV23" s="607"/>
      <c r="CW23" s="607"/>
      <c r="CX23" s="607"/>
      <c r="CY23" s="608"/>
      <c r="CZ23" s="606" t="s">
        <v>134</v>
      </c>
      <c r="DA23" s="607"/>
      <c r="DB23" s="607"/>
      <c r="DC23" s="608"/>
      <c r="DD23" s="606" t="s">
        <v>196</v>
      </c>
      <c r="DE23" s="607"/>
      <c r="DF23" s="607"/>
      <c r="DG23" s="607"/>
      <c r="DH23" s="607"/>
      <c r="DI23" s="607"/>
      <c r="DJ23" s="607"/>
      <c r="DK23" s="608"/>
      <c r="DL23" s="651" t="s">
        <v>73</v>
      </c>
      <c r="DM23" s="652"/>
      <c r="DN23" s="652"/>
      <c r="DO23" s="652"/>
      <c r="DP23" s="652"/>
      <c r="DQ23" s="652"/>
      <c r="DR23" s="652"/>
      <c r="DS23" s="652"/>
      <c r="DT23" s="652"/>
      <c r="DU23" s="652"/>
      <c r="DV23" s="653"/>
      <c r="DW23" s="606" t="s">
        <v>17</v>
      </c>
      <c r="DX23" s="607"/>
      <c r="DY23" s="607"/>
      <c r="DZ23" s="607"/>
      <c r="EA23" s="607"/>
      <c r="EB23" s="607"/>
      <c r="EC23" s="608"/>
    </row>
    <row r="24" spans="2:133" ht="11.25" customHeight="1" x14ac:dyDescent="0.2">
      <c r="B24" s="627" t="s">
        <v>197</v>
      </c>
      <c r="C24" s="628"/>
      <c r="D24" s="628"/>
      <c r="E24" s="628"/>
      <c r="F24" s="628"/>
      <c r="G24" s="628"/>
      <c r="H24" s="628"/>
      <c r="I24" s="628"/>
      <c r="J24" s="628"/>
      <c r="K24" s="628"/>
      <c r="L24" s="628"/>
      <c r="M24" s="628"/>
      <c r="N24" s="628"/>
      <c r="O24" s="628"/>
      <c r="P24" s="628"/>
      <c r="Q24" s="629"/>
      <c r="R24" s="621">
        <v>22</v>
      </c>
      <c r="S24" s="622"/>
      <c r="T24" s="622"/>
      <c r="U24" s="622"/>
      <c r="V24" s="622"/>
      <c r="W24" s="622"/>
      <c r="X24" s="622"/>
      <c r="Y24" s="623"/>
      <c r="Z24" s="624">
        <v>0</v>
      </c>
      <c r="AA24" s="624"/>
      <c r="AB24" s="624"/>
      <c r="AC24" s="624"/>
      <c r="AD24" s="625" t="s">
        <v>47</v>
      </c>
      <c r="AE24" s="625"/>
      <c r="AF24" s="625"/>
      <c r="AG24" s="625"/>
      <c r="AH24" s="625"/>
      <c r="AI24" s="625"/>
      <c r="AJ24" s="625"/>
      <c r="AK24" s="625"/>
      <c r="AL24" s="630" t="s">
        <v>47</v>
      </c>
      <c r="AM24" s="631"/>
      <c r="AN24" s="631"/>
      <c r="AO24" s="632"/>
      <c r="AP24" s="627" t="s">
        <v>198</v>
      </c>
      <c r="AQ24" s="640"/>
      <c r="AR24" s="640"/>
      <c r="AS24" s="640"/>
      <c r="AT24" s="640"/>
      <c r="AU24" s="640"/>
      <c r="AV24" s="640"/>
      <c r="AW24" s="640"/>
      <c r="AX24" s="640"/>
      <c r="AY24" s="640"/>
      <c r="AZ24" s="640"/>
      <c r="BA24" s="640"/>
      <c r="BB24" s="640"/>
      <c r="BC24" s="640"/>
      <c r="BD24" s="640"/>
      <c r="BE24" s="640"/>
      <c r="BF24" s="641"/>
      <c r="BG24" s="621" t="s">
        <v>47</v>
      </c>
      <c r="BH24" s="622"/>
      <c r="BI24" s="622"/>
      <c r="BJ24" s="622"/>
      <c r="BK24" s="622"/>
      <c r="BL24" s="622"/>
      <c r="BM24" s="622"/>
      <c r="BN24" s="623"/>
      <c r="BO24" s="624" t="s">
        <v>47</v>
      </c>
      <c r="BP24" s="624"/>
      <c r="BQ24" s="624"/>
      <c r="BR24" s="624"/>
      <c r="BS24" s="625" t="s">
        <v>47</v>
      </c>
      <c r="BT24" s="625"/>
      <c r="BU24" s="625"/>
      <c r="BV24" s="625"/>
      <c r="BW24" s="625"/>
      <c r="BX24" s="625"/>
      <c r="BY24" s="625"/>
      <c r="BZ24" s="625"/>
      <c r="CA24" s="625"/>
      <c r="CB24" s="626"/>
      <c r="CD24" s="610" t="s">
        <v>199</v>
      </c>
      <c r="CE24" s="611"/>
      <c r="CF24" s="611"/>
      <c r="CG24" s="611"/>
      <c r="CH24" s="611"/>
      <c r="CI24" s="611"/>
      <c r="CJ24" s="611"/>
      <c r="CK24" s="611"/>
      <c r="CL24" s="611"/>
      <c r="CM24" s="611"/>
      <c r="CN24" s="611"/>
      <c r="CO24" s="611"/>
      <c r="CP24" s="611"/>
      <c r="CQ24" s="612"/>
      <c r="CR24" s="613">
        <v>19965940</v>
      </c>
      <c r="CS24" s="614"/>
      <c r="CT24" s="614"/>
      <c r="CU24" s="614"/>
      <c r="CV24" s="614"/>
      <c r="CW24" s="614"/>
      <c r="CX24" s="614"/>
      <c r="CY24" s="615"/>
      <c r="CZ24" s="618">
        <v>38</v>
      </c>
      <c r="DA24" s="619"/>
      <c r="DB24" s="619"/>
      <c r="DC24" s="633"/>
      <c r="DD24" s="654">
        <v>13655954</v>
      </c>
      <c r="DE24" s="614"/>
      <c r="DF24" s="614"/>
      <c r="DG24" s="614"/>
      <c r="DH24" s="614"/>
      <c r="DI24" s="614"/>
      <c r="DJ24" s="614"/>
      <c r="DK24" s="615"/>
      <c r="DL24" s="654">
        <v>12182232</v>
      </c>
      <c r="DM24" s="614"/>
      <c r="DN24" s="614"/>
      <c r="DO24" s="614"/>
      <c r="DP24" s="614"/>
      <c r="DQ24" s="614"/>
      <c r="DR24" s="614"/>
      <c r="DS24" s="614"/>
      <c r="DT24" s="614"/>
      <c r="DU24" s="614"/>
      <c r="DV24" s="615"/>
      <c r="DW24" s="618">
        <v>43</v>
      </c>
      <c r="DX24" s="619"/>
      <c r="DY24" s="619"/>
      <c r="DZ24" s="619"/>
      <c r="EA24" s="619"/>
      <c r="EB24" s="619"/>
      <c r="EC24" s="620"/>
    </row>
    <row r="25" spans="2:133" ht="11.25" customHeight="1" x14ac:dyDescent="0.2">
      <c r="B25" s="627" t="s">
        <v>200</v>
      </c>
      <c r="C25" s="628"/>
      <c r="D25" s="628"/>
      <c r="E25" s="628"/>
      <c r="F25" s="628"/>
      <c r="G25" s="628"/>
      <c r="H25" s="628"/>
      <c r="I25" s="628"/>
      <c r="J25" s="628"/>
      <c r="K25" s="628"/>
      <c r="L25" s="628"/>
      <c r="M25" s="628"/>
      <c r="N25" s="628"/>
      <c r="O25" s="628"/>
      <c r="P25" s="628"/>
      <c r="Q25" s="629"/>
      <c r="R25" s="621">
        <v>30949159</v>
      </c>
      <c r="S25" s="622"/>
      <c r="T25" s="622"/>
      <c r="U25" s="622"/>
      <c r="V25" s="622"/>
      <c r="W25" s="622"/>
      <c r="X25" s="622"/>
      <c r="Y25" s="623"/>
      <c r="Z25" s="624">
        <v>55</v>
      </c>
      <c r="AA25" s="624"/>
      <c r="AB25" s="624"/>
      <c r="AC25" s="624"/>
      <c r="AD25" s="625">
        <v>28141311</v>
      </c>
      <c r="AE25" s="625"/>
      <c r="AF25" s="625"/>
      <c r="AG25" s="625"/>
      <c r="AH25" s="625"/>
      <c r="AI25" s="625"/>
      <c r="AJ25" s="625"/>
      <c r="AK25" s="625"/>
      <c r="AL25" s="630">
        <v>100</v>
      </c>
      <c r="AM25" s="631"/>
      <c r="AN25" s="631"/>
      <c r="AO25" s="632"/>
      <c r="AP25" s="627" t="s">
        <v>201</v>
      </c>
      <c r="AQ25" s="640"/>
      <c r="AR25" s="640"/>
      <c r="AS25" s="640"/>
      <c r="AT25" s="640"/>
      <c r="AU25" s="640"/>
      <c r="AV25" s="640"/>
      <c r="AW25" s="640"/>
      <c r="AX25" s="640"/>
      <c r="AY25" s="640"/>
      <c r="AZ25" s="640"/>
      <c r="BA25" s="640"/>
      <c r="BB25" s="640"/>
      <c r="BC25" s="640"/>
      <c r="BD25" s="640"/>
      <c r="BE25" s="640"/>
      <c r="BF25" s="641"/>
      <c r="BG25" s="621" t="s">
        <v>47</v>
      </c>
      <c r="BH25" s="622"/>
      <c r="BI25" s="622"/>
      <c r="BJ25" s="622"/>
      <c r="BK25" s="622"/>
      <c r="BL25" s="622"/>
      <c r="BM25" s="622"/>
      <c r="BN25" s="623"/>
      <c r="BO25" s="624" t="s">
        <v>47</v>
      </c>
      <c r="BP25" s="624"/>
      <c r="BQ25" s="624"/>
      <c r="BR25" s="624"/>
      <c r="BS25" s="625" t="s">
        <v>47</v>
      </c>
      <c r="BT25" s="625"/>
      <c r="BU25" s="625"/>
      <c r="BV25" s="625"/>
      <c r="BW25" s="625"/>
      <c r="BX25" s="625"/>
      <c r="BY25" s="625"/>
      <c r="BZ25" s="625"/>
      <c r="CA25" s="625"/>
      <c r="CB25" s="626"/>
      <c r="CD25" s="627" t="s">
        <v>202</v>
      </c>
      <c r="CE25" s="628"/>
      <c r="CF25" s="628"/>
      <c r="CG25" s="628"/>
      <c r="CH25" s="628"/>
      <c r="CI25" s="628"/>
      <c r="CJ25" s="628"/>
      <c r="CK25" s="628"/>
      <c r="CL25" s="628"/>
      <c r="CM25" s="628"/>
      <c r="CN25" s="628"/>
      <c r="CO25" s="628"/>
      <c r="CP25" s="628"/>
      <c r="CQ25" s="629"/>
      <c r="CR25" s="621">
        <v>7527057</v>
      </c>
      <c r="CS25" s="655"/>
      <c r="CT25" s="655"/>
      <c r="CU25" s="655"/>
      <c r="CV25" s="655"/>
      <c r="CW25" s="655"/>
      <c r="CX25" s="655"/>
      <c r="CY25" s="656"/>
      <c r="CZ25" s="630">
        <v>14.3</v>
      </c>
      <c r="DA25" s="657"/>
      <c r="DB25" s="657"/>
      <c r="DC25" s="658"/>
      <c r="DD25" s="634">
        <v>6970656</v>
      </c>
      <c r="DE25" s="655"/>
      <c r="DF25" s="655"/>
      <c r="DG25" s="655"/>
      <c r="DH25" s="655"/>
      <c r="DI25" s="655"/>
      <c r="DJ25" s="655"/>
      <c r="DK25" s="656"/>
      <c r="DL25" s="634">
        <v>6568416</v>
      </c>
      <c r="DM25" s="655"/>
      <c r="DN25" s="655"/>
      <c r="DO25" s="655"/>
      <c r="DP25" s="655"/>
      <c r="DQ25" s="655"/>
      <c r="DR25" s="655"/>
      <c r="DS25" s="655"/>
      <c r="DT25" s="655"/>
      <c r="DU25" s="655"/>
      <c r="DV25" s="656"/>
      <c r="DW25" s="630">
        <v>23.2</v>
      </c>
      <c r="DX25" s="657"/>
      <c r="DY25" s="657"/>
      <c r="DZ25" s="657"/>
      <c r="EA25" s="657"/>
      <c r="EB25" s="657"/>
      <c r="EC25" s="659"/>
    </row>
    <row r="26" spans="2:133" ht="11.25" customHeight="1" x14ac:dyDescent="0.2">
      <c r="B26" s="627" t="s">
        <v>203</v>
      </c>
      <c r="C26" s="628"/>
      <c r="D26" s="628"/>
      <c r="E26" s="628"/>
      <c r="F26" s="628"/>
      <c r="G26" s="628"/>
      <c r="H26" s="628"/>
      <c r="I26" s="628"/>
      <c r="J26" s="628"/>
      <c r="K26" s="628"/>
      <c r="L26" s="628"/>
      <c r="M26" s="628"/>
      <c r="N26" s="628"/>
      <c r="O26" s="628"/>
      <c r="P26" s="628"/>
      <c r="Q26" s="629"/>
      <c r="R26" s="621">
        <v>6939</v>
      </c>
      <c r="S26" s="622"/>
      <c r="T26" s="622"/>
      <c r="U26" s="622"/>
      <c r="V26" s="622"/>
      <c r="W26" s="622"/>
      <c r="X26" s="622"/>
      <c r="Y26" s="623"/>
      <c r="Z26" s="624">
        <v>0</v>
      </c>
      <c r="AA26" s="624"/>
      <c r="AB26" s="624"/>
      <c r="AC26" s="624"/>
      <c r="AD26" s="625">
        <v>6939</v>
      </c>
      <c r="AE26" s="625"/>
      <c r="AF26" s="625"/>
      <c r="AG26" s="625"/>
      <c r="AH26" s="625"/>
      <c r="AI26" s="625"/>
      <c r="AJ26" s="625"/>
      <c r="AK26" s="625"/>
      <c r="AL26" s="630">
        <v>0</v>
      </c>
      <c r="AM26" s="631"/>
      <c r="AN26" s="631"/>
      <c r="AO26" s="632"/>
      <c r="AP26" s="627" t="s">
        <v>204</v>
      </c>
      <c r="AQ26" s="640"/>
      <c r="AR26" s="640"/>
      <c r="AS26" s="640"/>
      <c r="AT26" s="640"/>
      <c r="AU26" s="640"/>
      <c r="AV26" s="640"/>
      <c r="AW26" s="640"/>
      <c r="AX26" s="640"/>
      <c r="AY26" s="640"/>
      <c r="AZ26" s="640"/>
      <c r="BA26" s="640"/>
      <c r="BB26" s="640"/>
      <c r="BC26" s="640"/>
      <c r="BD26" s="640"/>
      <c r="BE26" s="640"/>
      <c r="BF26" s="641"/>
      <c r="BG26" s="621" t="s">
        <v>47</v>
      </c>
      <c r="BH26" s="622"/>
      <c r="BI26" s="622"/>
      <c r="BJ26" s="622"/>
      <c r="BK26" s="622"/>
      <c r="BL26" s="622"/>
      <c r="BM26" s="622"/>
      <c r="BN26" s="623"/>
      <c r="BO26" s="624" t="s">
        <v>47</v>
      </c>
      <c r="BP26" s="624"/>
      <c r="BQ26" s="624"/>
      <c r="BR26" s="624"/>
      <c r="BS26" s="625" t="s">
        <v>47</v>
      </c>
      <c r="BT26" s="625"/>
      <c r="BU26" s="625"/>
      <c r="BV26" s="625"/>
      <c r="BW26" s="625"/>
      <c r="BX26" s="625"/>
      <c r="BY26" s="625"/>
      <c r="BZ26" s="625"/>
      <c r="CA26" s="625"/>
      <c r="CB26" s="626"/>
      <c r="CD26" s="627" t="s">
        <v>205</v>
      </c>
      <c r="CE26" s="628"/>
      <c r="CF26" s="628"/>
      <c r="CG26" s="628"/>
      <c r="CH26" s="628"/>
      <c r="CI26" s="628"/>
      <c r="CJ26" s="628"/>
      <c r="CK26" s="628"/>
      <c r="CL26" s="628"/>
      <c r="CM26" s="628"/>
      <c r="CN26" s="628"/>
      <c r="CO26" s="628"/>
      <c r="CP26" s="628"/>
      <c r="CQ26" s="629"/>
      <c r="CR26" s="621">
        <v>4851184</v>
      </c>
      <c r="CS26" s="622"/>
      <c r="CT26" s="622"/>
      <c r="CU26" s="622"/>
      <c r="CV26" s="622"/>
      <c r="CW26" s="622"/>
      <c r="CX26" s="622"/>
      <c r="CY26" s="623"/>
      <c r="CZ26" s="630">
        <v>9.1999999999999993</v>
      </c>
      <c r="DA26" s="657"/>
      <c r="DB26" s="657"/>
      <c r="DC26" s="658"/>
      <c r="DD26" s="634">
        <v>4456770</v>
      </c>
      <c r="DE26" s="622"/>
      <c r="DF26" s="622"/>
      <c r="DG26" s="622"/>
      <c r="DH26" s="622"/>
      <c r="DI26" s="622"/>
      <c r="DJ26" s="622"/>
      <c r="DK26" s="623"/>
      <c r="DL26" s="634" t="s">
        <v>47</v>
      </c>
      <c r="DM26" s="622"/>
      <c r="DN26" s="622"/>
      <c r="DO26" s="622"/>
      <c r="DP26" s="622"/>
      <c r="DQ26" s="622"/>
      <c r="DR26" s="622"/>
      <c r="DS26" s="622"/>
      <c r="DT26" s="622"/>
      <c r="DU26" s="622"/>
      <c r="DV26" s="623"/>
      <c r="DW26" s="630" t="s">
        <v>47</v>
      </c>
      <c r="DX26" s="657"/>
      <c r="DY26" s="657"/>
      <c r="DZ26" s="657"/>
      <c r="EA26" s="657"/>
      <c r="EB26" s="657"/>
      <c r="EC26" s="659"/>
    </row>
    <row r="27" spans="2:133" ht="11.25" customHeight="1" x14ac:dyDescent="0.2">
      <c r="B27" s="627" t="s">
        <v>206</v>
      </c>
      <c r="C27" s="628"/>
      <c r="D27" s="628"/>
      <c r="E27" s="628"/>
      <c r="F27" s="628"/>
      <c r="G27" s="628"/>
      <c r="H27" s="628"/>
      <c r="I27" s="628"/>
      <c r="J27" s="628"/>
      <c r="K27" s="628"/>
      <c r="L27" s="628"/>
      <c r="M27" s="628"/>
      <c r="N27" s="628"/>
      <c r="O27" s="628"/>
      <c r="P27" s="628"/>
      <c r="Q27" s="629"/>
      <c r="R27" s="621">
        <v>333850</v>
      </c>
      <c r="S27" s="622"/>
      <c r="T27" s="622"/>
      <c r="U27" s="622"/>
      <c r="V27" s="622"/>
      <c r="W27" s="622"/>
      <c r="X27" s="622"/>
      <c r="Y27" s="623"/>
      <c r="Z27" s="624">
        <v>0.6</v>
      </c>
      <c r="AA27" s="624"/>
      <c r="AB27" s="624"/>
      <c r="AC27" s="624"/>
      <c r="AD27" s="625" t="s">
        <v>47</v>
      </c>
      <c r="AE27" s="625"/>
      <c r="AF27" s="625"/>
      <c r="AG27" s="625"/>
      <c r="AH27" s="625"/>
      <c r="AI27" s="625"/>
      <c r="AJ27" s="625"/>
      <c r="AK27" s="625"/>
      <c r="AL27" s="630" t="s">
        <v>47</v>
      </c>
      <c r="AM27" s="631"/>
      <c r="AN27" s="631"/>
      <c r="AO27" s="632"/>
      <c r="AP27" s="627" t="s">
        <v>103</v>
      </c>
      <c r="AQ27" s="628"/>
      <c r="AR27" s="628"/>
      <c r="AS27" s="628"/>
      <c r="AT27" s="628"/>
      <c r="AU27" s="628"/>
      <c r="AV27" s="628"/>
      <c r="AW27" s="628"/>
      <c r="AX27" s="628"/>
      <c r="AY27" s="628"/>
      <c r="AZ27" s="628"/>
      <c r="BA27" s="628"/>
      <c r="BB27" s="628"/>
      <c r="BC27" s="628"/>
      <c r="BD27" s="628"/>
      <c r="BE27" s="628"/>
      <c r="BF27" s="629"/>
      <c r="BG27" s="621">
        <v>14382392</v>
      </c>
      <c r="BH27" s="622"/>
      <c r="BI27" s="622"/>
      <c r="BJ27" s="622"/>
      <c r="BK27" s="622"/>
      <c r="BL27" s="622"/>
      <c r="BM27" s="622"/>
      <c r="BN27" s="623"/>
      <c r="BO27" s="624">
        <v>100</v>
      </c>
      <c r="BP27" s="624"/>
      <c r="BQ27" s="624"/>
      <c r="BR27" s="624"/>
      <c r="BS27" s="625" t="s">
        <v>47</v>
      </c>
      <c r="BT27" s="625"/>
      <c r="BU27" s="625"/>
      <c r="BV27" s="625"/>
      <c r="BW27" s="625"/>
      <c r="BX27" s="625"/>
      <c r="BY27" s="625"/>
      <c r="BZ27" s="625"/>
      <c r="CA27" s="625"/>
      <c r="CB27" s="626"/>
      <c r="CD27" s="627" t="s">
        <v>207</v>
      </c>
      <c r="CE27" s="628"/>
      <c r="CF27" s="628"/>
      <c r="CG27" s="628"/>
      <c r="CH27" s="628"/>
      <c r="CI27" s="628"/>
      <c r="CJ27" s="628"/>
      <c r="CK27" s="628"/>
      <c r="CL27" s="628"/>
      <c r="CM27" s="628"/>
      <c r="CN27" s="628"/>
      <c r="CO27" s="628"/>
      <c r="CP27" s="628"/>
      <c r="CQ27" s="629"/>
      <c r="CR27" s="621">
        <v>9110293</v>
      </c>
      <c r="CS27" s="655"/>
      <c r="CT27" s="655"/>
      <c r="CU27" s="655"/>
      <c r="CV27" s="655"/>
      <c r="CW27" s="655"/>
      <c r="CX27" s="655"/>
      <c r="CY27" s="656"/>
      <c r="CZ27" s="630">
        <v>17.3</v>
      </c>
      <c r="DA27" s="657"/>
      <c r="DB27" s="657"/>
      <c r="DC27" s="658"/>
      <c r="DD27" s="634">
        <v>3362009</v>
      </c>
      <c r="DE27" s="655"/>
      <c r="DF27" s="655"/>
      <c r="DG27" s="655"/>
      <c r="DH27" s="655"/>
      <c r="DI27" s="655"/>
      <c r="DJ27" s="655"/>
      <c r="DK27" s="656"/>
      <c r="DL27" s="634">
        <v>2297179</v>
      </c>
      <c r="DM27" s="655"/>
      <c r="DN27" s="655"/>
      <c r="DO27" s="655"/>
      <c r="DP27" s="655"/>
      <c r="DQ27" s="655"/>
      <c r="DR27" s="655"/>
      <c r="DS27" s="655"/>
      <c r="DT27" s="655"/>
      <c r="DU27" s="655"/>
      <c r="DV27" s="656"/>
      <c r="DW27" s="630">
        <v>8.1</v>
      </c>
      <c r="DX27" s="657"/>
      <c r="DY27" s="657"/>
      <c r="DZ27" s="657"/>
      <c r="EA27" s="657"/>
      <c r="EB27" s="657"/>
      <c r="EC27" s="659"/>
    </row>
    <row r="28" spans="2:133" ht="11.25" customHeight="1" x14ac:dyDescent="0.2">
      <c r="B28" s="627" t="s">
        <v>208</v>
      </c>
      <c r="C28" s="628"/>
      <c r="D28" s="628"/>
      <c r="E28" s="628"/>
      <c r="F28" s="628"/>
      <c r="G28" s="628"/>
      <c r="H28" s="628"/>
      <c r="I28" s="628"/>
      <c r="J28" s="628"/>
      <c r="K28" s="628"/>
      <c r="L28" s="628"/>
      <c r="M28" s="628"/>
      <c r="N28" s="628"/>
      <c r="O28" s="628"/>
      <c r="P28" s="628"/>
      <c r="Q28" s="629"/>
      <c r="R28" s="621">
        <v>426436</v>
      </c>
      <c r="S28" s="622"/>
      <c r="T28" s="622"/>
      <c r="U28" s="622"/>
      <c r="V28" s="622"/>
      <c r="W28" s="622"/>
      <c r="X28" s="622"/>
      <c r="Y28" s="623"/>
      <c r="Z28" s="624">
        <v>0.8</v>
      </c>
      <c r="AA28" s="624"/>
      <c r="AB28" s="624"/>
      <c r="AC28" s="624"/>
      <c r="AD28" s="625" t="s">
        <v>47</v>
      </c>
      <c r="AE28" s="625"/>
      <c r="AF28" s="625"/>
      <c r="AG28" s="625"/>
      <c r="AH28" s="625"/>
      <c r="AI28" s="625"/>
      <c r="AJ28" s="625"/>
      <c r="AK28" s="625"/>
      <c r="AL28" s="630" t="s">
        <v>47</v>
      </c>
      <c r="AM28" s="631"/>
      <c r="AN28" s="631"/>
      <c r="AO28" s="632"/>
      <c r="AP28" s="627"/>
      <c r="AQ28" s="628"/>
      <c r="AR28" s="628"/>
      <c r="AS28" s="628"/>
      <c r="AT28" s="628"/>
      <c r="AU28" s="628"/>
      <c r="AV28" s="628"/>
      <c r="AW28" s="628"/>
      <c r="AX28" s="628"/>
      <c r="AY28" s="628"/>
      <c r="AZ28" s="628"/>
      <c r="BA28" s="628"/>
      <c r="BB28" s="628"/>
      <c r="BC28" s="628"/>
      <c r="BD28" s="628"/>
      <c r="BE28" s="628"/>
      <c r="BF28" s="629"/>
      <c r="BG28" s="621"/>
      <c r="BH28" s="622"/>
      <c r="BI28" s="622"/>
      <c r="BJ28" s="622"/>
      <c r="BK28" s="622"/>
      <c r="BL28" s="622"/>
      <c r="BM28" s="622"/>
      <c r="BN28" s="623"/>
      <c r="BO28" s="624"/>
      <c r="BP28" s="624"/>
      <c r="BQ28" s="624"/>
      <c r="BR28" s="624"/>
      <c r="BS28" s="634"/>
      <c r="BT28" s="622"/>
      <c r="BU28" s="622"/>
      <c r="BV28" s="622"/>
      <c r="BW28" s="622"/>
      <c r="BX28" s="622"/>
      <c r="BY28" s="622"/>
      <c r="BZ28" s="622"/>
      <c r="CA28" s="622"/>
      <c r="CB28" s="635"/>
      <c r="CD28" s="627" t="s">
        <v>209</v>
      </c>
      <c r="CE28" s="628"/>
      <c r="CF28" s="628"/>
      <c r="CG28" s="628"/>
      <c r="CH28" s="628"/>
      <c r="CI28" s="628"/>
      <c r="CJ28" s="628"/>
      <c r="CK28" s="628"/>
      <c r="CL28" s="628"/>
      <c r="CM28" s="628"/>
      <c r="CN28" s="628"/>
      <c r="CO28" s="628"/>
      <c r="CP28" s="628"/>
      <c r="CQ28" s="629"/>
      <c r="CR28" s="621">
        <v>3328590</v>
      </c>
      <c r="CS28" s="622"/>
      <c r="CT28" s="622"/>
      <c r="CU28" s="622"/>
      <c r="CV28" s="622"/>
      <c r="CW28" s="622"/>
      <c r="CX28" s="622"/>
      <c r="CY28" s="623"/>
      <c r="CZ28" s="630">
        <v>6.3</v>
      </c>
      <c r="DA28" s="657"/>
      <c r="DB28" s="657"/>
      <c r="DC28" s="658"/>
      <c r="DD28" s="634">
        <v>3323289</v>
      </c>
      <c r="DE28" s="622"/>
      <c r="DF28" s="622"/>
      <c r="DG28" s="622"/>
      <c r="DH28" s="622"/>
      <c r="DI28" s="622"/>
      <c r="DJ28" s="622"/>
      <c r="DK28" s="623"/>
      <c r="DL28" s="634">
        <v>3316637</v>
      </c>
      <c r="DM28" s="622"/>
      <c r="DN28" s="622"/>
      <c r="DO28" s="622"/>
      <c r="DP28" s="622"/>
      <c r="DQ28" s="622"/>
      <c r="DR28" s="622"/>
      <c r="DS28" s="622"/>
      <c r="DT28" s="622"/>
      <c r="DU28" s="622"/>
      <c r="DV28" s="623"/>
      <c r="DW28" s="630">
        <v>11.7</v>
      </c>
      <c r="DX28" s="657"/>
      <c r="DY28" s="657"/>
      <c r="DZ28" s="657"/>
      <c r="EA28" s="657"/>
      <c r="EB28" s="657"/>
      <c r="EC28" s="659"/>
    </row>
    <row r="29" spans="2:133" ht="11.25" customHeight="1" x14ac:dyDescent="0.2">
      <c r="B29" s="627" t="s">
        <v>210</v>
      </c>
      <c r="C29" s="628"/>
      <c r="D29" s="628"/>
      <c r="E29" s="628"/>
      <c r="F29" s="628"/>
      <c r="G29" s="628"/>
      <c r="H29" s="628"/>
      <c r="I29" s="628"/>
      <c r="J29" s="628"/>
      <c r="K29" s="628"/>
      <c r="L29" s="628"/>
      <c r="M29" s="628"/>
      <c r="N29" s="628"/>
      <c r="O29" s="628"/>
      <c r="P29" s="628"/>
      <c r="Q29" s="629"/>
      <c r="R29" s="621">
        <v>178737</v>
      </c>
      <c r="S29" s="622"/>
      <c r="T29" s="622"/>
      <c r="U29" s="622"/>
      <c r="V29" s="622"/>
      <c r="W29" s="622"/>
      <c r="X29" s="622"/>
      <c r="Y29" s="623"/>
      <c r="Z29" s="624">
        <v>0.3</v>
      </c>
      <c r="AA29" s="624"/>
      <c r="AB29" s="624"/>
      <c r="AC29" s="624"/>
      <c r="AD29" s="625" t="s">
        <v>47</v>
      </c>
      <c r="AE29" s="625"/>
      <c r="AF29" s="625"/>
      <c r="AG29" s="625"/>
      <c r="AH29" s="625"/>
      <c r="AI29" s="625"/>
      <c r="AJ29" s="625"/>
      <c r="AK29" s="625"/>
      <c r="AL29" s="630" t="s">
        <v>47</v>
      </c>
      <c r="AM29" s="631"/>
      <c r="AN29" s="631"/>
      <c r="AO29" s="632"/>
      <c r="AP29" s="642"/>
      <c r="AQ29" s="643"/>
      <c r="AR29" s="643"/>
      <c r="AS29" s="643"/>
      <c r="AT29" s="643"/>
      <c r="AU29" s="643"/>
      <c r="AV29" s="643"/>
      <c r="AW29" s="643"/>
      <c r="AX29" s="643"/>
      <c r="AY29" s="643"/>
      <c r="AZ29" s="643"/>
      <c r="BA29" s="643"/>
      <c r="BB29" s="643"/>
      <c r="BC29" s="643"/>
      <c r="BD29" s="643"/>
      <c r="BE29" s="643"/>
      <c r="BF29" s="644"/>
      <c r="BG29" s="621"/>
      <c r="BH29" s="622"/>
      <c r="BI29" s="622"/>
      <c r="BJ29" s="622"/>
      <c r="BK29" s="622"/>
      <c r="BL29" s="622"/>
      <c r="BM29" s="622"/>
      <c r="BN29" s="623"/>
      <c r="BO29" s="624"/>
      <c r="BP29" s="624"/>
      <c r="BQ29" s="624"/>
      <c r="BR29" s="624"/>
      <c r="BS29" s="625"/>
      <c r="BT29" s="625"/>
      <c r="BU29" s="625"/>
      <c r="BV29" s="625"/>
      <c r="BW29" s="625"/>
      <c r="BX29" s="625"/>
      <c r="BY29" s="625"/>
      <c r="BZ29" s="625"/>
      <c r="CA29" s="625"/>
      <c r="CB29" s="626"/>
      <c r="CD29" s="710" t="s">
        <v>211</v>
      </c>
      <c r="CE29" s="711"/>
      <c r="CF29" s="627" t="s">
        <v>212</v>
      </c>
      <c r="CG29" s="628"/>
      <c r="CH29" s="628"/>
      <c r="CI29" s="628"/>
      <c r="CJ29" s="628"/>
      <c r="CK29" s="628"/>
      <c r="CL29" s="628"/>
      <c r="CM29" s="628"/>
      <c r="CN29" s="628"/>
      <c r="CO29" s="628"/>
      <c r="CP29" s="628"/>
      <c r="CQ29" s="629"/>
      <c r="CR29" s="621">
        <v>3328590</v>
      </c>
      <c r="CS29" s="655"/>
      <c r="CT29" s="655"/>
      <c r="CU29" s="655"/>
      <c r="CV29" s="655"/>
      <c r="CW29" s="655"/>
      <c r="CX29" s="655"/>
      <c r="CY29" s="656"/>
      <c r="CZ29" s="630">
        <v>6.3</v>
      </c>
      <c r="DA29" s="657"/>
      <c r="DB29" s="657"/>
      <c r="DC29" s="658"/>
      <c r="DD29" s="634">
        <v>3323289</v>
      </c>
      <c r="DE29" s="655"/>
      <c r="DF29" s="655"/>
      <c r="DG29" s="655"/>
      <c r="DH29" s="655"/>
      <c r="DI29" s="655"/>
      <c r="DJ29" s="655"/>
      <c r="DK29" s="656"/>
      <c r="DL29" s="634">
        <v>3316637</v>
      </c>
      <c r="DM29" s="655"/>
      <c r="DN29" s="655"/>
      <c r="DO29" s="655"/>
      <c r="DP29" s="655"/>
      <c r="DQ29" s="655"/>
      <c r="DR29" s="655"/>
      <c r="DS29" s="655"/>
      <c r="DT29" s="655"/>
      <c r="DU29" s="655"/>
      <c r="DV29" s="656"/>
      <c r="DW29" s="630">
        <v>11.7</v>
      </c>
      <c r="DX29" s="657"/>
      <c r="DY29" s="657"/>
      <c r="DZ29" s="657"/>
      <c r="EA29" s="657"/>
      <c r="EB29" s="657"/>
      <c r="EC29" s="659"/>
    </row>
    <row r="30" spans="2:133" ht="11.25" customHeight="1" x14ac:dyDescent="0.2">
      <c r="B30" s="627" t="s">
        <v>213</v>
      </c>
      <c r="C30" s="628"/>
      <c r="D30" s="628"/>
      <c r="E30" s="628"/>
      <c r="F30" s="628"/>
      <c r="G30" s="628"/>
      <c r="H30" s="628"/>
      <c r="I30" s="628"/>
      <c r="J30" s="628"/>
      <c r="K30" s="628"/>
      <c r="L30" s="628"/>
      <c r="M30" s="628"/>
      <c r="N30" s="628"/>
      <c r="O30" s="628"/>
      <c r="P30" s="628"/>
      <c r="Q30" s="629"/>
      <c r="R30" s="621">
        <v>6957964</v>
      </c>
      <c r="S30" s="622"/>
      <c r="T30" s="622"/>
      <c r="U30" s="622"/>
      <c r="V30" s="622"/>
      <c r="W30" s="622"/>
      <c r="X30" s="622"/>
      <c r="Y30" s="623"/>
      <c r="Z30" s="624">
        <v>12.4</v>
      </c>
      <c r="AA30" s="624"/>
      <c r="AB30" s="624"/>
      <c r="AC30" s="624"/>
      <c r="AD30" s="625" t="s">
        <v>47</v>
      </c>
      <c r="AE30" s="625"/>
      <c r="AF30" s="625"/>
      <c r="AG30" s="625"/>
      <c r="AH30" s="625"/>
      <c r="AI30" s="625"/>
      <c r="AJ30" s="625"/>
      <c r="AK30" s="625"/>
      <c r="AL30" s="630" t="s">
        <v>47</v>
      </c>
      <c r="AM30" s="631"/>
      <c r="AN30" s="631"/>
      <c r="AO30" s="632"/>
      <c r="AP30" s="606" t="s">
        <v>7</v>
      </c>
      <c r="AQ30" s="607"/>
      <c r="AR30" s="607"/>
      <c r="AS30" s="607"/>
      <c r="AT30" s="607"/>
      <c r="AU30" s="607"/>
      <c r="AV30" s="607"/>
      <c r="AW30" s="607"/>
      <c r="AX30" s="607"/>
      <c r="AY30" s="607"/>
      <c r="AZ30" s="607"/>
      <c r="BA30" s="607"/>
      <c r="BB30" s="607"/>
      <c r="BC30" s="607"/>
      <c r="BD30" s="607"/>
      <c r="BE30" s="607"/>
      <c r="BF30" s="608"/>
      <c r="BG30" s="606" t="s">
        <v>127</v>
      </c>
      <c r="BH30" s="660"/>
      <c r="BI30" s="660"/>
      <c r="BJ30" s="660"/>
      <c r="BK30" s="660"/>
      <c r="BL30" s="660"/>
      <c r="BM30" s="660"/>
      <c r="BN30" s="660"/>
      <c r="BO30" s="660"/>
      <c r="BP30" s="660"/>
      <c r="BQ30" s="661"/>
      <c r="BR30" s="606" t="s">
        <v>214</v>
      </c>
      <c r="BS30" s="660"/>
      <c r="BT30" s="660"/>
      <c r="BU30" s="660"/>
      <c r="BV30" s="660"/>
      <c r="BW30" s="660"/>
      <c r="BX30" s="660"/>
      <c r="BY30" s="660"/>
      <c r="BZ30" s="660"/>
      <c r="CA30" s="660"/>
      <c r="CB30" s="661"/>
      <c r="CD30" s="712"/>
      <c r="CE30" s="713"/>
      <c r="CF30" s="627" t="s">
        <v>215</v>
      </c>
      <c r="CG30" s="628"/>
      <c r="CH30" s="628"/>
      <c r="CI30" s="628"/>
      <c r="CJ30" s="628"/>
      <c r="CK30" s="628"/>
      <c r="CL30" s="628"/>
      <c r="CM30" s="628"/>
      <c r="CN30" s="628"/>
      <c r="CO30" s="628"/>
      <c r="CP30" s="628"/>
      <c r="CQ30" s="629"/>
      <c r="CR30" s="621">
        <v>3284418</v>
      </c>
      <c r="CS30" s="622"/>
      <c r="CT30" s="622"/>
      <c r="CU30" s="622"/>
      <c r="CV30" s="622"/>
      <c r="CW30" s="622"/>
      <c r="CX30" s="622"/>
      <c r="CY30" s="623"/>
      <c r="CZ30" s="630">
        <v>6.3</v>
      </c>
      <c r="DA30" s="657"/>
      <c r="DB30" s="657"/>
      <c r="DC30" s="658"/>
      <c r="DD30" s="634">
        <v>3279544</v>
      </c>
      <c r="DE30" s="622"/>
      <c r="DF30" s="622"/>
      <c r="DG30" s="622"/>
      <c r="DH30" s="622"/>
      <c r="DI30" s="622"/>
      <c r="DJ30" s="622"/>
      <c r="DK30" s="623"/>
      <c r="DL30" s="634">
        <v>3272893</v>
      </c>
      <c r="DM30" s="622"/>
      <c r="DN30" s="622"/>
      <c r="DO30" s="622"/>
      <c r="DP30" s="622"/>
      <c r="DQ30" s="622"/>
      <c r="DR30" s="622"/>
      <c r="DS30" s="622"/>
      <c r="DT30" s="622"/>
      <c r="DU30" s="622"/>
      <c r="DV30" s="623"/>
      <c r="DW30" s="630">
        <v>11.5</v>
      </c>
      <c r="DX30" s="657"/>
      <c r="DY30" s="657"/>
      <c r="DZ30" s="657"/>
      <c r="EA30" s="657"/>
      <c r="EB30" s="657"/>
      <c r="EC30" s="659"/>
    </row>
    <row r="31" spans="2:133" ht="11.25" customHeight="1" x14ac:dyDescent="0.2">
      <c r="B31" s="637" t="s">
        <v>216</v>
      </c>
      <c r="C31" s="638"/>
      <c r="D31" s="638"/>
      <c r="E31" s="638"/>
      <c r="F31" s="638"/>
      <c r="G31" s="638"/>
      <c r="H31" s="638"/>
      <c r="I31" s="638"/>
      <c r="J31" s="638"/>
      <c r="K31" s="638"/>
      <c r="L31" s="638"/>
      <c r="M31" s="638"/>
      <c r="N31" s="638"/>
      <c r="O31" s="638"/>
      <c r="P31" s="638"/>
      <c r="Q31" s="639"/>
      <c r="R31" s="621" t="s">
        <v>47</v>
      </c>
      <c r="S31" s="622"/>
      <c r="T31" s="622"/>
      <c r="U31" s="622"/>
      <c r="V31" s="622"/>
      <c r="W31" s="622"/>
      <c r="X31" s="622"/>
      <c r="Y31" s="623"/>
      <c r="Z31" s="624" t="s">
        <v>47</v>
      </c>
      <c r="AA31" s="624"/>
      <c r="AB31" s="624"/>
      <c r="AC31" s="624"/>
      <c r="AD31" s="625" t="s">
        <v>47</v>
      </c>
      <c r="AE31" s="625"/>
      <c r="AF31" s="625"/>
      <c r="AG31" s="625"/>
      <c r="AH31" s="625"/>
      <c r="AI31" s="625"/>
      <c r="AJ31" s="625"/>
      <c r="AK31" s="625"/>
      <c r="AL31" s="630" t="s">
        <v>47</v>
      </c>
      <c r="AM31" s="631"/>
      <c r="AN31" s="631"/>
      <c r="AO31" s="632"/>
      <c r="AP31" s="720" t="s">
        <v>217</v>
      </c>
      <c r="AQ31" s="721"/>
      <c r="AR31" s="721"/>
      <c r="AS31" s="721"/>
      <c r="AT31" s="707" t="s">
        <v>218</v>
      </c>
      <c r="AU31" s="323"/>
      <c r="AV31" s="323"/>
      <c r="AW31" s="323"/>
      <c r="AX31" s="610" t="s">
        <v>103</v>
      </c>
      <c r="AY31" s="611"/>
      <c r="AZ31" s="611"/>
      <c r="BA31" s="611"/>
      <c r="BB31" s="611"/>
      <c r="BC31" s="611"/>
      <c r="BD31" s="611"/>
      <c r="BE31" s="611"/>
      <c r="BF31" s="612"/>
      <c r="BG31" s="662">
        <v>99.3</v>
      </c>
      <c r="BH31" s="663"/>
      <c r="BI31" s="663"/>
      <c r="BJ31" s="663"/>
      <c r="BK31" s="663"/>
      <c r="BL31" s="663"/>
      <c r="BM31" s="619">
        <v>96.1</v>
      </c>
      <c r="BN31" s="663"/>
      <c r="BO31" s="663"/>
      <c r="BP31" s="663"/>
      <c r="BQ31" s="664"/>
      <c r="BR31" s="662">
        <v>99.2</v>
      </c>
      <c r="BS31" s="663"/>
      <c r="BT31" s="663"/>
      <c r="BU31" s="663"/>
      <c r="BV31" s="663"/>
      <c r="BW31" s="663"/>
      <c r="BX31" s="619">
        <v>96</v>
      </c>
      <c r="BY31" s="663"/>
      <c r="BZ31" s="663"/>
      <c r="CA31" s="663"/>
      <c r="CB31" s="664"/>
      <c r="CD31" s="712"/>
      <c r="CE31" s="713"/>
      <c r="CF31" s="627" t="s">
        <v>219</v>
      </c>
      <c r="CG31" s="628"/>
      <c r="CH31" s="628"/>
      <c r="CI31" s="628"/>
      <c r="CJ31" s="628"/>
      <c r="CK31" s="628"/>
      <c r="CL31" s="628"/>
      <c r="CM31" s="628"/>
      <c r="CN31" s="628"/>
      <c r="CO31" s="628"/>
      <c r="CP31" s="628"/>
      <c r="CQ31" s="629"/>
      <c r="CR31" s="621">
        <v>44172</v>
      </c>
      <c r="CS31" s="655"/>
      <c r="CT31" s="655"/>
      <c r="CU31" s="655"/>
      <c r="CV31" s="655"/>
      <c r="CW31" s="655"/>
      <c r="CX31" s="655"/>
      <c r="CY31" s="656"/>
      <c r="CZ31" s="630">
        <v>0.1</v>
      </c>
      <c r="DA31" s="657"/>
      <c r="DB31" s="657"/>
      <c r="DC31" s="658"/>
      <c r="DD31" s="634">
        <v>43745</v>
      </c>
      <c r="DE31" s="655"/>
      <c r="DF31" s="655"/>
      <c r="DG31" s="655"/>
      <c r="DH31" s="655"/>
      <c r="DI31" s="655"/>
      <c r="DJ31" s="655"/>
      <c r="DK31" s="656"/>
      <c r="DL31" s="634">
        <v>43744</v>
      </c>
      <c r="DM31" s="655"/>
      <c r="DN31" s="655"/>
      <c r="DO31" s="655"/>
      <c r="DP31" s="655"/>
      <c r="DQ31" s="655"/>
      <c r="DR31" s="655"/>
      <c r="DS31" s="655"/>
      <c r="DT31" s="655"/>
      <c r="DU31" s="655"/>
      <c r="DV31" s="656"/>
      <c r="DW31" s="630">
        <v>0.2</v>
      </c>
      <c r="DX31" s="657"/>
      <c r="DY31" s="657"/>
      <c r="DZ31" s="657"/>
      <c r="EA31" s="657"/>
      <c r="EB31" s="657"/>
      <c r="EC31" s="659"/>
    </row>
    <row r="32" spans="2:133" ht="11.25" customHeight="1" x14ac:dyDescent="0.2">
      <c r="B32" s="627" t="s">
        <v>220</v>
      </c>
      <c r="C32" s="628"/>
      <c r="D32" s="628"/>
      <c r="E32" s="628"/>
      <c r="F32" s="628"/>
      <c r="G32" s="628"/>
      <c r="H32" s="628"/>
      <c r="I32" s="628"/>
      <c r="J32" s="628"/>
      <c r="K32" s="628"/>
      <c r="L32" s="628"/>
      <c r="M32" s="628"/>
      <c r="N32" s="628"/>
      <c r="O32" s="628"/>
      <c r="P32" s="628"/>
      <c r="Q32" s="629"/>
      <c r="R32" s="621">
        <v>3408932</v>
      </c>
      <c r="S32" s="622"/>
      <c r="T32" s="622"/>
      <c r="U32" s="622"/>
      <c r="V32" s="622"/>
      <c r="W32" s="622"/>
      <c r="X32" s="622"/>
      <c r="Y32" s="623"/>
      <c r="Z32" s="624">
        <v>6.1</v>
      </c>
      <c r="AA32" s="624"/>
      <c r="AB32" s="624"/>
      <c r="AC32" s="624"/>
      <c r="AD32" s="625" t="s">
        <v>47</v>
      </c>
      <c r="AE32" s="625"/>
      <c r="AF32" s="625"/>
      <c r="AG32" s="625"/>
      <c r="AH32" s="625"/>
      <c r="AI32" s="625"/>
      <c r="AJ32" s="625"/>
      <c r="AK32" s="625"/>
      <c r="AL32" s="630" t="s">
        <v>47</v>
      </c>
      <c r="AM32" s="631"/>
      <c r="AN32" s="631"/>
      <c r="AO32" s="632"/>
      <c r="AP32" s="716"/>
      <c r="AQ32" s="717"/>
      <c r="AR32" s="717"/>
      <c r="AS32" s="717"/>
      <c r="AT32" s="708"/>
      <c r="AU32" s="318" t="s">
        <v>221</v>
      </c>
      <c r="AX32" s="627" t="s">
        <v>222</v>
      </c>
      <c r="AY32" s="628"/>
      <c r="AZ32" s="628"/>
      <c r="BA32" s="628"/>
      <c r="BB32" s="628"/>
      <c r="BC32" s="628"/>
      <c r="BD32" s="628"/>
      <c r="BE32" s="628"/>
      <c r="BF32" s="629"/>
      <c r="BG32" s="665">
        <v>99.4</v>
      </c>
      <c r="BH32" s="655"/>
      <c r="BI32" s="655"/>
      <c r="BJ32" s="655"/>
      <c r="BK32" s="655"/>
      <c r="BL32" s="655"/>
      <c r="BM32" s="631">
        <v>97.8</v>
      </c>
      <c r="BN32" s="655"/>
      <c r="BO32" s="655"/>
      <c r="BP32" s="655"/>
      <c r="BQ32" s="666"/>
      <c r="BR32" s="665">
        <v>99.4</v>
      </c>
      <c r="BS32" s="655"/>
      <c r="BT32" s="655"/>
      <c r="BU32" s="655"/>
      <c r="BV32" s="655"/>
      <c r="BW32" s="655"/>
      <c r="BX32" s="631">
        <v>97.8</v>
      </c>
      <c r="BY32" s="655"/>
      <c r="BZ32" s="655"/>
      <c r="CA32" s="655"/>
      <c r="CB32" s="666"/>
      <c r="CD32" s="714"/>
      <c r="CE32" s="715"/>
      <c r="CF32" s="627" t="s">
        <v>223</v>
      </c>
      <c r="CG32" s="628"/>
      <c r="CH32" s="628"/>
      <c r="CI32" s="628"/>
      <c r="CJ32" s="628"/>
      <c r="CK32" s="628"/>
      <c r="CL32" s="628"/>
      <c r="CM32" s="628"/>
      <c r="CN32" s="628"/>
      <c r="CO32" s="628"/>
      <c r="CP32" s="628"/>
      <c r="CQ32" s="629"/>
      <c r="CR32" s="621" t="s">
        <v>47</v>
      </c>
      <c r="CS32" s="622"/>
      <c r="CT32" s="622"/>
      <c r="CU32" s="622"/>
      <c r="CV32" s="622"/>
      <c r="CW32" s="622"/>
      <c r="CX32" s="622"/>
      <c r="CY32" s="623"/>
      <c r="CZ32" s="630" t="s">
        <v>47</v>
      </c>
      <c r="DA32" s="657"/>
      <c r="DB32" s="657"/>
      <c r="DC32" s="658"/>
      <c r="DD32" s="634" t="s">
        <v>47</v>
      </c>
      <c r="DE32" s="622"/>
      <c r="DF32" s="622"/>
      <c r="DG32" s="622"/>
      <c r="DH32" s="622"/>
      <c r="DI32" s="622"/>
      <c r="DJ32" s="622"/>
      <c r="DK32" s="623"/>
      <c r="DL32" s="634" t="s">
        <v>47</v>
      </c>
      <c r="DM32" s="622"/>
      <c r="DN32" s="622"/>
      <c r="DO32" s="622"/>
      <c r="DP32" s="622"/>
      <c r="DQ32" s="622"/>
      <c r="DR32" s="622"/>
      <c r="DS32" s="622"/>
      <c r="DT32" s="622"/>
      <c r="DU32" s="622"/>
      <c r="DV32" s="623"/>
      <c r="DW32" s="630" t="s">
        <v>47</v>
      </c>
      <c r="DX32" s="657"/>
      <c r="DY32" s="657"/>
      <c r="DZ32" s="657"/>
      <c r="EA32" s="657"/>
      <c r="EB32" s="657"/>
      <c r="EC32" s="659"/>
    </row>
    <row r="33" spans="2:133" ht="11.25" customHeight="1" x14ac:dyDescent="0.2">
      <c r="B33" s="627" t="s">
        <v>224</v>
      </c>
      <c r="C33" s="628"/>
      <c r="D33" s="628"/>
      <c r="E33" s="628"/>
      <c r="F33" s="628"/>
      <c r="G33" s="628"/>
      <c r="H33" s="628"/>
      <c r="I33" s="628"/>
      <c r="J33" s="628"/>
      <c r="K33" s="628"/>
      <c r="L33" s="628"/>
      <c r="M33" s="628"/>
      <c r="N33" s="628"/>
      <c r="O33" s="628"/>
      <c r="P33" s="628"/>
      <c r="Q33" s="629"/>
      <c r="R33" s="621">
        <v>345460</v>
      </c>
      <c r="S33" s="622"/>
      <c r="T33" s="622"/>
      <c r="U33" s="622"/>
      <c r="V33" s="622"/>
      <c r="W33" s="622"/>
      <c r="X33" s="622"/>
      <c r="Y33" s="623"/>
      <c r="Z33" s="624">
        <v>0.6</v>
      </c>
      <c r="AA33" s="624"/>
      <c r="AB33" s="624"/>
      <c r="AC33" s="624"/>
      <c r="AD33" s="625" t="s">
        <v>47</v>
      </c>
      <c r="AE33" s="625"/>
      <c r="AF33" s="625"/>
      <c r="AG33" s="625"/>
      <c r="AH33" s="625"/>
      <c r="AI33" s="625"/>
      <c r="AJ33" s="625"/>
      <c r="AK33" s="625"/>
      <c r="AL33" s="630" t="s">
        <v>47</v>
      </c>
      <c r="AM33" s="631"/>
      <c r="AN33" s="631"/>
      <c r="AO33" s="632"/>
      <c r="AP33" s="718"/>
      <c r="AQ33" s="719"/>
      <c r="AR33" s="719"/>
      <c r="AS33" s="719"/>
      <c r="AT33" s="709"/>
      <c r="AU33" s="324"/>
      <c r="AV33" s="324"/>
      <c r="AW33" s="324"/>
      <c r="AX33" s="642" t="s">
        <v>225</v>
      </c>
      <c r="AY33" s="643"/>
      <c r="AZ33" s="643"/>
      <c r="BA33" s="643"/>
      <c r="BB33" s="643"/>
      <c r="BC33" s="643"/>
      <c r="BD33" s="643"/>
      <c r="BE33" s="643"/>
      <c r="BF33" s="644"/>
      <c r="BG33" s="667">
        <v>99.1</v>
      </c>
      <c r="BH33" s="668"/>
      <c r="BI33" s="668"/>
      <c r="BJ33" s="668"/>
      <c r="BK33" s="668"/>
      <c r="BL33" s="668"/>
      <c r="BM33" s="669">
        <v>95</v>
      </c>
      <c r="BN33" s="668"/>
      <c r="BO33" s="668"/>
      <c r="BP33" s="668"/>
      <c r="BQ33" s="670"/>
      <c r="BR33" s="667">
        <v>99.1</v>
      </c>
      <c r="BS33" s="668"/>
      <c r="BT33" s="668"/>
      <c r="BU33" s="668"/>
      <c r="BV33" s="668"/>
      <c r="BW33" s="668"/>
      <c r="BX33" s="669">
        <v>94.8</v>
      </c>
      <c r="BY33" s="668"/>
      <c r="BZ33" s="668"/>
      <c r="CA33" s="668"/>
      <c r="CB33" s="670"/>
      <c r="CD33" s="627" t="s">
        <v>226</v>
      </c>
      <c r="CE33" s="628"/>
      <c r="CF33" s="628"/>
      <c r="CG33" s="628"/>
      <c r="CH33" s="628"/>
      <c r="CI33" s="628"/>
      <c r="CJ33" s="628"/>
      <c r="CK33" s="628"/>
      <c r="CL33" s="628"/>
      <c r="CM33" s="628"/>
      <c r="CN33" s="628"/>
      <c r="CO33" s="628"/>
      <c r="CP33" s="628"/>
      <c r="CQ33" s="629"/>
      <c r="CR33" s="621">
        <v>26803885</v>
      </c>
      <c r="CS33" s="655"/>
      <c r="CT33" s="655"/>
      <c r="CU33" s="655"/>
      <c r="CV33" s="655"/>
      <c r="CW33" s="655"/>
      <c r="CX33" s="655"/>
      <c r="CY33" s="656"/>
      <c r="CZ33" s="630">
        <v>51</v>
      </c>
      <c r="DA33" s="657"/>
      <c r="DB33" s="657"/>
      <c r="DC33" s="658"/>
      <c r="DD33" s="634">
        <v>17979739</v>
      </c>
      <c r="DE33" s="655"/>
      <c r="DF33" s="655"/>
      <c r="DG33" s="655"/>
      <c r="DH33" s="655"/>
      <c r="DI33" s="655"/>
      <c r="DJ33" s="655"/>
      <c r="DK33" s="656"/>
      <c r="DL33" s="634">
        <v>10447424</v>
      </c>
      <c r="DM33" s="655"/>
      <c r="DN33" s="655"/>
      <c r="DO33" s="655"/>
      <c r="DP33" s="655"/>
      <c r="DQ33" s="655"/>
      <c r="DR33" s="655"/>
      <c r="DS33" s="655"/>
      <c r="DT33" s="655"/>
      <c r="DU33" s="655"/>
      <c r="DV33" s="656"/>
      <c r="DW33" s="630">
        <v>36.9</v>
      </c>
      <c r="DX33" s="657"/>
      <c r="DY33" s="657"/>
      <c r="DZ33" s="657"/>
      <c r="EA33" s="657"/>
      <c r="EB33" s="657"/>
      <c r="EC33" s="659"/>
    </row>
    <row r="34" spans="2:133" ht="11.25" customHeight="1" x14ac:dyDescent="0.2">
      <c r="B34" s="627" t="s">
        <v>227</v>
      </c>
      <c r="C34" s="628"/>
      <c r="D34" s="628"/>
      <c r="E34" s="628"/>
      <c r="F34" s="628"/>
      <c r="G34" s="628"/>
      <c r="H34" s="628"/>
      <c r="I34" s="628"/>
      <c r="J34" s="628"/>
      <c r="K34" s="628"/>
      <c r="L34" s="628"/>
      <c r="M34" s="628"/>
      <c r="N34" s="628"/>
      <c r="O34" s="628"/>
      <c r="P34" s="628"/>
      <c r="Q34" s="629"/>
      <c r="R34" s="621">
        <v>3550506</v>
      </c>
      <c r="S34" s="622"/>
      <c r="T34" s="622"/>
      <c r="U34" s="622"/>
      <c r="V34" s="622"/>
      <c r="W34" s="622"/>
      <c r="X34" s="622"/>
      <c r="Y34" s="623"/>
      <c r="Z34" s="624">
        <v>6.3</v>
      </c>
      <c r="AA34" s="624"/>
      <c r="AB34" s="624"/>
      <c r="AC34" s="624"/>
      <c r="AD34" s="625" t="s">
        <v>47</v>
      </c>
      <c r="AE34" s="625"/>
      <c r="AF34" s="625"/>
      <c r="AG34" s="625"/>
      <c r="AH34" s="625"/>
      <c r="AI34" s="625"/>
      <c r="AJ34" s="625"/>
      <c r="AK34" s="625"/>
      <c r="AL34" s="630" t="s">
        <v>47</v>
      </c>
      <c r="AM34" s="631"/>
      <c r="AN34" s="631"/>
      <c r="AO34" s="632"/>
      <c r="AP34" s="330"/>
      <c r="AQ34" s="331"/>
      <c r="AS34" s="323"/>
      <c r="AT34" s="323"/>
      <c r="AU34" s="323"/>
      <c r="AV34" s="323"/>
      <c r="AW34" s="323"/>
      <c r="AX34" s="323"/>
      <c r="AY34" s="323"/>
      <c r="AZ34" s="323"/>
      <c r="BA34" s="323"/>
      <c r="BB34" s="323"/>
      <c r="BC34" s="323"/>
      <c r="BD34" s="323"/>
      <c r="BE34" s="323"/>
      <c r="BF34" s="323"/>
      <c r="BG34" s="331"/>
      <c r="BH34" s="331"/>
      <c r="BI34" s="331"/>
      <c r="BJ34" s="331"/>
      <c r="BK34" s="331"/>
      <c r="BL34" s="331"/>
      <c r="BM34" s="331"/>
      <c r="BN34" s="331"/>
      <c r="BO34" s="331"/>
      <c r="BP34" s="331"/>
      <c r="BQ34" s="331"/>
      <c r="BR34" s="331"/>
      <c r="BS34" s="331"/>
      <c r="BT34" s="331"/>
      <c r="BU34" s="331"/>
      <c r="BV34" s="331"/>
      <c r="BW34" s="331"/>
      <c r="BX34" s="331"/>
      <c r="BY34" s="331"/>
      <c r="BZ34" s="331"/>
      <c r="CA34" s="331"/>
      <c r="CB34" s="331"/>
      <c r="CD34" s="627" t="s">
        <v>228</v>
      </c>
      <c r="CE34" s="628"/>
      <c r="CF34" s="628"/>
      <c r="CG34" s="628"/>
      <c r="CH34" s="628"/>
      <c r="CI34" s="628"/>
      <c r="CJ34" s="628"/>
      <c r="CK34" s="628"/>
      <c r="CL34" s="628"/>
      <c r="CM34" s="628"/>
      <c r="CN34" s="628"/>
      <c r="CO34" s="628"/>
      <c r="CP34" s="628"/>
      <c r="CQ34" s="629"/>
      <c r="CR34" s="621">
        <v>8314437</v>
      </c>
      <c r="CS34" s="622"/>
      <c r="CT34" s="622"/>
      <c r="CU34" s="622"/>
      <c r="CV34" s="622"/>
      <c r="CW34" s="622"/>
      <c r="CX34" s="622"/>
      <c r="CY34" s="623"/>
      <c r="CZ34" s="630">
        <v>15.8</v>
      </c>
      <c r="DA34" s="657"/>
      <c r="DB34" s="657"/>
      <c r="DC34" s="658"/>
      <c r="DD34" s="634">
        <v>5536992</v>
      </c>
      <c r="DE34" s="622"/>
      <c r="DF34" s="622"/>
      <c r="DG34" s="622"/>
      <c r="DH34" s="622"/>
      <c r="DI34" s="622"/>
      <c r="DJ34" s="622"/>
      <c r="DK34" s="623"/>
      <c r="DL34" s="634">
        <v>4797128</v>
      </c>
      <c r="DM34" s="622"/>
      <c r="DN34" s="622"/>
      <c r="DO34" s="622"/>
      <c r="DP34" s="622"/>
      <c r="DQ34" s="622"/>
      <c r="DR34" s="622"/>
      <c r="DS34" s="622"/>
      <c r="DT34" s="622"/>
      <c r="DU34" s="622"/>
      <c r="DV34" s="623"/>
      <c r="DW34" s="630">
        <v>16.899999999999999</v>
      </c>
      <c r="DX34" s="657"/>
      <c r="DY34" s="657"/>
      <c r="DZ34" s="657"/>
      <c r="EA34" s="657"/>
      <c r="EB34" s="657"/>
      <c r="EC34" s="659"/>
    </row>
    <row r="35" spans="2:133" ht="11.25" customHeight="1" x14ac:dyDescent="0.2">
      <c r="B35" s="627" t="s">
        <v>229</v>
      </c>
      <c r="C35" s="628"/>
      <c r="D35" s="628"/>
      <c r="E35" s="628"/>
      <c r="F35" s="628"/>
      <c r="G35" s="628"/>
      <c r="H35" s="628"/>
      <c r="I35" s="628"/>
      <c r="J35" s="628"/>
      <c r="K35" s="628"/>
      <c r="L35" s="628"/>
      <c r="M35" s="628"/>
      <c r="N35" s="628"/>
      <c r="O35" s="628"/>
      <c r="P35" s="628"/>
      <c r="Q35" s="629"/>
      <c r="R35" s="621">
        <v>4877998</v>
      </c>
      <c r="S35" s="622"/>
      <c r="T35" s="622"/>
      <c r="U35" s="622"/>
      <c r="V35" s="622"/>
      <c r="W35" s="622"/>
      <c r="X35" s="622"/>
      <c r="Y35" s="623"/>
      <c r="Z35" s="624">
        <v>8.6999999999999993</v>
      </c>
      <c r="AA35" s="624"/>
      <c r="AB35" s="624"/>
      <c r="AC35" s="624"/>
      <c r="AD35" s="625" t="s">
        <v>47</v>
      </c>
      <c r="AE35" s="625"/>
      <c r="AF35" s="625"/>
      <c r="AG35" s="625"/>
      <c r="AH35" s="625"/>
      <c r="AI35" s="625"/>
      <c r="AJ35" s="625"/>
      <c r="AK35" s="625"/>
      <c r="AL35" s="630" t="s">
        <v>47</v>
      </c>
      <c r="AM35" s="631"/>
      <c r="AN35" s="631"/>
      <c r="AO35" s="632"/>
      <c r="AP35" s="332"/>
      <c r="AQ35" s="606" t="s">
        <v>230</v>
      </c>
      <c r="AR35" s="607"/>
      <c r="AS35" s="607"/>
      <c r="AT35" s="607"/>
      <c r="AU35" s="607"/>
      <c r="AV35" s="607"/>
      <c r="AW35" s="607"/>
      <c r="AX35" s="607"/>
      <c r="AY35" s="607"/>
      <c r="AZ35" s="607"/>
      <c r="BA35" s="607"/>
      <c r="BB35" s="607"/>
      <c r="BC35" s="607"/>
      <c r="BD35" s="607"/>
      <c r="BE35" s="607"/>
      <c r="BF35" s="608"/>
      <c r="BG35" s="606" t="s">
        <v>231</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7" t="s">
        <v>232</v>
      </c>
      <c r="CE35" s="628"/>
      <c r="CF35" s="628"/>
      <c r="CG35" s="628"/>
      <c r="CH35" s="628"/>
      <c r="CI35" s="628"/>
      <c r="CJ35" s="628"/>
      <c r="CK35" s="628"/>
      <c r="CL35" s="628"/>
      <c r="CM35" s="628"/>
      <c r="CN35" s="628"/>
      <c r="CO35" s="628"/>
      <c r="CP35" s="628"/>
      <c r="CQ35" s="629"/>
      <c r="CR35" s="621">
        <v>1920840</v>
      </c>
      <c r="CS35" s="655"/>
      <c r="CT35" s="655"/>
      <c r="CU35" s="655"/>
      <c r="CV35" s="655"/>
      <c r="CW35" s="655"/>
      <c r="CX35" s="655"/>
      <c r="CY35" s="656"/>
      <c r="CZ35" s="630">
        <v>3.7</v>
      </c>
      <c r="DA35" s="657"/>
      <c r="DB35" s="657"/>
      <c r="DC35" s="658"/>
      <c r="DD35" s="634">
        <v>1745430</v>
      </c>
      <c r="DE35" s="655"/>
      <c r="DF35" s="655"/>
      <c r="DG35" s="655"/>
      <c r="DH35" s="655"/>
      <c r="DI35" s="655"/>
      <c r="DJ35" s="655"/>
      <c r="DK35" s="656"/>
      <c r="DL35" s="634">
        <v>1089305</v>
      </c>
      <c r="DM35" s="655"/>
      <c r="DN35" s="655"/>
      <c r="DO35" s="655"/>
      <c r="DP35" s="655"/>
      <c r="DQ35" s="655"/>
      <c r="DR35" s="655"/>
      <c r="DS35" s="655"/>
      <c r="DT35" s="655"/>
      <c r="DU35" s="655"/>
      <c r="DV35" s="656"/>
      <c r="DW35" s="630">
        <v>3.8</v>
      </c>
      <c r="DX35" s="657"/>
      <c r="DY35" s="657"/>
      <c r="DZ35" s="657"/>
      <c r="EA35" s="657"/>
      <c r="EB35" s="657"/>
      <c r="EC35" s="659"/>
    </row>
    <row r="36" spans="2:133" ht="11.25" customHeight="1" x14ac:dyDescent="0.2">
      <c r="B36" s="627" t="s">
        <v>233</v>
      </c>
      <c r="C36" s="628"/>
      <c r="D36" s="628"/>
      <c r="E36" s="628"/>
      <c r="F36" s="628"/>
      <c r="G36" s="628"/>
      <c r="H36" s="628"/>
      <c r="I36" s="628"/>
      <c r="J36" s="628"/>
      <c r="K36" s="628"/>
      <c r="L36" s="628"/>
      <c r="M36" s="628"/>
      <c r="N36" s="628"/>
      <c r="O36" s="628"/>
      <c r="P36" s="628"/>
      <c r="Q36" s="629"/>
      <c r="R36" s="621">
        <v>3180618</v>
      </c>
      <c r="S36" s="622"/>
      <c r="T36" s="622"/>
      <c r="U36" s="622"/>
      <c r="V36" s="622"/>
      <c r="W36" s="622"/>
      <c r="X36" s="622"/>
      <c r="Y36" s="623"/>
      <c r="Z36" s="624">
        <v>5.6</v>
      </c>
      <c r="AA36" s="624"/>
      <c r="AB36" s="624"/>
      <c r="AC36" s="624"/>
      <c r="AD36" s="625" t="s">
        <v>47</v>
      </c>
      <c r="AE36" s="625"/>
      <c r="AF36" s="625"/>
      <c r="AG36" s="625"/>
      <c r="AH36" s="625"/>
      <c r="AI36" s="625"/>
      <c r="AJ36" s="625"/>
      <c r="AK36" s="625"/>
      <c r="AL36" s="630" t="s">
        <v>47</v>
      </c>
      <c r="AM36" s="631"/>
      <c r="AN36" s="631"/>
      <c r="AO36" s="632"/>
      <c r="AP36" s="332"/>
      <c r="AQ36" s="671" t="s">
        <v>103</v>
      </c>
      <c r="AR36" s="672"/>
      <c r="AS36" s="672"/>
      <c r="AT36" s="672"/>
      <c r="AU36" s="672"/>
      <c r="AV36" s="672"/>
      <c r="AW36" s="672"/>
      <c r="AX36" s="672"/>
      <c r="AY36" s="673"/>
      <c r="AZ36" s="613">
        <v>5565897</v>
      </c>
      <c r="BA36" s="614"/>
      <c r="BB36" s="614"/>
      <c r="BC36" s="614"/>
      <c r="BD36" s="614"/>
      <c r="BE36" s="614"/>
      <c r="BF36" s="674"/>
      <c r="BG36" s="610" t="s">
        <v>29</v>
      </c>
      <c r="BH36" s="611"/>
      <c r="BI36" s="611"/>
      <c r="BJ36" s="611"/>
      <c r="BK36" s="611"/>
      <c r="BL36" s="611"/>
      <c r="BM36" s="611"/>
      <c r="BN36" s="611"/>
      <c r="BO36" s="611"/>
      <c r="BP36" s="611"/>
      <c r="BQ36" s="611"/>
      <c r="BR36" s="611"/>
      <c r="BS36" s="611"/>
      <c r="BT36" s="611"/>
      <c r="BU36" s="612"/>
      <c r="BV36" s="613">
        <v>557759</v>
      </c>
      <c r="BW36" s="614"/>
      <c r="BX36" s="614"/>
      <c r="BY36" s="614"/>
      <c r="BZ36" s="614"/>
      <c r="CA36" s="614"/>
      <c r="CB36" s="674"/>
      <c r="CD36" s="627" t="s">
        <v>234</v>
      </c>
      <c r="CE36" s="628"/>
      <c r="CF36" s="628"/>
      <c r="CG36" s="628"/>
      <c r="CH36" s="628"/>
      <c r="CI36" s="628"/>
      <c r="CJ36" s="628"/>
      <c r="CK36" s="628"/>
      <c r="CL36" s="628"/>
      <c r="CM36" s="628"/>
      <c r="CN36" s="628"/>
      <c r="CO36" s="628"/>
      <c r="CP36" s="628"/>
      <c r="CQ36" s="629"/>
      <c r="CR36" s="621">
        <v>6611850</v>
      </c>
      <c r="CS36" s="622"/>
      <c r="CT36" s="622"/>
      <c r="CU36" s="622"/>
      <c r="CV36" s="622"/>
      <c r="CW36" s="622"/>
      <c r="CX36" s="622"/>
      <c r="CY36" s="623"/>
      <c r="CZ36" s="630">
        <v>12.6</v>
      </c>
      <c r="DA36" s="657"/>
      <c r="DB36" s="657"/>
      <c r="DC36" s="658"/>
      <c r="DD36" s="634">
        <v>4064806</v>
      </c>
      <c r="DE36" s="622"/>
      <c r="DF36" s="622"/>
      <c r="DG36" s="622"/>
      <c r="DH36" s="622"/>
      <c r="DI36" s="622"/>
      <c r="DJ36" s="622"/>
      <c r="DK36" s="623"/>
      <c r="DL36" s="634">
        <v>1868575</v>
      </c>
      <c r="DM36" s="622"/>
      <c r="DN36" s="622"/>
      <c r="DO36" s="622"/>
      <c r="DP36" s="622"/>
      <c r="DQ36" s="622"/>
      <c r="DR36" s="622"/>
      <c r="DS36" s="622"/>
      <c r="DT36" s="622"/>
      <c r="DU36" s="622"/>
      <c r="DV36" s="623"/>
      <c r="DW36" s="630">
        <v>6.6</v>
      </c>
      <c r="DX36" s="657"/>
      <c r="DY36" s="657"/>
      <c r="DZ36" s="657"/>
      <c r="EA36" s="657"/>
      <c r="EB36" s="657"/>
      <c r="EC36" s="659"/>
    </row>
    <row r="37" spans="2:133" ht="11.25" customHeight="1" x14ac:dyDescent="0.2">
      <c r="B37" s="627" t="s">
        <v>235</v>
      </c>
      <c r="C37" s="628"/>
      <c r="D37" s="628"/>
      <c r="E37" s="628"/>
      <c r="F37" s="628"/>
      <c r="G37" s="628"/>
      <c r="H37" s="628"/>
      <c r="I37" s="628"/>
      <c r="J37" s="628"/>
      <c r="K37" s="628"/>
      <c r="L37" s="628"/>
      <c r="M37" s="628"/>
      <c r="N37" s="628"/>
      <c r="O37" s="628"/>
      <c r="P37" s="628"/>
      <c r="Q37" s="629"/>
      <c r="R37" s="621">
        <v>1341551</v>
      </c>
      <c r="S37" s="622"/>
      <c r="T37" s="622"/>
      <c r="U37" s="622"/>
      <c r="V37" s="622"/>
      <c r="W37" s="622"/>
      <c r="X37" s="622"/>
      <c r="Y37" s="623"/>
      <c r="Z37" s="624">
        <v>2.4</v>
      </c>
      <c r="AA37" s="624"/>
      <c r="AB37" s="624"/>
      <c r="AC37" s="624"/>
      <c r="AD37" s="625">
        <v>643</v>
      </c>
      <c r="AE37" s="625"/>
      <c r="AF37" s="625"/>
      <c r="AG37" s="625"/>
      <c r="AH37" s="625"/>
      <c r="AI37" s="625"/>
      <c r="AJ37" s="625"/>
      <c r="AK37" s="625"/>
      <c r="AL37" s="630">
        <v>0</v>
      </c>
      <c r="AM37" s="631"/>
      <c r="AN37" s="631"/>
      <c r="AO37" s="632"/>
      <c r="AQ37" s="675" t="s">
        <v>236</v>
      </c>
      <c r="AR37" s="676"/>
      <c r="AS37" s="676"/>
      <c r="AT37" s="676"/>
      <c r="AU37" s="676"/>
      <c r="AV37" s="676"/>
      <c r="AW37" s="676"/>
      <c r="AX37" s="676"/>
      <c r="AY37" s="677"/>
      <c r="AZ37" s="621">
        <v>1430098</v>
      </c>
      <c r="BA37" s="622"/>
      <c r="BB37" s="622"/>
      <c r="BC37" s="622"/>
      <c r="BD37" s="655"/>
      <c r="BE37" s="655"/>
      <c r="BF37" s="666"/>
      <c r="BG37" s="627" t="s">
        <v>237</v>
      </c>
      <c r="BH37" s="628"/>
      <c r="BI37" s="628"/>
      <c r="BJ37" s="628"/>
      <c r="BK37" s="628"/>
      <c r="BL37" s="628"/>
      <c r="BM37" s="628"/>
      <c r="BN37" s="628"/>
      <c r="BO37" s="628"/>
      <c r="BP37" s="628"/>
      <c r="BQ37" s="628"/>
      <c r="BR37" s="628"/>
      <c r="BS37" s="628"/>
      <c r="BT37" s="628"/>
      <c r="BU37" s="629"/>
      <c r="BV37" s="621">
        <v>507833</v>
      </c>
      <c r="BW37" s="622"/>
      <c r="BX37" s="622"/>
      <c r="BY37" s="622"/>
      <c r="BZ37" s="622"/>
      <c r="CA37" s="622"/>
      <c r="CB37" s="635"/>
      <c r="CD37" s="627" t="s">
        <v>238</v>
      </c>
      <c r="CE37" s="628"/>
      <c r="CF37" s="628"/>
      <c r="CG37" s="628"/>
      <c r="CH37" s="628"/>
      <c r="CI37" s="628"/>
      <c r="CJ37" s="628"/>
      <c r="CK37" s="628"/>
      <c r="CL37" s="628"/>
      <c r="CM37" s="628"/>
      <c r="CN37" s="628"/>
      <c r="CO37" s="628"/>
      <c r="CP37" s="628"/>
      <c r="CQ37" s="629"/>
      <c r="CR37" s="621">
        <v>86330</v>
      </c>
      <c r="CS37" s="655"/>
      <c r="CT37" s="655"/>
      <c r="CU37" s="655"/>
      <c r="CV37" s="655"/>
      <c r="CW37" s="655"/>
      <c r="CX37" s="655"/>
      <c r="CY37" s="656"/>
      <c r="CZ37" s="630">
        <v>0.2</v>
      </c>
      <c r="DA37" s="657"/>
      <c r="DB37" s="657"/>
      <c r="DC37" s="658"/>
      <c r="DD37" s="634">
        <v>80330</v>
      </c>
      <c r="DE37" s="655"/>
      <c r="DF37" s="655"/>
      <c r="DG37" s="655"/>
      <c r="DH37" s="655"/>
      <c r="DI37" s="655"/>
      <c r="DJ37" s="655"/>
      <c r="DK37" s="656"/>
      <c r="DL37" s="634">
        <v>64004</v>
      </c>
      <c r="DM37" s="655"/>
      <c r="DN37" s="655"/>
      <c r="DO37" s="655"/>
      <c r="DP37" s="655"/>
      <c r="DQ37" s="655"/>
      <c r="DR37" s="655"/>
      <c r="DS37" s="655"/>
      <c r="DT37" s="655"/>
      <c r="DU37" s="655"/>
      <c r="DV37" s="656"/>
      <c r="DW37" s="630">
        <v>0.2</v>
      </c>
      <c r="DX37" s="657"/>
      <c r="DY37" s="657"/>
      <c r="DZ37" s="657"/>
      <c r="EA37" s="657"/>
      <c r="EB37" s="657"/>
      <c r="EC37" s="659"/>
    </row>
    <row r="38" spans="2:133" ht="11.25" customHeight="1" x14ac:dyDescent="0.2">
      <c r="B38" s="627" t="s">
        <v>239</v>
      </c>
      <c r="C38" s="628"/>
      <c r="D38" s="628"/>
      <c r="E38" s="628"/>
      <c r="F38" s="628"/>
      <c r="G38" s="628"/>
      <c r="H38" s="628"/>
      <c r="I38" s="628"/>
      <c r="J38" s="628"/>
      <c r="K38" s="628"/>
      <c r="L38" s="628"/>
      <c r="M38" s="628"/>
      <c r="N38" s="628"/>
      <c r="O38" s="628"/>
      <c r="P38" s="628"/>
      <c r="Q38" s="629"/>
      <c r="R38" s="621">
        <v>748600</v>
      </c>
      <c r="S38" s="622"/>
      <c r="T38" s="622"/>
      <c r="U38" s="622"/>
      <c r="V38" s="622"/>
      <c r="W38" s="622"/>
      <c r="X38" s="622"/>
      <c r="Y38" s="623"/>
      <c r="Z38" s="624">
        <v>1.3</v>
      </c>
      <c r="AA38" s="624"/>
      <c r="AB38" s="624"/>
      <c r="AC38" s="624"/>
      <c r="AD38" s="625" t="s">
        <v>47</v>
      </c>
      <c r="AE38" s="625"/>
      <c r="AF38" s="625"/>
      <c r="AG38" s="625"/>
      <c r="AH38" s="625"/>
      <c r="AI38" s="625"/>
      <c r="AJ38" s="625"/>
      <c r="AK38" s="625"/>
      <c r="AL38" s="630" t="s">
        <v>47</v>
      </c>
      <c r="AM38" s="631"/>
      <c r="AN38" s="631"/>
      <c r="AO38" s="632"/>
      <c r="AQ38" s="675" t="s">
        <v>240</v>
      </c>
      <c r="AR38" s="676"/>
      <c r="AS38" s="676"/>
      <c r="AT38" s="676"/>
      <c r="AU38" s="676"/>
      <c r="AV38" s="676"/>
      <c r="AW38" s="676"/>
      <c r="AX38" s="676"/>
      <c r="AY38" s="677"/>
      <c r="AZ38" s="621">
        <v>248465</v>
      </c>
      <c r="BA38" s="622"/>
      <c r="BB38" s="622"/>
      <c r="BC38" s="622"/>
      <c r="BD38" s="655"/>
      <c r="BE38" s="655"/>
      <c r="BF38" s="666"/>
      <c r="BG38" s="627" t="s">
        <v>241</v>
      </c>
      <c r="BH38" s="628"/>
      <c r="BI38" s="628"/>
      <c r="BJ38" s="628"/>
      <c r="BK38" s="628"/>
      <c r="BL38" s="628"/>
      <c r="BM38" s="628"/>
      <c r="BN38" s="628"/>
      <c r="BO38" s="628"/>
      <c r="BP38" s="628"/>
      <c r="BQ38" s="628"/>
      <c r="BR38" s="628"/>
      <c r="BS38" s="628"/>
      <c r="BT38" s="628"/>
      <c r="BU38" s="629"/>
      <c r="BV38" s="621">
        <v>10537</v>
      </c>
      <c r="BW38" s="622"/>
      <c r="BX38" s="622"/>
      <c r="BY38" s="622"/>
      <c r="BZ38" s="622"/>
      <c r="CA38" s="622"/>
      <c r="CB38" s="635"/>
      <c r="CD38" s="627" t="s">
        <v>242</v>
      </c>
      <c r="CE38" s="628"/>
      <c r="CF38" s="628"/>
      <c r="CG38" s="628"/>
      <c r="CH38" s="628"/>
      <c r="CI38" s="628"/>
      <c r="CJ38" s="628"/>
      <c r="CK38" s="628"/>
      <c r="CL38" s="628"/>
      <c r="CM38" s="628"/>
      <c r="CN38" s="628"/>
      <c r="CO38" s="628"/>
      <c r="CP38" s="628"/>
      <c r="CQ38" s="629"/>
      <c r="CR38" s="621">
        <v>3966478</v>
      </c>
      <c r="CS38" s="622"/>
      <c r="CT38" s="622"/>
      <c r="CU38" s="622"/>
      <c r="CV38" s="622"/>
      <c r="CW38" s="622"/>
      <c r="CX38" s="622"/>
      <c r="CY38" s="623"/>
      <c r="CZ38" s="630">
        <v>7.5</v>
      </c>
      <c r="DA38" s="657"/>
      <c r="DB38" s="657"/>
      <c r="DC38" s="658"/>
      <c r="DD38" s="634">
        <v>2987638</v>
      </c>
      <c r="DE38" s="622"/>
      <c r="DF38" s="622"/>
      <c r="DG38" s="622"/>
      <c r="DH38" s="622"/>
      <c r="DI38" s="622"/>
      <c r="DJ38" s="622"/>
      <c r="DK38" s="623"/>
      <c r="DL38" s="634">
        <v>2641355</v>
      </c>
      <c r="DM38" s="622"/>
      <c r="DN38" s="622"/>
      <c r="DO38" s="622"/>
      <c r="DP38" s="622"/>
      <c r="DQ38" s="622"/>
      <c r="DR38" s="622"/>
      <c r="DS38" s="622"/>
      <c r="DT38" s="622"/>
      <c r="DU38" s="622"/>
      <c r="DV38" s="623"/>
      <c r="DW38" s="630">
        <v>9.3000000000000007</v>
      </c>
      <c r="DX38" s="657"/>
      <c r="DY38" s="657"/>
      <c r="DZ38" s="657"/>
      <c r="EA38" s="657"/>
      <c r="EB38" s="657"/>
      <c r="EC38" s="659"/>
    </row>
    <row r="39" spans="2:133" ht="11.25" customHeight="1" x14ac:dyDescent="0.2">
      <c r="B39" s="627" t="s">
        <v>243</v>
      </c>
      <c r="C39" s="628"/>
      <c r="D39" s="628"/>
      <c r="E39" s="628"/>
      <c r="F39" s="628"/>
      <c r="G39" s="628"/>
      <c r="H39" s="628"/>
      <c r="I39" s="628"/>
      <c r="J39" s="628"/>
      <c r="K39" s="628"/>
      <c r="L39" s="628"/>
      <c r="M39" s="628"/>
      <c r="N39" s="628"/>
      <c r="O39" s="628"/>
      <c r="P39" s="628"/>
      <c r="Q39" s="629"/>
      <c r="R39" s="621" t="s">
        <v>47</v>
      </c>
      <c r="S39" s="622"/>
      <c r="T39" s="622"/>
      <c r="U39" s="622"/>
      <c r="V39" s="622"/>
      <c r="W39" s="622"/>
      <c r="X39" s="622"/>
      <c r="Y39" s="623"/>
      <c r="Z39" s="624" t="s">
        <v>47</v>
      </c>
      <c r="AA39" s="624"/>
      <c r="AB39" s="624"/>
      <c r="AC39" s="624"/>
      <c r="AD39" s="625" t="s">
        <v>47</v>
      </c>
      <c r="AE39" s="625"/>
      <c r="AF39" s="625"/>
      <c r="AG39" s="625"/>
      <c r="AH39" s="625"/>
      <c r="AI39" s="625"/>
      <c r="AJ39" s="625"/>
      <c r="AK39" s="625"/>
      <c r="AL39" s="630" t="s">
        <v>47</v>
      </c>
      <c r="AM39" s="631"/>
      <c r="AN39" s="631"/>
      <c r="AO39" s="632"/>
      <c r="AQ39" s="675" t="s">
        <v>244</v>
      </c>
      <c r="AR39" s="676"/>
      <c r="AS39" s="676"/>
      <c r="AT39" s="676"/>
      <c r="AU39" s="676"/>
      <c r="AV39" s="676"/>
      <c r="AW39" s="676"/>
      <c r="AX39" s="676"/>
      <c r="AY39" s="677"/>
      <c r="AZ39" s="621">
        <v>197548</v>
      </c>
      <c r="BA39" s="622"/>
      <c r="BB39" s="622"/>
      <c r="BC39" s="622"/>
      <c r="BD39" s="655"/>
      <c r="BE39" s="655"/>
      <c r="BF39" s="666"/>
      <c r="BG39" s="627" t="s">
        <v>245</v>
      </c>
      <c r="BH39" s="628"/>
      <c r="BI39" s="628"/>
      <c r="BJ39" s="628"/>
      <c r="BK39" s="628"/>
      <c r="BL39" s="628"/>
      <c r="BM39" s="628"/>
      <c r="BN39" s="628"/>
      <c r="BO39" s="628"/>
      <c r="BP39" s="628"/>
      <c r="BQ39" s="628"/>
      <c r="BR39" s="628"/>
      <c r="BS39" s="628"/>
      <c r="BT39" s="628"/>
      <c r="BU39" s="629"/>
      <c r="BV39" s="621">
        <v>16332</v>
      </c>
      <c r="BW39" s="622"/>
      <c r="BX39" s="622"/>
      <c r="BY39" s="622"/>
      <c r="BZ39" s="622"/>
      <c r="CA39" s="622"/>
      <c r="CB39" s="635"/>
      <c r="CD39" s="627" t="s">
        <v>246</v>
      </c>
      <c r="CE39" s="628"/>
      <c r="CF39" s="628"/>
      <c r="CG39" s="628"/>
      <c r="CH39" s="628"/>
      <c r="CI39" s="628"/>
      <c r="CJ39" s="628"/>
      <c r="CK39" s="628"/>
      <c r="CL39" s="628"/>
      <c r="CM39" s="628"/>
      <c r="CN39" s="628"/>
      <c r="CO39" s="628"/>
      <c r="CP39" s="628"/>
      <c r="CQ39" s="629"/>
      <c r="CR39" s="621">
        <v>5105532</v>
      </c>
      <c r="CS39" s="655"/>
      <c r="CT39" s="655"/>
      <c r="CU39" s="655"/>
      <c r="CV39" s="655"/>
      <c r="CW39" s="655"/>
      <c r="CX39" s="655"/>
      <c r="CY39" s="656"/>
      <c r="CZ39" s="630">
        <v>9.6999999999999993</v>
      </c>
      <c r="DA39" s="657"/>
      <c r="DB39" s="657"/>
      <c r="DC39" s="658"/>
      <c r="DD39" s="634">
        <v>3338825</v>
      </c>
      <c r="DE39" s="655"/>
      <c r="DF39" s="655"/>
      <c r="DG39" s="655"/>
      <c r="DH39" s="655"/>
      <c r="DI39" s="655"/>
      <c r="DJ39" s="655"/>
      <c r="DK39" s="656"/>
      <c r="DL39" s="634" t="s">
        <v>47</v>
      </c>
      <c r="DM39" s="655"/>
      <c r="DN39" s="655"/>
      <c r="DO39" s="655"/>
      <c r="DP39" s="655"/>
      <c r="DQ39" s="655"/>
      <c r="DR39" s="655"/>
      <c r="DS39" s="655"/>
      <c r="DT39" s="655"/>
      <c r="DU39" s="655"/>
      <c r="DV39" s="656"/>
      <c r="DW39" s="630" t="s">
        <v>47</v>
      </c>
      <c r="DX39" s="657"/>
      <c r="DY39" s="657"/>
      <c r="DZ39" s="657"/>
      <c r="EA39" s="657"/>
      <c r="EB39" s="657"/>
      <c r="EC39" s="659"/>
    </row>
    <row r="40" spans="2:133" ht="11.25" customHeight="1" x14ac:dyDescent="0.2">
      <c r="B40" s="627" t="s">
        <v>247</v>
      </c>
      <c r="C40" s="628"/>
      <c r="D40" s="628"/>
      <c r="E40" s="628"/>
      <c r="F40" s="628"/>
      <c r="G40" s="628"/>
      <c r="H40" s="628"/>
      <c r="I40" s="628"/>
      <c r="J40" s="628"/>
      <c r="K40" s="628"/>
      <c r="L40" s="628"/>
      <c r="M40" s="628"/>
      <c r="N40" s="628"/>
      <c r="O40" s="628"/>
      <c r="P40" s="628"/>
      <c r="Q40" s="629"/>
      <c r="R40" s="621">
        <v>190000</v>
      </c>
      <c r="S40" s="622"/>
      <c r="T40" s="622"/>
      <c r="U40" s="622"/>
      <c r="V40" s="622"/>
      <c r="W40" s="622"/>
      <c r="X40" s="622"/>
      <c r="Y40" s="623"/>
      <c r="Z40" s="624">
        <v>0.3</v>
      </c>
      <c r="AA40" s="624"/>
      <c r="AB40" s="624"/>
      <c r="AC40" s="624"/>
      <c r="AD40" s="625" t="s">
        <v>47</v>
      </c>
      <c r="AE40" s="625"/>
      <c r="AF40" s="625"/>
      <c r="AG40" s="625"/>
      <c r="AH40" s="625"/>
      <c r="AI40" s="625"/>
      <c r="AJ40" s="625"/>
      <c r="AK40" s="625"/>
      <c r="AL40" s="630" t="s">
        <v>47</v>
      </c>
      <c r="AM40" s="631"/>
      <c r="AN40" s="631"/>
      <c r="AO40" s="632"/>
      <c r="AQ40" s="675" t="s">
        <v>248</v>
      </c>
      <c r="AR40" s="676"/>
      <c r="AS40" s="676"/>
      <c r="AT40" s="676"/>
      <c r="AU40" s="676"/>
      <c r="AV40" s="676"/>
      <c r="AW40" s="676"/>
      <c r="AX40" s="676"/>
      <c r="AY40" s="677"/>
      <c r="AZ40" s="621">
        <v>169321</v>
      </c>
      <c r="BA40" s="622"/>
      <c r="BB40" s="622"/>
      <c r="BC40" s="622"/>
      <c r="BD40" s="655"/>
      <c r="BE40" s="655"/>
      <c r="BF40" s="666"/>
      <c r="BG40" s="716" t="s">
        <v>249</v>
      </c>
      <c r="BH40" s="717"/>
      <c r="BI40" s="717"/>
      <c r="BJ40" s="717"/>
      <c r="BK40" s="717"/>
      <c r="BL40" s="328"/>
      <c r="BM40" s="628" t="s">
        <v>250</v>
      </c>
      <c r="BN40" s="628"/>
      <c r="BO40" s="628"/>
      <c r="BP40" s="628"/>
      <c r="BQ40" s="628"/>
      <c r="BR40" s="628"/>
      <c r="BS40" s="628"/>
      <c r="BT40" s="628"/>
      <c r="BU40" s="629"/>
      <c r="BV40" s="621">
        <v>121</v>
      </c>
      <c r="BW40" s="622"/>
      <c r="BX40" s="622"/>
      <c r="BY40" s="622"/>
      <c r="BZ40" s="622"/>
      <c r="CA40" s="622"/>
      <c r="CB40" s="635"/>
      <c r="CD40" s="627" t="s">
        <v>251</v>
      </c>
      <c r="CE40" s="628"/>
      <c r="CF40" s="628"/>
      <c r="CG40" s="628"/>
      <c r="CH40" s="628"/>
      <c r="CI40" s="628"/>
      <c r="CJ40" s="628"/>
      <c r="CK40" s="628"/>
      <c r="CL40" s="628"/>
      <c r="CM40" s="628"/>
      <c r="CN40" s="628"/>
      <c r="CO40" s="628"/>
      <c r="CP40" s="628"/>
      <c r="CQ40" s="629"/>
      <c r="CR40" s="621">
        <v>884748</v>
      </c>
      <c r="CS40" s="622"/>
      <c r="CT40" s="622"/>
      <c r="CU40" s="622"/>
      <c r="CV40" s="622"/>
      <c r="CW40" s="622"/>
      <c r="CX40" s="622"/>
      <c r="CY40" s="623"/>
      <c r="CZ40" s="630">
        <v>1.7</v>
      </c>
      <c r="DA40" s="657"/>
      <c r="DB40" s="657"/>
      <c r="DC40" s="658"/>
      <c r="DD40" s="634">
        <v>306048</v>
      </c>
      <c r="DE40" s="622"/>
      <c r="DF40" s="622"/>
      <c r="DG40" s="622"/>
      <c r="DH40" s="622"/>
      <c r="DI40" s="622"/>
      <c r="DJ40" s="622"/>
      <c r="DK40" s="623"/>
      <c r="DL40" s="634">
        <v>51061</v>
      </c>
      <c r="DM40" s="622"/>
      <c r="DN40" s="622"/>
      <c r="DO40" s="622"/>
      <c r="DP40" s="622"/>
      <c r="DQ40" s="622"/>
      <c r="DR40" s="622"/>
      <c r="DS40" s="622"/>
      <c r="DT40" s="622"/>
      <c r="DU40" s="622"/>
      <c r="DV40" s="623"/>
      <c r="DW40" s="630">
        <v>0.2</v>
      </c>
      <c r="DX40" s="657"/>
      <c r="DY40" s="657"/>
      <c r="DZ40" s="657"/>
      <c r="EA40" s="657"/>
      <c r="EB40" s="657"/>
      <c r="EC40" s="659"/>
    </row>
    <row r="41" spans="2:133" ht="11.25" customHeight="1" x14ac:dyDescent="0.2">
      <c r="B41" s="642" t="s">
        <v>252</v>
      </c>
      <c r="C41" s="643"/>
      <c r="D41" s="643"/>
      <c r="E41" s="643"/>
      <c r="F41" s="643"/>
      <c r="G41" s="643"/>
      <c r="H41" s="643"/>
      <c r="I41" s="643"/>
      <c r="J41" s="643"/>
      <c r="K41" s="643"/>
      <c r="L41" s="643"/>
      <c r="M41" s="643"/>
      <c r="N41" s="643"/>
      <c r="O41" s="643"/>
      <c r="P41" s="643"/>
      <c r="Q41" s="644"/>
      <c r="R41" s="678">
        <v>56306750</v>
      </c>
      <c r="S41" s="679"/>
      <c r="T41" s="679"/>
      <c r="U41" s="679"/>
      <c r="V41" s="679"/>
      <c r="W41" s="679"/>
      <c r="X41" s="679"/>
      <c r="Y41" s="680"/>
      <c r="Z41" s="681">
        <v>100</v>
      </c>
      <c r="AA41" s="681"/>
      <c r="AB41" s="681"/>
      <c r="AC41" s="681"/>
      <c r="AD41" s="682">
        <v>28148893</v>
      </c>
      <c r="AE41" s="682"/>
      <c r="AF41" s="682"/>
      <c r="AG41" s="682"/>
      <c r="AH41" s="682"/>
      <c r="AI41" s="682"/>
      <c r="AJ41" s="682"/>
      <c r="AK41" s="682"/>
      <c r="AL41" s="683">
        <v>100</v>
      </c>
      <c r="AM41" s="669"/>
      <c r="AN41" s="669"/>
      <c r="AO41" s="684"/>
      <c r="AQ41" s="675" t="s">
        <v>253</v>
      </c>
      <c r="AR41" s="676"/>
      <c r="AS41" s="676"/>
      <c r="AT41" s="676"/>
      <c r="AU41" s="676"/>
      <c r="AV41" s="676"/>
      <c r="AW41" s="676"/>
      <c r="AX41" s="676"/>
      <c r="AY41" s="677"/>
      <c r="AZ41" s="621">
        <v>769664</v>
      </c>
      <c r="BA41" s="622"/>
      <c r="BB41" s="622"/>
      <c r="BC41" s="622"/>
      <c r="BD41" s="655"/>
      <c r="BE41" s="655"/>
      <c r="BF41" s="666"/>
      <c r="BG41" s="716"/>
      <c r="BH41" s="717"/>
      <c r="BI41" s="717"/>
      <c r="BJ41" s="717"/>
      <c r="BK41" s="717"/>
      <c r="BL41" s="328"/>
      <c r="BM41" s="628" t="s">
        <v>213</v>
      </c>
      <c r="BN41" s="628"/>
      <c r="BO41" s="628"/>
      <c r="BP41" s="628"/>
      <c r="BQ41" s="628"/>
      <c r="BR41" s="628"/>
      <c r="BS41" s="628"/>
      <c r="BT41" s="628"/>
      <c r="BU41" s="629"/>
      <c r="BV41" s="621" t="s">
        <v>47</v>
      </c>
      <c r="BW41" s="622"/>
      <c r="BX41" s="622"/>
      <c r="BY41" s="622"/>
      <c r="BZ41" s="622"/>
      <c r="CA41" s="622"/>
      <c r="CB41" s="635"/>
      <c r="CD41" s="627" t="s">
        <v>254</v>
      </c>
      <c r="CE41" s="628"/>
      <c r="CF41" s="628"/>
      <c r="CG41" s="628"/>
      <c r="CH41" s="628"/>
      <c r="CI41" s="628"/>
      <c r="CJ41" s="628"/>
      <c r="CK41" s="628"/>
      <c r="CL41" s="628"/>
      <c r="CM41" s="628"/>
      <c r="CN41" s="628"/>
      <c r="CO41" s="628"/>
      <c r="CP41" s="628"/>
      <c r="CQ41" s="629"/>
      <c r="CR41" s="621" t="s">
        <v>47</v>
      </c>
      <c r="CS41" s="655"/>
      <c r="CT41" s="655"/>
      <c r="CU41" s="655"/>
      <c r="CV41" s="655"/>
      <c r="CW41" s="655"/>
      <c r="CX41" s="655"/>
      <c r="CY41" s="656"/>
      <c r="CZ41" s="630" t="s">
        <v>47</v>
      </c>
      <c r="DA41" s="657"/>
      <c r="DB41" s="657"/>
      <c r="DC41" s="658"/>
      <c r="DD41" s="634" t="s">
        <v>47</v>
      </c>
      <c r="DE41" s="655"/>
      <c r="DF41" s="655"/>
      <c r="DG41" s="655"/>
      <c r="DH41" s="655"/>
      <c r="DI41" s="655"/>
      <c r="DJ41" s="655"/>
      <c r="DK41" s="656"/>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AQ42" s="691" t="s">
        <v>255</v>
      </c>
      <c r="AR42" s="692"/>
      <c r="AS42" s="692"/>
      <c r="AT42" s="692"/>
      <c r="AU42" s="692"/>
      <c r="AV42" s="692"/>
      <c r="AW42" s="692"/>
      <c r="AX42" s="692"/>
      <c r="AY42" s="693"/>
      <c r="AZ42" s="678">
        <v>2750801</v>
      </c>
      <c r="BA42" s="679"/>
      <c r="BB42" s="679"/>
      <c r="BC42" s="679"/>
      <c r="BD42" s="668"/>
      <c r="BE42" s="668"/>
      <c r="BF42" s="670"/>
      <c r="BG42" s="718"/>
      <c r="BH42" s="719"/>
      <c r="BI42" s="719"/>
      <c r="BJ42" s="719"/>
      <c r="BK42" s="719"/>
      <c r="BL42" s="329"/>
      <c r="BM42" s="643" t="s">
        <v>256</v>
      </c>
      <c r="BN42" s="643"/>
      <c r="BO42" s="643"/>
      <c r="BP42" s="643"/>
      <c r="BQ42" s="643"/>
      <c r="BR42" s="643"/>
      <c r="BS42" s="643"/>
      <c r="BT42" s="643"/>
      <c r="BU42" s="644"/>
      <c r="BV42" s="678">
        <v>331</v>
      </c>
      <c r="BW42" s="679"/>
      <c r="BX42" s="679"/>
      <c r="BY42" s="679"/>
      <c r="BZ42" s="679"/>
      <c r="CA42" s="679"/>
      <c r="CB42" s="694"/>
      <c r="CD42" s="627" t="s">
        <v>257</v>
      </c>
      <c r="CE42" s="628"/>
      <c r="CF42" s="628"/>
      <c r="CG42" s="628"/>
      <c r="CH42" s="628"/>
      <c r="CI42" s="628"/>
      <c r="CJ42" s="628"/>
      <c r="CK42" s="628"/>
      <c r="CL42" s="628"/>
      <c r="CM42" s="628"/>
      <c r="CN42" s="628"/>
      <c r="CO42" s="628"/>
      <c r="CP42" s="628"/>
      <c r="CQ42" s="629"/>
      <c r="CR42" s="621">
        <v>5774793</v>
      </c>
      <c r="CS42" s="655"/>
      <c r="CT42" s="655"/>
      <c r="CU42" s="655"/>
      <c r="CV42" s="655"/>
      <c r="CW42" s="655"/>
      <c r="CX42" s="655"/>
      <c r="CY42" s="656"/>
      <c r="CZ42" s="630">
        <v>11</v>
      </c>
      <c r="DA42" s="657"/>
      <c r="DB42" s="657"/>
      <c r="DC42" s="658"/>
      <c r="DD42" s="634">
        <v>1726391</v>
      </c>
      <c r="DE42" s="655"/>
      <c r="DF42" s="655"/>
      <c r="DG42" s="655"/>
      <c r="DH42" s="655"/>
      <c r="DI42" s="655"/>
      <c r="DJ42" s="655"/>
      <c r="DK42" s="656"/>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43" s="318" t="s">
        <v>258</v>
      </c>
      <c r="CD43" s="627" t="s">
        <v>259</v>
      </c>
      <c r="CE43" s="628"/>
      <c r="CF43" s="628"/>
      <c r="CG43" s="628"/>
      <c r="CH43" s="628"/>
      <c r="CI43" s="628"/>
      <c r="CJ43" s="628"/>
      <c r="CK43" s="628"/>
      <c r="CL43" s="628"/>
      <c r="CM43" s="628"/>
      <c r="CN43" s="628"/>
      <c r="CO43" s="628"/>
      <c r="CP43" s="628"/>
      <c r="CQ43" s="629"/>
      <c r="CR43" s="621">
        <v>153513</v>
      </c>
      <c r="CS43" s="655"/>
      <c r="CT43" s="655"/>
      <c r="CU43" s="655"/>
      <c r="CV43" s="655"/>
      <c r="CW43" s="655"/>
      <c r="CX43" s="655"/>
      <c r="CY43" s="656"/>
      <c r="CZ43" s="630">
        <v>0.3</v>
      </c>
      <c r="DA43" s="657"/>
      <c r="DB43" s="657"/>
      <c r="DC43" s="658"/>
      <c r="DD43" s="634">
        <v>153513</v>
      </c>
      <c r="DE43" s="655"/>
      <c r="DF43" s="655"/>
      <c r="DG43" s="655"/>
      <c r="DH43" s="655"/>
      <c r="DI43" s="655"/>
      <c r="DJ43" s="655"/>
      <c r="DK43" s="656"/>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B44" s="695" t="s">
        <v>260</v>
      </c>
      <c r="C44" s="695"/>
      <c r="D44" s="695"/>
      <c r="E44" s="695"/>
      <c r="F44" s="695"/>
      <c r="G44" s="695"/>
      <c r="H44" s="695"/>
      <c r="I44" s="695"/>
      <c r="J44" s="695"/>
      <c r="K44" s="695"/>
      <c r="L44" s="695"/>
      <c r="M44" s="695"/>
      <c r="N44" s="695"/>
      <c r="O44" s="695"/>
      <c r="P44" s="695"/>
      <c r="Q44" s="695"/>
      <c r="R44" s="695"/>
      <c r="S44" s="695"/>
      <c r="T44" s="695"/>
      <c r="U44" s="695"/>
      <c r="V44" s="695"/>
      <c r="W44" s="695"/>
      <c r="X44" s="695"/>
      <c r="Y44" s="695"/>
      <c r="Z44" s="695"/>
      <c r="AA44" s="695"/>
      <c r="AB44" s="695"/>
      <c r="AC44" s="695"/>
      <c r="AD44" s="695"/>
      <c r="AE44" s="695"/>
      <c r="AF44" s="695"/>
      <c r="AG44" s="695"/>
      <c r="AH44" s="695"/>
      <c r="AI44" s="695"/>
      <c r="AJ44" s="695"/>
      <c r="AK44" s="695"/>
      <c r="AL44" s="695"/>
      <c r="AM44" s="695"/>
      <c r="AN44" s="695"/>
      <c r="AO44" s="695"/>
      <c r="AP44" s="695"/>
      <c r="AQ44" s="695"/>
      <c r="AR44" s="695"/>
      <c r="AS44" s="695"/>
      <c r="AT44" s="695"/>
      <c r="AU44" s="695"/>
      <c r="AV44" s="695"/>
      <c r="AW44" s="695"/>
      <c r="AX44" s="695"/>
      <c r="AY44" s="695"/>
      <c r="AZ44" s="695"/>
      <c r="BA44" s="695"/>
      <c r="BB44" s="695"/>
      <c r="BC44" s="695"/>
      <c r="BD44" s="695"/>
      <c r="BE44" s="695"/>
      <c r="BF44" s="695"/>
      <c r="BG44" s="695"/>
      <c r="BH44" s="695"/>
      <c r="BI44" s="695"/>
      <c r="BJ44" s="695"/>
      <c r="BK44" s="695"/>
      <c r="BL44" s="695"/>
      <c r="BM44" s="695"/>
      <c r="BN44" s="695"/>
      <c r="BO44" s="695"/>
      <c r="BP44" s="695"/>
      <c r="BQ44" s="695"/>
      <c r="BR44" s="695"/>
      <c r="BS44" s="695"/>
      <c r="BT44" s="695"/>
      <c r="BU44" s="695"/>
      <c r="BV44" s="695"/>
      <c r="BW44" s="695"/>
      <c r="BX44" s="695"/>
      <c r="BY44" s="695"/>
      <c r="BZ44" s="695"/>
      <c r="CA44" s="695"/>
      <c r="CB44" s="695"/>
      <c r="CC44" s="696"/>
      <c r="CD44" s="710" t="s">
        <v>211</v>
      </c>
      <c r="CE44" s="711"/>
      <c r="CF44" s="627" t="s">
        <v>261</v>
      </c>
      <c r="CG44" s="628"/>
      <c r="CH44" s="628"/>
      <c r="CI44" s="628"/>
      <c r="CJ44" s="628"/>
      <c r="CK44" s="628"/>
      <c r="CL44" s="628"/>
      <c r="CM44" s="628"/>
      <c r="CN44" s="628"/>
      <c r="CO44" s="628"/>
      <c r="CP44" s="628"/>
      <c r="CQ44" s="629"/>
      <c r="CR44" s="621">
        <v>5542855</v>
      </c>
      <c r="CS44" s="622"/>
      <c r="CT44" s="622"/>
      <c r="CU44" s="622"/>
      <c r="CV44" s="622"/>
      <c r="CW44" s="622"/>
      <c r="CX44" s="622"/>
      <c r="CY44" s="623"/>
      <c r="CZ44" s="630">
        <v>10.5</v>
      </c>
      <c r="DA44" s="631"/>
      <c r="DB44" s="631"/>
      <c r="DC44" s="636"/>
      <c r="DD44" s="634">
        <v>1634164</v>
      </c>
      <c r="DE44" s="622"/>
      <c r="DF44" s="622"/>
      <c r="DG44" s="622"/>
      <c r="DH44" s="622"/>
      <c r="DI44" s="622"/>
      <c r="DJ44" s="622"/>
      <c r="DK44" s="623"/>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B45" s="695" t="s">
        <v>262</v>
      </c>
      <c r="C45" s="695"/>
      <c r="D45" s="695"/>
      <c r="E45" s="695"/>
      <c r="F45" s="695"/>
      <c r="G45" s="695"/>
      <c r="H45" s="695"/>
      <c r="I45" s="695"/>
      <c r="J45" s="695"/>
      <c r="K45" s="695"/>
      <c r="L45" s="695"/>
      <c r="M45" s="695"/>
      <c r="N45" s="695"/>
      <c r="O45" s="695"/>
      <c r="P45" s="695"/>
      <c r="Q45" s="695"/>
      <c r="R45" s="695"/>
      <c r="S45" s="695"/>
      <c r="T45" s="695"/>
      <c r="U45" s="695"/>
      <c r="V45" s="695"/>
      <c r="W45" s="695"/>
      <c r="X45" s="695"/>
      <c r="Y45" s="695"/>
      <c r="Z45" s="695"/>
      <c r="AA45" s="695"/>
      <c r="AB45" s="695"/>
      <c r="AC45" s="695"/>
      <c r="AD45" s="695"/>
      <c r="AE45" s="695"/>
      <c r="AF45" s="695"/>
      <c r="AG45" s="695"/>
      <c r="AH45" s="695"/>
      <c r="AI45" s="695"/>
      <c r="AJ45" s="695"/>
      <c r="AK45" s="695"/>
      <c r="AL45" s="695"/>
      <c r="AM45" s="695"/>
      <c r="AN45" s="695"/>
      <c r="AO45" s="695"/>
      <c r="AP45" s="695"/>
      <c r="AQ45" s="695"/>
      <c r="AR45" s="695"/>
      <c r="AS45" s="695"/>
      <c r="AT45" s="695"/>
      <c r="AU45" s="695"/>
      <c r="AV45" s="695"/>
      <c r="AW45" s="695"/>
      <c r="AX45" s="695"/>
      <c r="AY45" s="695"/>
      <c r="AZ45" s="695"/>
      <c r="BA45" s="695"/>
      <c r="BB45" s="695"/>
      <c r="BC45" s="695"/>
      <c r="BD45" s="695"/>
      <c r="BE45" s="695"/>
      <c r="BF45" s="695"/>
      <c r="BG45" s="695"/>
      <c r="BH45" s="695"/>
      <c r="BI45" s="695"/>
      <c r="BJ45" s="695"/>
      <c r="BK45" s="695"/>
      <c r="BL45" s="695"/>
      <c r="BM45" s="695"/>
      <c r="BN45" s="695"/>
      <c r="BO45" s="695"/>
      <c r="BP45" s="695"/>
      <c r="BQ45" s="695"/>
      <c r="BR45" s="695"/>
      <c r="BS45" s="695"/>
      <c r="BT45" s="695"/>
      <c r="BU45" s="695"/>
      <c r="BV45" s="695"/>
      <c r="BW45" s="695"/>
      <c r="BX45" s="695"/>
      <c r="BY45" s="695"/>
      <c r="BZ45" s="695"/>
      <c r="CA45" s="695"/>
      <c r="CB45" s="695"/>
      <c r="CC45" s="696"/>
      <c r="CD45" s="712"/>
      <c r="CE45" s="713"/>
      <c r="CF45" s="627" t="s">
        <v>263</v>
      </c>
      <c r="CG45" s="628"/>
      <c r="CH45" s="628"/>
      <c r="CI45" s="628"/>
      <c r="CJ45" s="628"/>
      <c r="CK45" s="628"/>
      <c r="CL45" s="628"/>
      <c r="CM45" s="628"/>
      <c r="CN45" s="628"/>
      <c r="CO45" s="628"/>
      <c r="CP45" s="628"/>
      <c r="CQ45" s="629"/>
      <c r="CR45" s="621">
        <v>1821674</v>
      </c>
      <c r="CS45" s="655"/>
      <c r="CT45" s="655"/>
      <c r="CU45" s="655"/>
      <c r="CV45" s="655"/>
      <c r="CW45" s="655"/>
      <c r="CX45" s="655"/>
      <c r="CY45" s="656"/>
      <c r="CZ45" s="630">
        <v>3.5</v>
      </c>
      <c r="DA45" s="657"/>
      <c r="DB45" s="657"/>
      <c r="DC45" s="658"/>
      <c r="DD45" s="634">
        <v>250122</v>
      </c>
      <c r="DE45" s="655"/>
      <c r="DF45" s="655"/>
      <c r="DG45" s="655"/>
      <c r="DH45" s="655"/>
      <c r="DI45" s="655"/>
      <c r="DJ45" s="655"/>
      <c r="DK45" s="656"/>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325"/>
      <c r="CD46" s="712"/>
      <c r="CE46" s="713"/>
      <c r="CF46" s="627" t="s">
        <v>264</v>
      </c>
      <c r="CG46" s="628"/>
      <c r="CH46" s="628"/>
      <c r="CI46" s="628"/>
      <c r="CJ46" s="628"/>
      <c r="CK46" s="628"/>
      <c r="CL46" s="628"/>
      <c r="CM46" s="628"/>
      <c r="CN46" s="628"/>
      <c r="CO46" s="628"/>
      <c r="CP46" s="628"/>
      <c r="CQ46" s="629"/>
      <c r="CR46" s="621">
        <v>3565253</v>
      </c>
      <c r="CS46" s="622"/>
      <c r="CT46" s="622"/>
      <c r="CU46" s="622"/>
      <c r="CV46" s="622"/>
      <c r="CW46" s="622"/>
      <c r="CX46" s="622"/>
      <c r="CY46" s="623"/>
      <c r="CZ46" s="630">
        <v>6.8</v>
      </c>
      <c r="DA46" s="631"/>
      <c r="DB46" s="631"/>
      <c r="DC46" s="636"/>
      <c r="DD46" s="634">
        <v>1244789</v>
      </c>
      <c r="DE46" s="622"/>
      <c r="DF46" s="622"/>
      <c r="DG46" s="622"/>
      <c r="DH46" s="622"/>
      <c r="DI46" s="622"/>
      <c r="DJ46" s="622"/>
      <c r="DK46" s="623"/>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325"/>
      <c r="CD47" s="712"/>
      <c r="CE47" s="713"/>
      <c r="CF47" s="627" t="s">
        <v>265</v>
      </c>
      <c r="CG47" s="628"/>
      <c r="CH47" s="628"/>
      <c r="CI47" s="628"/>
      <c r="CJ47" s="628"/>
      <c r="CK47" s="628"/>
      <c r="CL47" s="628"/>
      <c r="CM47" s="628"/>
      <c r="CN47" s="628"/>
      <c r="CO47" s="628"/>
      <c r="CP47" s="628"/>
      <c r="CQ47" s="629"/>
      <c r="CR47" s="621">
        <v>231938</v>
      </c>
      <c r="CS47" s="655"/>
      <c r="CT47" s="655"/>
      <c r="CU47" s="655"/>
      <c r="CV47" s="655"/>
      <c r="CW47" s="655"/>
      <c r="CX47" s="655"/>
      <c r="CY47" s="656"/>
      <c r="CZ47" s="630">
        <v>0.4</v>
      </c>
      <c r="DA47" s="657"/>
      <c r="DB47" s="657"/>
      <c r="DC47" s="658"/>
      <c r="DD47" s="634">
        <v>92227</v>
      </c>
      <c r="DE47" s="655"/>
      <c r="DF47" s="655"/>
      <c r="DG47" s="655"/>
      <c r="DH47" s="655"/>
      <c r="DI47" s="655"/>
      <c r="DJ47" s="655"/>
      <c r="DK47" s="656"/>
      <c r="DL47" s="685"/>
      <c r="DM47" s="686"/>
      <c r="DN47" s="686"/>
      <c r="DO47" s="686"/>
      <c r="DP47" s="686"/>
      <c r="DQ47" s="686"/>
      <c r="DR47" s="686"/>
      <c r="DS47" s="686"/>
      <c r="DT47" s="686"/>
      <c r="DU47" s="686"/>
      <c r="DV47" s="687"/>
      <c r="DW47" s="688"/>
      <c r="DX47" s="689"/>
      <c r="DY47" s="689"/>
      <c r="DZ47" s="689"/>
      <c r="EA47" s="689"/>
      <c r="EB47" s="689"/>
      <c r="EC47" s="690"/>
    </row>
    <row r="48" spans="2:133" ht="10.8" x14ac:dyDescent="0.2">
      <c r="B48" s="325"/>
      <c r="CD48" s="714"/>
      <c r="CE48" s="715"/>
      <c r="CF48" s="627" t="s">
        <v>266</v>
      </c>
      <c r="CG48" s="628"/>
      <c r="CH48" s="628"/>
      <c r="CI48" s="628"/>
      <c r="CJ48" s="628"/>
      <c r="CK48" s="628"/>
      <c r="CL48" s="628"/>
      <c r="CM48" s="628"/>
      <c r="CN48" s="628"/>
      <c r="CO48" s="628"/>
      <c r="CP48" s="628"/>
      <c r="CQ48" s="629"/>
      <c r="CR48" s="621" t="s">
        <v>47</v>
      </c>
      <c r="CS48" s="622"/>
      <c r="CT48" s="622"/>
      <c r="CU48" s="622"/>
      <c r="CV48" s="622"/>
      <c r="CW48" s="622"/>
      <c r="CX48" s="622"/>
      <c r="CY48" s="623"/>
      <c r="CZ48" s="630" t="s">
        <v>47</v>
      </c>
      <c r="DA48" s="631"/>
      <c r="DB48" s="631"/>
      <c r="DC48" s="636"/>
      <c r="DD48" s="634" t="s">
        <v>47</v>
      </c>
      <c r="DE48" s="622"/>
      <c r="DF48" s="622"/>
      <c r="DG48" s="622"/>
      <c r="DH48" s="622"/>
      <c r="DI48" s="622"/>
      <c r="DJ48" s="622"/>
      <c r="DK48" s="623"/>
      <c r="DL48" s="685"/>
      <c r="DM48" s="686"/>
      <c r="DN48" s="686"/>
      <c r="DO48" s="686"/>
      <c r="DP48" s="686"/>
      <c r="DQ48" s="686"/>
      <c r="DR48" s="686"/>
      <c r="DS48" s="686"/>
      <c r="DT48" s="686"/>
      <c r="DU48" s="686"/>
      <c r="DV48" s="687"/>
      <c r="DW48" s="688"/>
      <c r="DX48" s="689"/>
      <c r="DY48" s="689"/>
      <c r="DZ48" s="689"/>
      <c r="EA48" s="689"/>
      <c r="EB48" s="689"/>
      <c r="EC48" s="690"/>
    </row>
    <row r="49" spans="2:133" ht="11.25" customHeight="1" x14ac:dyDescent="0.2">
      <c r="B49" s="325"/>
      <c r="CD49" s="642" t="s">
        <v>188</v>
      </c>
      <c r="CE49" s="643"/>
      <c r="CF49" s="643"/>
      <c r="CG49" s="643"/>
      <c r="CH49" s="643"/>
      <c r="CI49" s="643"/>
      <c r="CJ49" s="643"/>
      <c r="CK49" s="643"/>
      <c r="CL49" s="643"/>
      <c r="CM49" s="643"/>
      <c r="CN49" s="643"/>
      <c r="CO49" s="643"/>
      <c r="CP49" s="643"/>
      <c r="CQ49" s="644"/>
      <c r="CR49" s="678">
        <v>52544618</v>
      </c>
      <c r="CS49" s="668"/>
      <c r="CT49" s="668"/>
      <c r="CU49" s="668"/>
      <c r="CV49" s="668"/>
      <c r="CW49" s="668"/>
      <c r="CX49" s="668"/>
      <c r="CY49" s="697"/>
      <c r="CZ49" s="683">
        <v>100</v>
      </c>
      <c r="DA49" s="698"/>
      <c r="DB49" s="698"/>
      <c r="DC49" s="699"/>
      <c r="DD49" s="700">
        <v>33362084</v>
      </c>
      <c r="DE49" s="668"/>
      <c r="DF49" s="668"/>
      <c r="DG49" s="668"/>
      <c r="DH49" s="668"/>
      <c r="DI49" s="668"/>
      <c r="DJ49" s="668"/>
      <c r="DK49" s="697"/>
      <c r="DL49" s="701"/>
      <c r="DM49" s="702"/>
      <c r="DN49" s="702"/>
      <c r="DO49" s="702"/>
      <c r="DP49" s="702"/>
      <c r="DQ49" s="702"/>
      <c r="DR49" s="702"/>
      <c r="DS49" s="702"/>
      <c r="DT49" s="702"/>
      <c r="DU49" s="702"/>
      <c r="DV49" s="703"/>
      <c r="DW49" s="704"/>
      <c r="DX49" s="705"/>
      <c r="DY49" s="705"/>
      <c r="DZ49" s="705"/>
      <c r="EA49" s="705"/>
      <c r="EB49" s="705"/>
      <c r="EC49" s="706"/>
    </row>
  </sheetData>
  <sheetProtection algorithmName="SHA-512" hashValue="4oI0Iwa7VxOk4JDLVTKAUIM3IVbo48ZlYrxY18MBiVmBl7j6uAw0Tsaj+B61qrN1+gtWXUSzZZbVvgYvRmQRrw==" saltValue="RilkpZ3VdRevdiU+w0rc2Q==" spinCount="100000" sheet="1" objects="1" scenarios="1"/>
  <mergeCells count="603">
    <mergeCell ref="CD49:CQ49"/>
    <mergeCell ref="CR49:CY49"/>
    <mergeCell ref="CZ49:DC49"/>
    <mergeCell ref="DD49:DK49"/>
    <mergeCell ref="DL49:DV49"/>
    <mergeCell ref="DW49:EC49"/>
    <mergeCell ref="AT31:AT33"/>
    <mergeCell ref="CD44:CE48"/>
    <mergeCell ref="BG40:BK42"/>
    <mergeCell ref="CD29:CE32"/>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4"/>
  <printOptions horizontalCentered="1"/>
  <pageMargins left="0" right="0" top="0.39370078740157499" bottom="0.39370078740157499" header="0.196850393700787" footer="0.196850393700787"/>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87" customWidth="1"/>
    <col min="131" max="131" width="1.6640625" style="287" customWidth="1"/>
    <col min="132" max="16384" width="9" style="287" hidden="1"/>
  </cols>
  <sheetData>
    <row r="1" spans="1:131" ht="11.25" customHeight="1" x14ac:dyDescent="0.2">
      <c r="A1" s="288"/>
      <c r="B1" s="288"/>
      <c r="C1" s="288"/>
      <c r="D1" s="288"/>
      <c r="E1" s="288"/>
      <c r="F1" s="288"/>
      <c r="G1" s="288"/>
      <c r="H1" s="288"/>
      <c r="I1" s="288"/>
      <c r="J1" s="288"/>
      <c r="K1" s="288"/>
      <c r="L1" s="288"/>
      <c r="M1" s="288"/>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301"/>
      <c r="DR1" s="301"/>
      <c r="DS1" s="301"/>
      <c r="DT1" s="301"/>
      <c r="DU1" s="301"/>
      <c r="DV1" s="301"/>
      <c r="DW1" s="301"/>
      <c r="DX1" s="301"/>
      <c r="DY1" s="301"/>
      <c r="DZ1" s="301"/>
      <c r="EA1" s="286"/>
    </row>
    <row r="2" spans="1:131" ht="26.25" customHeight="1" x14ac:dyDescent="0.2">
      <c r="A2" s="722" t="s">
        <v>267</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89"/>
      <c r="BK2" s="289"/>
      <c r="BL2" s="289"/>
      <c r="BM2" s="289"/>
      <c r="BN2" s="289"/>
      <c r="BO2" s="289"/>
      <c r="BP2" s="289"/>
      <c r="BQ2" s="289"/>
      <c r="BR2" s="289"/>
      <c r="BS2" s="289"/>
      <c r="BT2" s="289"/>
      <c r="BU2" s="289"/>
      <c r="BV2" s="289"/>
      <c r="BW2" s="289"/>
      <c r="BX2" s="289"/>
      <c r="BY2" s="289"/>
      <c r="BZ2" s="289"/>
      <c r="CA2" s="289"/>
      <c r="CB2" s="289"/>
      <c r="CC2" s="289"/>
      <c r="CD2" s="289"/>
      <c r="CE2" s="289"/>
      <c r="CF2" s="289"/>
      <c r="CG2" s="289"/>
      <c r="CH2" s="289"/>
      <c r="CI2" s="289"/>
      <c r="CJ2" s="289"/>
      <c r="CK2" s="289"/>
      <c r="CL2" s="289"/>
      <c r="CM2" s="289"/>
      <c r="CN2" s="289"/>
      <c r="CO2" s="289"/>
      <c r="CP2" s="289"/>
      <c r="CQ2" s="289"/>
      <c r="CR2" s="289"/>
      <c r="CS2" s="289"/>
      <c r="CT2" s="289"/>
      <c r="CU2" s="289"/>
      <c r="CV2" s="289"/>
      <c r="CW2" s="289"/>
      <c r="CX2" s="289"/>
      <c r="CY2" s="289"/>
      <c r="CZ2" s="289"/>
      <c r="DA2" s="289"/>
      <c r="DB2" s="289"/>
      <c r="DC2" s="289"/>
      <c r="DD2" s="289"/>
      <c r="DE2" s="289"/>
      <c r="DF2" s="289"/>
      <c r="DG2" s="289"/>
      <c r="DH2" s="289"/>
      <c r="DI2" s="289"/>
      <c r="DJ2" s="723" t="s">
        <v>127</v>
      </c>
      <c r="DK2" s="724"/>
      <c r="DL2" s="724"/>
      <c r="DM2" s="724"/>
      <c r="DN2" s="724"/>
      <c r="DO2" s="725"/>
      <c r="DP2" s="289"/>
      <c r="DQ2" s="723" t="s">
        <v>128</v>
      </c>
      <c r="DR2" s="724"/>
      <c r="DS2" s="724"/>
      <c r="DT2" s="724"/>
      <c r="DU2" s="724"/>
      <c r="DV2" s="724"/>
      <c r="DW2" s="724"/>
      <c r="DX2" s="724"/>
      <c r="DY2" s="724"/>
      <c r="DZ2" s="725"/>
      <c r="EA2" s="286"/>
    </row>
    <row r="3" spans="1:131" ht="11.25" customHeight="1" x14ac:dyDescent="0.2">
      <c r="A3" s="289"/>
      <c r="B3" s="289"/>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c r="DV3" s="289"/>
      <c r="DW3" s="289"/>
      <c r="DX3" s="289"/>
      <c r="DY3" s="289"/>
      <c r="DZ3" s="289"/>
      <c r="EA3" s="286"/>
    </row>
    <row r="4" spans="1:131" s="285" customFormat="1" ht="26.25" customHeight="1" x14ac:dyDescent="0.2">
      <c r="A4" s="726" t="s">
        <v>268</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95"/>
      <c r="BA4" s="295"/>
      <c r="BB4" s="295"/>
      <c r="BC4" s="295"/>
      <c r="BD4" s="295"/>
      <c r="BE4" s="296"/>
      <c r="BF4" s="296"/>
      <c r="BG4" s="296"/>
      <c r="BH4" s="296"/>
      <c r="BI4" s="296"/>
      <c r="BJ4" s="296"/>
      <c r="BK4" s="296"/>
      <c r="BL4" s="296"/>
      <c r="BM4" s="296"/>
      <c r="BN4" s="296"/>
      <c r="BO4" s="296"/>
      <c r="BP4" s="296"/>
      <c r="BQ4" s="727" t="s">
        <v>269</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302"/>
    </row>
    <row r="5" spans="1:131" s="285" customFormat="1" ht="26.25" customHeight="1" x14ac:dyDescent="0.2">
      <c r="A5" s="1101" t="s">
        <v>114</v>
      </c>
      <c r="B5" s="1102"/>
      <c r="C5" s="1102"/>
      <c r="D5" s="1102"/>
      <c r="E5" s="1102"/>
      <c r="F5" s="1102"/>
      <c r="G5" s="1102"/>
      <c r="H5" s="1102"/>
      <c r="I5" s="1102"/>
      <c r="J5" s="1102"/>
      <c r="K5" s="1102"/>
      <c r="L5" s="1102"/>
      <c r="M5" s="1102"/>
      <c r="N5" s="1102"/>
      <c r="O5" s="1102"/>
      <c r="P5" s="1103"/>
      <c r="Q5" s="1107" t="s">
        <v>270</v>
      </c>
      <c r="R5" s="1108"/>
      <c r="S5" s="1108"/>
      <c r="T5" s="1108"/>
      <c r="U5" s="1109"/>
      <c r="V5" s="1107" t="s">
        <v>271</v>
      </c>
      <c r="W5" s="1108"/>
      <c r="X5" s="1108"/>
      <c r="Y5" s="1108"/>
      <c r="Z5" s="1109"/>
      <c r="AA5" s="1107" t="s">
        <v>272</v>
      </c>
      <c r="AB5" s="1108"/>
      <c r="AC5" s="1108"/>
      <c r="AD5" s="1108"/>
      <c r="AE5" s="1108"/>
      <c r="AF5" s="1132" t="s">
        <v>29</v>
      </c>
      <c r="AG5" s="1108"/>
      <c r="AH5" s="1108"/>
      <c r="AI5" s="1108"/>
      <c r="AJ5" s="1120"/>
      <c r="AK5" s="1108" t="s">
        <v>273</v>
      </c>
      <c r="AL5" s="1108"/>
      <c r="AM5" s="1108"/>
      <c r="AN5" s="1108"/>
      <c r="AO5" s="1109"/>
      <c r="AP5" s="1107" t="s">
        <v>274</v>
      </c>
      <c r="AQ5" s="1108"/>
      <c r="AR5" s="1108"/>
      <c r="AS5" s="1108"/>
      <c r="AT5" s="1109"/>
      <c r="AU5" s="1107" t="s">
        <v>275</v>
      </c>
      <c r="AV5" s="1108"/>
      <c r="AW5" s="1108"/>
      <c r="AX5" s="1108"/>
      <c r="AY5" s="1120"/>
      <c r="AZ5" s="295"/>
      <c r="BA5" s="295"/>
      <c r="BB5" s="295"/>
      <c r="BC5" s="295"/>
      <c r="BD5" s="295"/>
      <c r="BE5" s="296"/>
      <c r="BF5" s="296"/>
      <c r="BG5" s="296"/>
      <c r="BH5" s="296"/>
      <c r="BI5" s="296"/>
      <c r="BJ5" s="296"/>
      <c r="BK5" s="296"/>
      <c r="BL5" s="296"/>
      <c r="BM5" s="296"/>
      <c r="BN5" s="296"/>
      <c r="BO5" s="296"/>
      <c r="BP5" s="296"/>
      <c r="BQ5" s="1101" t="s">
        <v>276</v>
      </c>
      <c r="BR5" s="1102"/>
      <c r="BS5" s="1102"/>
      <c r="BT5" s="1102"/>
      <c r="BU5" s="1102"/>
      <c r="BV5" s="1102"/>
      <c r="BW5" s="1102"/>
      <c r="BX5" s="1102"/>
      <c r="BY5" s="1102"/>
      <c r="BZ5" s="1102"/>
      <c r="CA5" s="1102"/>
      <c r="CB5" s="1102"/>
      <c r="CC5" s="1102"/>
      <c r="CD5" s="1102"/>
      <c r="CE5" s="1102"/>
      <c r="CF5" s="1102"/>
      <c r="CG5" s="1103"/>
      <c r="CH5" s="1107" t="s">
        <v>277</v>
      </c>
      <c r="CI5" s="1108"/>
      <c r="CJ5" s="1108"/>
      <c r="CK5" s="1108"/>
      <c r="CL5" s="1109"/>
      <c r="CM5" s="1107" t="s">
        <v>278</v>
      </c>
      <c r="CN5" s="1108"/>
      <c r="CO5" s="1108"/>
      <c r="CP5" s="1108"/>
      <c r="CQ5" s="1109"/>
      <c r="CR5" s="1107" t="s">
        <v>279</v>
      </c>
      <c r="CS5" s="1108"/>
      <c r="CT5" s="1108"/>
      <c r="CU5" s="1108"/>
      <c r="CV5" s="1109"/>
      <c r="CW5" s="1107" t="s">
        <v>280</v>
      </c>
      <c r="CX5" s="1108"/>
      <c r="CY5" s="1108"/>
      <c r="CZ5" s="1108"/>
      <c r="DA5" s="1109"/>
      <c r="DB5" s="1107" t="s">
        <v>281</v>
      </c>
      <c r="DC5" s="1108"/>
      <c r="DD5" s="1108"/>
      <c r="DE5" s="1108"/>
      <c r="DF5" s="1109"/>
      <c r="DG5" s="1126" t="s">
        <v>282</v>
      </c>
      <c r="DH5" s="1127"/>
      <c r="DI5" s="1127"/>
      <c r="DJ5" s="1127"/>
      <c r="DK5" s="1128"/>
      <c r="DL5" s="1126" t="s">
        <v>283</v>
      </c>
      <c r="DM5" s="1127"/>
      <c r="DN5" s="1127"/>
      <c r="DO5" s="1127"/>
      <c r="DP5" s="1128"/>
      <c r="DQ5" s="1107" t="s">
        <v>284</v>
      </c>
      <c r="DR5" s="1108"/>
      <c r="DS5" s="1108"/>
      <c r="DT5" s="1108"/>
      <c r="DU5" s="1109"/>
      <c r="DV5" s="1107" t="s">
        <v>275</v>
      </c>
      <c r="DW5" s="1108"/>
      <c r="DX5" s="1108"/>
      <c r="DY5" s="1108"/>
      <c r="DZ5" s="1120"/>
      <c r="EA5" s="302"/>
    </row>
    <row r="6" spans="1:131" s="285" customFormat="1" ht="26.25" customHeight="1" x14ac:dyDescent="0.2">
      <c r="A6" s="1104"/>
      <c r="B6" s="1105"/>
      <c r="C6" s="1105"/>
      <c r="D6" s="1105"/>
      <c r="E6" s="1105"/>
      <c r="F6" s="1105"/>
      <c r="G6" s="1105"/>
      <c r="H6" s="1105"/>
      <c r="I6" s="1105"/>
      <c r="J6" s="1105"/>
      <c r="K6" s="1105"/>
      <c r="L6" s="1105"/>
      <c r="M6" s="1105"/>
      <c r="N6" s="1105"/>
      <c r="O6" s="1105"/>
      <c r="P6" s="1106"/>
      <c r="Q6" s="1110"/>
      <c r="R6" s="1111"/>
      <c r="S6" s="1111"/>
      <c r="T6" s="1111"/>
      <c r="U6" s="1112"/>
      <c r="V6" s="1110"/>
      <c r="W6" s="1111"/>
      <c r="X6" s="1111"/>
      <c r="Y6" s="1111"/>
      <c r="Z6" s="1112"/>
      <c r="AA6" s="1110"/>
      <c r="AB6" s="1111"/>
      <c r="AC6" s="1111"/>
      <c r="AD6" s="1111"/>
      <c r="AE6" s="1111"/>
      <c r="AF6" s="1133"/>
      <c r="AG6" s="1111"/>
      <c r="AH6" s="1111"/>
      <c r="AI6" s="1111"/>
      <c r="AJ6" s="1121"/>
      <c r="AK6" s="1111"/>
      <c r="AL6" s="1111"/>
      <c r="AM6" s="1111"/>
      <c r="AN6" s="1111"/>
      <c r="AO6" s="1112"/>
      <c r="AP6" s="1110"/>
      <c r="AQ6" s="1111"/>
      <c r="AR6" s="1111"/>
      <c r="AS6" s="1111"/>
      <c r="AT6" s="1112"/>
      <c r="AU6" s="1110"/>
      <c r="AV6" s="1111"/>
      <c r="AW6" s="1111"/>
      <c r="AX6" s="1111"/>
      <c r="AY6" s="1121"/>
      <c r="AZ6" s="295"/>
      <c r="BA6" s="295"/>
      <c r="BB6" s="295"/>
      <c r="BC6" s="295"/>
      <c r="BD6" s="295"/>
      <c r="BE6" s="296"/>
      <c r="BF6" s="296"/>
      <c r="BG6" s="296"/>
      <c r="BH6" s="296"/>
      <c r="BI6" s="296"/>
      <c r="BJ6" s="296"/>
      <c r="BK6" s="296"/>
      <c r="BL6" s="296"/>
      <c r="BM6" s="296"/>
      <c r="BN6" s="296"/>
      <c r="BO6" s="296"/>
      <c r="BP6" s="296"/>
      <c r="BQ6" s="1104"/>
      <c r="BR6" s="1105"/>
      <c r="BS6" s="1105"/>
      <c r="BT6" s="1105"/>
      <c r="BU6" s="1105"/>
      <c r="BV6" s="1105"/>
      <c r="BW6" s="1105"/>
      <c r="BX6" s="1105"/>
      <c r="BY6" s="1105"/>
      <c r="BZ6" s="1105"/>
      <c r="CA6" s="1105"/>
      <c r="CB6" s="1105"/>
      <c r="CC6" s="1105"/>
      <c r="CD6" s="1105"/>
      <c r="CE6" s="1105"/>
      <c r="CF6" s="1105"/>
      <c r="CG6" s="1106"/>
      <c r="CH6" s="1110"/>
      <c r="CI6" s="1111"/>
      <c r="CJ6" s="1111"/>
      <c r="CK6" s="1111"/>
      <c r="CL6" s="1112"/>
      <c r="CM6" s="1110"/>
      <c r="CN6" s="1111"/>
      <c r="CO6" s="1111"/>
      <c r="CP6" s="1111"/>
      <c r="CQ6" s="1112"/>
      <c r="CR6" s="1110"/>
      <c r="CS6" s="1111"/>
      <c r="CT6" s="1111"/>
      <c r="CU6" s="1111"/>
      <c r="CV6" s="1112"/>
      <c r="CW6" s="1110"/>
      <c r="CX6" s="1111"/>
      <c r="CY6" s="1111"/>
      <c r="CZ6" s="1111"/>
      <c r="DA6" s="1112"/>
      <c r="DB6" s="1110"/>
      <c r="DC6" s="1111"/>
      <c r="DD6" s="1111"/>
      <c r="DE6" s="1111"/>
      <c r="DF6" s="1112"/>
      <c r="DG6" s="1129"/>
      <c r="DH6" s="1130"/>
      <c r="DI6" s="1130"/>
      <c r="DJ6" s="1130"/>
      <c r="DK6" s="1131"/>
      <c r="DL6" s="1129"/>
      <c r="DM6" s="1130"/>
      <c r="DN6" s="1130"/>
      <c r="DO6" s="1130"/>
      <c r="DP6" s="1131"/>
      <c r="DQ6" s="1110"/>
      <c r="DR6" s="1111"/>
      <c r="DS6" s="1111"/>
      <c r="DT6" s="1111"/>
      <c r="DU6" s="1112"/>
      <c r="DV6" s="1110"/>
      <c r="DW6" s="1111"/>
      <c r="DX6" s="1111"/>
      <c r="DY6" s="1111"/>
      <c r="DZ6" s="1121"/>
      <c r="EA6" s="302"/>
    </row>
    <row r="7" spans="1:131" s="285" customFormat="1" ht="26.25" customHeight="1" x14ac:dyDescent="0.2">
      <c r="A7" s="290">
        <v>1</v>
      </c>
      <c r="B7" s="728" t="s">
        <v>285</v>
      </c>
      <c r="C7" s="729"/>
      <c r="D7" s="729"/>
      <c r="E7" s="729"/>
      <c r="F7" s="729"/>
      <c r="G7" s="729"/>
      <c r="H7" s="729"/>
      <c r="I7" s="729"/>
      <c r="J7" s="729"/>
      <c r="K7" s="729"/>
      <c r="L7" s="729"/>
      <c r="M7" s="729"/>
      <c r="N7" s="729"/>
      <c r="O7" s="729"/>
      <c r="P7" s="730"/>
      <c r="Q7" s="731">
        <v>56058</v>
      </c>
      <c r="R7" s="732"/>
      <c r="S7" s="732"/>
      <c r="T7" s="732"/>
      <c r="U7" s="732"/>
      <c r="V7" s="732">
        <v>52297</v>
      </c>
      <c r="W7" s="732"/>
      <c r="X7" s="732"/>
      <c r="Y7" s="732"/>
      <c r="Z7" s="732"/>
      <c r="AA7" s="732">
        <v>3762</v>
      </c>
      <c r="AB7" s="732"/>
      <c r="AC7" s="732"/>
      <c r="AD7" s="732"/>
      <c r="AE7" s="733"/>
      <c r="AF7" s="734">
        <v>3432</v>
      </c>
      <c r="AG7" s="735"/>
      <c r="AH7" s="735"/>
      <c r="AI7" s="735"/>
      <c r="AJ7" s="736"/>
      <c r="AK7" s="737">
        <v>4776</v>
      </c>
      <c r="AL7" s="738"/>
      <c r="AM7" s="738"/>
      <c r="AN7" s="738"/>
      <c r="AO7" s="738"/>
      <c r="AP7" s="738">
        <v>15730</v>
      </c>
      <c r="AQ7" s="738"/>
      <c r="AR7" s="738"/>
      <c r="AS7" s="738"/>
      <c r="AT7" s="738"/>
      <c r="AU7" s="739"/>
      <c r="AV7" s="739"/>
      <c r="AW7" s="739"/>
      <c r="AX7" s="739"/>
      <c r="AY7" s="740"/>
      <c r="AZ7" s="295"/>
      <c r="BA7" s="295"/>
      <c r="BB7" s="295"/>
      <c r="BC7" s="295"/>
      <c r="BD7" s="295"/>
      <c r="BE7" s="296"/>
      <c r="BF7" s="296"/>
      <c r="BG7" s="296"/>
      <c r="BH7" s="296"/>
      <c r="BI7" s="296"/>
      <c r="BJ7" s="296"/>
      <c r="BK7" s="296"/>
      <c r="BL7" s="296"/>
      <c r="BM7" s="296"/>
      <c r="BN7" s="296"/>
      <c r="BO7" s="296"/>
      <c r="BP7" s="296"/>
      <c r="BQ7" s="290">
        <v>1</v>
      </c>
      <c r="BR7" s="298"/>
      <c r="BS7" s="741" t="s">
        <v>286</v>
      </c>
      <c r="BT7" s="742"/>
      <c r="BU7" s="742"/>
      <c r="BV7" s="742"/>
      <c r="BW7" s="742"/>
      <c r="BX7" s="742"/>
      <c r="BY7" s="742"/>
      <c r="BZ7" s="742"/>
      <c r="CA7" s="742"/>
      <c r="CB7" s="742"/>
      <c r="CC7" s="742"/>
      <c r="CD7" s="742"/>
      <c r="CE7" s="742"/>
      <c r="CF7" s="742"/>
      <c r="CG7" s="743"/>
      <c r="CH7" s="744">
        <v>7</v>
      </c>
      <c r="CI7" s="745"/>
      <c r="CJ7" s="745"/>
      <c r="CK7" s="745"/>
      <c r="CL7" s="746"/>
      <c r="CM7" s="744">
        <v>124</v>
      </c>
      <c r="CN7" s="745"/>
      <c r="CO7" s="745"/>
      <c r="CP7" s="745"/>
      <c r="CQ7" s="746"/>
      <c r="CR7" s="744">
        <v>5</v>
      </c>
      <c r="CS7" s="745"/>
      <c r="CT7" s="745"/>
      <c r="CU7" s="745"/>
      <c r="CV7" s="746"/>
      <c r="CW7" s="744" t="s">
        <v>47</v>
      </c>
      <c r="CX7" s="745"/>
      <c r="CY7" s="745"/>
      <c r="CZ7" s="745"/>
      <c r="DA7" s="746"/>
      <c r="DB7" s="744" t="s">
        <v>47</v>
      </c>
      <c r="DC7" s="745"/>
      <c r="DD7" s="745"/>
      <c r="DE7" s="745"/>
      <c r="DF7" s="746"/>
      <c r="DG7" s="744" t="s">
        <v>47</v>
      </c>
      <c r="DH7" s="745"/>
      <c r="DI7" s="745"/>
      <c r="DJ7" s="745"/>
      <c r="DK7" s="746"/>
      <c r="DL7" s="744" t="s">
        <v>47</v>
      </c>
      <c r="DM7" s="745"/>
      <c r="DN7" s="745"/>
      <c r="DO7" s="745"/>
      <c r="DP7" s="746"/>
      <c r="DQ7" s="744" t="s">
        <v>47</v>
      </c>
      <c r="DR7" s="745"/>
      <c r="DS7" s="745"/>
      <c r="DT7" s="745"/>
      <c r="DU7" s="746"/>
      <c r="DV7" s="747"/>
      <c r="DW7" s="748"/>
      <c r="DX7" s="748"/>
      <c r="DY7" s="748"/>
      <c r="DZ7" s="749"/>
      <c r="EA7" s="302"/>
    </row>
    <row r="8" spans="1:131" s="285" customFormat="1" ht="26.25" customHeight="1" x14ac:dyDescent="0.2">
      <c r="A8" s="291">
        <v>2</v>
      </c>
      <c r="B8" s="750" t="s">
        <v>287</v>
      </c>
      <c r="C8" s="751"/>
      <c r="D8" s="751"/>
      <c r="E8" s="751"/>
      <c r="F8" s="751"/>
      <c r="G8" s="751"/>
      <c r="H8" s="751"/>
      <c r="I8" s="751"/>
      <c r="J8" s="751"/>
      <c r="K8" s="751"/>
      <c r="L8" s="751"/>
      <c r="M8" s="751"/>
      <c r="N8" s="751"/>
      <c r="O8" s="751"/>
      <c r="P8" s="752"/>
      <c r="Q8" s="753">
        <v>415</v>
      </c>
      <c r="R8" s="754"/>
      <c r="S8" s="754"/>
      <c r="T8" s="754"/>
      <c r="U8" s="754"/>
      <c r="V8" s="754">
        <v>415</v>
      </c>
      <c r="W8" s="754"/>
      <c r="X8" s="754"/>
      <c r="Y8" s="754"/>
      <c r="Z8" s="754"/>
      <c r="AA8" s="754">
        <v>0</v>
      </c>
      <c r="AB8" s="754"/>
      <c r="AC8" s="754"/>
      <c r="AD8" s="754"/>
      <c r="AE8" s="755"/>
      <c r="AF8" s="756">
        <v>0</v>
      </c>
      <c r="AG8" s="757"/>
      <c r="AH8" s="757"/>
      <c r="AI8" s="757"/>
      <c r="AJ8" s="758"/>
      <c r="AK8" s="759">
        <v>161</v>
      </c>
      <c r="AL8" s="760"/>
      <c r="AM8" s="760"/>
      <c r="AN8" s="760"/>
      <c r="AO8" s="760"/>
      <c r="AP8" s="760">
        <v>0</v>
      </c>
      <c r="AQ8" s="760"/>
      <c r="AR8" s="760"/>
      <c r="AS8" s="760"/>
      <c r="AT8" s="760"/>
      <c r="AU8" s="761"/>
      <c r="AV8" s="761"/>
      <c r="AW8" s="761"/>
      <c r="AX8" s="761"/>
      <c r="AY8" s="762"/>
      <c r="AZ8" s="295"/>
      <c r="BA8" s="295"/>
      <c r="BB8" s="295"/>
      <c r="BC8" s="295"/>
      <c r="BD8" s="295"/>
      <c r="BE8" s="296"/>
      <c r="BF8" s="296"/>
      <c r="BG8" s="296"/>
      <c r="BH8" s="296"/>
      <c r="BI8" s="296"/>
      <c r="BJ8" s="296"/>
      <c r="BK8" s="296"/>
      <c r="BL8" s="296"/>
      <c r="BM8" s="296"/>
      <c r="BN8" s="296"/>
      <c r="BO8" s="296"/>
      <c r="BP8" s="296"/>
      <c r="BQ8" s="291">
        <v>2</v>
      </c>
      <c r="BR8" s="299"/>
      <c r="BS8" s="763" t="s">
        <v>288</v>
      </c>
      <c r="BT8" s="764"/>
      <c r="BU8" s="764"/>
      <c r="BV8" s="764"/>
      <c r="BW8" s="764"/>
      <c r="BX8" s="764"/>
      <c r="BY8" s="764"/>
      <c r="BZ8" s="764"/>
      <c r="CA8" s="764"/>
      <c r="CB8" s="764"/>
      <c r="CC8" s="764"/>
      <c r="CD8" s="764"/>
      <c r="CE8" s="764"/>
      <c r="CF8" s="764"/>
      <c r="CG8" s="765"/>
      <c r="CH8" s="766">
        <v>-41</v>
      </c>
      <c r="CI8" s="767"/>
      <c r="CJ8" s="767"/>
      <c r="CK8" s="767"/>
      <c r="CL8" s="768"/>
      <c r="CM8" s="766">
        <v>380</v>
      </c>
      <c r="CN8" s="767"/>
      <c r="CO8" s="767"/>
      <c r="CP8" s="767"/>
      <c r="CQ8" s="768"/>
      <c r="CR8" s="766">
        <v>110</v>
      </c>
      <c r="CS8" s="767"/>
      <c r="CT8" s="767"/>
      <c r="CU8" s="767"/>
      <c r="CV8" s="768"/>
      <c r="CW8" s="766">
        <v>8</v>
      </c>
      <c r="CX8" s="767"/>
      <c r="CY8" s="767"/>
      <c r="CZ8" s="767"/>
      <c r="DA8" s="768"/>
      <c r="DB8" s="766" t="s">
        <v>47</v>
      </c>
      <c r="DC8" s="767"/>
      <c r="DD8" s="767"/>
      <c r="DE8" s="767"/>
      <c r="DF8" s="768"/>
      <c r="DG8" s="766" t="s">
        <v>47</v>
      </c>
      <c r="DH8" s="767"/>
      <c r="DI8" s="767"/>
      <c r="DJ8" s="767"/>
      <c r="DK8" s="768"/>
      <c r="DL8" s="766" t="s">
        <v>47</v>
      </c>
      <c r="DM8" s="767"/>
      <c r="DN8" s="767"/>
      <c r="DO8" s="767"/>
      <c r="DP8" s="768"/>
      <c r="DQ8" s="766" t="s">
        <v>47</v>
      </c>
      <c r="DR8" s="767"/>
      <c r="DS8" s="767"/>
      <c r="DT8" s="767"/>
      <c r="DU8" s="768"/>
      <c r="DV8" s="769"/>
      <c r="DW8" s="770"/>
      <c r="DX8" s="770"/>
      <c r="DY8" s="770"/>
      <c r="DZ8" s="771"/>
      <c r="EA8" s="302"/>
    </row>
    <row r="9" spans="1:131" s="285" customFormat="1" ht="26.25" customHeight="1" x14ac:dyDescent="0.2">
      <c r="A9" s="291">
        <v>3</v>
      </c>
      <c r="B9" s="750"/>
      <c r="C9" s="751"/>
      <c r="D9" s="751"/>
      <c r="E9" s="751"/>
      <c r="F9" s="751"/>
      <c r="G9" s="751"/>
      <c r="H9" s="751"/>
      <c r="I9" s="751"/>
      <c r="J9" s="751"/>
      <c r="K9" s="751"/>
      <c r="L9" s="751"/>
      <c r="M9" s="751"/>
      <c r="N9" s="751"/>
      <c r="O9" s="751"/>
      <c r="P9" s="752"/>
      <c r="Q9" s="772"/>
      <c r="R9" s="773"/>
      <c r="S9" s="773"/>
      <c r="T9" s="773"/>
      <c r="U9" s="773"/>
      <c r="V9" s="773"/>
      <c r="W9" s="773"/>
      <c r="X9" s="773"/>
      <c r="Y9" s="773"/>
      <c r="Z9" s="773"/>
      <c r="AA9" s="773"/>
      <c r="AB9" s="773"/>
      <c r="AC9" s="773"/>
      <c r="AD9" s="773"/>
      <c r="AE9" s="774"/>
      <c r="AF9" s="756"/>
      <c r="AG9" s="757"/>
      <c r="AH9" s="757"/>
      <c r="AI9" s="757"/>
      <c r="AJ9" s="758"/>
      <c r="AK9" s="775"/>
      <c r="AL9" s="776"/>
      <c r="AM9" s="776"/>
      <c r="AN9" s="776"/>
      <c r="AO9" s="776"/>
      <c r="AP9" s="776"/>
      <c r="AQ9" s="776"/>
      <c r="AR9" s="776"/>
      <c r="AS9" s="776"/>
      <c r="AT9" s="776"/>
      <c r="AU9" s="761"/>
      <c r="AV9" s="761"/>
      <c r="AW9" s="761"/>
      <c r="AX9" s="761"/>
      <c r="AY9" s="762"/>
      <c r="AZ9" s="295"/>
      <c r="BA9" s="295"/>
      <c r="BB9" s="295"/>
      <c r="BC9" s="295"/>
      <c r="BD9" s="295"/>
      <c r="BE9" s="296"/>
      <c r="BF9" s="296"/>
      <c r="BG9" s="296"/>
      <c r="BH9" s="296"/>
      <c r="BI9" s="296"/>
      <c r="BJ9" s="296"/>
      <c r="BK9" s="296"/>
      <c r="BL9" s="296"/>
      <c r="BM9" s="296"/>
      <c r="BN9" s="296"/>
      <c r="BO9" s="296"/>
      <c r="BP9" s="296"/>
      <c r="BQ9" s="291">
        <v>3</v>
      </c>
      <c r="BR9" s="299" t="s">
        <v>35</v>
      </c>
      <c r="BS9" s="763" t="s">
        <v>289</v>
      </c>
      <c r="BT9" s="764"/>
      <c r="BU9" s="764"/>
      <c r="BV9" s="764"/>
      <c r="BW9" s="764"/>
      <c r="BX9" s="764"/>
      <c r="BY9" s="764"/>
      <c r="BZ9" s="764"/>
      <c r="CA9" s="764"/>
      <c r="CB9" s="764"/>
      <c r="CC9" s="764"/>
      <c r="CD9" s="764"/>
      <c r="CE9" s="764"/>
      <c r="CF9" s="764"/>
      <c r="CG9" s="765"/>
      <c r="CH9" s="766">
        <v>0</v>
      </c>
      <c r="CI9" s="767"/>
      <c r="CJ9" s="767"/>
      <c r="CK9" s="767"/>
      <c r="CL9" s="768"/>
      <c r="CM9" s="766">
        <v>11</v>
      </c>
      <c r="CN9" s="767"/>
      <c r="CO9" s="767"/>
      <c r="CP9" s="767"/>
      <c r="CQ9" s="768"/>
      <c r="CR9" s="766">
        <v>8</v>
      </c>
      <c r="CS9" s="767"/>
      <c r="CT9" s="767"/>
      <c r="CU9" s="767"/>
      <c r="CV9" s="768"/>
      <c r="CW9" s="766" t="s">
        <v>47</v>
      </c>
      <c r="CX9" s="767"/>
      <c r="CY9" s="767"/>
      <c r="CZ9" s="767"/>
      <c r="DA9" s="768"/>
      <c r="DB9" s="766" t="s">
        <v>47</v>
      </c>
      <c r="DC9" s="767"/>
      <c r="DD9" s="767"/>
      <c r="DE9" s="767"/>
      <c r="DF9" s="768"/>
      <c r="DG9" s="766">
        <v>575</v>
      </c>
      <c r="DH9" s="767"/>
      <c r="DI9" s="767"/>
      <c r="DJ9" s="767"/>
      <c r="DK9" s="768"/>
      <c r="DL9" s="766" t="s">
        <v>47</v>
      </c>
      <c r="DM9" s="767"/>
      <c r="DN9" s="767"/>
      <c r="DO9" s="767"/>
      <c r="DP9" s="768"/>
      <c r="DQ9" s="766" t="s">
        <v>47</v>
      </c>
      <c r="DR9" s="767"/>
      <c r="DS9" s="767"/>
      <c r="DT9" s="767"/>
      <c r="DU9" s="768"/>
      <c r="DV9" s="769"/>
      <c r="DW9" s="770"/>
      <c r="DX9" s="770"/>
      <c r="DY9" s="770"/>
      <c r="DZ9" s="771"/>
      <c r="EA9" s="302"/>
    </row>
    <row r="10" spans="1:131" s="285" customFormat="1" ht="26.25" customHeight="1" x14ac:dyDescent="0.2">
      <c r="A10" s="291">
        <v>4</v>
      </c>
      <c r="B10" s="750"/>
      <c r="C10" s="751"/>
      <c r="D10" s="751"/>
      <c r="E10" s="751"/>
      <c r="F10" s="751"/>
      <c r="G10" s="751"/>
      <c r="H10" s="751"/>
      <c r="I10" s="751"/>
      <c r="J10" s="751"/>
      <c r="K10" s="751"/>
      <c r="L10" s="751"/>
      <c r="M10" s="751"/>
      <c r="N10" s="751"/>
      <c r="O10" s="751"/>
      <c r="P10" s="752"/>
      <c r="Q10" s="772"/>
      <c r="R10" s="773"/>
      <c r="S10" s="773"/>
      <c r="T10" s="773"/>
      <c r="U10" s="773"/>
      <c r="V10" s="773"/>
      <c r="W10" s="773"/>
      <c r="X10" s="773"/>
      <c r="Y10" s="773"/>
      <c r="Z10" s="773"/>
      <c r="AA10" s="773"/>
      <c r="AB10" s="773"/>
      <c r="AC10" s="773"/>
      <c r="AD10" s="773"/>
      <c r="AE10" s="774"/>
      <c r="AF10" s="756"/>
      <c r="AG10" s="757"/>
      <c r="AH10" s="757"/>
      <c r="AI10" s="757"/>
      <c r="AJ10" s="758"/>
      <c r="AK10" s="775"/>
      <c r="AL10" s="776"/>
      <c r="AM10" s="776"/>
      <c r="AN10" s="776"/>
      <c r="AO10" s="776"/>
      <c r="AP10" s="776"/>
      <c r="AQ10" s="776"/>
      <c r="AR10" s="776"/>
      <c r="AS10" s="776"/>
      <c r="AT10" s="776"/>
      <c r="AU10" s="761"/>
      <c r="AV10" s="761"/>
      <c r="AW10" s="761"/>
      <c r="AX10" s="761"/>
      <c r="AY10" s="762"/>
      <c r="AZ10" s="295"/>
      <c r="BA10" s="295"/>
      <c r="BB10" s="295"/>
      <c r="BC10" s="295"/>
      <c r="BD10" s="295"/>
      <c r="BE10" s="296"/>
      <c r="BF10" s="296"/>
      <c r="BG10" s="296"/>
      <c r="BH10" s="296"/>
      <c r="BI10" s="296"/>
      <c r="BJ10" s="296"/>
      <c r="BK10" s="296"/>
      <c r="BL10" s="296"/>
      <c r="BM10" s="296"/>
      <c r="BN10" s="296"/>
      <c r="BO10" s="296"/>
      <c r="BP10" s="296"/>
      <c r="BQ10" s="291">
        <v>4</v>
      </c>
      <c r="BR10" s="299"/>
      <c r="BS10" s="763" t="s">
        <v>290</v>
      </c>
      <c r="BT10" s="764"/>
      <c r="BU10" s="764"/>
      <c r="BV10" s="764"/>
      <c r="BW10" s="764"/>
      <c r="BX10" s="764"/>
      <c r="BY10" s="764"/>
      <c r="BZ10" s="764"/>
      <c r="CA10" s="764"/>
      <c r="CB10" s="764"/>
      <c r="CC10" s="764"/>
      <c r="CD10" s="764"/>
      <c r="CE10" s="764"/>
      <c r="CF10" s="764"/>
      <c r="CG10" s="765"/>
      <c r="CH10" s="766">
        <v>-7</v>
      </c>
      <c r="CI10" s="767"/>
      <c r="CJ10" s="767"/>
      <c r="CK10" s="767"/>
      <c r="CL10" s="768"/>
      <c r="CM10" s="766">
        <v>166</v>
      </c>
      <c r="CN10" s="767"/>
      <c r="CO10" s="767"/>
      <c r="CP10" s="767"/>
      <c r="CQ10" s="768"/>
      <c r="CR10" s="766">
        <v>69</v>
      </c>
      <c r="CS10" s="767"/>
      <c r="CT10" s="767"/>
      <c r="CU10" s="767"/>
      <c r="CV10" s="768"/>
      <c r="CW10" s="766" t="s">
        <v>47</v>
      </c>
      <c r="CX10" s="767"/>
      <c r="CY10" s="767"/>
      <c r="CZ10" s="767"/>
      <c r="DA10" s="768"/>
      <c r="DB10" s="766" t="s">
        <v>47</v>
      </c>
      <c r="DC10" s="767"/>
      <c r="DD10" s="767"/>
      <c r="DE10" s="767"/>
      <c r="DF10" s="768"/>
      <c r="DG10" s="766" t="s">
        <v>47</v>
      </c>
      <c r="DH10" s="767"/>
      <c r="DI10" s="767"/>
      <c r="DJ10" s="767"/>
      <c r="DK10" s="768"/>
      <c r="DL10" s="766" t="s">
        <v>47</v>
      </c>
      <c r="DM10" s="767"/>
      <c r="DN10" s="767"/>
      <c r="DO10" s="767"/>
      <c r="DP10" s="768"/>
      <c r="DQ10" s="766" t="s">
        <v>47</v>
      </c>
      <c r="DR10" s="767"/>
      <c r="DS10" s="767"/>
      <c r="DT10" s="767"/>
      <c r="DU10" s="768"/>
      <c r="DV10" s="769"/>
      <c r="DW10" s="770"/>
      <c r="DX10" s="770"/>
      <c r="DY10" s="770"/>
      <c r="DZ10" s="771"/>
      <c r="EA10" s="302"/>
    </row>
    <row r="11" spans="1:131" s="285" customFormat="1" ht="26.25" customHeight="1" x14ac:dyDescent="0.2">
      <c r="A11" s="291">
        <v>5</v>
      </c>
      <c r="B11" s="750"/>
      <c r="C11" s="751"/>
      <c r="D11" s="751"/>
      <c r="E11" s="751"/>
      <c r="F11" s="751"/>
      <c r="G11" s="751"/>
      <c r="H11" s="751"/>
      <c r="I11" s="751"/>
      <c r="J11" s="751"/>
      <c r="K11" s="751"/>
      <c r="L11" s="751"/>
      <c r="M11" s="751"/>
      <c r="N11" s="751"/>
      <c r="O11" s="751"/>
      <c r="P11" s="752"/>
      <c r="Q11" s="772"/>
      <c r="R11" s="773"/>
      <c r="S11" s="773"/>
      <c r="T11" s="773"/>
      <c r="U11" s="773"/>
      <c r="V11" s="773"/>
      <c r="W11" s="773"/>
      <c r="X11" s="773"/>
      <c r="Y11" s="773"/>
      <c r="Z11" s="773"/>
      <c r="AA11" s="773"/>
      <c r="AB11" s="773"/>
      <c r="AC11" s="773"/>
      <c r="AD11" s="773"/>
      <c r="AE11" s="774"/>
      <c r="AF11" s="756"/>
      <c r="AG11" s="757"/>
      <c r="AH11" s="757"/>
      <c r="AI11" s="757"/>
      <c r="AJ11" s="758"/>
      <c r="AK11" s="775"/>
      <c r="AL11" s="776"/>
      <c r="AM11" s="776"/>
      <c r="AN11" s="776"/>
      <c r="AO11" s="776"/>
      <c r="AP11" s="776"/>
      <c r="AQ11" s="776"/>
      <c r="AR11" s="776"/>
      <c r="AS11" s="776"/>
      <c r="AT11" s="776"/>
      <c r="AU11" s="761"/>
      <c r="AV11" s="761"/>
      <c r="AW11" s="761"/>
      <c r="AX11" s="761"/>
      <c r="AY11" s="762"/>
      <c r="AZ11" s="295"/>
      <c r="BA11" s="295"/>
      <c r="BB11" s="295"/>
      <c r="BC11" s="295"/>
      <c r="BD11" s="295"/>
      <c r="BE11" s="296"/>
      <c r="BF11" s="296"/>
      <c r="BG11" s="296"/>
      <c r="BH11" s="296"/>
      <c r="BI11" s="296"/>
      <c r="BJ11" s="296"/>
      <c r="BK11" s="296"/>
      <c r="BL11" s="296"/>
      <c r="BM11" s="296"/>
      <c r="BN11" s="296"/>
      <c r="BO11" s="296"/>
      <c r="BP11" s="296"/>
      <c r="BQ11" s="291">
        <v>5</v>
      </c>
      <c r="BR11" s="299"/>
      <c r="BS11" s="763" t="s">
        <v>291</v>
      </c>
      <c r="BT11" s="764"/>
      <c r="BU11" s="764"/>
      <c r="BV11" s="764"/>
      <c r="BW11" s="764"/>
      <c r="BX11" s="764"/>
      <c r="BY11" s="764"/>
      <c r="BZ11" s="764"/>
      <c r="CA11" s="764"/>
      <c r="CB11" s="764"/>
      <c r="CC11" s="764"/>
      <c r="CD11" s="764"/>
      <c r="CE11" s="764"/>
      <c r="CF11" s="764"/>
      <c r="CG11" s="765"/>
      <c r="CH11" s="766">
        <v>9</v>
      </c>
      <c r="CI11" s="767"/>
      <c r="CJ11" s="767"/>
      <c r="CK11" s="767"/>
      <c r="CL11" s="768"/>
      <c r="CM11" s="766">
        <v>206</v>
      </c>
      <c r="CN11" s="767"/>
      <c r="CO11" s="767"/>
      <c r="CP11" s="767"/>
      <c r="CQ11" s="768"/>
      <c r="CR11" s="766">
        <v>29</v>
      </c>
      <c r="CS11" s="767"/>
      <c r="CT11" s="767"/>
      <c r="CU11" s="767"/>
      <c r="CV11" s="768"/>
      <c r="CW11" s="766" t="s">
        <v>47</v>
      </c>
      <c r="CX11" s="767"/>
      <c r="CY11" s="767"/>
      <c r="CZ11" s="767"/>
      <c r="DA11" s="768"/>
      <c r="DB11" s="766" t="s">
        <v>47</v>
      </c>
      <c r="DC11" s="767"/>
      <c r="DD11" s="767"/>
      <c r="DE11" s="767"/>
      <c r="DF11" s="768"/>
      <c r="DG11" s="766" t="s">
        <v>47</v>
      </c>
      <c r="DH11" s="767"/>
      <c r="DI11" s="767"/>
      <c r="DJ11" s="767"/>
      <c r="DK11" s="768"/>
      <c r="DL11" s="766" t="s">
        <v>47</v>
      </c>
      <c r="DM11" s="767"/>
      <c r="DN11" s="767"/>
      <c r="DO11" s="767"/>
      <c r="DP11" s="768"/>
      <c r="DQ11" s="766" t="s">
        <v>47</v>
      </c>
      <c r="DR11" s="767"/>
      <c r="DS11" s="767"/>
      <c r="DT11" s="767"/>
      <c r="DU11" s="768"/>
      <c r="DV11" s="769"/>
      <c r="DW11" s="770"/>
      <c r="DX11" s="770"/>
      <c r="DY11" s="770"/>
      <c r="DZ11" s="771"/>
      <c r="EA11" s="302"/>
    </row>
    <row r="12" spans="1:131" s="285" customFormat="1" ht="26.25" customHeight="1" x14ac:dyDescent="0.2">
      <c r="A12" s="291">
        <v>6</v>
      </c>
      <c r="B12" s="750"/>
      <c r="C12" s="751"/>
      <c r="D12" s="751"/>
      <c r="E12" s="751"/>
      <c r="F12" s="751"/>
      <c r="G12" s="751"/>
      <c r="H12" s="751"/>
      <c r="I12" s="751"/>
      <c r="J12" s="751"/>
      <c r="K12" s="751"/>
      <c r="L12" s="751"/>
      <c r="M12" s="751"/>
      <c r="N12" s="751"/>
      <c r="O12" s="751"/>
      <c r="P12" s="752"/>
      <c r="Q12" s="772"/>
      <c r="R12" s="773"/>
      <c r="S12" s="773"/>
      <c r="T12" s="773"/>
      <c r="U12" s="773"/>
      <c r="V12" s="773"/>
      <c r="W12" s="773"/>
      <c r="X12" s="773"/>
      <c r="Y12" s="773"/>
      <c r="Z12" s="773"/>
      <c r="AA12" s="773"/>
      <c r="AB12" s="773"/>
      <c r="AC12" s="773"/>
      <c r="AD12" s="773"/>
      <c r="AE12" s="774"/>
      <c r="AF12" s="756"/>
      <c r="AG12" s="757"/>
      <c r="AH12" s="757"/>
      <c r="AI12" s="757"/>
      <c r="AJ12" s="758"/>
      <c r="AK12" s="775"/>
      <c r="AL12" s="776"/>
      <c r="AM12" s="776"/>
      <c r="AN12" s="776"/>
      <c r="AO12" s="776"/>
      <c r="AP12" s="776"/>
      <c r="AQ12" s="776"/>
      <c r="AR12" s="776"/>
      <c r="AS12" s="776"/>
      <c r="AT12" s="776"/>
      <c r="AU12" s="761"/>
      <c r="AV12" s="761"/>
      <c r="AW12" s="761"/>
      <c r="AX12" s="761"/>
      <c r="AY12" s="762"/>
      <c r="AZ12" s="295"/>
      <c r="BA12" s="295"/>
      <c r="BB12" s="295"/>
      <c r="BC12" s="295"/>
      <c r="BD12" s="295"/>
      <c r="BE12" s="296"/>
      <c r="BF12" s="296"/>
      <c r="BG12" s="296"/>
      <c r="BH12" s="296"/>
      <c r="BI12" s="296"/>
      <c r="BJ12" s="296"/>
      <c r="BK12" s="296"/>
      <c r="BL12" s="296"/>
      <c r="BM12" s="296"/>
      <c r="BN12" s="296"/>
      <c r="BO12" s="296"/>
      <c r="BP12" s="296"/>
      <c r="BQ12" s="291">
        <v>6</v>
      </c>
      <c r="BR12" s="299"/>
      <c r="BS12" s="763" t="s">
        <v>292</v>
      </c>
      <c r="BT12" s="764"/>
      <c r="BU12" s="764"/>
      <c r="BV12" s="764"/>
      <c r="BW12" s="764"/>
      <c r="BX12" s="764"/>
      <c r="BY12" s="764"/>
      <c r="BZ12" s="764"/>
      <c r="CA12" s="764"/>
      <c r="CB12" s="764"/>
      <c r="CC12" s="764"/>
      <c r="CD12" s="764"/>
      <c r="CE12" s="764"/>
      <c r="CF12" s="764"/>
      <c r="CG12" s="765"/>
      <c r="CH12" s="766">
        <v>6</v>
      </c>
      <c r="CI12" s="767"/>
      <c r="CJ12" s="767"/>
      <c r="CK12" s="767"/>
      <c r="CL12" s="768"/>
      <c r="CM12" s="766">
        <v>593</v>
      </c>
      <c r="CN12" s="767"/>
      <c r="CO12" s="767"/>
      <c r="CP12" s="767"/>
      <c r="CQ12" s="768"/>
      <c r="CR12" s="766">
        <v>5</v>
      </c>
      <c r="CS12" s="767"/>
      <c r="CT12" s="767"/>
      <c r="CU12" s="767"/>
      <c r="CV12" s="768"/>
      <c r="CW12" s="766" t="s">
        <v>47</v>
      </c>
      <c r="CX12" s="767"/>
      <c r="CY12" s="767"/>
      <c r="CZ12" s="767"/>
      <c r="DA12" s="768"/>
      <c r="DB12" s="766" t="s">
        <v>47</v>
      </c>
      <c r="DC12" s="767"/>
      <c r="DD12" s="767"/>
      <c r="DE12" s="767"/>
      <c r="DF12" s="768"/>
      <c r="DG12" s="766" t="s">
        <v>47</v>
      </c>
      <c r="DH12" s="767"/>
      <c r="DI12" s="767"/>
      <c r="DJ12" s="767"/>
      <c r="DK12" s="768"/>
      <c r="DL12" s="766" t="s">
        <v>47</v>
      </c>
      <c r="DM12" s="767"/>
      <c r="DN12" s="767"/>
      <c r="DO12" s="767"/>
      <c r="DP12" s="768"/>
      <c r="DQ12" s="766" t="s">
        <v>47</v>
      </c>
      <c r="DR12" s="767"/>
      <c r="DS12" s="767"/>
      <c r="DT12" s="767"/>
      <c r="DU12" s="768"/>
      <c r="DV12" s="769"/>
      <c r="DW12" s="770"/>
      <c r="DX12" s="770"/>
      <c r="DY12" s="770"/>
      <c r="DZ12" s="771"/>
      <c r="EA12" s="302"/>
    </row>
    <row r="13" spans="1:131" s="285" customFormat="1" ht="26.25" customHeight="1" x14ac:dyDescent="0.2">
      <c r="A13" s="291">
        <v>7</v>
      </c>
      <c r="B13" s="750"/>
      <c r="C13" s="751"/>
      <c r="D13" s="751"/>
      <c r="E13" s="751"/>
      <c r="F13" s="751"/>
      <c r="G13" s="751"/>
      <c r="H13" s="751"/>
      <c r="I13" s="751"/>
      <c r="J13" s="751"/>
      <c r="K13" s="751"/>
      <c r="L13" s="751"/>
      <c r="M13" s="751"/>
      <c r="N13" s="751"/>
      <c r="O13" s="751"/>
      <c r="P13" s="752"/>
      <c r="Q13" s="772"/>
      <c r="R13" s="773"/>
      <c r="S13" s="773"/>
      <c r="T13" s="773"/>
      <c r="U13" s="773"/>
      <c r="V13" s="773"/>
      <c r="W13" s="773"/>
      <c r="X13" s="773"/>
      <c r="Y13" s="773"/>
      <c r="Z13" s="773"/>
      <c r="AA13" s="773"/>
      <c r="AB13" s="773"/>
      <c r="AC13" s="773"/>
      <c r="AD13" s="773"/>
      <c r="AE13" s="774"/>
      <c r="AF13" s="756"/>
      <c r="AG13" s="757"/>
      <c r="AH13" s="757"/>
      <c r="AI13" s="757"/>
      <c r="AJ13" s="758"/>
      <c r="AK13" s="775"/>
      <c r="AL13" s="776"/>
      <c r="AM13" s="776"/>
      <c r="AN13" s="776"/>
      <c r="AO13" s="776"/>
      <c r="AP13" s="776"/>
      <c r="AQ13" s="776"/>
      <c r="AR13" s="776"/>
      <c r="AS13" s="776"/>
      <c r="AT13" s="776"/>
      <c r="AU13" s="761"/>
      <c r="AV13" s="761"/>
      <c r="AW13" s="761"/>
      <c r="AX13" s="761"/>
      <c r="AY13" s="762"/>
      <c r="AZ13" s="295"/>
      <c r="BA13" s="295"/>
      <c r="BB13" s="295"/>
      <c r="BC13" s="295"/>
      <c r="BD13" s="295"/>
      <c r="BE13" s="296"/>
      <c r="BF13" s="296"/>
      <c r="BG13" s="296"/>
      <c r="BH13" s="296"/>
      <c r="BI13" s="296"/>
      <c r="BJ13" s="296"/>
      <c r="BK13" s="296"/>
      <c r="BL13" s="296"/>
      <c r="BM13" s="296"/>
      <c r="BN13" s="296"/>
      <c r="BO13" s="296"/>
      <c r="BP13" s="296"/>
      <c r="BQ13" s="291">
        <v>7</v>
      </c>
      <c r="BR13" s="299"/>
      <c r="BS13" s="763" t="s">
        <v>293</v>
      </c>
      <c r="BT13" s="764"/>
      <c r="BU13" s="764"/>
      <c r="BV13" s="764"/>
      <c r="BW13" s="764"/>
      <c r="BX13" s="764"/>
      <c r="BY13" s="764"/>
      <c r="BZ13" s="764"/>
      <c r="CA13" s="764"/>
      <c r="CB13" s="764"/>
      <c r="CC13" s="764"/>
      <c r="CD13" s="764"/>
      <c r="CE13" s="764"/>
      <c r="CF13" s="764"/>
      <c r="CG13" s="765"/>
      <c r="CH13" s="766">
        <v>-1</v>
      </c>
      <c r="CI13" s="767"/>
      <c r="CJ13" s="767"/>
      <c r="CK13" s="767"/>
      <c r="CL13" s="768"/>
      <c r="CM13" s="766">
        <v>12</v>
      </c>
      <c r="CN13" s="767"/>
      <c r="CO13" s="767"/>
      <c r="CP13" s="767"/>
      <c r="CQ13" s="768"/>
      <c r="CR13" s="766">
        <v>20</v>
      </c>
      <c r="CS13" s="767"/>
      <c r="CT13" s="767"/>
      <c r="CU13" s="767"/>
      <c r="CV13" s="768"/>
      <c r="CW13" s="766">
        <v>1</v>
      </c>
      <c r="CX13" s="767"/>
      <c r="CY13" s="767"/>
      <c r="CZ13" s="767"/>
      <c r="DA13" s="768"/>
      <c r="DB13" s="766" t="s">
        <v>47</v>
      </c>
      <c r="DC13" s="767"/>
      <c r="DD13" s="767"/>
      <c r="DE13" s="767"/>
      <c r="DF13" s="768"/>
      <c r="DG13" s="766" t="s">
        <v>47</v>
      </c>
      <c r="DH13" s="767"/>
      <c r="DI13" s="767"/>
      <c r="DJ13" s="767"/>
      <c r="DK13" s="768"/>
      <c r="DL13" s="766" t="s">
        <v>47</v>
      </c>
      <c r="DM13" s="767"/>
      <c r="DN13" s="767"/>
      <c r="DO13" s="767"/>
      <c r="DP13" s="768"/>
      <c r="DQ13" s="766" t="s">
        <v>47</v>
      </c>
      <c r="DR13" s="767"/>
      <c r="DS13" s="767"/>
      <c r="DT13" s="767"/>
      <c r="DU13" s="768"/>
      <c r="DV13" s="769"/>
      <c r="DW13" s="770"/>
      <c r="DX13" s="770"/>
      <c r="DY13" s="770"/>
      <c r="DZ13" s="771"/>
      <c r="EA13" s="302"/>
    </row>
    <row r="14" spans="1:131" s="285" customFormat="1" ht="26.25" customHeight="1" x14ac:dyDescent="0.2">
      <c r="A14" s="291">
        <v>8</v>
      </c>
      <c r="B14" s="750"/>
      <c r="C14" s="751"/>
      <c r="D14" s="751"/>
      <c r="E14" s="751"/>
      <c r="F14" s="751"/>
      <c r="G14" s="751"/>
      <c r="H14" s="751"/>
      <c r="I14" s="751"/>
      <c r="J14" s="751"/>
      <c r="K14" s="751"/>
      <c r="L14" s="751"/>
      <c r="M14" s="751"/>
      <c r="N14" s="751"/>
      <c r="O14" s="751"/>
      <c r="P14" s="752"/>
      <c r="Q14" s="772"/>
      <c r="R14" s="773"/>
      <c r="S14" s="773"/>
      <c r="T14" s="773"/>
      <c r="U14" s="773"/>
      <c r="V14" s="773"/>
      <c r="W14" s="773"/>
      <c r="X14" s="773"/>
      <c r="Y14" s="773"/>
      <c r="Z14" s="773"/>
      <c r="AA14" s="773"/>
      <c r="AB14" s="773"/>
      <c r="AC14" s="773"/>
      <c r="AD14" s="773"/>
      <c r="AE14" s="774"/>
      <c r="AF14" s="756"/>
      <c r="AG14" s="757"/>
      <c r="AH14" s="757"/>
      <c r="AI14" s="757"/>
      <c r="AJ14" s="758"/>
      <c r="AK14" s="775"/>
      <c r="AL14" s="776"/>
      <c r="AM14" s="776"/>
      <c r="AN14" s="776"/>
      <c r="AO14" s="776"/>
      <c r="AP14" s="776"/>
      <c r="AQ14" s="776"/>
      <c r="AR14" s="776"/>
      <c r="AS14" s="776"/>
      <c r="AT14" s="776"/>
      <c r="AU14" s="761"/>
      <c r="AV14" s="761"/>
      <c r="AW14" s="761"/>
      <c r="AX14" s="761"/>
      <c r="AY14" s="762"/>
      <c r="AZ14" s="295"/>
      <c r="BA14" s="295"/>
      <c r="BB14" s="295"/>
      <c r="BC14" s="295"/>
      <c r="BD14" s="295"/>
      <c r="BE14" s="296"/>
      <c r="BF14" s="296"/>
      <c r="BG14" s="296"/>
      <c r="BH14" s="296"/>
      <c r="BI14" s="296"/>
      <c r="BJ14" s="296"/>
      <c r="BK14" s="296"/>
      <c r="BL14" s="296"/>
      <c r="BM14" s="296"/>
      <c r="BN14" s="296"/>
      <c r="BO14" s="296"/>
      <c r="BP14" s="296"/>
      <c r="BQ14" s="291">
        <v>8</v>
      </c>
      <c r="BR14" s="299"/>
      <c r="BS14" s="763" t="s">
        <v>294</v>
      </c>
      <c r="BT14" s="764"/>
      <c r="BU14" s="764"/>
      <c r="BV14" s="764"/>
      <c r="BW14" s="764"/>
      <c r="BX14" s="764"/>
      <c r="BY14" s="764"/>
      <c r="BZ14" s="764"/>
      <c r="CA14" s="764"/>
      <c r="CB14" s="764"/>
      <c r="CC14" s="764"/>
      <c r="CD14" s="764"/>
      <c r="CE14" s="764"/>
      <c r="CF14" s="764"/>
      <c r="CG14" s="765"/>
      <c r="CH14" s="766">
        <v>-2</v>
      </c>
      <c r="CI14" s="767"/>
      <c r="CJ14" s="767"/>
      <c r="CK14" s="767"/>
      <c r="CL14" s="768"/>
      <c r="CM14" s="766">
        <v>40</v>
      </c>
      <c r="CN14" s="767"/>
      <c r="CO14" s="767"/>
      <c r="CP14" s="767"/>
      <c r="CQ14" s="768"/>
      <c r="CR14" s="766">
        <v>4</v>
      </c>
      <c r="CS14" s="767"/>
      <c r="CT14" s="767"/>
      <c r="CU14" s="767"/>
      <c r="CV14" s="768"/>
      <c r="CW14" s="766" t="s">
        <v>47</v>
      </c>
      <c r="CX14" s="767"/>
      <c r="CY14" s="767"/>
      <c r="CZ14" s="767"/>
      <c r="DA14" s="768"/>
      <c r="DB14" s="766" t="s">
        <v>47</v>
      </c>
      <c r="DC14" s="767"/>
      <c r="DD14" s="767"/>
      <c r="DE14" s="767"/>
      <c r="DF14" s="768"/>
      <c r="DG14" s="766" t="s">
        <v>47</v>
      </c>
      <c r="DH14" s="767"/>
      <c r="DI14" s="767"/>
      <c r="DJ14" s="767"/>
      <c r="DK14" s="768"/>
      <c r="DL14" s="766" t="s">
        <v>47</v>
      </c>
      <c r="DM14" s="767"/>
      <c r="DN14" s="767"/>
      <c r="DO14" s="767"/>
      <c r="DP14" s="768"/>
      <c r="DQ14" s="766" t="s">
        <v>47</v>
      </c>
      <c r="DR14" s="767"/>
      <c r="DS14" s="767"/>
      <c r="DT14" s="767"/>
      <c r="DU14" s="768"/>
      <c r="DV14" s="769"/>
      <c r="DW14" s="770"/>
      <c r="DX14" s="770"/>
      <c r="DY14" s="770"/>
      <c r="DZ14" s="771"/>
      <c r="EA14" s="302"/>
    </row>
    <row r="15" spans="1:131" s="285" customFormat="1" ht="26.25" customHeight="1" x14ac:dyDescent="0.2">
      <c r="A15" s="291">
        <v>9</v>
      </c>
      <c r="B15" s="750"/>
      <c r="C15" s="751"/>
      <c r="D15" s="751"/>
      <c r="E15" s="751"/>
      <c r="F15" s="751"/>
      <c r="G15" s="751"/>
      <c r="H15" s="751"/>
      <c r="I15" s="751"/>
      <c r="J15" s="751"/>
      <c r="K15" s="751"/>
      <c r="L15" s="751"/>
      <c r="M15" s="751"/>
      <c r="N15" s="751"/>
      <c r="O15" s="751"/>
      <c r="P15" s="752"/>
      <c r="Q15" s="772"/>
      <c r="R15" s="773"/>
      <c r="S15" s="773"/>
      <c r="T15" s="773"/>
      <c r="U15" s="773"/>
      <c r="V15" s="773"/>
      <c r="W15" s="773"/>
      <c r="X15" s="773"/>
      <c r="Y15" s="773"/>
      <c r="Z15" s="773"/>
      <c r="AA15" s="773"/>
      <c r="AB15" s="773"/>
      <c r="AC15" s="773"/>
      <c r="AD15" s="773"/>
      <c r="AE15" s="774"/>
      <c r="AF15" s="756"/>
      <c r="AG15" s="757"/>
      <c r="AH15" s="757"/>
      <c r="AI15" s="757"/>
      <c r="AJ15" s="758"/>
      <c r="AK15" s="775"/>
      <c r="AL15" s="776"/>
      <c r="AM15" s="776"/>
      <c r="AN15" s="776"/>
      <c r="AO15" s="776"/>
      <c r="AP15" s="776"/>
      <c r="AQ15" s="776"/>
      <c r="AR15" s="776"/>
      <c r="AS15" s="776"/>
      <c r="AT15" s="776"/>
      <c r="AU15" s="761"/>
      <c r="AV15" s="761"/>
      <c r="AW15" s="761"/>
      <c r="AX15" s="761"/>
      <c r="AY15" s="762"/>
      <c r="AZ15" s="295"/>
      <c r="BA15" s="295"/>
      <c r="BB15" s="295"/>
      <c r="BC15" s="295"/>
      <c r="BD15" s="295"/>
      <c r="BE15" s="296"/>
      <c r="BF15" s="296"/>
      <c r="BG15" s="296"/>
      <c r="BH15" s="296"/>
      <c r="BI15" s="296"/>
      <c r="BJ15" s="296"/>
      <c r="BK15" s="296"/>
      <c r="BL15" s="296"/>
      <c r="BM15" s="296"/>
      <c r="BN15" s="296"/>
      <c r="BO15" s="296"/>
      <c r="BP15" s="296"/>
      <c r="BQ15" s="291">
        <v>9</v>
      </c>
      <c r="BR15" s="299"/>
      <c r="BS15" s="763" t="s">
        <v>295</v>
      </c>
      <c r="BT15" s="764"/>
      <c r="BU15" s="764"/>
      <c r="BV15" s="764"/>
      <c r="BW15" s="764"/>
      <c r="BX15" s="764"/>
      <c r="BY15" s="764"/>
      <c r="BZ15" s="764"/>
      <c r="CA15" s="764"/>
      <c r="CB15" s="764"/>
      <c r="CC15" s="764"/>
      <c r="CD15" s="764"/>
      <c r="CE15" s="764"/>
      <c r="CF15" s="764"/>
      <c r="CG15" s="765"/>
      <c r="CH15" s="766">
        <v>1</v>
      </c>
      <c r="CI15" s="767"/>
      <c r="CJ15" s="767"/>
      <c r="CK15" s="767"/>
      <c r="CL15" s="768"/>
      <c r="CM15" s="766">
        <v>12</v>
      </c>
      <c r="CN15" s="767"/>
      <c r="CO15" s="767"/>
      <c r="CP15" s="767"/>
      <c r="CQ15" s="768"/>
      <c r="CR15" s="766">
        <v>9</v>
      </c>
      <c r="CS15" s="767"/>
      <c r="CT15" s="767"/>
      <c r="CU15" s="767"/>
      <c r="CV15" s="768"/>
      <c r="CW15" s="766" t="s">
        <v>47</v>
      </c>
      <c r="CX15" s="767"/>
      <c r="CY15" s="767"/>
      <c r="CZ15" s="767"/>
      <c r="DA15" s="768"/>
      <c r="DB15" s="766" t="s">
        <v>47</v>
      </c>
      <c r="DC15" s="767"/>
      <c r="DD15" s="767"/>
      <c r="DE15" s="767"/>
      <c r="DF15" s="768"/>
      <c r="DG15" s="766" t="s">
        <v>47</v>
      </c>
      <c r="DH15" s="767"/>
      <c r="DI15" s="767"/>
      <c r="DJ15" s="767"/>
      <c r="DK15" s="768"/>
      <c r="DL15" s="766" t="s">
        <v>47</v>
      </c>
      <c r="DM15" s="767"/>
      <c r="DN15" s="767"/>
      <c r="DO15" s="767"/>
      <c r="DP15" s="768"/>
      <c r="DQ15" s="766" t="s">
        <v>47</v>
      </c>
      <c r="DR15" s="767"/>
      <c r="DS15" s="767"/>
      <c r="DT15" s="767"/>
      <c r="DU15" s="768"/>
      <c r="DV15" s="769"/>
      <c r="DW15" s="770"/>
      <c r="DX15" s="770"/>
      <c r="DY15" s="770"/>
      <c r="DZ15" s="771"/>
      <c r="EA15" s="302"/>
    </row>
    <row r="16" spans="1:131" s="285" customFormat="1" ht="26.25" customHeight="1" x14ac:dyDescent="0.2">
      <c r="A16" s="291">
        <v>10</v>
      </c>
      <c r="B16" s="750"/>
      <c r="C16" s="751"/>
      <c r="D16" s="751"/>
      <c r="E16" s="751"/>
      <c r="F16" s="751"/>
      <c r="G16" s="751"/>
      <c r="H16" s="751"/>
      <c r="I16" s="751"/>
      <c r="J16" s="751"/>
      <c r="K16" s="751"/>
      <c r="L16" s="751"/>
      <c r="M16" s="751"/>
      <c r="N16" s="751"/>
      <c r="O16" s="751"/>
      <c r="P16" s="752"/>
      <c r="Q16" s="772"/>
      <c r="R16" s="773"/>
      <c r="S16" s="773"/>
      <c r="T16" s="773"/>
      <c r="U16" s="773"/>
      <c r="V16" s="773"/>
      <c r="W16" s="773"/>
      <c r="X16" s="773"/>
      <c r="Y16" s="773"/>
      <c r="Z16" s="773"/>
      <c r="AA16" s="773"/>
      <c r="AB16" s="773"/>
      <c r="AC16" s="773"/>
      <c r="AD16" s="773"/>
      <c r="AE16" s="774"/>
      <c r="AF16" s="756"/>
      <c r="AG16" s="757"/>
      <c r="AH16" s="757"/>
      <c r="AI16" s="757"/>
      <c r="AJ16" s="758"/>
      <c r="AK16" s="775"/>
      <c r="AL16" s="776"/>
      <c r="AM16" s="776"/>
      <c r="AN16" s="776"/>
      <c r="AO16" s="776"/>
      <c r="AP16" s="776"/>
      <c r="AQ16" s="776"/>
      <c r="AR16" s="776"/>
      <c r="AS16" s="776"/>
      <c r="AT16" s="776"/>
      <c r="AU16" s="761"/>
      <c r="AV16" s="761"/>
      <c r="AW16" s="761"/>
      <c r="AX16" s="761"/>
      <c r="AY16" s="762"/>
      <c r="AZ16" s="295"/>
      <c r="BA16" s="295"/>
      <c r="BB16" s="295"/>
      <c r="BC16" s="295"/>
      <c r="BD16" s="295"/>
      <c r="BE16" s="296"/>
      <c r="BF16" s="296"/>
      <c r="BG16" s="296"/>
      <c r="BH16" s="296"/>
      <c r="BI16" s="296"/>
      <c r="BJ16" s="296"/>
      <c r="BK16" s="296"/>
      <c r="BL16" s="296"/>
      <c r="BM16" s="296"/>
      <c r="BN16" s="296"/>
      <c r="BO16" s="296"/>
      <c r="BP16" s="296"/>
      <c r="BQ16" s="291">
        <v>10</v>
      </c>
      <c r="BR16" s="299"/>
      <c r="BS16" s="763" t="s">
        <v>296</v>
      </c>
      <c r="BT16" s="764"/>
      <c r="BU16" s="764"/>
      <c r="BV16" s="764"/>
      <c r="BW16" s="764"/>
      <c r="BX16" s="764"/>
      <c r="BY16" s="764"/>
      <c r="BZ16" s="764"/>
      <c r="CA16" s="764"/>
      <c r="CB16" s="764"/>
      <c r="CC16" s="764"/>
      <c r="CD16" s="764"/>
      <c r="CE16" s="764"/>
      <c r="CF16" s="764"/>
      <c r="CG16" s="765"/>
      <c r="CH16" s="766">
        <v>-1</v>
      </c>
      <c r="CI16" s="767"/>
      <c r="CJ16" s="767"/>
      <c r="CK16" s="767"/>
      <c r="CL16" s="768"/>
      <c r="CM16" s="766">
        <v>24</v>
      </c>
      <c r="CN16" s="767"/>
      <c r="CO16" s="767"/>
      <c r="CP16" s="767"/>
      <c r="CQ16" s="768"/>
      <c r="CR16" s="766">
        <v>33</v>
      </c>
      <c r="CS16" s="767"/>
      <c r="CT16" s="767"/>
      <c r="CU16" s="767"/>
      <c r="CV16" s="768"/>
      <c r="CW16" s="766">
        <v>0</v>
      </c>
      <c r="CX16" s="767"/>
      <c r="CY16" s="767"/>
      <c r="CZ16" s="767"/>
      <c r="DA16" s="768"/>
      <c r="DB16" s="766" t="s">
        <v>47</v>
      </c>
      <c r="DC16" s="767"/>
      <c r="DD16" s="767"/>
      <c r="DE16" s="767"/>
      <c r="DF16" s="768"/>
      <c r="DG16" s="766" t="s">
        <v>47</v>
      </c>
      <c r="DH16" s="767"/>
      <c r="DI16" s="767"/>
      <c r="DJ16" s="767"/>
      <c r="DK16" s="768"/>
      <c r="DL16" s="766" t="s">
        <v>47</v>
      </c>
      <c r="DM16" s="767"/>
      <c r="DN16" s="767"/>
      <c r="DO16" s="767"/>
      <c r="DP16" s="768"/>
      <c r="DQ16" s="766" t="s">
        <v>47</v>
      </c>
      <c r="DR16" s="767"/>
      <c r="DS16" s="767"/>
      <c r="DT16" s="767"/>
      <c r="DU16" s="768"/>
      <c r="DV16" s="769"/>
      <c r="DW16" s="770"/>
      <c r="DX16" s="770"/>
      <c r="DY16" s="770"/>
      <c r="DZ16" s="771"/>
      <c r="EA16" s="302"/>
    </row>
    <row r="17" spans="1:131" s="285" customFormat="1" ht="26.25" customHeight="1" x14ac:dyDescent="0.2">
      <c r="A17" s="291">
        <v>11</v>
      </c>
      <c r="B17" s="750"/>
      <c r="C17" s="751"/>
      <c r="D17" s="751"/>
      <c r="E17" s="751"/>
      <c r="F17" s="751"/>
      <c r="G17" s="751"/>
      <c r="H17" s="751"/>
      <c r="I17" s="751"/>
      <c r="J17" s="751"/>
      <c r="K17" s="751"/>
      <c r="L17" s="751"/>
      <c r="M17" s="751"/>
      <c r="N17" s="751"/>
      <c r="O17" s="751"/>
      <c r="P17" s="752"/>
      <c r="Q17" s="772"/>
      <c r="R17" s="773"/>
      <c r="S17" s="773"/>
      <c r="T17" s="773"/>
      <c r="U17" s="773"/>
      <c r="V17" s="773"/>
      <c r="W17" s="773"/>
      <c r="X17" s="773"/>
      <c r="Y17" s="773"/>
      <c r="Z17" s="773"/>
      <c r="AA17" s="773"/>
      <c r="AB17" s="773"/>
      <c r="AC17" s="773"/>
      <c r="AD17" s="773"/>
      <c r="AE17" s="774"/>
      <c r="AF17" s="756"/>
      <c r="AG17" s="757"/>
      <c r="AH17" s="757"/>
      <c r="AI17" s="757"/>
      <c r="AJ17" s="758"/>
      <c r="AK17" s="775"/>
      <c r="AL17" s="776"/>
      <c r="AM17" s="776"/>
      <c r="AN17" s="776"/>
      <c r="AO17" s="776"/>
      <c r="AP17" s="776"/>
      <c r="AQ17" s="776"/>
      <c r="AR17" s="776"/>
      <c r="AS17" s="776"/>
      <c r="AT17" s="776"/>
      <c r="AU17" s="761"/>
      <c r="AV17" s="761"/>
      <c r="AW17" s="761"/>
      <c r="AX17" s="761"/>
      <c r="AY17" s="762"/>
      <c r="AZ17" s="295"/>
      <c r="BA17" s="295"/>
      <c r="BB17" s="295"/>
      <c r="BC17" s="295"/>
      <c r="BD17" s="295"/>
      <c r="BE17" s="296"/>
      <c r="BF17" s="296"/>
      <c r="BG17" s="296"/>
      <c r="BH17" s="296"/>
      <c r="BI17" s="296"/>
      <c r="BJ17" s="296"/>
      <c r="BK17" s="296"/>
      <c r="BL17" s="296"/>
      <c r="BM17" s="296"/>
      <c r="BN17" s="296"/>
      <c r="BO17" s="296"/>
      <c r="BP17" s="296"/>
      <c r="BQ17" s="291">
        <v>11</v>
      </c>
      <c r="BR17" s="299"/>
      <c r="BS17" s="763" t="s">
        <v>297</v>
      </c>
      <c r="BT17" s="764"/>
      <c r="BU17" s="764"/>
      <c r="BV17" s="764"/>
      <c r="BW17" s="764"/>
      <c r="BX17" s="764"/>
      <c r="BY17" s="764"/>
      <c r="BZ17" s="764"/>
      <c r="CA17" s="764"/>
      <c r="CB17" s="764"/>
      <c r="CC17" s="764"/>
      <c r="CD17" s="764"/>
      <c r="CE17" s="764"/>
      <c r="CF17" s="764"/>
      <c r="CG17" s="765"/>
      <c r="CH17" s="766">
        <v>-3</v>
      </c>
      <c r="CI17" s="767"/>
      <c r="CJ17" s="767"/>
      <c r="CK17" s="767"/>
      <c r="CL17" s="768"/>
      <c r="CM17" s="766">
        <v>97</v>
      </c>
      <c r="CN17" s="767"/>
      <c r="CO17" s="767"/>
      <c r="CP17" s="767"/>
      <c r="CQ17" s="768"/>
      <c r="CR17" s="766">
        <v>34</v>
      </c>
      <c r="CS17" s="767"/>
      <c r="CT17" s="767"/>
      <c r="CU17" s="767"/>
      <c r="CV17" s="768"/>
      <c r="CW17" s="766">
        <v>7</v>
      </c>
      <c r="CX17" s="767"/>
      <c r="CY17" s="767"/>
      <c r="CZ17" s="767"/>
      <c r="DA17" s="768"/>
      <c r="DB17" s="766" t="s">
        <v>47</v>
      </c>
      <c r="DC17" s="767"/>
      <c r="DD17" s="767"/>
      <c r="DE17" s="767"/>
      <c r="DF17" s="768"/>
      <c r="DG17" s="766" t="s">
        <v>47</v>
      </c>
      <c r="DH17" s="767"/>
      <c r="DI17" s="767"/>
      <c r="DJ17" s="767"/>
      <c r="DK17" s="768"/>
      <c r="DL17" s="766" t="s">
        <v>47</v>
      </c>
      <c r="DM17" s="767"/>
      <c r="DN17" s="767"/>
      <c r="DO17" s="767"/>
      <c r="DP17" s="768"/>
      <c r="DQ17" s="766" t="s">
        <v>47</v>
      </c>
      <c r="DR17" s="767"/>
      <c r="DS17" s="767"/>
      <c r="DT17" s="767"/>
      <c r="DU17" s="768"/>
      <c r="DV17" s="769"/>
      <c r="DW17" s="770"/>
      <c r="DX17" s="770"/>
      <c r="DY17" s="770"/>
      <c r="DZ17" s="771"/>
      <c r="EA17" s="302"/>
    </row>
    <row r="18" spans="1:131" s="285" customFormat="1" ht="26.25" customHeight="1" x14ac:dyDescent="0.2">
      <c r="A18" s="291">
        <v>12</v>
      </c>
      <c r="B18" s="750"/>
      <c r="C18" s="751"/>
      <c r="D18" s="751"/>
      <c r="E18" s="751"/>
      <c r="F18" s="751"/>
      <c r="G18" s="751"/>
      <c r="H18" s="751"/>
      <c r="I18" s="751"/>
      <c r="J18" s="751"/>
      <c r="K18" s="751"/>
      <c r="L18" s="751"/>
      <c r="M18" s="751"/>
      <c r="N18" s="751"/>
      <c r="O18" s="751"/>
      <c r="P18" s="752"/>
      <c r="Q18" s="772"/>
      <c r="R18" s="773"/>
      <c r="S18" s="773"/>
      <c r="T18" s="773"/>
      <c r="U18" s="773"/>
      <c r="V18" s="773"/>
      <c r="W18" s="773"/>
      <c r="X18" s="773"/>
      <c r="Y18" s="773"/>
      <c r="Z18" s="773"/>
      <c r="AA18" s="773"/>
      <c r="AB18" s="773"/>
      <c r="AC18" s="773"/>
      <c r="AD18" s="773"/>
      <c r="AE18" s="774"/>
      <c r="AF18" s="756"/>
      <c r="AG18" s="757"/>
      <c r="AH18" s="757"/>
      <c r="AI18" s="757"/>
      <c r="AJ18" s="758"/>
      <c r="AK18" s="775"/>
      <c r="AL18" s="776"/>
      <c r="AM18" s="776"/>
      <c r="AN18" s="776"/>
      <c r="AO18" s="776"/>
      <c r="AP18" s="776"/>
      <c r="AQ18" s="776"/>
      <c r="AR18" s="776"/>
      <c r="AS18" s="776"/>
      <c r="AT18" s="776"/>
      <c r="AU18" s="761"/>
      <c r="AV18" s="761"/>
      <c r="AW18" s="761"/>
      <c r="AX18" s="761"/>
      <c r="AY18" s="762"/>
      <c r="AZ18" s="295"/>
      <c r="BA18" s="295"/>
      <c r="BB18" s="295"/>
      <c r="BC18" s="295"/>
      <c r="BD18" s="295"/>
      <c r="BE18" s="296"/>
      <c r="BF18" s="296"/>
      <c r="BG18" s="296"/>
      <c r="BH18" s="296"/>
      <c r="BI18" s="296"/>
      <c r="BJ18" s="296"/>
      <c r="BK18" s="296"/>
      <c r="BL18" s="296"/>
      <c r="BM18" s="296"/>
      <c r="BN18" s="296"/>
      <c r="BO18" s="296"/>
      <c r="BP18" s="296"/>
      <c r="BQ18" s="291">
        <v>12</v>
      </c>
      <c r="BR18" s="299"/>
      <c r="BS18" s="763" t="s">
        <v>298</v>
      </c>
      <c r="BT18" s="764"/>
      <c r="BU18" s="764"/>
      <c r="BV18" s="764"/>
      <c r="BW18" s="764"/>
      <c r="BX18" s="764"/>
      <c r="BY18" s="764"/>
      <c r="BZ18" s="764"/>
      <c r="CA18" s="764"/>
      <c r="CB18" s="764"/>
      <c r="CC18" s="764"/>
      <c r="CD18" s="764"/>
      <c r="CE18" s="764"/>
      <c r="CF18" s="764"/>
      <c r="CG18" s="765"/>
      <c r="CH18" s="766">
        <v>0</v>
      </c>
      <c r="CI18" s="767"/>
      <c r="CJ18" s="767"/>
      <c r="CK18" s="767"/>
      <c r="CL18" s="768"/>
      <c r="CM18" s="766">
        <v>103</v>
      </c>
      <c r="CN18" s="767"/>
      <c r="CO18" s="767"/>
      <c r="CP18" s="767"/>
      <c r="CQ18" s="768"/>
      <c r="CR18" s="766">
        <v>6</v>
      </c>
      <c r="CS18" s="767"/>
      <c r="CT18" s="767"/>
      <c r="CU18" s="767"/>
      <c r="CV18" s="768"/>
      <c r="CW18" s="766">
        <v>24</v>
      </c>
      <c r="CX18" s="767"/>
      <c r="CY18" s="767"/>
      <c r="CZ18" s="767"/>
      <c r="DA18" s="768"/>
      <c r="DB18" s="766" t="s">
        <v>47</v>
      </c>
      <c r="DC18" s="767"/>
      <c r="DD18" s="767"/>
      <c r="DE18" s="767"/>
      <c r="DF18" s="768"/>
      <c r="DG18" s="766" t="s">
        <v>47</v>
      </c>
      <c r="DH18" s="767"/>
      <c r="DI18" s="767"/>
      <c r="DJ18" s="767"/>
      <c r="DK18" s="768"/>
      <c r="DL18" s="766" t="s">
        <v>47</v>
      </c>
      <c r="DM18" s="767"/>
      <c r="DN18" s="767"/>
      <c r="DO18" s="767"/>
      <c r="DP18" s="768"/>
      <c r="DQ18" s="766" t="s">
        <v>47</v>
      </c>
      <c r="DR18" s="767"/>
      <c r="DS18" s="767"/>
      <c r="DT18" s="767"/>
      <c r="DU18" s="768"/>
      <c r="DV18" s="769"/>
      <c r="DW18" s="770"/>
      <c r="DX18" s="770"/>
      <c r="DY18" s="770"/>
      <c r="DZ18" s="771"/>
      <c r="EA18" s="302"/>
    </row>
    <row r="19" spans="1:131" s="285" customFormat="1" ht="26.25" customHeight="1" x14ac:dyDescent="0.2">
      <c r="A19" s="291">
        <v>13</v>
      </c>
      <c r="B19" s="750"/>
      <c r="C19" s="751"/>
      <c r="D19" s="751"/>
      <c r="E19" s="751"/>
      <c r="F19" s="751"/>
      <c r="G19" s="751"/>
      <c r="H19" s="751"/>
      <c r="I19" s="751"/>
      <c r="J19" s="751"/>
      <c r="K19" s="751"/>
      <c r="L19" s="751"/>
      <c r="M19" s="751"/>
      <c r="N19" s="751"/>
      <c r="O19" s="751"/>
      <c r="P19" s="752"/>
      <c r="Q19" s="772"/>
      <c r="R19" s="773"/>
      <c r="S19" s="773"/>
      <c r="T19" s="773"/>
      <c r="U19" s="773"/>
      <c r="V19" s="773"/>
      <c r="W19" s="773"/>
      <c r="X19" s="773"/>
      <c r="Y19" s="773"/>
      <c r="Z19" s="773"/>
      <c r="AA19" s="773"/>
      <c r="AB19" s="773"/>
      <c r="AC19" s="773"/>
      <c r="AD19" s="773"/>
      <c r="AE19" s="774"/>
      <c r="AF19" s="756"/>
      <c r="AG19" s="757"/>
      <c r="AH19" s="757"/>
      <c r="AI19" s="757"/>
      <c r="AJ19" s="758"/>
      <c r="AK19" s="775"/>
      <c r="AL19" s="776"/>
      <c r="AM19" s="776"/>
      <c r="AN19" s="776"/>
      <c r="AO19" s="776"/>
      <c r="AP19" s="776"/>
      <c r="AQ19" s="776"/>
      <c r="AR19" s="776"/>
      <c r="AS19" s="776"/>
      <c r="AT19" s="776"/>
      <c r="AU19" s="761"/>
      <c r="AV19" s="761"/>
      <c r="AW19" s="761"/>
      <c r="AX19" s="761"/>
      <c r="AY19" s="762"/>
      <c r="AZ19" s="295"/>
      <c r="BA19" s="295"/>
      <c r="BB19" s="295"/>
      <c r="BC19" s="295"/>
      <c r="BD19" s="295"/>
      <c r="BE19" s="296"/>
      <c r="BF19" s="296"/>
      <c r="BG19" s="296"/>
      <c r="BH19" s="296"/>
      <c r="BI19" s="296"/>
      <c r="BJ19" s="296"/>
      <c r="BK19" s="296"/>
      <c r="BL19" s="296"/>
      <c r="BM19" s="296"/>
      <c r="BN19" s="296"/>
      <c r="BO19" s="296"/>
      <c r="BP19" s="296"/>
      <c r="BQ19" s="291">
        <v>13</v>
      </c>
      <c r="BR19" s="299"/>
      <c r="BS19" s="763" t="s">
        <v>299</v>
      </c>
      <c r="BT19" s="764"/>
      <c r="BU19" s="764"/>
      <c r="BV19" s="764"/>
      <c r="BW19" s="764"/>
      <c r="BX19" s="764"/>
      <c r="BY19" s="764"/>
      <c r="BZ19" s="764"/>
      <c r="CA19" s="764"/>
      <c r="CB19" s="764"/>
      <c r="CC19" s="764"/>
      <c r="CD19" s="764"/>
      <c r="CE19" s="764"/>
      <c r="CF19" s="764"/>
      <c r="CG19" s="765"/>
      <c r="CH19" s="766">
        <v>1</v>
      </c>
      <c r="CI19" s="767"/>
      <c r="CJ19" s="767"/>
      <c r="CK19" s="767"/>
      <c r="CL19" s="768"/>
      <c r="CM19" s="766">
        <v>161</v>
      </c>
      <c r="CN19" s="767"/>
      <c r="CO19" s="767"/>
      <c r="CP19" s="767"/>
      <c r="CQ19" s="768"/>
      <c r="CR19" s="766">
        <v>46</v>
      </c>
      <c r="CS19" s="767"/>
      <c r="CT19" s="767"/>
      <c r="CU19" s="767"/>
      <c r="CV19" s="768"/>
      <c r="CW19" s="766" t="s">
        <v>47</v>
      </c>
      <c r="CX19" s="767"/>
      <c r="CY19" s="767"/>
      <c r="CZ19" s="767"/>
      <c r="DA19" s="768"/>
      <c r="DB19" s="766" t="s">
        <v>47</v>
      </c>
      <c r="DC19" s="767"/>
      <c r="DD19" s="767"/>
      <c r="DE19" s="767"/>
      <c r="DF19" s="768"/>
      <c r="DG19" s="766" t="s">
        <v>47</v>
      </c>
      <c r="DH19" s="767"/>
      <c r="DI19" s="767"/>
      <c r="DJ19" s="767"/>
      <c r="DK19" s="768"/>
      <c r="DL19" s="766" t="s">
        <v>47</v>
      </c>
      <c r="DM19" s="767"/>
      <c r="DN19" s="767"/>
      <c r="DO19" s="767"/>
      <c r="DP19" s="768"/>
      <c r="DQ19" s="766" t="s">
        <v>47</v>
      </c>
      <c r="DR19" s="767"/>
      <c r="DS19" s="767"/>
      <c r="DT19" s="767"/>
      <c r="DU19" s="768"/>
      <c r="DV19" s="769"/>
      <c r="DW19" s="770"/>
      <c r="DX19" s="770"/>
      <c r="DY19" s="770"/>
      <c r="DZ19" s="771"/>
      <c r="EA19" s="302"/>
    </row>
    <row r="20" spans="1:131" s="285" customFormat="1" ht="26.25" customHeight="1" x14ac:dyDescent="0.2">
      <c r="A20" s="291">
        <v>14</v>
      </c>
      <c r="B20" s="750"/>
      <c r="C20" s="751"/>
      <c r="D20" s="751"/>
      <c r="E20" s="751"/>
      <c r="F20" s="751"/>
      <c r="G20" s="751"/>
      <c r="H20" s="751"/>
      <c r="I20" s="751"/>
      <c r="J20" s="751"/>
      <c r="K20" s="751"/>
      <c r="L20" s="751"/>
      <c r="M20" s="751"/>
      <c r="N20" s="751"/>
      <c r="O20" s="751"/>
      <c r="P20" s="752"/>
      <c r="Q20" s="772"/>
      <c r="R20" s="773"/>
      <c r="S20" s="773"/>
      <c r="T20" s="773"/>
      <c r="U20" s="773"/>
      <c r="V20" s="773"/>
      <c r="W20" s="773"/>
      <c r="X20" s="773"/>
      <c r="Y20" s="773"/>
      <c r="Z20" s="773"/>
      <c r="AA20" s="773"/>
      <c r="AB20" s="773"/>
      <c r="AC20" s="773"/>
      <c r="AD20" s="773"/>
      <c r="AE20" s="774"/>
      <c r="AF20" s="756"/>
      <c r="AG20" s="757"/>
      <c r="AH20" s="757"/>
      <c r="AI20" s="757"/>
      <c r="AJ20" s="758"/>
      <c r="AK20" s="775"/>
      <c r="AL20" s="776"/>
      <c r="AM20" s="776"/>
      <c r="AN20" s="776"/>
      <c r="AO20" s="776"/>
      <c r="AP20" s="776"/>
      <c r="AQ20" s="776"/>
      <c r="AR20" s="776"/>
      <c r="AS20" s="776"/>
      <c r="AT20" s="776"/>
      <c r="AU20" s="761"/>
      <c r="AV20" s="761"/>
      <c r="AW20" s="761"/>
      <c r="AX20" s="761"/>
      <c r="AY20" s="762"/>
      <c r="AZ20" s="295"/>
      <c r="BA20" s="295"/>
      <c r="BB20" s="295"/>
      <c r="BC20" s="295"/>
      <c r="BD20" s="295"/>
      <c r="BE20" s="296"/>
      <c r="BF20" s="296"/>
      <c r="BG20" s="296"/>
      <c r="BH20" s="296"/>
      <c r="BI20" s="296"/>
      <c r="BJ20" s="296"/>
      <c r="BK20" s="296"/>
      <c r="BL20" s="296"/>
      <c r="BM20" s="296"/>
      <c r="BN20" s="296"/>
      <c r="BO20" s="296"/>
      <c r="BP20" s="296"/>
      <c r="BQ20" s="291">
        <v>14</v>
      </c>
      <c r="BR20" s="299"/>
      <c r="BS20" s="763" t="s">
        <v>300</v>
      </c>
      <c r="BT20" s="764"/>
      <c r="BU20" s="764"/>
      <c r="BV20" s="764"/>
      <c r="BW20" s="764"/>
      <c r="BX20" s="764"/>
      <c r="BY20" s="764"/>
      <c r="BZ20" s="764"/>
      <c r="CA20" s="764"/>
      <c r="CB20" s="764"/>
      <c r="CC20" s="764"/>
      <c r="CD20" s="764"/>
      <c r="CE20" s="764"/>
      <c r="CF20" s="764"/>
      <c r="CG20" s="765"/>
      <c r="CH20" s="766">
        <v>-3</v>
      </c>
      <c r="CI20" s="767"/>
      <c r="CJ20" s="767"/>
      <c r="CK20" s="767"/>
      <c r="CL20" s="768"/>
      <c r="CM20" s="766">
        <v>11</v>
      </c>
      <c r="CN20" s="767"/>
      <c r="CO20" s="767"/>
      <c r="CP20" s="767"/>
      <c r="CQ20" s="768"/>
      <c r="CR20" s="766">
        <v>20</v>
      </c>
      <c r="CS20" s="767"/>
      <c r="CT20" s="767"/>
      <c r="CU20" s="767"/>
      <c r="CV20" s="768"/>
      <c r="CW20" s="766" t="s">
        <v>47</v>
      </c>
      <c r="CX20" s="767"/>
      <c r="CY20" s="767"/>
      <c r="CZ20" s="767"/>
      <c r="DA20" s="768"/>
      <c r="DB20" s="766" t="s">
        <v>47</v>
      </c>
      <c r="DC20" s="767"/>
      <c r="DD20" s="767"/>
      <c r="DE20" s="767"/>
      <c r="DF20" s="768"/>
      <c r="DG20" s="766" t="s">
        <v>47</v>
      </c>
      <c r="DH20" s="767"/>
      <c r="DI20" s="767"/>
      <c r="DJ20" s="767"/>
      <c r="DK20" s="768"/>
      <c r="DL20" s="766" t="s">
        <v>47</v>
      </c>
      <c r="DM20" s="767"/>
      <c r="DN20" s="767"/>
      <c r="DO20" s="767"/>
      <c r="DP20" s="768"/>
      <c r="DQ20" s="766" t="s">
        <v>47</v>
      </c>
      <c r="DR20" s="767"/>
      <c r="DS20" s="767"/>
      <c r="DT20" s="767"/>
      <c r="DU20" s="768"/>
      <c r="DV20" s="769"/>
      <c r="DW20" s="770"/>
      <c r="DX20" s="770"/>
      <c r="DY20" s="770"/>
      <c r="DZ20" s="771"/>
      <c r="EA20" s="302"/>
    </row>
    <row r="21" spans="1:131" s="285" customFormat="1" ht="26.25" customHeight="1" x14ac:dyDescent="0.2">
      <c r="A21" s="291">
        <v>15</v>
      </c>
      <c r="B21" s="750"/>
      <c r="C21" s="751"/>
      <c r="D21" s="751"/>
      <c r="E21" s="751"/>
      <c r="F21" s="751"/>
      <c r="G21" s="751"/>
      <c r="H21" s="751"/>
      <c r="I21" s="751"/>
      <c r="J21" s="751"/>
      <c r="K21" s="751"/>
      <c r="L21" s="751"/>
      <c r="M21" s="751"/>
      <c r="N21" s="751"/>
      <c r="O21" s="751"/>
      <c r="P21" s="752"/>
      <c r="Q21" s="772"/>
      <c r="R21" s="773"/>
      <c r="S21" s="773"/>
      <c r="T21" s="773"/>
      <c r="U21" s="773"/>
      <c r="V21" s="773"/>
      <c r="W21" s="773"/>
      <c r="X21" s="773"/>
      <c r="Y21" s="773"/>
      <c r="Z21" s="773"/>
      <c r="AA21" s="773"/>
      <c r="AB21" s="773"/>
      <c r="AC21" s="773"/>
      <c r="AD21" s="773"/>
      <c r="AE21" s="774"/>
      <c r="AF21" s="756"/>
      <c r="AG21" s="757"/>
      <c r="AH21" s="757"/>
      <c r="AI21" s="757"/>
      <c r="AJ21" s="758"/>
      <c r="AK21" s="775"/>
      <c r="AL21" s="776"/>
      <c r="AM21" s="776"/>
      <c r="AN21" s="776"/>
      <c r="AO21" s="776"/>
      <c r="AP21" s="776"/>
      <c r="AQ21" s="776"/>
      <c r="AR21" s="776"/>
      <c r="AS21" s="776"/>
      <c r="AT21" s="776"/>
      <c r="AU21" s="761"/>
      <c r="AV21" s="761"/>
      <c r="AW21" s="761"/>
      <c r="AX21" s="761"/>
      <c r="AY21" s="762"/>
      <c r="AZ21" s="295"/>
      <c r="BA21" s="295"/>
      <c r="BB21" s="295"/>
      <c r="BC21" s="295"/>
      <c r="BD21" s="295"/>
      <c r="BE21" s="296"/>
      <c r="BF21" s="296"/>
      <c r="BG21" s="296"/>
      <c r="BH21" s="296"/>
      <c r="BI21" s="296"/>
      <c r="BJ21" s="296"/>
      <c r="BK21" s="296"/>
      <c r="BL21" s="296"/>
      <c r="BM21" s="296"/>
      <c r="BN21" s="296"/>
      <c r="BO21" s="296"/>
      <c r="BP21" s="296"/>
      <c r="BQ21" s="291">
        <v>15</v>
      </c>
      <c r="BR21" s="299"/>
      <c r="BS21" s="763" t="s">
        <v>301</v>
      </c>
      <c r="BT21" s="764"/>
      <c r="BU21" s="764"/>
      <c r="BV21" s="764"/>
      <c r="BW21" s="764"/>
      <c r="BX21" s="764"/>
      <c r="BY21" s="764"/>
      <c r="BZ21" s="764"/>
      <c r="CA21" s="764"/>
      <c r="CB21" s="764"/>
      <c r="CC21" s="764"/>
      <c r="CD21" s="764"/>
      <c r="CE21" s="764"/>
      <c r="CF21" s="764"/>
      <c r="CG21" s="765"/>
      <c r="CH21" s="766">
        <v>-7</v>
      </c>
      <c r="CI21" s="767"/>
      <c r="CJ21" s="767"/>
      <c r="CK21" s="767"/>
      <c r="CL21" s="768"/>
      <c r="CM21" s="766">
        <v>82</v>
      </c>
      <c r="CN21" s="767"/>
      <c r="CO21" s="767"/>
      <c r="CP21" s="767"/>
      <c r="CQ21" s="768"/>
      <c r="CR21" s="766">
        <v>40</v>
      </c>
      <c r="CS21" s="767"/>
      <c r="CT21" s="767"/>
      <c r="CU21" s="767"/>
      <c r="CV21" s="768"/>
      <c r="CW21" s="766">
        <v>38</v>
      </c>
      <c r="CX21" s="767"/>
      <c r="CY21" s="767"/>
      <c r="CZ21" s="767"/>
      <c r="DA21" s="768"/>
      <c r="DB21" s="766" t="s">
        <v>47</v>
      </c>
      <c r="DC21" s="767"/>
      <c r="DD21" s="767"/>
      <c r="DE21" s="767"/>
      <c r="DF21" s="768"/>
      <c r="DG21" s="766" t="s">
        <v>47</v>
      </c>
      <c r="DH21" s="767"/>
      <c r="DI21" s="767"/>
      <c r="DJ21" s="767"/>
      <c r="DK21" s="768"/>
      <c r="DL21" s="766" t="s">
        <v>47</v>
      </c>
      <c r="DM21" s="767"/>
      <c r="DN21" s="767"/>
      <c r="DO21" s="767"/>
      <c r="DP21" s="768"/>
      <c r="DQ21" s="766" t="s">
        <v>47</v>
      </c>
      <c r="DR21" s="767"/>
      <c r="DS21" s="767"/>
      <c r="DT21" s="767"/>
      <c r="DU21" s="768"/>
      <c r="DV21" s="769"/>
      <c r="DW21" s="770"/>
      <c r="DX21" s="770"/>
      <c r="DY21" s="770"/>
      <c r="DZ21" s="771"/>
      <c r="EA21" s="302"/>
    </row>
    <row r="22" spans="1:131" s="285" customFormat="1" ht="26.25" customHeight="1" x14ac:dyDescent="0.2">
      <c r="A22" s="291">
        <v>16</v>
      </c>
      <c r="B22" s="750"/>
      <c r="C22" s="751"/>
      <c r="D22" s="751"/>
      <c r="E22" s="751"/>
      <c r="F22" s="751"/>
      <c r="G22" s="751"/>
      <c r="H22" s="751"/>
      <c r="I22" s="751"/>
      <c r="J22" s="751"/>
      <c r="K22" s="751"/>
      <c r="L22" s="751"/>
      <c r="M22" s="751"/>
      <c r="N22" s="751"/>
      <c r="O22" s="751"/>
      <c r="P22" s="752"/>
      <c r="Q22" s="777"/>
      <c r="R22" s="778"/>
      <c r="S22" s="778"/>
      <c r="T22" s="778"/>
      <c r="U22" s="778"/>
      <c r="V22" s="778"/>
      <c r="W22" s="778"/>
      <c r="X22" s="778"/>
      <c r="Y22" s="778"/>
      <c r="Z22" s="778"/>
      <c r="AA22" s="778"/>
      <c r="AB22" s="778"/>
      <c r="AC22" s="778"/>
      <c r="AD22" s="778"/>
      <c r="AE22" s="779"/>
      <c r="AF22" s="756"/>
      <c r="AG22" s="757"/>
      <c r="AH22" s="757"/>
      <c r="AI22" s="757"/>
      <c r="AJ22" s="758"/>
      <c r="AK22" s="780"/>
      <c r="AL22" s="781"/>
      <c r="AM22" s="781"/>
      <c r="AN22" s="781"/>
      <c r="AO22" s="781"/>
      <c r="AP22" s="781"/>
      <c r="AQ22" s="781"/>
      <c r="AR22" s="781"/>
      <c r="AS22" s="781"/>
      <c r="AT22" s="781"/>
      <c r="AU22" s="782"/>
      <c r="AV22" s="782"/>
      <c r="AW22" s="782"/>
      <c r="AX22" s="782"/>
      <c r="AY22" s="783"/>
      <c r="AZ22" s="784" t="s">
        <v>302</v>
      </c>
      <c r="BA22" s="784"/>
      <c r="BB22" s="784"/>
      <c r="BC22" s="784"/>
      <c r="BD22" s="785"/>
      <c r="BE22" s="296"/>
      <c r="BF22" s="296"/>
      <c r="BG22" s="296"/>
      <c r="BH22" s="296"/>
      <c r="BI22" s="296"/>
      <c r="BJ22" s="296"/>
      <c r="BK22" s="296"/>
      <c r="BL22" s="296"/>
      <c r="BM22" s="296"/>
      <c r="BN22" s="296"/>
      <c r="BO22" s="296"/>
      <c r="BP22" s="296"/>
      <c r="BQ22" s="291">
        <v>16</v>
      </c>
      <c r="BR22" s="299"/>
      <c r="BS22" s="763" t="s">
        <v>303</v>
      </c>
      <c r="BT22" s="764"/>
      <c r="BU22" s="764"/>
      <c r="BV22" s="764"/>
      <c r="BW22" s="764"/>
      <c r="BX22" s="764"/>
      <c r="BY22" s="764"/>
      <c r="BZ22" s="764"/>
      <c r="CA22" s="764"/>
      <c r="CB22" s="764"/>
      <c r="CC22" s="764"/>
      <c r="CD22" s="764"/>
      <c r="CE22" s="764"/>
      <c r="CF22" s="764"/>
      <c r="CG22" s="765"/>
      <c r="CH22" s="766">
        <v>0</v>
      </c>
      <c r="CI22" s="767"/>
      <c r="CJ22" s="767"/>
      <c r="CK22" s="767"/>
      <c r="CL22" s="768"/>
      <c r="CM22" s="766">
        <v>6</v>
      </c>
      <c r="CN22" s="767"/>
      <c r="CO22" s="767"/>
      <c r="CP22" s="767"/>
      <c r="CQ22" s="768"/>
      <c r="CR22" s="766">
        <v>3</v>
      </c>
      <c r="CS22" s="767"/>
      <c r="CT22" s="767"/>
      <c r="CU22" s="767"/>
      <c r="CV22" s="768"/>
      <c r="CW22" s="766">
        <v>11</v>
      </c>
      <c r="CX22" s="767"/>
      <c r="CY22" s="767"/>
      <c r="CZ22" s="767"/>
      <c r="DA22" s="768"/>
      <c r="DB22" s="766" t="s">
        <v>47</v>
      </c>
      <c r="DC22" s="767"/>
      <c r="DD22" s="767"/>
      <c r="DE22" s="767"/>
      <c r="DF22" s="768"/>
      <c r="DG22" s="766" t="s">
        <v>47</v>
      </c>
      <c r="DH22" s="767"/>
      <c r="DI22" s="767"/>
      <c r="DJ22" s="767"/>
      <c r="DK22" s="768"/>
      <c r="DL22" s="766" t="s">
        <v>47</v>
      </c>
      <c r="DM22" s="767"/>
      <c r="DN22" s="767"/>
      <c r="DO22" s="767"/>
      <c r="DP22" s="768"/>
      <c r="DQ22" s="766" t="s">
        <v>47</v>
      </c>
      <c r="DR22" s="767"/>
      <c r="DS22" s="767"/>
      <c r="DT22" s="767"/>
      <c r="DU22" s="768"/>
      <c r="DV22" s="769"/>
      <c r="DW22" s="770"/>
      <c r="DX22" s="770"/>
      <c r="DY22" s="770"/>
      <c r="DZ22" s="771"/>
      <c r="EA22" s="302"/>
    </row>
    <row r="23" spans="1:131" s="285" customFormat="1" ht="26.25" customHeight="1" x14ac:dyDescent="0.2">
      <c r="A23" s="292" t="s">
        <v>304</v>
      </c>
      <c r="B23" s="786" t="s">
        <v>305</v>
      </c>
      <c r="C23" s="787"/>
      <c r="D23" s="787"/>
      <c r="E23" s="787"/>
      <c r="F23" s="787"/>
      <c r="G23" s="787"/>
      <c r="H23" s="787"/>
      <c r="I23" s="787"/>
      <c r="J23" s="787"/>
      <c r="K23" s="787"/>
      <c r="L23" s="787"/>
      <c r="M23" s="787"/>
      <c r="N23" s="787"/>
      <c r="O23" s="787"/>
      <c r="P23" s="788"/>
      <c r="Q23" s="789">
        <v>56473</v>
      </c>
      <c r="R23" s="790"/>
      <c r="S23" s="790"/>
      <c r="T23" s="790"/>
      <c r="U23" s="790"/>
      <c r="V23" s="790">
        <v>52711</v>
      </c>
      <c r="W23" s="790"/>
      <c r="X23" s="790"/>
      <c r="Y23" s="790"/>
      <c r="Z23" s="790"/>
      <c r="AA23" s="790">
        <v>3762</v>
      </c>
      <c r="AB23" s="790"/>
      <c r="AC23" s="790"/>
      <c r="AD23" s="790"/>
      <c r="AE23" s="791"/>
      <c r="AF23" s="792">
        <v>3432</v>
      </c>
      <c r="AG23" s="790"/>
      <c r="AH23" s="790"/>
      <c r="AI23" s="790"/>
      <c r="AJ23" s="793"/>
      <c r="AK23" s="794"/>
      <c r="AL23" s="795"/>
      <c r="AM23" s="795"/>
      <c r="AN23" s="795"/>
      <c r="AO23" s="795"/>
      <c r="AP23" s="790">
        <v>15730</v>
      </c>
      <c r="AQ23" s="790"/>
      <c r="AR23" s="790"/>
      <c r="AS23" s="790"/>
      <c r="AT23" s="790"/>
      <c r="AU23" s="796"/>
      <c r="AV23" s="796"/>
      <c r="AW23" s="796"/>
      <c r="AX23" s="796"/>
      <c r="AY23" s="797"/>
      <c r="AZ23" s="798" t="s">
        <v>47</v>
      </c>
      <c r="BA23" s="799"/>
      <c r="BB23" s="799"/>
      <c r="BC23" s="799"/>
      <c r="BD23" s="800"/>
      <c r="BE23" s="296"/>
      <c r="BF23" s="296"/>
      <c r="BG23" s="296"/>
      <c r="BH23" s="296"/>
      <c r="BI23" s="296"/>
      <c r="BJ23" s="296"/>
      <c r="BK23" s="296"/>
      <c r="BL23" s="296"/>
      <c r="BM23" s="296"/>
      <c r="BN23" s="296"/>
      <c r="BO23" s="296"/>
      <c r="BP23" s="296"/>
      <c r="BQ23" s="291">
        <v>17</v>
      </c>
      <c r="BR23" s="299"/>
      <c r="BS23" s="763" t="s">
        <v>306</v>
      </c>
      <c r="BT23" s="764"/>
      <c r="BU23" s="764"/>
      <c r="BV23" s="764"/>
      <c r="BW23" s="764"/>
      <c r="BX23" s="764"/>
      <c r="BY23" s="764"/>
      <c r="BZ23" s="764"/>
      <c r="CA23" s="764"/>
      <c r="CB23" s="764"/>
      <c r="CC23" s="764"/>
      <c r="CD23" s="764"/>
      <c r="CE23" s="764"/>
      <c r="CF23" s="764"/>
      <c r="CG23" s="765"/>
      <c r="CH23" s="766">
        <v>1</v>
      </c>
      <c r="CI23" s="767"/>
      <c r="CJ23" s="767"/>
      <c r="CK23" s="767"/>
      <c r="CL23" s="768"/>
      <c r="CM23" s="766">
        <v>5</v>
      </c>
      <c r="CN23" s="767"/>
      <c r="CO23" s="767"/>
      <c r="CP23" s="767"/>
      <c r="CQ23" s="768"/>
      <c r="CR23" s="766">
        <v>3</v>
      </c>
      <c r="CS23" s="767"/>
      <c r="CT23" s="767"/>
      <c r="CU23" s="767"/>
      <c r="CV23" s="768"/>
      <c r="CW23" s="766">
        <v>8</v>
      </c>
      <c r="CX23" s="767"/>
      <c r="CY23" s="767"/>
      <c r="CZ23" s="767"/>
      <c r="DA23" s="768"/>
      <c r="DB23" s="766" t="s">
        <v>47</v>
      </c>
      <c r="DC23" s="767"/>
      <c r="DD23" s="767"/>
      <c r="DE23" s="767"/>
      <c r="DF23" s="768"/>
      <c r="DG23" s="766" t="s">
        <v>47</v>
      </c>
      <c r="DH23" s="767"/>
      <c r="DI23" s="767"/>
      <c r="DJ23" s="767"/>
      <c r="DK23" s="768"/>
      <c r="DL23" s="766" t="s">
        <v>47</v>
      </c>
      <c r="DM23" s="767"/>
      <c r="DN23" s="767"/>
      <c r="DO23" s="767"/>
      <c r="DP23" s="768"/>
      <c r="DQ23" s="766" t="s">
        <v>47</v>
      </c>
      <c r="DR23" s="767"/>
      <c r="DS23" s="767"/>
      <c r="DT23" s="767"/>
      <c r="DU23" s="768"/>
      <c r="DV23" s="769"/>
      <c r="DW23" s="770"/>
      <c r="DX23" s="770"/>
      <c r="DY23" s="770"/>
      <c r="DZ23" s="771"/>
      <c r="EA23" s="302"/>
    </row>
    <row r="24" spans="1:131" s="285" customFormat="1" ht="26.25" customHeight="1" x14ac:dyDescent="0.2">
      <c r="A24" s="801" t="s">
        <v>307</v>
      </c>
      <c r="B24" s="801"/>
      <c r="C24" s="801"/>
      <c r="D24" s="801"/>
      <c r="E24" s="801"/>
      <c r="F24" s="801"/>
      <c r="G24" s="801"/>
      <c r="H24" s="801"/>
      <c r="I24" s="801"/>
      <c r="J24" s="801"/>
      <c r="K24" s="801"/>
      <c r="L24" s="801"/>
      <c r="M24" s="801"/>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1"/>
      <c r="AL24" s="801"/>
      <c r="AM24" s="801"/>
      <c r="AN24" s="801"/>
      <c r="AO24" s="801"/>
      <c r="AP24" s="801"/>
      <c r="AQ24" s="801"/>
      <c r="AR24" s="801"/>
      <c r="AS24" s="801"/>
      <c r="AT24" s="801"/>
      <c r="AU24" s="801"/>
      <c r="AV24" s="801"/>
      <c r="AW24" s="801"/>
      <c r="AX24" s="801"/>
      <c r="AY24" s="801"/>
      <c r="AZ24" s="295"/>
      <c r="BA24" s="295"/>
      <c r="BB24" s="295"/>
      <c r="BC24" s="295"/>
      <c r="BD24" s="295"/>
      <c r="BE24" s="296"/>
      <c r="BF24" s="296"/>
      <c r="BG24" s="296"/>
      <c r="BH24" s="296"/>
      <c r="BI24" s="296"/>
      <c r="BJ24" s="296"/>
      <c r="BK24" s="296"/>
      <c r="BL24" s="296"/>
      <c r="BM24" s="296"/>
      <c r="BN24" s="296"/>
      <c r="BO24" s="296"/>
      <c r="BP24" s="296"/>
      <c r="BQ24" s="291">
        <v>18</v>
      </c>
      <c r="BR24" s="300"/>
      <c r="BS24" s="769"/>
      <c r="BT24" s="770"/>
      <c r="BU24" s="770"/>
      <c r="BV24" s="770"/>
      <c r="BW24" s="770"/>
      <c r="BX24" s="770"/>
      <c r="BY24" s="770"/>
      <c r="BZ24" s="770"/>
      <c r="CA24" s="770"/>
      <c r="CB24" s="770"/>
      <c r="CC24" s="770"/>
      <c r="CD24" s="770"/>
      <c r="CE24" s="770"/>
      <c r="CF24" s="770"/>
      <c r="CG24" s="80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769"/>
      <c r="DW24" s="770"/>
      <c r="DX24" s="770"/>
      <c r="DY24" s="770"/>
      <c r="DZ24" s="771"/>
      <c r="EA24" s="302"/>
    </row>
    <row r="25" spans="1:131" ht="26.25" customHeight="1" x14ac:dyDescent="0.2">
      <c r="A25" s="726" t="s">
        <v>308</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95"/>
      <c r="BK25" s="295"/>
      <c r="BL25" s="295"/>
      <c r="BM25" s="295"/>
      <c r="BN25" s="295"/>
      <c r="BO25" s="294"/>
      <c r="BP25" s="294"/>
      <c r="BQ25" s="291">
        <v>19</v>
      </c>
      <c r="BR25" s="300"/>
      <c r="BS25" s="769"/>
      <c r="BT25" s="770"/>
      <c r="BU25" s="770"/>
      <c r="BV25" s="770"/>
      <c r="BW25" s="770"/>
      <c r="BX25" s="770"/>
      <c r="BY25" s="770"/>
      <c r="BZ25" s="770"/>
      <c r="CA25" s="770"/>
      <c r="CB25" s="770"/>
      <c r="CC25" s="770"/>
      <c r="CD25" s="770"/>
      <c r="CE25" s="770"/>
      <c r="CF25" s="770"/>
      <c r="CG25" s="80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769"/>
      <c r="DW25" s="770"/>
      <c r="DX25" s="770"/>
      <c r="DY25" s="770"/>
      <c r="DZ25" s="771"/>
      <c r="EA25" s="286"/>
    </row>
    <row r="26" spans="1:131" ht="26.25" customHeight="1" x14ac:dyDescent="0.2">
      <c r="A26" s="1101" t="s">
        <v>114</v>
      </c>
      <c r="B26" s="1102"/>
      <c r="C26" s="1102"/>
      <c r="D26" s="1102"/>
      <c r="E26" s="1102"/>
      <c r="F26" s="1102"/>
      <c r="G26" s="1102"/>
      <c r="H26" s="1102"/>
      <c r="I26" s="1102"/>
      <c r="J26" s="1102"/>
      <c r="K26" s="1102"/>
      <c r="L26" s="1102"/>
      <c r="M26" s="1102"/>
      <c r="N26" s="1102"/>
      <c r="O26" s="1102"/>
      <c r="P26" s="1103"/>
      <c r="Q26" s="1107" t="s">
        <v>309</v>
      </c>
      <c r="R26" s="1108"/>
      <c r="S26" s="1108"/>
      <c r="T26" s="1108"/>
      <c r="U26" s="1109"/>
      <c r="V26" s="1107" t="s">
        <v>310</v>
      </c>
      <c r="W26" s="1108"/>
      <c r="X26" s="1108"/>
      <c r="Y26" s="1108"/>
      <c r="Z26" s="1109"/>
      <c r="AA26" s="1107" t="s">
        <v>311</v>
      </c>
      <c r="AB26" s="1108"/>
      <c r="AC26" s="1108"/>
      <c r="AD26" s="1108"/>
      <c r="AE26" s="1108"/>
      <c r="AF26" s="1122" t="s">
        <v>312</v>
      </c>
      <c r="AG26" s="1114"/>
      <c r="AH26" s="1114"/>
      <c r="AI26" s="1114"/>
      <c r="AJ26" s="1123"/>
      <c r="AK26" s="1108" t="s">
        <v>273</v>
      </c>
      <c r="AL26" s="1108"/>
      <c r="AM26" s="1108"/>
      <c r="AN26" s="1108"/>
      <c r="AO26" s="1109"/>
      <c r="AP26" s="1107" t="s">
        <v>313</v>
      </c>
      <c r="AQ26" s="1108"/>
      <c r="AR26" s="1108"/>
      <c r="AS26" s="1108"/>
      <c r="AT26" s="1109"/>
      <c r="AU26" s="1107" t="s">
        <v>314</v>
      </c>
      <c r="AV26" s="1108"/>
      <c r="AW26" s="1108"/>
      <c r="AX26" s="1108"/>
      <c r="AY26" s="1109"/>
      <c r="AZ26" s="1107" t="s">
        <v>315</v>
      </c>
      <c r="BA26" s="1108"/>
      <c r="BB26" s="1108"/>
      <c r="BC26" s="1108"/>
      <c r="BD26" s="1109"/>
      <c r="BE26" s="1107" t="s">
        <v>275</v>
      </c>
      <c r="BF26" s="1108"/>
      <c r="BG26" s="1108"/>
      <c r="BH26" s="1108"/>
      <c r="BI26" s="1120"/>
      <c r="BJ26" s="295"/>
      <c r="BK26" s="295"/>
      <c r="BL26" s="295"/>
      <c r="BM26" s="295"/>
      <c r="BN26" s="295"/>
      <c r="BO26" s="294"/>
      <c r="BP26" s="294"/>
      <c r="BQ26" s="291">
        <v>20</v>
      </c>
      <c r="BR26" s="300"/>
      <c r="BS26" s="769"/>
      <c r="BT26" s="770"/>
      <c r="BU26" s="770"/>
      <c r="BV26" s="770"/>
      <c r="BW26" s="770"/>
      <c r="BX26" s="770"/>
      <c r="BY26" s="770"/>
      <c r="BZ26" s="770"/>
      <c r="CA26" s="770"/>
      <c r="CB26" s="770"/>
      <c r="CC26" s="770"/>
      <c r="CD26" s="770"/>
      <c r="CE26" s="770"/>
      <c r="CF26" s="770"/>
      <c r="CG26" s="80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769"/>
      <c r="DW26" s="770"/>
      <c r="DX26" s="770"/>
      <c r="DY26" s="770"/>
      <c r="DZ26" s="771"/>
      <c r="EA26" s="286"/>
    </row>
    <row r="27" spans="1:131" ht="26.25" customHeight="1" x14ac:dyDescent="0.2">
      <c r="A27" s="1104"/>
      <c r="B27" s="1105"/>
      <c r="C27" s="1105"/>
      <c r="D27" s="1105"/>
      <c r="E27" s="1105"/>
      <c r="F27" s="1105"/>
      <c r="G27" s="1105"/>
      <c r="H27" s="1105"/>
      <c r="I27" s="1105"/>
      <c r="J27" s="1105"/>
      <c r="K27" s="1105"/>
      <c r="L27" s="1105"/>
      <c r="M27" s="1105"/>
      <c r="N27" s="1105"/>
      <c r="O27" s="1105"/>
      <c r="P27" s="1106"/>
      <c r="Q27" s="1110"/>
      <c r="R27" s="1111"/>
      <c r="S27" s="1111"/>
      <c r="T27" s="1111"/>
      <c r="U27" s="1112"/>
      <c r="V27" s="1110"/>
      <c r="W27" s="1111"/>
      <c r="X27" s="1111"/>
      <c r="Y27" s="1111"/>
      <c r="Z27" s="1112"/>
      <c r="AA27" s="1110"/>
      <c r="AB27" s="1111"/>
      <c r="AC27" s="1111"/>
      <c r="AD27" s="1111"/>
      <c r="AE27" s="1111"/>
      <c r="AF27" s="1124"/>
      <c r="AG27" s="1117"/>
      <c r="AH27" s="1117"/>
      <c r="AI27" s="1117"/>
      <c r="AJ27" s="1125"/>
      <c r="AK27" s="1111"/>
      <c r="AL27" s="1111"/>
      <c r="AM27" s="1111"/>
      <c r="AN27" s="1111"/>
      <c r="AO27" s="1112"/>
      <c r="AP27" s="1110"/>
      <c r="AQ27" s="1111"/>
      <c r="AR27" s="1111"/>
      <c r="AS27" s="1111"/>
      <c r="AT27" s="1112"/>
      <c r="AU27" s="1110"/>
      <c r="AV27" s="1111"/>
      <c r="AW27" s="1111"/>
      <c r="AX27" s="1111"/>
      <c r="AY27" s="1112"/>
      <c r="AZ27" s="1110"/>
      <c r="BA27" s="1111"/>
      <c r="BB27" s="1111"/>
      <c r="BC27" s="1111"/>
      <c r="BD27" s="1112"/>
      <c r="BE27" s="1110"/>
      <c r="BF27" s="1111"/>
      <c r="BG27" s="1111"/>
      <c r="BH27" s="1111"/>
      <c r="BI27" s="1121"/>
      <c r="BJ27" s="295"/>
      <c r="BK27" s="295"/>
      <c r="BL27" s="295"/>
      <c r="BM27" s="295"/>
      <c r="BN27" s="295"/>
      <c r="BO27" s="294"/>
      <c r="BP27" s="294"/>
      <c r="BQ27" s="291">
        <v>21</v>
      </c>
      <c r="BR27" s="300"/>
      <c r="BS27" s="769"/>
      <c r="BT27" s="770"/>
      <c r="BU27" s="770"/>
      <c r="BV27" s="770"/>
      <c r="BW27" s="770"/>
      <c r="BX27" s="770"/>
      <c r="BY27" s="770"/>
      <c r="BZ27" s="770"/>
      <c r="CA27" s="770"/>
      <c r="CB27" s="770"/>
      <c r="CC27" s="770"/>
      <c r="CD27" s="770"/>
      <c r="CE27" s="770"/>
      <c r="CF27" s="770"/>
      <c r="CG27" s="80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769"/>
      <c r="DW27" s="770"/>
      <c r="DX27" s="770"/>
      <c r="DY27" s="770"/>
      <c r="DZ27" s="771"/>
      <c r="EA27" s="286"/>
    </row>
    <row r="28" spans="1:131" ht="26.25" customHeight="1" x14ac:dyDescent="0.2">
      <c r="A28" s="293">
        <v>1</v>
      </c>
      <c r="B28" s="728" t="s">
        <v>316</v>
      </c>
      <c r="C28" s="729"/>
      <c r="D28" s="729"/>
      <c r="E28" s="729"/>
      <c r="F28" s="729"/>
      <c r="G28" s="729"/>
      <c r="H28" s="729"/>
      <c r="I28" s="729"/>
      <c r="J28" s="729"/>
      <c r="K28" s="729"/>
      <c r="L28" s="729"/>
      <c r="M28" s="729"/>
      <c r="N28" s="729"/>
      <c r="O28" s="729"/>
      <c r="P28" s="730"/>
      <c r="Q28" s="806">
        <v>8755</v>
      </c>
      <c r="R28" s="807"/>
      <c r="S28" s="807"/>
      <c r="T28" s="807"/>
      <c r="U28" s="807"/>
      <c r="V28" s="807">
        <v>8197</v>
      </c>
      <c r="W28" s="807"/>
      <c r="X28" s="807"/>
      <c r="Y28" s="807"/>
      <c r="Z28" s="807"/>
      <c r="AA28" s="807">
        <v>558</v>
      </c>
      <c r="AB28" s="807"/>
      <c r="AC28" s="807"/>
      <c r="AD28" s="807"/>
      <c r="AE28" s="808"/>
      <c r="AF28" s="809">
        <v>558</v>
      </c>
      <c r="AG28" s="810"/>
      <c r="AH28" s="810"/>
      <c r="AI28" s="810"/>
      <c r="AJ28" s="811"/>
      <c r="AK28" s="812">
        <v>655</v>
      </c>
      <c r="AL28" s="813"/>
      <c r="AM28" s="813"/>
      <c r="AN28" s="813"/>
      <c r="AO28" s="813"/>
      <c r="AP28" s="813" t="s">
        <v>47</v>
      </c>
      <c r="AQ28" s="813"/>
      <c r="AR28" s="813"/>
      <c r="AS28" s="813"/>
      <c r="AT28" s="813"/>
      <c r="AU28" s="813" t="s">
        <v>47</v>
      </c>
      <c r="AV28" s="813"/>
      <c r="AW28" s="813"/>
      <c r="AX28" s="813"/>
      <c r="AY28" s="813"/>
      <c r="AZ28" s="813" t="s">
        <v>47</v>
      </c>
      <c r="BA28" s="813"/>
      <c r="BB28" s="813"/>
      <c r="BC28" s="813"/>
      <c r="BD28" s="813"/>
      <c r="BE28" s="814"/>
      <c r="BF28" s="814"/>
      <c r="BG28" s="814"/>
      <c r="BH28" s="814"/>
      <c r="BI28" s="815"/>
      <c r="BJ28" s="295"/>
      <c r="BK28" s="295"/>
      <c r="BL28" s="295"/>
      <c r="BM28" s="295"/>
      <c r="BN28" s="295"/>
      <c r="BO28" s="294"/>
      <c r="BP28" s="294"/>
      <c r="BQ28" s="291">
        <v>22</v>
      </c>
      <c r="BR28" s="300"/>
      <c r="BS28" s="769"/>
      <c r="BT28" s="770"/>
      <c r="BU28" s="770"/>
      <c r="BV28" s="770"/>
      <c r="BW28" s="770"/>
      <c r="BX28" s="770"/>
      <c r="BY28" s="770"/>
      <c r="BZ28" s="770"/>
      <c r="CA28" s="770"/>
      <c r="CB28" s="770"/>
      <c r="CC28" s="770"/>
      <c r="CD28" s="770"/>
      <c r="CE28" s="770"/>
      <c r="CF28" s="770"/>
      <c r="CG28" s="80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769"/>
      <c r="DW28" s="770"/>
      <c r="DX28" s="770"/>
      <c r="DY28" s="770"/>
      <c r="DZ28" s="771"/>
      <c r="EA28" s="286"/>
    </row>
    <row r="29" spans="1:131" ht="26.25" customHeight="1" x14ac:dyDescent="0.2">
      <c r="A29" s="293">
        <v>2</v>
      </c>
      <c r="B29" s="750" t="s">
        <v>317</v>
      </c>
      <c r="C29" s="751"/>
      <c r="D29" s="751"/>
      <c r="E29" s="751"/>
      <c r="F29" s="751"/>
      <c r="G29" s="751"/>
      <c r="H29" s="751"/>
      <c r="I29" s="751"/>
      <c r="J29" s="751"/>
      <c r="K29" s="751"/>
      <c r="L29" s="751"/>
      <c r="M29" s="751"/>
      <c r="N29" s="751"/>
      <c r="O29" s="751"/>
      <c r="P29" s="752"/>
      <c r="Q29" s="753">
        <v>477</v>
      </c>
      <c r="R29" s="754"/>
      <c r="S29" s="754"/>
      <c r="T29" s="754"/>
      <c r="U29" s="754"/>
      <c r="V29" s="754">
        <v>428</v>
      </c>
      <c r="W29" s="754"/>
      <c r="X29" s="754"/>
      <c r="Y29" s="754"/>
      <c r="Z29" s="754"/>
      <c r="AA29" s="754">
        <v>49</v>
      </c>
      <c r="AB29" s="754"/>
      <c r="AC29" s="754"/>
      <c r="AD29" s="754"/>
      <c r="AE29" s="755"/>
      <c r="AF29" s="756">
        <v>46</v>
      </c>
      <c r="AG29" s="757"/>
      <c r="AH29" s="757"/>
      <c r="AI29" s="757"/>
      <c r="AJ29" s="758"/>
      <c r="AK29" s="816">
        <v>115</v>
      </c>
      <c r="AL29" s="817"/>
      <c r="AM29" s="817"/>
      <c r="AN29" s="817"/>
      <c r="AO29" s="817"/>
      <c r="AP29" s="817">
        <v>20</v>
      </c>
      <c r="AQ29" s="817"/>
      <c r="AR29" s="817"/>
      <c r="AS29" s="817"/>
      <c r="AT29" s="817"/>
      <c r="AU29" s="817">
        <v>6</v>
      </c>
      <c r="AV29" s="817"/>
      <c r="AW29" s="817"/>
      <c r="AX29" s="817"/>
      <c r="AY29" s="817"/>
      <c r="AZ29" s="818" t="s">
        <v>47</v>
      </c>
      <c r="BA29" s="818"/>
      <c r="BB29" s="818"/>
      <c r="BC29" s="818"/>
      <c r="BD29" s="818"/>
      <c r="BE29" s="819"/>
      <c r="BF29" s="819"/>
      <c r="BG29" s="819"/>
      <c r="BH29" s="819"/>
      <c r="BI29" s="820"/>
      <c r="BJ29" s="295"/>
      <c r="BK29" s="295"/>
      <c r="BL29" s="295"/>
      <c r="BM29" s="295"/>
      <c r="BN29" s="295"/>
      <c r="BO29" s="294"/>
      <c r="BP29" s="294"/>
      <c r="BQ29" s="291">
        <v>23</v>
      </c>
      <c r="BR29" s="300"/>
      <c r="BS29" s="769"/>
      <c r="BT29" s="770"/>
      <c r="BU29" s="770"/>
      <c r="BV29" s="770"/>
      <c r="BW29" s="770"/>
      <c r="BX29" s="770"/>
      <c r="BY29" s="770"/>
      <c r="BZ29" s="770"/>
      <c r="CA29" s="770"/>
      <c r="CB29" s="770"/>
      <c r="CC29" s="770"/>
      <c r="CD29" s="770"/>
      <c r="CE29" s="770"/>
      <c r="CF29" s="770"/>
      <c r="CG29" s="80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769"/>
      <c r="DW29" s="770"/>
      <c r="DX29" s="770"/>
      <c r="DY29" s="770"/>
      <c r="DZ29" s="771"/>
      <c r="EA29" s="286"/>
    </row>
    <row r="30" spans="1:131" ht="26.25" customHeight="1" x14ac:dyDescent="0.2">
      <c r="A30" s="293">
        <v>3</v>
      </c>
      <c r="B30" s="750" t="s">
        <v>318</v>
      </c>
      <c r="C30" s="751"/>
      <c r="D30" s="751"/>
      <c r="E30" s="751"/>
      <c r="F30" s="751"/>
      <c r="G30" s="751"/>
      <c r="H30" s="751"/>
      <c r="I30" s="751"/>
      <c r="J30" s="751"/>
      <c r="K30" s="751"/>
      <c r="L30" s="751"/>
      <c r="M30" s="751"/>
      <c r="N30" s="751"/>
      <c r="O30" s="751"/>
      <c r="P30" s="752"/>
      <c r="Q30" s="753">
        <v>9684</v>
      </c>
      <c r="R30" s="754"/>
      <c r="S30" s="754"/>
      <c r="T30" s="754"/>
      <c r="U30" s="754"/>
      <c r="V30" s="754">
        <v>9357</v>
      </c>
      <c r="W30" s="754"/>
      <c r="X30" s="754"/>
      <c r="Y30" s="754"/>
      <c r="Z30" s="754"/>
      <c r="AA30" s="754">
        <v>328</v>
      </c>
      <c r="AB30" s="754"/>
      <c r="AC30" s="754"/>
      <c r="AD30" s="754"/>
      <c r="AE30" s="755"/>
      <c r="AF30" s="756">
        <v>328</v>
      </c>
      <c r="AG30" s="757"/>
      <c r="AH30" s="757"/>
      <c r="AI30" s="757"/>
      <c r="AJ30" s="758"/>
      <c r="AK30" s="816">
        <v>1348</v>
      </c>
      <c r="AL30" s="817"/>
      <c r="AM30" s="817"/>
      <c r="AN30" s="817"/>
      <c r="AO30" s="817"/>
      <c r="AP30" s="817" t="s">
        <v>47</v>
      </c>
      <c r="AQ30" s="817"/>
      <c r="AR30" s="817"/>
      <c r="AS30" s="817"/>
      <c r="AT30" s="817"/>
      <c r="AU30" s="817" t="s">
        <v>47</v>
      </c>
      <c r="AV30" s="817"/>
      <c r="AW30" s="817"/>
      <c r="AX30" s="817"/>
      <c r="AY30" s="817"/>
      <c r="AZ30" s="818" t="s">
        <v>47</v>
      </c>
      <c r="BA30" s="818"/>
      <c r="BB30" s="818"/>
      <c r="BC30" s="818"/>
      <c r="BD30" s="818"/>
      <c r="BE30" s="819"/>
      <c r="BF30" s="819"/>
      <c r="BG30" s="819"/>
      <c r="BH30" s="819"/>
      <c r="BI30" s="820"/>
      <c r="BJ30" s="295"/>
      <c r="BK30" s="295"/>
      <c r="BL30" s="295"/>
      <c r="BM30" s="295"/>
      <c r="BN30" s="295"/>
      <c r="BO30" s="294"/>
      <c r="BP30" s="294"/>
      <c r="BQ30" s="291">
        <v>24</v>
      </c>
      <c r="BR30" s="300"/>
      <c r="BS30" s="769"/>
      <c r="BT30" s="770"/>
      <c r="BU30" s="770"/>
      <c r="BV30" s="770"/>
      <c r="BW30" s="770"/>
      <c r="BX30" s="770"/>
      <c r="BY30" s="770"/>
      <c r="BZ30" s="770"/>
      <c r="CA30" s="770"/>
      <c r="CB30" s="770"/>
      <c r="CC30" s="770"/>
      <c r="CD30" s="770"/>
      <c r="CE30" s="770"/>
      <c r="CF30" s="770"/>
      <c r="CG30" s="80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769"/>
      <c r="DW30" s="770"/>
      <c r="DX30" s="770"/>
      <c r="DY30" s="770"/>
      <c r="DZ30" s="771"/>
      <c r="EA30" s="286"/>
    </row>
    <row r="31" spans="1:131" ht="26.25" customHeight="1" x14ac:dyDescent="0.2">
      <c r="A31" s="293">
        <v>4</v>
      </c>
      <c r="B31" s="750" t="s">
        <v>319</v>
      </c>
      <c r="C31" s="751"/>
      <c r="D31" s="751"/>
      <c r="E31" s="751"/>
      <c r="F31" s="751"/>
      <c r="G31" s="751"/>
      <c r="H31" s="751"/>
      <c r="I31" s="751"/>
      <c r="J31" s="751"/>
      <c r="K31" s="751"/>
      <c r="L31" s="751"/>
      <c r="M31" s="751"/>
      <c r="N31" s="751"/>
      <c r="O31" s="751"/>
      <c r="P31" s="752"/>
      <c r="Q31" s="753">
        <v>1560</v>
      </c>
      <c r="R31" s="754"/>
      <c r="S31" s="754"/>
      <c r="T31" s="754"/>
      <c r="U31" s="754"/>
      <c r="V31" s="754">
        <v>1488</v>
      </c>
      <c r="W31" s="754"/>
      <c r="X31" s="754"/>
      <c r="Y31" s="754"/>
      <c r="Z31" s="754"/>
      <c r="AA31" s="754">
        <v>72</v>
      </c>
      <c r="AB31" s="754"/>
      <c r="AC31" s="754"/>
      <c r="AD31" s="754"/>
      <c r="AE31" s="755"/>
      <c r="AF31" s="756">
        <v>72</v>
      </c>
      <c r="AG31" s="757"/>
      <c r="AH31" s="757"/>
      <c r="AI31" s="757"/>
      <c r="AJ31" s="758"/>
      <c r="AK31" s="816">
        <v>370</v>
      </c>
      <c r="AL31" s="817"/>
      <c r="AM31" s="817"/>
      <c r="AN31" s="817"/>
      <c r="AO31" s="817"/>
      <c r="AP31" s="817" t="s">
        <v>47</v>
      </c>
      <c r="AQ31" s="817"/>
      <c r="AR31" s="817"/>
      <c r="AS31" s="817"/>
      <c r="AT31" s="817"/>
      <c r="AU31" s="817" t="s">
        <v>47</v>
      </c>
      <c r="AV31" s="817"/>
      <c r="AW31" s="817"/>
      <c r="AX31" s="817"/>
      <c r="AY31" s="817"/>
      <c r="AZ31" s="818" t="s">
        <v>47</v>
      </c>
      <c r="BA31" s="818"/>
      <c r="BB31" s="818"/>
      <c r="BC31" s="818"/>
      <c r="BD31" s="818"/>
      <c r="BE31" s="819"/>
      <c r="BF31" s="819"/>
      <c r="BG31" s="819"/>
      <c r="BH31" s="819"/>
      <c r="BI31" s="820"/>
      <c r="BJ31" s="295"/>
      <c r="BK31" s="295"/>
      <c r="BL31" s="295"/>
      <c r="BM31" s="295"/>
      <c r="BN31" s="295"/>
      <c r="BO31" s="294"/>
      <c r="BP31" s="294"/>
      <c r="BQ31" s="291">
        <v>25</v>
      </c>
      <c r="BR31" s="300"/>
      <c r="BS31" s="769"/>
      <c r="BT31" s="770"/>
      <c r="BU31" s="770"/>
      <c r="BV31" s="770"/>
      <c r="BW31" s="770"/>
      <c r="BX31" s="770"/>
      <c r="BY31" s="770"/>
      <c r="BZ31" s="770"/>
      <c r="CA31" s="770"/>
      <c r="CB31" s="770"/>
      <c r="CC31" s="770"/>
      <c r="CD31" s="770"/>
      <c r="CE31" s="770"/>
      <c r="CF31" s="770"/>
      <c r="CG31" s="80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769"/>
      <c r="DW31" s="770"/>
      <c r="DX31" s="770"/>
      <c r="DY31" s="770"/>
      <c r="DZ31" s="771"/>
      <c r="EA31" s="286"/>
    </row>
    <row r="32" spans="1:131" ht="26.25" customHeight="1" x14ac:dyDescent="0.2">
      <c r="A32" s="293">
        <v>5</v>
      </c>
      <c r="B32" s="750" t="s">
        <v>320</v>
      </c>
      <c r="C32" s="751"/>
      <c r="D32" s="751"/>
      <c r="E32" s="751"/>
      <c r="F32" s="751"/>
      <c r="G32" s="751"/>
      <c r="H32" s="751"/>
      <c r="I32" s="751"/>
      <c r="J32" s="751"/>
      <c r="K32" s="751"/>
      <c r="L32" s="751"/>
      <c r="M32" s="751"/>
      <c r="N32" s="751"/>
      <c r="O32" s="751"/>
      <c r="P32" s="752"/>
      <c r="Q32" s="753">
        <v>1913</v>
      </c>
      <c r="R32" s="754"/>
      <c r="S32" s="754"/>
      <c r="T32" s="754"/>
      <c r="U32" s="754"/>
      <c r="V32" s="754">
        <v>1801</v>
      </c>
      <c r="W32" s="754"/>
      <c r="X32" s="754"/>
      <c r="Y32" s="754"/>
      <c r="Z32" s="754"/>
      <c r="AA32" s="754">
        <v>112</v>
      </c>
      <c r="AB32" s="754"/>
      <c r="AC32" s="754"/>
      <c r="AD32" s="754"/>
      <c r="AE32" s="755"/>
      <c r="AF32" s="756">
        <v>2762</v>
      </c>
      <c r="AG32" s="757"/>
      <c r="AH32" s="757"/>
      <c r="AI32" s="757"/>
      <c r="AJ32" s="758"/>
      <c r="AK32" s="816" t="s">
        <v>47</v>
      </c>
      <c r="AL32" s="817"/>
      <c r="AM32" s="817"/>
      <c r="AN32" s="817"/>
      <c r="AO32" s="817"/>
      <c r="AP32" s="817">
        <v>5840</v>
      </c>
      <c r="AQ32" s="817"/>
      <c r="AR32" s="817"/>
      <c r="AS32" s="817"/>
      <c r="AT32" s="817"/>
      <c r="AU32" s="817">
        <v>1524</v>
      </c>
      <c r="AV32" s="817"/>
      <c r="AW32" s="817"/>
      <c r="AX32" s="817"/>
      <c r="AY32" s="817"/>
      <c r="AZ32" s="818" t="s">
        <v>47</v>
      </c>
      <c r="BA32" s="818"/>
      <c r="BB32" s="818"/>
      <c r="BC32" s="818"/>
      <c r="BD32" s="818"/>
      <c r="BE32" s="819" t="s">
        <v>321</v>
      </c>
      <c r="BF32" s="819"/>
      <c r="BG32" s="819"/>
      <c r="BH32" s="819"/>
      <c r="BI32" s="820"/>
      <c r="BJ32" s="295"/>
      <c r="BK32" s="295"/>
      <c r="BL32" s="295"/>
      <c r="BM32" s="295"/>
      <c r="BN32" s="295"/>
      <c r="BO32" s="294"/>
      <c r="BP32" s="294"/>
      <c r="BQ32" s="291">
        <v>26</v>
      </c>
      <c r="BR32" s="300"/>
      <c r="BS32" s="769"/>
      <c r="BT32" s="770"/>
      <c r="BU32" s="770"/>
      <c r="BV32" s="770"/>
      <c r="BW32" s="770"/>
      <c r="BX32" s="770"/>
      <c r="BY32" s="770"/>
      <c r="BZ32" s="770"/>
      <c r="CA32" s="770"/>
      <c r="CB32" s="770"/>
      <c r="CC32" s="770"/>
      <c r="CD32" s="770"/>
      <c r="CE32" s="770"/>
      <c r="CF32" s="770"/>
      <c r="CG32" s="80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769"/>
      <c r="DW32" s="770"/>
      <c r="DX32" s="770"/>
      <c r="DY32" s="770"/>
      <c r="DZ32" s="771"/>
      <c r="EA32" s="286"/>
    </row>
    <row r="33" spans="1:131" ht="26.25" customHeight="1" x14ac:dyDescent="0.2">
      <c r="A33" s="293">
        <v>6</v>
      </c>
      <c r="B33" s="750" t="s">
        <v>322</v>
      </c>
      <c r="C33" s="751"/>
      <c r="D33" s="751"/>
      <c r="E33" s="751"/>
      <c r="F33" s="751"/>
      <c r="G33" s="751"/>
      <c r="H33" s="751"/>
      <c r="I33" s="751"/>
      <c r="J33" s="751"/>
      <c r="K33" s="751"/>
      <c r="L33" s="751"/>
      <c r="M33" s="751"/>
      <c r="N33" s="751"/>
      <c r="O33" s="751"/>
      <c r="P33" s="752"/>
      <c r="Q33" s="753">
        <v>3316</v>
      </c>
      <c r="R33" s="754"/>
      <c r="S33" s="754"/>
      <c r="T33" s="754"/>
      <c r="U33" s="754"/>
      <c r="V33" s="754">
        <v>3316</v>
      </c>
      <c r="W33" s="754"/>
      <c r="X33" s="754"/>
      <c r="Y33" s="754"/>
      <c r="Z33" s="754"/>
      <c r="AA33" s="754">
        <v>0</v>
      </c>
      <c r="AB33" s="754"/>
      <c r="AC33" s="754"/>
      <c r="AD33" s="754"/>
      <c r="AE33" s="755"/>
      <c r="AF33" s="756">
        <v>322</v>
      </c>
      <c r="AG33" s="757"/>
      <c r="AH33" s="757"/>
      <c r="AI33" s="757"/>
      <c r="AJ33" s="758"/>
      <c r="AK33" s="816" t="s">
        <v>47</v>
      </c>
      <c r="AL33" s="817"/>
      <c r="AM33" s="817"/>
      <c r="AN33" s="817"/>
      <c r="AO33" s="817"/>
      <c r="AP33" s="817">
        <v>13398</v>
      </c>
      <c r="AQ33" s="817"/>
      <c r="AR33" s="817"/>
      <c r="AS33" s="817"/>
      <c r="AT33" s="817"/>
      <c r="AU33" s="817">
        <v>7811</v>
      </c>
      <c r="AV33" s="817"/>
      <c r="AW33" s="817"/>
      <c r="AX33" s="817"/>
      <c r="AY33" s="817"/>
      <c r="AZ33" s="818" t="s">
        <v>47</v>
      </c>
      <c r="BA33" s="818"/>
      <c r="BB33" s="818"/>
      <c r="BC33" s="818"/>
      <c r="BD33" s="818"/>
      <c r="BE33" s="819" t="s">
        <v>321</v>
      </c>
      <c r="BF33" s="819"/>
      <c r="BG33" s="819"/>
      <c r="BH33" s="819"/>
      <c r="BI33" s="820"/>
      <c r="BJ33" s="295"/>
      <c r="BK33" s="295"/>
      <c r="BL33" s="295"/>
      <c r="BM33" s="295"/>
      <c r="BN33" s="295"/>
      <c r="BO33" s="294"/>
      <c r="BP33" s="294"/>
      <c r="BQ33" s="291">
        <v>27</v>
      </c>
      <c r="BR33" s="300"/>
      <c r="BS33" s="769"/>
      <c r="BT33" s="770"/>
      <c r="BU33" s="770"/>
      <c r="BV33" s="770"/>
      <c r="BW33" s="770"/>
      <c r="BX33" s="770"/>
      <c r="BY33" s="770"/>
      <c r="BZ33" s="770"/>
      <c r="CA33" s="770"/>
      <c r="CB33" s="770"/>
      <c r="CC33" s="770"/>
      <c r="CD33" s="770"/>
      <c r="CE33" s="770"/>
      <c r="CF33" s="770"/>
      <c r="CG33" s="80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769"/>
      <c r="DW33" s="770"/>
      <c r="DX33" s="770"/>
      <c r="DY33" s="770"/>
      <c r="DZ33" s="771"/>
      <c r="EA33" s="286"/>
    </row>
    <row r="34" spans="1:131" ht="26.25" customHeight="1" x14ac:dyDescent="0.2">
      <c r="A34" s="293">
        <v>7</v>
      </c>
      <c r="B34" s="750" t="s">
        <v>323</v>
      </c>
      <c r="C34" s="751"/>
      <c r="D34" s="751"/>
      <c r="E34" s="751"/>
      <c r="F34" s="751"/>
      <c r="G34" s="751"/>
      <c r="H34" s="751"/>
      <c r="I34" s="751"/>
      <c r="J34" s="751"/>
      <c r="K34" s="751"/>
      <c r="L34" s="751"/>
      <c r="M34" s="751"/>
      <c r="N34" s="751"/>
      <c r="O34" s="751"/>
      <c r="P34" s="752"/>
      <c r="Q34" s="753">
        <v>339</v>
      </c>
      <c r="R34" s="754"/>
      <c r="S34" s="754"/>
      <c r="T34" s="754"/>
      <c r="U34" s="754"/>
      <c r="V34" s="754">
        <v>267</v>
      </c>
      <c r="W34" s="754"/>
      <c r="X34" s="754"/>
      <c r="Y34" s="754"/>
      <c r="Z34" s="754"/>
      <c r="AA34" s="754">
        <v>85</v>
      </c>
      <c r="AB34" s="754"/>
      <c r="AC34" s="754"/>
      <c r="AD34" s="754"/>
      <c r="AE34" s="755"/>
      <c r="AF34" s="756">
        <v>2</v>
      </c>
      <c r="AG34" s="757"/>
      <c r="AH34" s="757"/>
      <c r="AI34" s="757"/>
      <c r="AJ34" s="758"/>
      <c r="AK34" s="816">
        <v>198</v>
      </c>
      <c r="AL34" s="817"/>
      <c r="AM34" s="817"/>
      <c r="AN34" s="817"/>
      <c r="AO34" s="817"/>
      <c r="AP34" s="817">
        <v>91</v>
      </c>
      <c r="AQ34" s="817"/>
      <c r="AR34" s="817"/>
      <c r="AS34" s="817"/>
      <c r="AT34" s="817"/>
      <c r="AU34" s="817">
        <v>27</v>
      </c>
      <c r="AV34" s="817"/>
      <c r="AW34" s="817"/>
      <c r="AX34" s="817"/>
      <c r="AY34" s="817"/>
      <c r="AZ34" s="818" t="s">
        <v>47</v>
      </c>
      <c r="BA34" s="818"/>
      <c r="BB34" s="818"/>
      <c r="BC34" s="818"/>
      <c r="BD34" s="818"/>
      <c r="BE34" s="819" t="s">
        <v>324</v>
      </c>
      <c r="BF34" s="819"/>
      <c r="BG34" s="819"/>
      <c r="BH34" s="819"/>
      <c r="BI34" s="820"/>
      <c r="BJ34" s="295"/>
      <c r="BK34" s="295"/>
      <c r="BL34" s="295"/>
      <c r="BM34" s="295"/>
      <c r="BN34" s="295"/>
      <c r="BO34" s="294"/>
      <c r="BP34" s="294"/>
      <c r="BQ34" s="291">
        <v>28</v>
      </c>
      <c r="BR34" s="300"/>
      <c r="BS34" s="769"/>
      <c r="BT34" s="770"/>
      <c r="BU34" s="770"/>
      <c r="BV34" s="770"/>
      <c r="BW34" s="770"/>
      <c r="BX34" s="770"/>
      <c r="BY34" s="770"/>
      <c r="BZ34" s="770"/>
      <c r="CA34" s="770"/>
      <c r="CB34" s="770"/>
      <c r="CC34" s="770"/>
      <c r="CD34" s="770"/>
      <c r="CE34" s="770"/>
      <c r="CF34" s="770"/>
      <c r="CG34" s="80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769"/>
      <c r="DW34" s="770"/>
      <c r="DX34" s="770"/>
      <c r="DY34" s="770"/>
      <c r="DZ34" s="771"/>
      <c r="EA34" s="286"/>
    </row>
    <row r="35" spans="1:131" ht="26.25" customHeight="1" x14ac:dyDescent="0.2">
      <c r="A35" s="293">
        <v>8</v>
      </c>
      <c r="B35" s="750" t="s">
        <v>325</v>
      </c>
      <c r="C35" s="751"/>
      <c r="D35" s="751"/>
      <c r="E35" s="751"/>
      <c r="F35" s="751"/>
      <c r="G35" s="751"/>
      <c r="H35" s="751"/>
      <c r="I35" s="751"/>
      <c r="J35" s="751"/>
      <c r="K35" s="751"/>
      <c r="L35" s="751"/>
      <c r="M35" s="751"/>
      <c r="N35" s="751"/>
      <c r="O35" s="751"/>
      <c r="P35" s="752"/>
      <c r="Q35" s="753">
        <v>154</v>
      </c>
      <c r="R35" s="754"/>
      <c r="S35" s="754"/>
      <c r="T35" s="754"/>
      <c r="U35" s="754"/>
      <c r="V35" s="754">
        <v>120</v>
      </c>
      <c r="W35" s="754"/>
      <c r="X35" s="754"/>
      <c r="Y35" s="754"/>
      <c r="Z35" s="754"/>
      <c r="AA35" s="754">
        <v>33</v>
      </c>
      <c r="AB35" s="754"/>
      <c r="AC35" s="754"/>
      <c r="AD35" s="754"/>
      <c r="AE35" s="755"/>
      <c r="AF35" s="756">
        <v>18</v>
      </c>
      <c r="AG35" s="757"/>
      <c r="AH35" s="757"/>
      <c r="AI35" s="757"/>
      <c r="AJ35" s="758"/>
      <c r="AK35" s="816">
        <v>70</v>
      </c>
      <c r="AL35" s="817"/>
      <c r="AM35" s="817"/>
      <c r="AN35" s="817"/>
      <c r="AO35" s="817"/>
      <c r="AP35" s="817">
        <v>1</v>
      </c>
      <c r="AQ35" s="817"/>
      <c r="AR35" s="817"/>
      <c r="AS35" s="817"/>
      <c r="AT35" s="817"/>
      <c r="AU35" s="817">
        <v>0</v>
      </c>
      <c r="AV35" s="817"/>
      <c r="AW35" s="817"/>
      <c r="AX35" s="817"/>
      <c r="AY35" s="817"/>
      <c r="AZ35" s="818" t="s">
        <v>47</v>
      </c>
      <c r="BA35" s="818"/>
      <c r="BB35" s="818"/>
      <c r="BC35" s="818"/>
      <c r="BD35" s="818"/>
      <c r="BE35" s="819" t="s">
        <v>324</v>
      </c>
      <c r="BF35" s="819"/>
      <c r="BG35" s="819"/>
      <c r="BH35" s="819"/>
      <c r="BI35" s="820"/>
      <c r="BJ35" s="295"/>
      <c r="BK35" s="295"/>
      <c r="BL35" s="295"/>
      <c r="BM35" s="295"/>
      <c r="BN35" s="295"/>
      <c r="BO35" s="294"/>
      <c r="BP35" s="294"/>
      <c r="BQ35" s="291">
        <v>29</v>
      </c>
      <c r="BR35" s="300"/>
      <c r="BS35" s="769"/>
      <c r="BT35" s="770"/>
      <c r="BU35" s="770"/>
      <c r="BV35" s="770"/>
      <c r="BW35" s="770"/>
      <c r="BX35" s="770"/>
      <c r="BY35" s="770"/>
      <c r="BZ35" s="770"/>
      <c r="CA35" s="770"/>
      <c r="CB35" s="770"/>
      <c r="CC35" s="770"/>
      <c r="CD35" s="770"/>
      <c r="CE35" s="770"/>
      <c r="CF35" s="770"/>
      <c r="CG35" s="80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769"/>
      <c r="DW35" s="770"/>
      <c r="DX35" s="770"/>
      <c r="DY35" s="770"/>
      <c r="DZ35" s="771"/>
      <c r="EA35" s="286"/>
    </row>
    <row r="36" spans="1:131" ht="26.25" customHeight="1" x14ac:dyDescent="0.2">
      <c r="A36" s="293">
        <v>9</v>
      </c>
      <c r="B36" s="750"/>
      <c r="C36" s="751"/>
      <c r="D36" s="751"/>
      <c r="E36" s="751"/>
      <c r="F36" s="751"/>
      <c r="G36" s="751"/>
      <c r="H36" s="751"/>
      <c r="I36" s="751"/>
      <c r="J36" s="751"/>
      <c r="K36" s="751"/>
      <c r="L36" s="751"/>
      <c r="M36" s="751"/>
      <c r="N36" s="751"/>
      <c r="O36" s="751"/>
      <c r="P36" s="752"/>
      <c r="Q36" s="772"/>
      <c r="R36" s="773"/>
      <c r="S36" s="773"/>
      <c r="T36" s="773"/>
      <c r="U36" s="773"/>
      <c r="V36" s="773"/>
      <c r="W36" s="773"/>
      <c r="X36" s="773"/>
      <c r="Y36" s="773"/>
      <c r="Z36" s="773"/>
      <c r="AA36" s="773"/>
      <c r="AB36" s="773"/>
      <c r="AC36" s="773"/>
      <c r="AD36" s="773"/>
      <c r="AE36" s="774"/>
      <c r="AF36" s="756"/>
      <c r="AG36" s="757"/>
      <c r="AH36" s="757"/>
      <c r="AI36" s="757"/>
      <c r="AJ36" s="758"/>
      <c r="AK36" s="821"/>
      <c r="AL36" s="822"/>
      <c r="AM36" s="822"/>
      <c r="AN36" s="822"/>
      <c r="AO36" s="822"/>
      <c r="AP36" s="822"/>
      <c r="AQ36" s="822"/>
      <c r="AR36" s="822"/>
      <c r="AS36" s="822"/>
      <c r="AT36" s="822"/>
      <c r="AU36" s="822"/>
      <c r="AV36" s="822"/>
      <c r="AW36" s="822"/>
      <c r="AX36" s="822"/>
      <c r="AY36" s="822"/>
      <c r="AZ36" s="823"/>
      <c r="BA36" s="823"/>
      <c r="BB36" s="823"/>
      <c r="BC36" s="823"/>
      <c r="BD36" s="823"/>
      <c r="BE36" s="819"/>
      <c r="BF36" s="819"/>
      <c r="BG36" s="819"/>
      <c r="BH36" s="819"/>
      <c r="BI36" s="820"/>
      <c r="BJ36" s="295"/>
      <c r="BK36" s="295"/>
      <c r="BL36" s="295"/>
      <c r="BM36" s="295"/>
      <c r="BN36" s="295"/>
      <c r="BO36" s="294"/>
      <c r="BP36" s="294"/>
      <c r="BQ36" s="291">
        <v>30</v>
      </c>
      <c r="BR36" s="300"/>
      <c r="BS36" s="769"/>
      <c r="BT36" s="770"/>
      <c r="BU36" s="770"/>
      <c r="BV36" s="770"/>
      <c r="BW36" s="770"/>
      <c r="BX36" s="770"/>
      <c r="BY36" s="770"/>
      <c r="BZ36" s="770"/>
      <c r="CA36" s="770"/>
      <c r="CB36" s="770"/>
      <c r="CC36" s="770"/>
      <c r="CD36" s="770"/>
      <c r="CE36" s="770"/>
      <c r="CF36" s="770"/>
      <c r="CG36" s="80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769"/>
      <c r="DW36" s="770"/>
      <c r="DX36" s="770"/>
      <c r="DY36" s="770"/>
      <c r="DZ36" s="771"/>
      <c r="EA36" s="286"/>
    </row>
    <row r="37" spans="1:131" ht="26.25" customHeight="1" x14ac:dyDescent="0.2">
      <c r="A37" s="293">
        <v>10</v>
      </c>
      <c r="B37" s="750"/>
      <c r="C37" s="751"/>
      <c r="D37" s="751"/>
      <c r="E37" s="751"/>
      <c r="F37" s="751"/>
      <c r="G37" s="751"/>
      <c r="H37" s="751"/>
      <c r="I37" s="751"/>
      <c r="J37" s="751"/>
      <c r="K37" s="751"/>
      <c r="L37" s="751"/>
      <c r="M37" s="751"/>
      <c r="N37" s="751"/>
      <c r="O37" s="751"/>
      <c r="P37" s="752"/>
      <c r="Q37" s="772"/>
      <c r="R37" s="773"/>
      <c r="S37" s="773"/>
      <c r="T37" s="773"/>
      <c r="U37" s="773"/>
      <c r="V37" s="773"/>
      <c r="W37" s="773"/>
      <c r="X37" s="773"/>
      <c r="Y37" s="773"/>
      <c r="Z37" s="773"/>
      <c r="AA37" s="773"/>
      <c r="AB37" s="773"/>
      <c r="AC37" s="773"/>
      <c r="AD37" s="773"/>
      <c r="AE37" s="774"/>
      <c r="AF37" s="756"/>
      <c r="AG37" s="757"/>
      <c r="AH37" s="757"/>
      <c r="AI37" s="757"/>
      <c r="AJ37" s="758"/>
      <c r="AK37" s="821"/>
      <c r="AL37" s="822"/>
      <c r="AM37" s="822"/>
      <c r="AN37" s="822"/>
      <c r="AO37" s="822"/>
      <c r="AP37" s="822"/>
      <c r="AQ37" s="822"/>
      <c r="AR37" s="822"/>
      <c r="AS37" s="822"/>
      <c r="AT37" s="822"/>
      <c r="AU37" s="822"/>
      <c r="AV37" s="822"/>
      <c r="AW37" s="822"/>
      <c r="AX37" s="822"/>
      <c r="AY37" s="822"/>
      <c r="AZ37" s="823"/>
      <c r="BA37" s="823"/>
      <c r="BB37" s="823"/>
      <c r="BC37" s="823"/>
      <c r="BD37" s="823"/>
      <c r="BE37" s="819"/>
      <c r="BF37" s="819"/>
      <c r="BG37" s="819"/>
      <c r="BH37" s="819"/>
      <c r="BI37" s="820"/>
      <c r="BJ37" s="295"/>
      <c r="BK37" s="295"/>
      <c r="BL37" s="295"/>
      <c r="BM37" s="295"/>
      <c r="BN37" s="295"/>
      <c r="BO37" s="294"/>
      <c r="BP37" s="294"/>
      <c r="BQ37" s="291">
        <v>31</v>
      </c>
      <c r="BR37" s="300"/>
      <c r="BS37" s="769"/>
      <c r="BT37" s="770"/>
      <c r="BU37" s="770"/>
      <c r="BV37" s="770"/>
      <c r="BW37" s="770"/>
      <c r="BX37" s="770"/>
      <c r="BY37" s="770"/>
      <c r="BZ37" s="770"/>
      <c r="CA37" s="770"/>
      <c r="CB37" s="770"/>
      <c r="CC37" s="770"/>
      <c r="CD37" s="770"/>
      <c r="CE37" s="770"/>
      <c r="CF37" s="770"/>
      <c r="CG37" s="80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769"/>
      <c r="DW37" s="770"/>
      <c r="DX37" s="770"/>
      <c r="DY37" s="770"/>
      <c r="DZ37" s="771"/>
      <c r="EA37" s="286"/>
    </row>
    <row r="38" spans="1:131" ht="26.25" customHeight="1" x14ac:dyDescent="0.2">
      <c r="A38" s="293">
        <v>11</v>
      </c>
      <c r="B38" s="750"/>
      <c r="C38" s="751"/>
      <c r="D38" s="751"/>
      <c r="E38" s="751"/>
      <c r="F38" s="751"/>
      <c r="G38" s="751"/>
      <c r="H38" s="751"/>
      <c r="I38" s="751"/>
      <c r="J38" s="751"/>
      <c r="K38" s="751"/>
      <c r="L38" s="751"/>
      <c r="M38" s="751"/>
      <c r="N38" s="751"/>
      <c r="O38" s="751"/>
      <c r="P38" s="752"/>
      <c r="Q38" s="772"/>
      <c r="R38" s="773"/>
      <c r="S38" s="773"/>
      <c r="T38" s="773"/>
      <c r="U38" s="773"/>
      <c r="V38" s="773"/>
      <c r="W38" s="773"/>
      <c r="X38" s="773"/>
      <c r="Y38" s="773"/>
      <c r="Z38" s="773"/>
      <c r="AA38" s="773"/>
      <c r="AB38" s="773"/>
      <c r="AC38" s="773"/>
      <c r="AD38" s="773"/>
      <c r="AE38" s="774"/>
      <c r="AF38" s="756"/>
      <c r="AG38" s="757"/>
      <c r="AH38" s="757"/>
      <c r="AI38" s="757"/>
      <c r="AJ38" s="758"/>
      <c r="AK38" s="821"/>
      <c r="AL38" s="822"/>
      <c r="AM38" s="822"/>
      <c r="AN38" s="822"/>
      <c r="AO38" s="822"/>
      <c r="AP38" s="822"/>
      <c r="AQ38" s="822"/>
      <c r="AR38" s="822"/>
      <c r="AS38" s="822"/>
      <c r="AT38" s="822"/>
      <c r="AU38" s="822"/>
      <c r="AV38" s="822"/>
      <c r="AW38" s="822"/>
      <c r="AX38" s="822"/>
      <c r="AY38" s="822"/>
      <c r="AZ38" s="823"/>
      <c r="BA38" s="823"/>
      <c r="BB38" s="823"/>
      <c r="BC38" s="823"/>
      <c r="BD38" s="823"/>
      <c r="BE38" s="819"/>
      <c r="BF38" s="819"/>
      <c r="BG38" s="819"/>
      <c r="BH38" s="819"/>
      <c r="BI38" s="820"/>
      <c r="BJ38" s="295"/>
      <c r="BK38" s="295"/>
      <c r="BL38" s="295"/>
      <c r="BM38" s="295"/>
      <c r="BN38" s="295"/>
      <c r="BO38" s="294"/>
      <c r="BP38" s="294"/>
      <c r="BQ38" s="291">
        <v>32</v>
      </c>
      <c r="BR38" s="300"/>
      <c r="BS38" s="769"/>
      <c r="BT38" s="770"/>
      <c r="BU38" s="770"/>
      <c r="BV38" s="770"/>
      <c r="BW38" s="770"/>
      <c r="BX38" s="770"/>
      <c r="BY38" s="770"/>
      <c r="BZ38" s="770"/>
      <c r="CA38" s="770"/>
      <c r="CB38" s="770"/>
      <c r="CC38" s="770"/>
      <c r="CD38" s="770"/>
      <c r="CE38" s="770"/>
      <c r="CF38" s="770"/>
      <c r="CG38" s="80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769"/>
      <c r="DW38" s="770"/>
      <c r="DX38" s="770"/>
      <c r="DY38" s="770"/>
      <c r="DZ38" s="771"/>
      <c r="EA38" s="286"/>
    </row>
    <row r="39" spans="1:131" ht="26.25" customHeight="1" x14ac:dyDescent="0.2">
      <c r="A39" s="293">
        <v>12</v>
      </c>
      <c r="B39" s="750"/>
      <c r="C39" s="751"/>
      <c r="D39" s="751"/>
      <c r="E39" s="751"/>
      <c r="F39" s="751"/>
      <c r="G39" s="751"/>
      <c r="H39" s="751"/>
      <c r="I39" s="751"/>
      <c r="J39" s="751"/>
      <c r="K39" s="751"/>
      <c r="L39" s="751"/>
      <c r="M39" s="751"/>
      <c r="N39" s="751"/>
      <c r="O39" s="751"/>
      <c r="P39" s="752"/>
      <c r="Q39" s="772"/>
      <c r="R39" s="773"/>
      <c r="S39" s="773"/>
      <c r="T39" s="773"/>
      <c r="U39" s="773"/>
      <c r="V39" s="773"/>
      <c r="W39" s="773"/>
      <c r="X39" s="773"/>
      <c r="Y39" s="773"/>
      <c r="Z39" s="773"/>
      <c r="AA39" s="773"/>
      <c r="AB39" s="773"/>
      <c r="AC39" s="773"/>
      <c r="AD39" s="773"/>
      <c r="AE39" s="774"/>
      <c r="AF39" s="756"/>
      <c r="AG39" s="757"/>
      <c r="AH39" s="757"/>
      <c r="AI39" s="757"/>
      <c r="AJ39" s="758"/>
      <c r="AK39" s="821"/>
      <c r="AL39" s="822"/>
      <c r="AM39" s="822"/>
      <c r="AN39" s="822"/>
      <c r="AO39" s="822"/>
      <c r="AP39" s="822"/>
      <c r="AQ39" s="822"/>
      <c r="AR39" s="822"/>
      <c r="AS39" s="822"/>
      <c r="AT39" s="822"/>
      <c r="AU39" s="822"/>
      <c r="AV39" s="822"/>
      <c r="AW39" s="822"/>
      <c r="AX39" s="822"/>
      <c r="AY39" s="822"/>
      <c r="AZ39" s="823"/>
      <c r="BA39" s="823"/>
      <c r="BB39" s="823"/>
      <c r="BC39" s="823"/>
      <c r="BD39" s="823"/>
      <c r="BE39" s="819"/>
      <c r="BF39" s="819"/>
      <c r="BG39" s="819"/>
      <c r="BH39" s="819"/>
      <c r="BI39" s="820"/>
      <c r="BJ39" s="295"/>
      <c r="BK39" s="295"/>
      <c r="BL39" s="295"/>
      <c r="BM39" s="295"/>
      <c r="BN39" s="295"/>
      <c r="BO39" s="294"/>
      <c r="BP39" s="294"/>
      <c r="BQ39" s="291">
        <v>33</v>
      </c>
      <c r="BR39" s="300"/>
      <c r="BS39" s="769"/>
      <c r="BT39" s="770"/>
      <c r="BU39" s="770"/>
      <c r="BV39" s="770"/>
      <c r="BW39" s="770"/>
      <c r="BX39" s="770"/>
      <c r="BY39" s="770"/>
      <c r="BZ39" s="770"/>
      <c r="CA39" s="770"/>
      <c r="CB39" s="770"/>
      <c r="CC39" s="770"/>
      <c r="CD39" s="770"/>
      <c r="CE39" s="770"/>
      <c r="CF39" s="770"/>
      <c r="CG39" s="80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769"/>
      <c r="DW39" s="770"/>
      <c r="DX39" s="770"/>
      <c r="DY39" s="770"/>
      <c r="DZ39" s="771"/>
      <c r="EA39" s="286"/>
    </row>
    <row r="40" spans="1:131" ht="26.25" customHeight="1" x14ac:dyDescent="0.2">
      <c r="A40" s="291">
        <v>13</v>
      </c>
      <c r="B40" s="750"/>
      <c r="C40" s="751"/>
      <c r="D40" s="751"/>
      <c r="E40" s="751"/>
      <c r="F40" s="751"/>
      <c r="G40" s="751"/>
      <c r="H40" s="751"/>
      <c r="I40" s="751"/>
      <c r="J40" s="751"/>
      <c r="K40" s="751"/>
      <c r="L40" s="751"/>
      <c r="M40" s="751"/>
      <c r="N40" s="751"/>
      <c r="O40" s="751"/>
      <c r="P40" s="752"/>
      <c r="Q40" s="772"/>
      <c r="R40" s="773"/>
      <c r="S40" s="773"/>
      <c r="T40" s="773"/>
      <c r="U40" s="773"/>
      <c r="V40" s="773"/>
      <c r="W40" s="773"/>
      <c r="X40" s="773"/>
      <c r="Y40" s="773"/>
      <c r="Z40" s="773"/>
      <c r="AA40" s="773"/>
      <c r="AB40" s="773"/>
      <c r="AC40" s="773"/>
      <c r="AD40" s="773"/>
      <c r="AE40" s="774"/>
      <c r="AF40" s="756"/>
      <c r="AG40" s="757"/>
      <c r="AH40" s="757"/>
      <c r="AI40" s="757"/>
      <c r="AJ40" s="758"/>
      <c r="AK40" s="821"/>
      <c r="AL40" s="822"/>
      <c r="AM40" s="822"/>
      <c r="AN40" s="822"/>
      <c r="AO40" s="822"/>
      <c r="AP40" s="822"/>
      <c r="AQ40" s="822"/>
      <c r="AR40" s="822"/>
      <c r="AS40" s="822"/>
      <c r="AT40" s="822"/>
      <c r="AU40" s="822"/>
      <c r="AV40" s="822"/>
      <c r="AW40" s="822"/>
      <c r="AX40" s="822"/>
      <c r="AY40" s="822"/>
      <c r="AZ40" s="823"/>
      <c r="BA40" s="823"/>
      <c r="BB40" s="823"/>
      <c r="BC40" s="823"/>
      <c r="BD40" s="823"/>
      <c r="BE40" s="819"/>
      <c r="BF40" s="819"/>
      <c r="BG40" s="819"/>
      <c r="BH40" s="819"/>
      <c r="BI40" s="820"/>
      <c r="BJ40" s="295"/>
      <c r="BK40" s="295"/>
      <c r="BL40" s="295"/>
      <c r="BM40" s="295"/>
      <c r="BN40" s="295"/>
      <c r="BO40" s="294"/>
      <c r="BP40" s="294"/>
      <c r="BQ40" s="291">
        <v>34</v>
      </c>
      <c r="BR40" s="300"/>
      <c r="BS40" s="769"/>
      <c r="BT40" s="770"/>
      <c r="BU40" s="770"/>
      <c r="BV40" s="770"/>
      <c r="BW40" s="770"/>
      <c r="BX40" s="770"/>
      <c r="BY40" s="770"/>
      <c r="BZ40" s="770"/>
      <c r="CA40" s="770"/>
      <c r="CB40" s="770"/>
      <c r="CC40" s="770"/>
      <c r="CD40" s="770"/>
      <c r="CE40" s="770"/>
      <c r="CF40" s="770"/>
      <c r="CG40" s="80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769"/>
      <c r="DW40" s="770"/>
      <c r="DX40" s="770"/>
      <c r="DY40" s="770"/>
      <c r="DZ40" s="771"/>
      <c r="EA40" s="286"/>
    </row>
    <row r="41" spans="1:131" ht="26.25" customHeight="1" x14ac:dyDescent="0.2">
      <c r="A41" s="291">
        <v>14</v>
      </c>
      <c r="B41" s="750"/>
      <c r="C41" s="751"/>
      <c r="D41" s="751"/>
      <c r="E41" s="751"/>
      <c r="F41" s="751"/>
      <c r="G41" s="751"/>
      <c r="H41" s="751"/>
      <c r="I41" s="751"/>
      <c r="J41" s="751"/>
      <c r="K41" s="751"/>
      <c r="L41" s="751"/>
      <c r="M41" s="751"/>
      <c r="N41" s="751"/>
      <c r="O41" s="751"/>
      <c r="P41" s="752"/>
      <c r="Q41" s="772"/>
      <c r="R41" s="773"/>
      <c r="S41" s="773"/>
      <c r="T41" s="773"/>
      <c r="U41" s="773"/>
      <c r="V41" s="773"/>
      <c r="W41" s="773"/>
      <c r="X41" s="773"/>
      <c r="Y41" s="773"/>
      <c r="Z41" s="773"/>
      <c r="AA41" s="773"/>
      <c r="AB41" s="773"/>
      <c r="AC41" s="773"/>
      <c r="AD41" s="773"/>
      <c r="AE41" s="774"/>
      <c r="AF41" s="756"/>
      <c r="AG41" s="757"/>
      <c r="AH41" s="757"/>
      <c r="AI41" s="757"/>
      <c r="AJ41" s="758"/>
      <c r="AK41" s="821"/>
      <c r="AL41" s="822"/>
      <c r="AM41" s="822"/>
      <c r="AN41" s="822"/>
      <c r="AO41" s="822"/>
      <c r="AP41" s="822"/>
      <c r="AQ41" s="822"/>
      <c r="AR41" s="822"/>
      <c r="AS41" s="822"/>
      <c r="AT41" s="822"/>
      <c r="AU41" s="822"/>
      <c r="AV41" s="822"/>
      <c r="AW41" s="822"/>
      <c r="AX41" s="822"/>
      <c r="AY41" s="822"/>
      <c r="AZ41" s="823"/>
      <c r="BA41" s="823"/>
      <c r="BB41" s="823"/>
      <c r="BC41" s="823"/>
      <c r="BD41" s="823"/>
      <c r="BE41" s="819"/>
      <c r="BF41" s="819"/>
      <c r="BG41" s="819"/>
      <c r="BH41" s="819"/>
      <c r="BI41" s="820"/>
      <c r="BJ41" s="295"/>
      <c r="BK41" s="295"/>
      <c r="BL41" s="295"/>
      <c r="BM41" s="295"/>
      <c r="BN41" s="295"/>
      <c r="BO41" s="294"/>
      <c r="BP41" s="294"/>
      <c r="BQ41" s="291">
        <v>35</v>
      </c>
      <c r="BR41" s="300"/>
      <c r="BS41" s="769"/>
      <c r="BT41" s="770"/>
      <c r="BU41" s="770"/>
      <c r="BV41" s="770"/>
      <c r="BW41" s="770"/>
      <c r="BX41" s="770"/>
      <c r="BY41" s="770"/>
      <c r="BZ41" s="770"/>
      <c r="CA41" s="770"/>
      <c r="CB41" s="770"/>
      <c r="CC41" s="770"/>
      <c r="CD41" s="770"/>
      <c r="CE41" s="770"/>
      <c r="CF41" s="770"/>
      <c r="CG41" s="80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769"/>
      <c r="DW41" s="770"/>
      <c r="DX41" s="770"/>
      <c r="DY41" s="770"/>
      <c r="DZ41" s="771"/>
      <c r="EA41" s="286"/>
    </row>
    <row r="42" spans="1:131" ht="26.25" customHeight="1" x14ac:dyDescent="0.2">
      <c r="A42" s="291">
        <v>15</v>
      </c>
      <c r="B42" s="750"/>
      <c r="C42" s="751"/>
      <c r="D42" s="751"/>
      <c r="E42" s="751"/>
      <c r="F42" s="751"/>
      <c r="G42" s="751"/>
      <c r="H42" s="751"/>
      <c r="I42" s="751"/>
      <c r="J42" s="751"/>
      <c r="K42" s="751"/>
      <c r="L42" s="751"/>
      <c r="M42" s="751"/>
      <c r="N42" s="751"/>
      <c r="O42" s="751"/>
      <c r="P42" s="752"/>
      <c r="Q42" s="772"/>
      <c r="R42" s="773"/>
      <c r="S42" s="773"/>
      <c r="T42" s="773"/>
      <c r="U42" s="773"/>
      <c r="V42" s="773"/>
      <c r="W42" s="773"/>
      <c r="X42" s="773"/>
      <c r="Y42" s="773"/>
      <c r="Z42" s="773"/>
      <c r="AA42" s="773"/>
      <c r="AB42" s="773"/>
      <c r="AC42" s="773"/>
      <c r="AD42" s="773"/>
      <c r="AE42" s="774"/>
      <c r="AF42" s="756"/>
      <c r="AG42" s="757"/>
      <c r="AH42" s="757"/>
      <c r="AI42" s="757"/>
      <c r="AJ42" s="758"/>
      <c r="AK42" s="821"/>
      <c r="AL42" s="822"/>
      <c r="AM42" s="822"/>
      <c r="AN42" s="822"/>
      <c r="AO42" s="822"/>
      <c r="AP42" s="822"/>
      <c r="AQ42" s="822"/>
      <c r="AR42" s="822"/>
      <c r="AS42" s="822"/>
      <c r="AT42" s="822"/>
      <c r="AU42" s="822"/>
      <c r="AV42" s="822"/>
      <c r="AW42" s="822"/>
      <c r="AX42" s="822"/>
      <c r="AY42" s="822"/>
      <c r="AZ42" s="823"/>
      <c r="BA42" s="823"/>
      <c r="BB42" s="823"/>
      <c r="BC42" s="823"/>
      <c r="BD42" s="823"/>
      <c r="BE42" s="819"/>
      <c r="BF42" s="819"/>
      <c r="BG42" s="819"/>
      <c r="BH42" s="819"/>
      <c r="BI42" s="820"/>
      <c r="BJ42" s="295"/>
      <c r="BK42" s="295"/>
      <c r="BL42" s="295"/>
      <c r="BM42" s="295"/>
      <c r="BN42" s="295"/>
      <c r="BO42" s="294"/>
      <c r="BP42" s="294"/>
      <c r="BQ42" s="291">
        <v>36</v>
      </c>
      <c r="BR42" s="300"/>
      <c r="BS42" s="769"/>
      <c r="BT42" s="770"/>
      <c r="BU42" s="770"/>
      <c r="BV42" s="770"/>
      <c r="BW42" s="770"/>
      <c r="BX42" s="770"/>
      <c r="BY42" s="770"/>
      <c r="BZ42" s="770"/>
      <c r="CA42" s="770"/>
      <c r="CB42" s="770"/>
      <c r="CC42" s="770"/>
      <c r="CD42" s="770"/>
      <c r="CE42" s="770"/>
      <c r="CF42" s="770"/>
      <c r="CG42" s="80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769"/>
      <c r="DW42" s="770"/>
      <c r="DX42" s="770"/>
      <c r="DY42" s="770"/>
      <c r="DZ42" s="771"/>
      <c r="EA42" s="286"/>
    </row>
    <row r="43" spans="1:131" ht="26.25" customHeight="1" x14ac:dyDescent="0.2">
      <c r="A43" s="291">
        <v>16</v>
      </c>
      <c r="B43" s="750"/>
      <c r="C43" s="751"/>
      <c r="D43" s="751"/>
      <c r="E43" s="751"/>
      <c r="F43" s="751"/>
      <c r="G43" s="751"/>
      <c r="H43" s="751"/>
      <c r="I43" s="751"/>
      <c r="J43" s="751"/>
      <c r="K43" s="751"/>
      <c r="L43" s="751"/>
      <c r="M43" s="751"/>
      <c r="N43" s="751"/>
      <c r="O43" s="751"/>
      <c r="P43" s="752"/>
      <c r="Q43" s="772"/>
      <c r="R43" s="773"/>
      <c r="S43" s="773"/>
      <c r="T43" s="773"/>
      <c r="U43" s="773"/>
      <c r="V43" s="773"/>
      <c r="W43" s="773"/>
      <c r="X43" s="773"/>
      <c r="Y43" s="773"/>
      <c r="Z43" s="773"/>
      <c r="AA43" s="773"/>
      <c r="AB43" s="773"/>
      <c r="AC43" s="773"/>
      <c r="AD43" s="773"/>
      <c r="AE43" s="774"/>
      <c r="AF43" s="756"/>
      <c r="AG43" s="757"/>
      <c r="AH43" s="757"/>
      <c r="AI43" s="757"/>
      <c r="AJ43" s="758"/>
      <c r="AK43" s="821"/>
      <c r="AL43" s="822"/>
      <c r="AM43" s="822"/>
      <c r="AN43" s="822"/>
      <c r="AO43" s="822"/>
      <c r="AP43" s="822"/>
      <c r="AQ43" s="822"/>
      <c r="AR43" s="822"/>
      <c r="AS43" s="822"/>
      <c r="AT43" s="822"/>
      <c r="AU43" s="822"/>
      <c r="AV43" s="822"/>
      <c r="AW43" s="822"/>
      <c r="AX43" s="822"/>
      <c r="AY43" s="822"/>
      <c r="AZ43" s="823"/>
      <c r="BA43" s="823"/>
      <c r="BB43" s="823"/>
      <c r="BC43" s="823"/>
      <c r="BD43" s="823"/>
      <c r="BE43" s="819"/>
      <c r="BF43" s="819"/>
      <c r="BG43" s="819"/>
      <c r="BH43" s="819"/>
      <c r="BI43" s="820"/>
      <c r="BJ43" s="295"/>
      <c r="BK43" s="295"/>
      <c r="BL43" s="295"/>
      <c r="BM43" s="295"/>
      <c r="BN43" s="295"/>
      <c r="BO43" s="294"/>
      <c r="BP43" s="294"/>
      <c r="BQ43" s="291">
        <v>37</v>
      </c>
      <c r="BR43" s="300"/>
      <c r="BS43" s="769"/>
      <c r="BT43" s="770"/>
      <c r="BU43" s="770"/>
      <c r="BV43" s="770"/>
      <c r="BW43" s="770"/>
      <c r="BX43" s="770"/>
      <c r="BY43" s="770"/>
      <c r="BZ43" s="770"/>
      <c r="CA43" s="770"/>
      <c r="CB43" s="770"/>
      <c r="CC43" s="770"/>
      <c r="CD43" s="770"/>
      <c r="CE43" s="770"/>
      <c r="CF43" s="770"/>
      <c r="CG43" s="80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769"/>
      <c r="DW43" s="770"/>
      <c r="DX43" s="770"/>
      <c r="DY43" s="770"/>
      <c r="DZ43" s="771"/>
      <c r="EA43" s="286"/>
    </row>
    <row r="44" spans="1:131" ht="26.25" customHeight="1" x14ac:dyDescent="0.2">
      <c r="A44" s="291">
        <v>17</v>
      </c>
      <c r="B44" s="750"/>
      <c r="C44" s="751"/>
      <c r="D44" s="751"/>
      <c r="E44" s="751"/>
      <c r="F44" s="751"/>
      <c r="G44" s="751"/>
      <c r="H44" s="751"/>
      <c r="I44" s="751"/>
      <c r="J44" s="751"/>
      <c r="K44" s="751"/>
      <c r="L44" s="751"/>
      <c r="M44" s="751"/>
      <c r="N44" s="751"/>
      <c r="O44" s="751"/>
      <c r="P44" s="752"/>
      <c r="Q44" s="772"/>
      <c r="R44" s="773"/>
      <c r="S44" s="773"/>
      <c r="T44" s="773"/>
      <c r="U44" s="773"/>
      <c r="V44" s="773"/>
      <c r="W44" s="773"/>
      <c r="X44" s="773"/>
      <c r="Y44" s="773"/>
      <c r="Z44" s="773"/>
      <c r="AA44" s="773"/>
      <c r="AB44" s="773"/>
      <c r="AC44" s="773"/>
      <c r="AD44" s="773"/>
      <c r="AE44" s="774"/>
      <c r="AF44" s="756"/>
      <c r="AG44" s="757"/>
      <c r="AH44" s="757"/>
      <c r="AI44" s="757"/>
      <c r="AJ44" s="758"/>
      <c r="AK44" s="821"/>
      <c r="AL44" s="822"/>
      <c r="AM44" s="822"/>
      <c r="AN44" s="822"/>
      <c r="AO44" s="822"/>
      <c r="AP44" s="822"/>
      <c r="AQ44" s="822"/>
      <c r="AR44" s="822"/>
      <c r="AS44" s="822"/>
      <c r="AT44" s="822"/>
      <c r="AU44" s="822"/>
      <c r="AV44" s="822"/>
      <c r="AW44" s="822"/>
      <c r="AX44" s="822"/>
      <c r="AY44" s="822"/>
      <c r="AZ44" s="823"/>
      <c r="BA44" s="823"/>
      <c r="BB44" s="823"/>
      <c r="BC44" s="823"/>
      <c r="BD44" s="823"/>
      <c r="BE44" s="819"/>
      <c r="BF44" s="819"/>
      <c r="BG44" s="819"/>
      <c r="BH44" s="819"/>
      <c r="BI44" s="820"/>
      <c r="BJ44" s="295"/>
      <c r="BK44" s="295"/>
      <c r="BL44" s="295"/>
      <c r="BM44" s="295"/>
      <c r="BN44" s="295"/>
      <c r="BO44" s="294"/>
      <c r="BP44" s="294"/>
      <c r="BQ44" s="291">
        <v>38</v>
      </c>
      <c r="BR44" s="300"/>
      <c r="BS44" s="769"/>
      <c r="BT44" s="770"/>
      <c r="BU44" s="770"/>
      <c r="BV44" s="770"/>
      <c r="BW44" s="770"/>
      <c r="BX44" s="770"/>
      <c r="BY44" s="770"/>
      <c r="BZ44" s="770"/>
      <c r="CA44" s="770"/>
      <c r="CB44" s="770"/>
      <c r="CC44" s="770"/>
      <c r="CD44" s="770"/>
      <c r="CE44" s="770"/>
      <c r="CF44" s="770"/>
      <c r="CG44" s="80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769"/>
      <c r="DW44" s="770"/>
      <c r="DX44" s="770"/>
      <c r="DY44" s="770"/>
      <c r="DZ44" s="771"/>
      <c r="EA44" s="286"/>
    </row>
    <row r="45" spans="1:131" ht="26.25" customHeight="1" x14ac:dyDescent="0.2">
      <c r="A45" s="291">
        <v>18</v>
      </c>
      <c r="B45" s="750"/>
      <c r="C45" s="751"/>
      <c r="D45" s="751"/>
      <c r="E45" s="751"/>
      <c r="F45" s="751"/>
      <c r="G45" s="751"/>
      <c r="H45" s="751"/>
      <c r="I45" s="751"/>
      <c r="J45" s="751"/>
      <c r="K45" s="751"/>
      <c r="L45" s="751"/>
      <c r="M45" s="751"/>
      <c r="N45" s="751"/>
      <c r="O45" s="751"/>
      <c r="P45" s="752"/>
      <c r="Q45" s="772"/>
      <c r="R45" s="773"/>
      <c r="S45" s="773"/>
      <c r="T45" s="773"/>
      <c r="U45" s="773"/>
      <c r="V45" s="773"/>
      <c r="W45" s="773"/>
      <c r="X45" s="773"/>
      <c r="Y45" s="773"/>
      <c r="Z45" s="773"/>
      <c r="AA45" s="773"/>
      <c r="AB45" s="773"/>
      <c r="AC45" s="773"/>
      <c r="AD45" s="773"/>
      <c r="AE45" s="774"/>
      <c r="AF45" s="756"/>
      <c r="AG45" s="757"/>
      <c r="AH45" s="757"/>
      <c r="AI45" s="757"/>
      <c r="AJ45" s="758"/>
      <c r="AK45" s="821"/>
      <c r="AL45" s="822"/>
      <c r="AM45" s="822"/>
      <c r="AN45" s="822"/>
      <c r="AO45" s="822"/>
      <c r="AP45" s="822"/>
      <c r="AQ45" s="822"/>
      <c r="AR45" s="822"/>
      <c r="AS45" s="822"/>
      <c r="AT45" s="822"/>
      <c r="AU45" s="822"/>
      <c r="AV45" s="822"/>
      <c r="AW45" s="822"/>
      <c r="AX45" s="822"/>
      <c r="AY45" s="822"/>
      <c r="AZ45" s="823"/>
      <c r="BA45" s="823"/>
      <c r="BB45" s="823"/>
      <c r="BC45" s="823"/>
      <c r="BD45" s="823"/>
      <c r="BE45" s="819"/>
      <c r="BF45" s="819"/>
      <c r="BG45" s="819"/>
      <c r="BH45" s="819"/>
      <c r="BI45" s="820"/>
      <c r="BJ45" s="295"/>
      <c r="BK45" s="295"/>
      <c r="BL45" s="295"/>
      <c r="BM45" s="295"/>
      <c r="BN45" s="295"/>
      <c r="BO45" s="294"/>
      <c r="BP45" s="294"/>
      <c r="BQ45" s="291">
        <v>39</v>
      </c>
      <c r="BR45" s="300"/>
      <c r="BS45" s="769"/>
      <c r="BT45" s="770"/>
      <c r="BU45" s="770"/>
      <c r="BV45" s="770"/>
      <c r="BW45" s="770"/>
      <c r="BX45" s="770"/>
      <c r="BY45" s="770"/>
      <c r="BZ45" s="770"/>
      <c r="CA45" s="770"/>
      <c r="CB45" s="770"/>
      <c r="CC45" s="770"/>
      <c r="CD45" s="770"/>
      <c r="CE45" s="770"/>
      <c r="CF45" s="770"/>
      <c r="CG45" s="80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769"/>
      <c r="DW45" s="770"/>
      <c r="DX45" s="770"/>
      <c r="DY45" s="770"/>
      <c r="DZ45" s="771"/>
      <c r="EA45" s="286"/>
    </row>
    <row r="46" spans="1:131" ht="26.25" customHeight="1" x14ac:dyDescent="0.2">
      <c r="A46" s="291">
        <v>19</v>
      </c>
      <c r="B46" s="750"/>
      <c r="C46" s="751"/>
      <c r="D46" s="751"/>
      <c r="E46" s="751"/>
      <c r="F46" s="751"/>
      <c r="G46" s="751"/>
      <c r="H46" s="751"/>
      <c r="I46" s="751"/>
      <c r="J46" s="751"/>
      <c r="K46" s="751"/>
      <c r="L46" s="751"/>
      <c r="M46" s="751"/>
      <c r="N46" s="751"/>
      <c r="O46" s="751"/>
      <c r="P46" s="752"/>
      <c r="Q46" s="772"/>
      <c r="R46" s="773"/>
      <c r="S46" s="773"/>
      <c r="T46" s="773"/>
      <c r="U46" s="773"/>
      <c r="V46" s="773"/>
      <c r="W46" s="773"/>
      <c r="X46" s="773"/>
      <c r="Y46" s="773"/>
      <c r="Z46" s="773"/>
      <c r="AA46" s="773"/>
      <c r="AB46" s="773"/>
      <c r="AC46" s="773"/>
      <c r="AD46" s="773"/>
      <c r="AE46" s="774"/>
      <c r="AF46" s="756"/>
      <c r="AG46" s="757"/>
      <c r="AH46" s="757"/>
      <c r="AI46" s="757"/>
      <c r="AJ46" s="758"/>
      <c r="AK46" s="821"/>
      <c r="AL46" s="822"/>
      <c r="AM46" s="822"/>
      <c r="AN46" s="822"/>
      <c r="AO46" s="822"/>
      <c r="AP46" s="822"/>
      <c r="AQ46" s="822"/>
      <c r="AR46" s="822"/>
      <c r="AS46" s="822"/>
      <c r="AT46" s="822"/>
      <c r="AU46" s="822"/>
      <c r="AV46" s="822"/>
      <c r="AW46" s="822"/>
      <c r="AX46" s="822"/>
      <c r="AY46" s="822"/>
      <c r="AZ46" s="823"/>
      <c r="BA46" s="823"/>
      <c r="BB46" s="823"/>
      <c r="BC46" s="823"/>
      <c r="BD46" s="823"/>
      <c r="BE46" s="819"/>
      <c r="BF46" s="819"/>
      <c r="BG46" s="819"/>
      <c r="BH46" s="819"/>
      <c r="BI46" s="820"/>
      <c r="BJ46" s="295"/>
      <c r="BK46" s="295"/>
      <c r="BL46" s="295"/>
      <c r="BM46" s="295"/>
      <c r="BN46" s="295"/>
      <c r="BO46" s="294"/>
      <c r="BP46" s="294"/>
      <c r="BQ46" s="291">
        <v>40</v>
      </c>
      <c r="BR46" s="300"/>
      <c r="BS46" s="769"/>
      <c r="BT46" s="770"/>
      <c r="BU46" s="770"/>
      <c r="BV46" s="770"/>
      <c r="BW46" s="770"/>
      <c r="BX46" s="770"/>
      <c r="BY46" s="770"/>
      <c r="BZ46" s="770"/>
      <c r="CA46" s="770"/>
      <c r="CB46" s="770"/>
      <c r="CC46" s="770"/>
      <c r="CD46" s="770"/>
      <c r="CE46" s="770"/>
      <c r="CF46" s="770"/>
      <c r="CG46" s="80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769"/>
      <c r="DW46" s="770"/>
      <c r="DX46" s="770"/>
      <c r="DY46" s="770"/>
      <c r="DZ46" s="771"/>
      <c r="EA46" s="286"/>
    </row>
    <row r="47" spans="1:131" ht="26.25" customHeight="1" x14ac:dyDescent="0.2">
      <c r="A47" s="291">
        <v>20</v>
      </c>
      <c r="B47" s="750"/>
      <c r="C47" s="751"/>
      <c r="D47" s="751"/>
      <c r="E47" s="751"/>
      <c r="F47" s="751"/>
      <c r="G47" s="751"/>
      <c r="H47" s="751"/>
      <c r="I47" s="751"/>
      <c r="J47" s="751"/>
      <c r="K47" s="751"/>
      <c r="L47" s="751"/>
      <c r="M47" s="751"/>
      <c r="N47" s="751"/>
      <c r="O47" s="751"/>
      <c r="P47" s="752"/>
      <c r="Q47" s="772"/>
      <c r="R47" s="773"/>
      <c r="S47" s="773"/>
      <c r="T47" s="773"/>
      <c r="U47" s="773"/>
      <c r="V47" s="773"/>
      <c r="W47" s="773"/>
      <c r="X47" s="773"/>
      <c r="Y47" s="773"/>
      <c r="Z47" s="773"/>
      <c r="AA47" s="773"/>
      <c r="AB47" s="773"/>
      <c r="AC47" s="773"/>
      <c r="AD47" s="773"/>
      <c r="AE47" s="774"/>
      <c r="AF47" s="756"/>
      <c r="AG47" s="757"/>
      <c r="AH47" s="757"/>
      <c r="AI47" s="757"/>
      <c r="AJ47" s="758"/>
      <c r="AK47" s="821"/>
      <c r="AL47" s="822"/>
      <c r="AM47" s="822"/>
      <c r="AN47" s="822"/>
      <c r="AO47" s="822"/>
      <c r="AP47" s="822"/>
      <c r="AQ47" s="822"/>
      <c r="AR47" s="822"/>
      <c r="AS47" s="822"/>
      <c r="AT47" s="822"/>
      <c r="AU47" s="822"/>
      <c r="AV47" s="822"/>
      <c r="AW47" s="822"/>
      <c r="AX47" s="822"/>
      <c r="AY47" s="822"/>
      <c r="AZ47" s="823"/>
      <c r="BA47" s="823"/>
      <c r="BB47" s="823"/>
      <c r="BC47" s="823"/>
      <c r="BD47" s="823"/>
      <c r="BE47" s="819"/>
      <c r="BF47" s="819"/>
      <c r="BG47" s="819"/>
      <c r="BH47" s="819"/>
      <c r="BI47" s="820"/>
      <c r="BJ47" s="295"/>
      <c r="BK47" s="295"/>
      <c r="BL47" s="295"/>
      <c r="BM47" s="295"/>
      <c r="BN47" s="295"/>
      <c r="BO47" s="294"/>
      <c r="BP47" s="294"/>
      <c r="BQ47" s="291">
        <v>41</v>
      </c>
      <c r="BR47" s="300"/>
      <c r="BS47" s="769"/>
      <c r="BT47" s="770"/>
      <c r="BU47" s="770"/>
      <c r="BV47" s="770"/>
      <c r="BW47" s="770"/>
      <c r="BX47" s="770"/>
      <c r="BY47" s="770"/>
      <c r="BZ47" s="770"/>
      <c r="CA47" s="770"/>
      <c r="CB47" s="770"/>
      <c r="CC47" s="770"/>
      <c r="CD47" s="770"/>
      <c r="CE47" s="770"/>
      <c r="CF47" s="770"/>
      <c r="CG47" s="80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769"/>
      <c r="DW47" s="770"/>
      <c r="DX47" s="770"/>
      <c r="DY47" s="770"/>
      <c r="DZ47" s="771"/>
      <c r="EA47" s="286"/>
    </row>
    <row r="48" spans="1:131" ht="26.25" customHeight="1" x14ac:dyDescent="0.2">
      <c r="A48" s="291">
        <v>21</v>
      </c>
      <c r="B48" s="750"/>
      <c r="C48" s="751"/>
      <c r="D48" s="751"/>
      <c r="E48" s="751"/>
      <c r="F48" s="751"/>
      <c r="G48" s="751"/>
      <c r="H48" s="751"/>
      <c r="I48" s="751"/>
      <c r="J48" s="751"/>
      <c r="K48" s="751"/>
      <c r="L48" s="751"/>
      <c r="M48" s="751"/>
      <c r="N48" s="751"/>
      <c r="O48" s="751"/>
      <c r="P48" s="752"/>
      <c r="Q48" s="772"/>
      <c r="R48" s="773"/>
      <c r="S48" s="773"/>
      <c r="T48" s="773"/>
      <c r="U48" s="773"/>
      <c r="V48" s="773"/>
      <c r="W48" s="773"/>
      <c r="X48" s="773"/>
      <c r="Y48" s="773"/>
      <c r="Z48" s="773"/>
      <c r="AA48" s="773"/>
      <c r="AB48" s="773"/>
      <c r="AC48" s="773"/>
      <c r="AD48" s="773"/>
      <c r="AE48" s="774"/>
      <c r="AF48" s="756"/>
      <c r="AG48" s="757"/>
      <c r="AH48" s="757"/>
      <c r="AI48" s="757"/>
      <c r="AJ48" s="758"/>
      <c r="AK48" s="821"/>
      <c r="AL48" s="822"/>
      <c r="AM48" s="822"/>
      <c r="AN48" s="822"/>
      <c r="AO48" s="822"/>
      <c r="AP48" s="822"/>
      <c r="AQ48" s="822"/>
      <c r="AR48" s="822"/>
      <c r="AS48" s="822"/>
      <c r="AT48" s="822"/>
      <c r="AU48" s="822"/>
      <c r="AV48" s="822"/>
      <c r="AW48" s="822"/>
      <c r="AX48" s="822"/>
      <c r="AY48" s="822"/>
      <c r="AZ48" s="823"/>
      <c r="BA48" s="823"/>
      <c r="BB48" s="823"/>
      <c r="BC48" s="823"/>
      <c r="BD48" s="823"/>
      <c r="BE48" s="819"/>
      <c r="BF48" s="819"/>
      <c r="BG48" s="819"/>
      <c r="BH48" s="819"/>
      <c r="BI48" s="820"/>
      <c r="BJ48" s="295"/>
      <c r="BK48" s="295"/>
      <c r="BL48" s="295"/>
      <c r="BM48" s="295"/>
      <c r="BN48" s="295"/>
      <c r="BO48" s="294"/>
      <c r="BP48" s="294"/>
      <c r="BQ48" s="291">
        <v>42</v>
      </c>
      <c r="BR48" s="300"/>
      <c r="BS48" s="769"/>
      <c r="BT48" s="770"/>
      <c r="BU48" s="770"/>
      <c r="BV48" s="770"/>
      <c r="BW48" s="770"/>
      <c r="BX48" s="770"/>
      <c r="BY48" s="770"/>
      <c r="BZ48" s="770"/>
      <c r="CA48" s="770"/>
      <c r="CB48" s="770"/>
      <c r="CC48" s="770"/>
      <c r="CD48" s="770"/>
      <c r="CE48" s="770"/>
      <c r="CF48" s="770"/>
      <c r="CG48" s="80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769"/>
      <c r="DW48" s="770"/>
      <c r="DX48" s="770"/>
      <c r="DY48" s="770"/>
      <c r="DZ48" s="771"/>
      <c r="EA48" s="286"/>
    </row>
    <row r="49" spans="1:131" ht="26.25" customHeight="1" x14ac:dyDescent="0.2">
      <c r="A49" s="291">
        <v>22</v>
      </c>
      <c r="B49" s="750"/>
      <c r="C49" s="751"/>
      <c r="D49" s="751"/>
      <c r="E49" s="751"/>
      <c r="F49" s="751"/>
      <c r="G49" s="751"/>
      <c r="H49" s="751"/>
      <c r="I49" s="751"/>
      <c r="J49" s="751"/>
      <c r="K49" s="751"/>
      <c r="L49" s="751"/>
      <c r="M49" s="751"/>
      <c r="N49" s="751"/>
      <c r="O49" s="751"/>
      <c r="P49" s="752"/>
      <c r="Q49" s="772"/>
      <c r="R49" s="773"/>
      <c r="S49" s="773"/>
      <c r="T49" s="773"/>
      <c r="U49" s="773"/>
      <c r="V49" s="773"/>
      <c r="W49" s="773"/>
      <c r="X49" s="773"/>
      <c r="Y49" s="773"/>
      <c r="Z49" s="773"/>
      <c r="AA49" s="773"/>
      <c r="AB49" s="773"/>
      <c r="AC49" s="773"/>
      <c r="AD49" s="773"/>
      <c r="AE49" s="774"/>
      <c r="AF49" s="756"/>
      <c r="AG49" s="757"/>
      <c r="AH49" s="757"/>
      <c r="AI49" s="757"/>
      <c r="AJ49" s="758"/>
      <c r="AK49" s="821"/>
      <c r="AL49" s="822"/>
      <c r="AM49" s="822"/>
      <c r="AN49" s="822"/>
      <c r="AO49" s="822"/>
      <c r="AP49" s="822"/>
      <c r="AQ49" s="822"/>
      <c r="AR49" s="822"/>
      <c r="AS49" s="822"/>
      <c r="AT49" s="822"/>
      <c r="AU49" s="822"/>
      <c r="AV49" s="822"/>
      <c r="AW49" s="822"/>
      <c r="AX49" s="822"/>
      <c r="AY49" s="822"/>
      <c r="AZ49" s="823"/>
      <c r="BA49" s="823"/>
      <c r="BB49" s="823"/>
      <c r="BC49" s="823"/>
      <c r="BD49" s="823"/>
      <c r="BE49" s="819"/>
      <c r="BF49" s="819"/>
      <c r="BG49" s="819"/>
      <c r="BH49" s="819"/>
      <c r="BI49" s="820"/>
      <c r="BJ49" s="295"/>
      <c r="BK49" s="295"/>
      <c r="BL49" s="295"/>
      <c r="BM49" s="295"/>
      <c r="BN49" s="295"/>
      <c r="BO49" s="294"/>
      <c r="BP49" s="294"/>
      <c r="BQ49" s="291">
        <v>43</v>
      </c>
      <c r="BR49" s="300"/>
      <c r="BS49" s="769"/>
      <c r="BT49" s="770"/>
      <c r="BU49" s="770"/>
      <c r="BV49" s="770"/>
      <c r="BW49" s="770"/>
      <c r="BX49" s="770"/>
      <c r="BY49" s="770"/>
      <c r="BZ49" s="770"/>
      <c r="CA49" s="770"/>
      <c r="CB49" s="770"/>
      <c r="CC49" s="770"/>
      <c r="CD49" s="770"/>
      <c r="CE49" s="770"/>
      <c r="CF49" s="770"/>
      <c r="CG49" s="80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769"/>
      <c r="DW49" s="770"/>
      <c r="DX49" s="770"/>
      <c r="DY49" s="770"/>
      <c r="DZ49" s="771"/>
      <c r="EA49" s="286"/>
    </row>
    <row r="50" spans="1:131" ht="26.25" customHeight="1" x14ac:dyDescent="0.2">
      <c r="A50" s="291">
        <v>23</v>
      </c>
      <c r="B50" s="750"/>
      <c r="C50" s="751"/>
      <c r="D50" s="751"/>
      <c r="E50" s="751"/>
      <c r="F50" s="751"/>
      <c r="G50" s="751"/>
      <c r="H50" s="751"/>
      <c r="I50" s="751"/>
      <c r="J50" s="751"/>
      <c r="K50" s="751"/>
      <c r="L50" s="751"/>
      <c r="M50" s="751"/>
      <c r="N50" s="751"/>
      <c r="O50" s="751"/>
      <c r="P50" s="752"/>
      <c r="Q50" s="824"/>
      <c r="R50" s="825"/>
      <c r="S50" s="825"/>
      <c r="T50" s="825"/>
      <c r="U50" s="825"/>
      <c r="V50" s="825"/>
      <c r="W50" s="825"/>
      <c r="X50" s="825"/>
      <c r="Y50" s="825"/>
      <c r="Z50" s="825"/>
      <c r="AA50" s="825"/>
      <c r="AB50" s="825"/>
      <c r="AC50" s="825"/>
      <c r="AD50" s="825"/>
      <c r="AE50" s="826"/>
      <c r="AF50" s="756"/>
      <c r="AG50" s="757"/>
      <c r="AH50" s="757"/>
      <c r="AI50" s="757"/>
      <c r="AJ50" s="758"/>
      <c r="AK50" s="827"/>
      <c r="AL50" s="825"/>
      <c r="AM50" s="825"/>
      <c r="AN50" s="825"/>
      <c r="AO50" s="825"/>
      <c r="AP50" s="825"/>
      <c r="AQ50" s="825"/>
      <c r="AR50" s="825"/>
      <c r="AS50" s="825"/>
      <c r="AT50" s="825"/>
      <c r="AU50" s="825"/>
      <c r="AV50" s="825"/>
      <c r="AW50" s="825"/>
      <c r="AX50" s="825"/>
      <c r="AY50" s="825"/>
      <c r="AZ50" s="828"/>
      <c r="BA50" s="828"/>
      <c r="BB50" s="828"/>
      <c r="BC50" s="828"/>
      <c r="BD50" s="828"/>
      <c r="BE50" s="819"/>
      <c r="BF50" s="819"/>
      <c r="BG50" s="819"/>
      <c r="BH50" s="819"/>
      <c r="BI50" s="820"/>
      <c r="BJ50" s="295"/>
      <c r="BK50" s="295"/>
      <c r="BL50" s="295"/>
      <c r="BM50" s="295"/>
      <c r="BN50" s="295"/>
      <c r="BO50" s="294"/>
      <c r="BP50" s="294"/>
      <c r="BQ50" s="291">
        <v>44</v>
      </c>
      <c r="BR50" s="300"/>
      <c r="BS50" s="769"/>
      <c r="BT50" s="770"/>
      <c r="BU50" s="770"/>
      <c r="BV50" s="770"/>
      <c r="BW50" s="770"/>
      <c r="BX50" s="770"/>
      <c r="BY50" s="770"/>
      <c r="BZ50" s="770"/>
      <c r="CA50" s="770"/>
      <c r="CB50" s="770"/>
      <c r="CC50" s="770"/>
      <c r="CD50" s="770"/>
      <c r="CE50" s="770"/>
      <c r="CF50" s="770"/>
      <c r="CG50" s="80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769"/>
      <c r="DW50" s="770"/>
      <c r="DX50" s="770"/>
      <c r="DY50" s="770"/>
      <c r="DZ50" s="771"/>
      <c r="EA50" s="286"/>
    </row>
    <row r="51" spans="1:131" ht="26.25" customHeight="1" x14ac:dyDescent="0.2">
      <c r="A51" s="291">
        <v>24</v>
      </c>
      <c r="B51" s="750"/>
      <c r="C51" s="751"/>
      <c r="D51" s="751"/>
      <c r="E51" s="751"/>
      <c r="F51" s="751"/>
      <c r="G51" s="751"/>
      <c r="H51" s="751"/>
      <c r="I51" s="751"/>
      <c r="J51" s="751"/>
      <c r="K51" s="751"/>
      <c r="L51" s="751"/>
      <c r="M51" s="751"/>
      <c r="N51" s="751"/>
      <c r="O51" s="751"/>
      <c r="P51" s="752"/>
      <c r="Q51" s="824"/>
      <c r="R51" s="825"/>
      <c r="S51" s="825"/>
      <c r="T51" s="825"/>
      <c r="U51" s="825"/>
      <c r="V51" s="825"/>
      <c r="W51" s="825"/>
      <c r="X51" s="825"/>
      <c r="Y51" s="825"/>
      <c r="Z51" s="825"/>
      <c r="AA51" s="825"/>
      <c r="AB51" s="825"/>
      <c r="AC51" s="825"/>
      <c r="AD51" s="825"/>
      <c r="AE51" s="826"/>
      <c r="AF51" s="756"/>
      <c r="AG51" s="757"/>
      <c r="AH51" s="757"/>
      <c r="AI51" s="757"/>
      <c r="AJ51" s="758"/>
      <c r="AK51" s="827"/>
      <c r="AL51" s="825"/>
      <c r="AM51" s="825"/>
      <c r="AN51" s="825"/>
      <c r="AO51" s="825"/>
      <c r="AP51" s="825"/>
      <c r="AQ51" s="825"/>
      <c r="AR51" s="825"/>
      <c r="AS51" s="825"/>
      <c r="AT51" s="825"/>
      <c r="AU51" s="825"/>
      <c r="AV51" s="825"/>
      <c r="AW51" s="825"/>
      <c r="AX51" s="825"/>
      <c r="AY51" s="825"/>
      <c r="AZ51" s="828"/>
      <c r="BA51" s="828"/>
      <c r="BB51" s="828"/>
      <c r="BC51" s="828"/>
      <c r="BD51" s="828"/>
      <c r="BE51" s="819"/>
      <c r="BF51" s="819"/>
      <c r="BG51" s="819"/>
      <c r="BH51" s="819"/>
      <c r="BI51" s="820"/>
      <c r="BJ51" s="295"/>
      <c r="BK51" s="295"/>
      <c r="BL51" s="295"/>
      <c r="BM51" s="295"/>
      <c r="BN51" s="295"/>
      <c r="BO51" s="294"/>
      <c r="BP51" s="294"/>
      <c r="BQ51" s="291">
        <v>45</v>
      </c>
      <c r="BR51" s="300"/>
      <c r="BS51" s="769"/>
      <c r="BT51" s="770"/>
      <c r="BU51" s="770"/>
      <c r="BV51" s="770"/>
      <c r="BW51" s="770"/>
      <c r="BX51" s="770"/>
      <c r="BY51" s="770"/>
      <c r="BZ51" s="770"/>
      <c r="CA51" s="770"/>
      <c r="CB51" s="770"/>
      <c r="CC51" s="770"/>
      <c r="CD51" s="770"/>
      <c r="CE51" s="770"/>
      <c r="CF51" s="770"/>
      <c r="CG51" s="80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769"/>
      <c r="DW51" s="770"/>
      <c r="DX51" s="770"/>
      <c r="DY51" s="770"/>
      <c r="DZ51" s="771"/>
      <c r="EA51" s="286"/>
    </row>
    <row r="52" spans="1:131" ht="26.25" customHeight="1" x14ac:dyDescent="0.2">
      <c r="A52" s="291">
        <v>25</v>
      </c>
      <c r="B52" s="750"/>
      <c r="C52" s="751"/>
      <c r="D52" s="751"/>
      <c r="E52" s="751"/>
      <c r="F52" s="751"/>
      <c r="G52" s="751"/>
      <c r="H52" s="751"/>
      <c r="I52" s="751"/>
      <c r="J52" s="751"/>
      <c r="K52" s="751"/>
      <c r="L52" s="751"/>
      <c r="M52" s="751"/>
      <c r="N52" s="751"/>
      <c r="O52" s="751"/>
      <c r="P52" s="752"/>
      <c r="Q52" s="824"/>
      <c r="R52" s="825"/>
      <c r="S52" s="825"/>
      <c r="T52" s="825"/>
      <c r="U52" s="825"/>
      <c r="V52" s="825"/>
      <c r="W52" s="825"/>
      <c r="X52" s="825"/>
      <c r="Y52" s="825"/>
      <c r="Z52" s="825"/>
      <c r="AA52" s="825"/>
      <c r="AB52" s="825"/>
      <c r="AC52" s="825"/>
      <c r="AD52" s="825"/>
      <c r="AE52" s="826"/>
      <c r="AF52" s="756"/>
      <c r="AG52" s="757"/>
      <c r="AH52" s="757"/>
      <c r="AI52" s="757"/>
      <c r="AJ52" s="758"/>
      <c r="AK52" s="827"/>
      <c r="AL52" s="825"/>
      <c r="AM52" s="825"/>
      <c r="AN52" s="825"/>
      <c r="AO52" s="825"/>
      <c r="AP52" s="825"/>
      <c r="AQ52" s="825"/>
      <c r="AR52" s="825"/>
      <c r="AS52" s="825"/>
      <c r="AT52" s="825"/>
      <c r="AU52" s="825"/>
      <c r="AV52" s="825"/>
      <c r="AW52" s="825"/>
      <c r="AX52" s="825"/>
      <c r="AY52" s="825"/>
      <c r="AZ52" s="828"/>
      <c r="BA52" s="828"/>
      <c r="BB52" s="828"/>
      <c r="BC52" s="828"/>
      <c r="BD52" s="828"/>
      <c r="BE52" s="819"/>
      <c r="BF52" s="819"/>
      <c r="BG52" s="819"/>
      <c r="BH52" s="819"/>
      <c r="BI52" s="820"/>
      <c r="BJ52" s="295"/>
      <c r="BK52" s="295"/>
      <c r="BL52" s="295"/>
      <c r="BM52" s="295"/>
      <c r="BN52" s="295"/>
      <c r="BO52" s="294"/>
      <c r="BP52" s="294"/>
      <c r="BQ52" s="291">
        <v>46</v>
      </c>
      <c r="BR52" s="300"/>
      <c r="BS52" s="769"/>
      <c r="BT52" s="770"/>
      <c r="BU52" s="770"/>
      <c r="BV52" s="770"/>
      <c r="BW52" s="770"/>
      <c r="BX52" s="770"/>
      <c r="BY52" s="770"/>
      <c r="BZ52" s="770"/>
      <c r="CA52" s="770"/>
      <c r="CB52" s="770"/>
      <c r="CC52" s="770"/>
      <c r="CD52" s="770"/>
      <c r="CE52" s="770"/>
      <c r="CF52" s="770"/>
      <c r="CG52" s="80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769"/>
      <c r="DW52" s="770"/>
      <c r="DX52" s="770"/>
      <c r="DY52" s="770"/>
      <c r="DZ52" s="771"/>
      <c r="EA52" s="286"/>
    </row>
    <row r="53" spans="1:131" ht="26.25" customHeight="1" x14ac:dyDescent="0.2">
      <c r="A53" s="291">
        <v>26</v>
      </c>
      <c r="B53" s="750"/>
      <c r="C53" s="751"/>
      <c r="D53" s="751"/>
      <c r="E53" s="751"/>
      <c r="F53" s="751"/>
      <c r="G53" s="751"/>
      <c r="H53" s="751"/>
      <c r="I53" s="751"/>
      <c r="J53" s="751"/>
      <c r="K53" s="751"/>
      <c r="L53" s="751"/>
      <c r="M53" s="751"/>
      <c r="N53" s="751"/>
      <c r="O53" s="751"/>
      <c r="P53" s="752"/>
      <c r="Q53" s="824"/>
      <c r="R53" s="825"/>
      <c r="S53" s="825"/>
      <c r="T53" s="825"/>
      <c r="U53" s="825"/>
      <c r="V53" s="825"/>
      <c r="W53" s="825"/>
      <c r="X53" s="825"/>
      <c r="Y53" s="825"/>
      <c r="Z53" s="825"/>
      <c r="AA53" s="825"/>
      <c r="AB53" s="825"/>
      <c r="AC53" s="825"/>
      <c r="AD53" s="825"/>
      <c r="AE53" s="826"/>
      <c r="AF53" s="756"/>
      <c r="AG53" s="757"/>
      <c r="AH53" s="757"/>
      <c r="AI53" s="757"/>
      <c r="AJ53" s="758"/>
      <c r="AK53" s="827"/>
      <c r="AL53" s="825"/>
      <c r="AM53" s="825"/>
      <c r="AN53" s="825"/>
      <c r="AO53" s="825"/>
      <c r="AP53" s="825"/>
      <c r="AQ53" s="825"/>
      <c r="AR53" s="825"/>
      <c r="AS53" s="825"/>
      <c r="AT53" s="825"/>
      <c r="AU53" s="825"/>
      <c r="AV53" s="825"/>
      <c r="AW53" s="825"/>
      <c r="AX53" s="825"/>
      <c r="AY53" s="825"/>
      <c r="AZ53" s="828"/>
      <c r="BA53" s="828"/>
      <c r="BB53" s="828"/>
      <c r="BC53" s="828"/>
      <c r="BD53" s="828"/>
      <c r="BE53" s="819"/>
      <c r="BF53" s="819"/>
      <c r="BG53" s="819"/>
      <c r="BH53" s="819"/>
      <c r="BI53" s="820"/>
      <c r="BJ53" s="295"/>
      <c r="BK53" s="295"/>
      <c r="BL53" s="295"/>
      <c r="BM53" s="295"/>
      <c r="BN53" s="295"/>
      <c r="BO53" s="294"/>
      <c r="BP53" s="294"/>
      <c r="BQ53" s="291">
        <v>47</v>
      </c>
      <c r="BR53" s="300"/>
      <c r="BS53" s="769"/>
      <c r="BT53" s="770"/>
      <c r="BU53" s="770"/>
      <c r="BV53" s="770"/>
      <c r="BW53" s="770"/>
      <c r="BX53" s="770"/>
      <c r="BY53" s="770"/>
      <c r="BZ53" s="770"/>
      <c r="CA53" s="770"/>
      <c r="CB53" s="770"/>
      <c r="CC53" s="770"/>
      <c r="CD53" s="770"/>
      <c r="CE53" s="770"/>
      <c r="CF53" s="770"/>
      <c r="CG53" s="80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769"/>
      <c r="DW53" s="770"/>
      <c r="DX53" s="770"/>
      <c r="DY53" s="770"/>
      <c r="DZ53" s="771"/>
      <c r="EA53" s="286"/>
    </row>
    <row r="54" spans="1:131" ht="26.25" customHeight="1" x14ac:dyDescent="0.2">
      <c r="A54" s="291">
        <v>27</v>
      </c>
      <c r="B54" s="750"/>
      <c r="C54" s="751"/>
      <c r="D54" s="751"/>
      <c r="E54" s="751"/>
      <c r="F54" s="751"/>
      <c r="G54" s="751"/>
      <c r="H54" s="751"/>
      <c r="I54" s="751"/>
      <c r="J54" s="751"/>
      <c r="K54" s="751"/>
      <c r="L54" s="751"/>
      <c r="M54" s="751"/>
      <c r="N54" s="751"/>
      <c r="O54" s="751"/>
      <c r="P54" s="752"/>
      <c r="Q54" s="824"/>
      <c r="R54" s="825"/>
      <c r="S54" s="825"/>
      <c r="T54" s="825"/>
      <c r="U54" s="825"/>
      <c r="V54" s="825"/>
      <c r="W54" s="825"/>
      <c r="X54" s="825"/>
      <c r="Y54" s="825"/>
      <c r="Z54" s="825"/>
      <c r="AA54" s="825"/>
      <c r="AB54" s="825"/>
      <c r="AC54" s="825"/>
      <c r="AD54" s="825"/>
      <c r="AE54" s="826"/>
      <c r="AF54" s="756"/>
      <c r="AG54" s="757"/>
      <c r="AH54" s="757"/>
      <c r="AI54" s="757"/>
      <c r="AJ54" s="758"/>
      <c r="AK54" s="827"/>
      <c r="AL54" s="825"/>
      <c r="AM54" s="825"/>
      <c r="AN54" s="825"/>
      <c r="AO54" s="825"/>
      <c r="AP54" s="825"/>
      <c r="AQ54" s="825"/>
      <c r="AR54" s="825"/>
      <c r="AS54" s="825"/>
      <c r="AT54" s="825"/>
      <c r="AU54" s="825"/>
      <c r="AV54" s="825"/>
      <c r="AW54" s="825"/>
      <c r="AX54" s="825"/>
      <c r="AY54" s="825"/>
      <c r="AZ54" s="828"/>
      <c r="BA54" s="828"/>
      <c r="BB54" s="828"/>
      <c r="BC54" s="828"/>
      <c r="BD54" s="828"/>
      <c r="BE54" s="819"/>
      <c r="BF54" s="819"/>
      <c r="BG54" s="819"/>
      <c r="BH54" s="819"/>
      <c r="BI54" s="820"/>
      <c r="BJ54" s="295"/>
      <c r="BK54" s="295"/>
      <c r="BL54" s="295"/>
      <c r="BM54" s="295"/>
      <c r="BN54" s="295"/>
      <c r="BO54" s="294"/>
      <c r="BP54" s="294"/>
      <c r="BQ54" s="291">
        <v>48</v>
      </c>
      <c r="BR54" s="300"/>
      <c r="BS54" s="769"/>
      <c r="BT54" s="770"/>
      <c r="BU54" s="770"/>
      <c r="BV54" s="770"/>
      <c r="BW54" s="770"/>
      <c r="BX54" s="770"/>
      <c r="BY54" s="770"/>
      <c r="BZ54" s="770"/>
      <c r="CA54" s="770"/>
      <c r="CB54" s="770"/>
      <c r="CC54" s="770"/>
      <c r="CD54" s="770"/>
      <c r="CE54" s="770"/>
      <c r="CF54" s="770"/>
      <c r="CG54" s="80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769"/>
      <c r="DW54" s="770"/>
      <c r="DX54" s="770"/>
      <c r="DY54" s="770"/>
      <c r="DZ54" s="771"/>
      <c r="EA54" s="286"/>
    </row>
    <row r="55" spans="1:131" ht="26.25" customHeight="1" x14ac:dyDescent="0.2">
      <c r="A55" s="291">
        <v>28</v>
      </c>
      <c r="B55" s="750"/>
      <c r="C55" s="751"/>
      <c r="D55" s="751"/>
      <c r="E55" s="751"/>
      <c r="F55" s="751"/>
      <c r="G55" s="751"/>
      <c r="H55" s="751"/>
      <c r="I55" s="751"/>
      <c r="J55" s="751"/>
      <c r="K55" s="751"/>
      <c r="L55" s="751"/>
      <c r="M55" s="751"/>
      <c r="N55" s="751"/>
      <c r="O55" s="751"/>
      <c r="P55" s="752"/>
      <c r="Q55" s="824"/>
      <c r="R55" s="825"/>
      <c r="S55" s="825"/>
      <c r="T55" s="825"/>
      <c r="U55" s="825"/>
      <c r="V55" s="825"/>
      <c r="W55" s="825"/>
      <c r="X55" s="825"/>
      <c r="Y55" s="825"/>
      <c r="Z55" s="825"/>
      <c r="AA55" s="825"/>
      <c r="AB55" s="825"/>
      <c r="AC55" s="825"/>
      <c r="AD55" s="825"/>
      <c r="AE55" s="826"/>
      <c r="AF55" s="756"/>
      <c r="AG55" s="757"/>
      <c r="AH55" s="757"/>
      <c r="AI55" s="757"/>
      <c r="AJ55" s="758"/>
      <c r="AK55" s="827"/>
      <c r="AL55" s="825"/>
      <c r="AM55" s="825"/>
      <c r="AN55" s="825"/>
      <c r="AO55" s="825"/>
      <c r="AP55" s="825"/>
      <c r="AQ55" s="825"/>
      <c r="AR55" s="825"/>
      <c r="AS55" s="825"/>
      <c r="AT55" s="825"/>
      <c r="AU55" s="825"/>
      <c r="AV55" s="825"/>
      <c r="AW55" s="825"/>
      <c r="AX55" s="825"/>
      <c r="AY55" s="825"/>
      <c r="AZ55" s="828"/>
      <c r="BA55" s="828"/>
      <c r="BB55" s="828"/>
      <c r="BC55" s="828"/>
      <c r="BD55" s="828"/>
      <c r="BE55" s="819"/>
      <c r="BF55" s="819"/>
      <c r="BG55" s="819"/>
      <c r="BH55" s="819"/>
      <c r="BI55" s="820"/>
      <c r="BJ55" s="295"/>
      <c r="BK55" s="295"/>
      <c r="BL55" s="295"/>
      <c r="BM55" s="295"/>
      <c r="BN55" s="295"/>
      <c r="BO55" s="294"/>
      <c r="BP55" s="294"/>
      <c r="BQ55" s="291">
        <v>49</v>
      </c>
      <c r="BR55" s="300"/>
      <c r="BS55" s="769"/>
      <c r="BT55" s="770"/>
      <c r="BU55" s="770"/>
      <c r="BV55" s="770"/>
      <c r="BW55" s="770"/>
      <c r="BX55" s="770"/>
      <c r="BY55" s="770"/>
      <c r="BZ55" s="770"/>
      <c r="CA55" s="770"/>
      <c r="CB55" s="770"/>
      <c r="CC55" s="770"/>
      <c r="CD55" s="770"/>
      <c r="CE55" s="770"/>
      <c r="CF55" s="770"/>
      <c r="CG55" s="80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769"/>
      <c r="DW55" s="770"/>
      <c r="DX55" s="770"/>
      <c r="DY55" s="770"/>
      <c r="DZ55" s="771"/>
      <c r="EA55" s="286"/>
    </row>
    <row r="56" spans="1:131" ht="26.25" customHeight="1" x14ac:dyDescent="0.2">
      <c r="A56" s="291">
        <v>29</v>
      </c>
      <c r="B56" s="750"/>
      <c r="C56" s="751"/>
      <c r="D56" s="751"/>
      <c r="E56" s="751"/>
      <c r="F56" s="751"/>
      <c r="G56" s="751"/>
      <c r="H56" s="751"/>
      <c r="I56" s="751"/>
      <c r="J56" s="751"/>
      <c r="K56" s="751"/>
      <c r="L56" s="751"/>
      <c r="M56" s="751"/>
      <c r="N56" s="751"/>
      <c r="O56" s="751"/>
      <c r="P56" s="752"/>
      <c r="Q56" s="824"/>
      <c r="R56" s="825"/>
      <c r="S56" s="825"/>
      <c r="T56" s="825"/>
      <c r="U56" s="825"/>
      <c r="V56" s="825"/>
      <c r="W56" s="825"/>
      <c r="X56" s="825"/>
      <c r="Y56" s="825"/>
      <c r="Z56" s="825"/>
      <c r="AA56" s="825"/>
      <c r="AB56" s="825"/>
      <c r="AC56" s="825"/>
      <c r="AD56" s="825"/>
      <c r="AE56" s="826"/>
      <c r="AF56" s="756"/>
      <c r="AG56" s="757"/>
      <c r="AH56" s="757"/>
      <c r="AI56" s="757"/>
      <c r="AJ56" s="758"/>
      <c r="AK56" s="827"/>
      <c r="AL56" s="825"/>
      <c r="AM56" s="825"/>
      <c r="AN56" s="825"/>
      <c r="AO56" s="825"/>
      <c r="AP56" s="825"/>
      <c r="AQ56" s="825"/>
      <c r="AR56" s="825"/>
      <c r="AS56" s="825"/>
      <c r="AT56" s="825"/>
      <c r="AU56" s="825"/>
      <c r="AV56" s="825"/>
      <c r="AW56" s="825"/>
      <c r="AX56" s="825"/>
      <c r="AY56" s="825"/>
      <c r="AZ56" s="828"/>
      <c r="BA56" s="828"/>
      <c r="BB56" s="828"/>
      <c r="BC56" s="828"/>
      <c r="BD56" s="828"/>
      <c r="BE56" s="819"/>
      <c r="BF56" s="819"/>
      <c r="BG56" s="819"/>
      <c r="BH56" s="819"/>
      <c r="BI56" s="820"/>
      <c r="BJ56" s="295"/>
      <c r="BK56" s="295"/>
      <c r="BL56" s="295"/>
      <c r="BM56" s="295"/>
      <c r="BN56" s="295"/>
      <c r="BO56" s="294"/>
      <c r="BP56" s="294"/>
      <c r="BQ56" s="291">
        <v>50</v>
      </c>
      <c r="BR56" s="300"/>
      <c r="BS56" s="769"/>
      <c r="BT56" s="770"/>
      <c r="BU56" s="770"/>
      <c r="BV56" s="770"/>
      <c r="BW56" s="770"/>
      <c r="BX56" s="770"/>
      <c r="BY56" s="770"/>
      <c r="BZ56" s="770"/>
      <c r="CA56" s="770"/>
      <c r="CB56" s="770"/>
      <c r="CC56" s="770"/>
      <c r="CD56" s="770"/>
      <c r="CE56" s="770"/>
      <c r="CF56" s="770"/>
      <c r="CG56" s="80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769"/>
      <c r="DW56" s="770"/>
      <c r="DX56" s="770"/>
      <c r="DY56" s="770"/>
      <c r="DZ56" s="771"/>
      <c r="EA56" s="286"/>
    </row>
    <row r="57" spans="1:131" ht="26.25" customHeight="1" x14ac:dyDescent="0.2">
      <c r="A57" s="291">
        <v>30</v>
      </c>
      <c r="B57" s="750"/>
      <c r="C57" s="751"/>
      <c r="D57" s="751"/>
      <c r="E57" s="751"/>
      <c r="F57" s="751"/>
      <c r="G57" s="751"/>
      <c r="H57" s="751"/>
      <c r="I57" s="751"/>
      <c r="J57" s="751"/>
      <c r="K57" s="751"/>
      <c r="L57" s="751"/>
      <c r="M57" s="751"/>
      <c r="N57" s="751"/>
      <c r="O57" s="751"/>
      <c r="P57" s="752"/>
      <c r="Q57" s="824"/>
      <c r="R57" s="825"/>
      <c r="S57" s="825"/>
      <c r="T57" s="825"/>
      <c r="U57" s="825"/>
      <c r="V57" s="825"/>
      <c r="W57" s="825"/>
      <c r="X57" s="825"/>
      <c r="Y57" s="825"/>
      <c r="Z57" s="825"/>
      <c r="AA57" s="825"/>
      <c r="AB57" s="825"/>
      <c r="AC57" s="825"/>
      <c r="AD57" s="825"/>
      <c r="AE57" s="826"/>
      <c r="AF57" s="756"/>
      <c r="AG57" s="757"/>
      <c r="AH57" s="757"/>
      <c r="AI57" s="757"/>
      <c r="AJ57" s="758"/>
      <c r="AK57" s="827"/>
      <c r="AL57" s="825"/>
      <c r="AM57" s="825"/>
      <c r="AN57" s="825"/>
      <c r="AO57" s="825"/>
      <c r="AP57" s="825"/>
      <c r="AQ57" s="825"/>
      <c r="AR57" s="825"/>
      <c r="AS57" s="825"/>
      <c r="AT57" s="825"/>
      <c r="AU57" s="825"/>
      <c r="AV57" s="825"/>
      <c r="AW57" s="825"/>
      <c r="AX57" s="825"/>
      <c r="AY57" s="825"/>
      <c r="AZ57" s="828"/>
      <c r="BA57" s="828"/>
      <c r="BB57" s="828"/>
      <c r="BC57" s="828"/>
      <c r="BD57" s="828"/>
      <c r="BE57" s="819"/>
      <c r="BF57" s="819"/>
      <c r="BG57" s="819"/>
      <c r="BH57" s="819"/>
      <c r="BI57" s="820"/>
      <c r="BJ57" s="295"/>
      <c r="BK57" s="295"/>
      <c r="BL57" s="295"/>
      <c r="BM57" s="295"/>
      <c r="BN57" s="295"/>
      <c r="BO57" s="294"/>
      <c r="BP57" s="294"/>
      <c r="BQ57" s="291">
        <v>51</v>
      </c>
      <c r="BR57" s="300"/>
      <c r="BS57" s="769"/>
      <c r="BT57" s="770"/>
      <c r="BU57" s="770"/>
      <c r="BV57" s="770"/>
      <c r="BW57" s="770"/>
      <c r="BX57" s="770"/>
      <c r="BY57" s="770"/>
      <c r="BZ57" s="770"/>
      <c r="CA57" s="770"/>
      <c r="CB57" s="770"/>
      <c r="CC57" s="770"/>
      <c r="CD57" s="770"/>
      <c r="CE57" s="770"/>
      <c r="CF57" s="770"/>
      <c r="CG57" s="80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769"/>
      <c r="DW57" s="770"/>
      <c r="DX57" s="770"/>
      <c r="DY57" s="770"/>
      <c r="DZ57" s="771"/>
      <c r="EA57" s="286"/>
    </row>
    <row r="58" spans="1:131" ht="26.25" customHeight="1" x14ac:dyDescent="0.2">
      <c r="A58" s="291">
        <v>31</v>
      </c>
      <c r="B58" s="750"/>
      <c r="C58" s="751"/>
      <c r="D58" s="751"/>
      <c r="E58" s="751"/>
      <c r="F58" s="751"/>
      <c r="G58" s="751"/>
      <c r="H58" s="751"/>
      <c r="I58" s="751"/>
      <c r="J58" s="751"/>
      <c r="K58" s="751"/>
      <c r="L58" s="751"/>
      <c r="M58" s="751"/>
      <c r="N58" s="751"/>
      <c r="O58" s="751"/>
      <c r="P58" s="752"/>
      <c r="Q58" s="824"/>
      <c r="R58" s="825"/>
      <c r="S58" s="825"/>
      <c r="T58" s="825"/>
      <c r="U58" s="825"/>
      <c r="V58" s="825"/>
      <c r="W58" s="825"/>
      <c r="X58" s="825"/>
      <c r="Y58" s="825"/>
      <c r="Z58" s="825"/>
      <c r="AA58" s="825"/>
      <c r="AB58" s="825"/>
      <c r="AC58" s="825"/>
      <c r="AD58" s="825"/>
      <c r="AE58" s="826"/>
      <c r="AF58" s="756"/>
      <c r="AG58" s="757"/>
      <c r="AH58" s="757"/>
      <c r="AI58" s="757"/>
      <c r="AJ58" s="758"/>
      <c r="AK58" s="827"/>
      <c r="AL58" s="825"/>
      <c r="AM58" s="825"/>
      <c r="AN58" s="825"/>
      <c r="AO58" s="825"/>
      <c r="AP58" s="825"/>
      <c r="AQ58" s="825"/>
      <c r="AR58" s="825"/>
      <c r="AS58" s="825"/>
      <c r="AT58" s="825"/>
      <c r="AU58" s="825"/>
      <c r="AV58" s="825"/>
      <c r="AW58" s="825"/>
      <c r="AX58" s="825"/>
      <c r="AY58" s="825"/>
      <c r="AZ58" s="828"/>
      <c r="BA58" s="828"/>
      <c r="BB58" s="828"/>
      <c r="BC58" s="828"/>
      <c r="BD58" s="828"/>
      <c r="BE58" s="819"/>
      <c r="BF58" s="819"/>
      <c r="BG58" s="819"/>
      <c r="BH58" s="819"/>
      <c r="BI58" s="820"/>
      <c r="BJ58" s="295"/>
      <c r="BK58" s="295"/>
      <c r="BL58" s="295"/>
      <c r="BM58" s="295"/>
      <c r="BN58" s="295"/>
      <c r="BO58" s="294"/>
      <c r="BP58" s="294"/>
      <c r="BQ58" s="291">
        <v>52</v>
      </c>
      <c r="BR58" s="300"/>
      <c r="BS58" s="769"/>
      <c r="BT58" s="770"/>
      <c r="BU58" s="770"/>
      <c r="BV58" s="770"/>
      <c r="BW58" s="770"/>
      <c r="BX58" s="770"/>
      <c r="BY58" s="770"/>
      <c r="BZ58" s="770"/>
      <c r="CA58" s="770"/>
      <c r="CB58" s="770"/>
      <c r="CC58" s="770"/>
      <c r="CD58" s="770"/>
      <c r="CE58" s="770"/>
      <c r="CF58" s="770"/>
      <c r="CG58" s="80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769"/>
      <c r="DW58" s="770"/>
      <c r="DX58" s="770"/>
      <c r="DY58" s="770"/>
      <c r="DZ58" s="771"/>
      <c r="EA58" s="286"/>
    </row>
    <row r="59" spans="1:131" ht="26.25" customHeight="1" x14ac:dyDescent="0.2">
      <c r="A59" s="291">
        <v>32</v>
      </c>
      <c r="B59" s="750"/>
      <c r="C59" s="751"/>
      <c r="D59" s="751"/>
      <c r="E59" s="751"/>
      <c r="F59" s="751"/>
      <c r="G59" s="751"/>
      <c r="H59" s="751"/>
      <c r="I59" s="751"/>
      <c r="J59" s="751"/>
      <c r="K59" s="751"/>
      <c r="L59" s="751"/>
      <c r="M59" s="751"/>
      <c r="N59" s="751"/>
      <c r="O59" s="751"/>
      <c r="P59" s="752"/>
      <c r="Q59" s="824"/>
      <c r="R59" s="825"/>
      <c r="S59" s="825"/>
      <c r="T59" s="825"/>
      <c r="U59" s="825"/>
      <c r="V59" s="825"/>
      <c r="W59" s="825"/>
      <c r="X59" s="825"/>
      <c r="Y59" s="825"/>
      <c r="Z59" s="825"/>
      <c r="AA59" s="825"/>
      <c r="AB59" s="825"/>
      <c r="AC59" s="825"/>
      <c r="AD59" s="825"/>
      <c r="AE59" s="826"/>
      <c r="AF59" s="756"/>
      <c r="AG59" s="757"/>
      <c r="AH59" s="757"/>
      <c r="AI59" s="757"/>
      <c r="AJ59" s="758"/>
      <c r="AK59" s="827"/>
      <c r="AL59" s="825"/>
      <c r="AM59" s="825"/>
      <c r="AN59" s="825"/>
      <c r="AO59" s="825"/>
      <c r="AP59" s="825"/>
      <c r="AQ59" s="825"/>
      <c r="AR59" s="825"/>
      <c r="AS59" s="825"/>
      <c r="AT59" s="825"/>
      <c r="AU59" s="825"/>
      <c r="AV59" s="825"/>
      <c r="AW59" s="825"/>
      <c r="AX59" s="825"/>
      <c r="AY59" s="825"/>
      <c r="AZ59" s="828"/>
      <c r="BA59" s="828"/>
      <c r="BB59" s="828"/>
      <c r="BC59" s="828"/>
      <c r="BD59" s="828"/>
      <c r="BE59" s="819"/>
      <c r="BF59" s="819"/>
      <c r="BG59" s="819"/>
      <c r="BH59" s="819"/>
      <c r="BI59" s="820"/>
      <c r="BJ59" s="295"/>
      <c r="BK59" s="295"/>
      <c r="BL59" s="295"/>
      <c r="BM59" s="295"/>
      <c r="BN59" s="295"/>
      <c r="BO59" s="294"/>
      <c r="BP59" s="294"/>
      <c r="BQ59" s="291">
        <v>53</v>
      </c>
      <c r="BR59" s="300"/>
      <c r="BS59" s="769"/>
      <c r="BT59" s="770"/>
      <c r="BU59" s="770"/>
      <c r="BV59" s="770"/>
      <c r="BW59" s="770"/>
      <c r="BX59" s="770"/>
      <c r="BY59" s="770"/>
      <c r="BZ59" s="770"/>
      <c r="CA59" s="770"/>
      <c r="CB59" s="770"/>
      <c r="CC59" s="770"/>
      <c r="CD59" s="770"/>
      <c r="CE59" s="770"/>
      <c r="CF59" s="770"/>
      <c r="CG59" s="80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769"/>
      <c r="DW59" s="770"/>
      <c r="DX59" s="770"/>
      <c r="DY59" s="770"/>
      <c r="DZ59" s="771"/>
      <c r="EA59" s="286"/>
    </row>
    <row r="60" spans="1:131" ht="26.25" customHeight="1" x14ac:dyDescent="0.2">
      <c r="A60" s="291">
        <v>33</v>
      </c>
      <c r="B60" s="750"/>
      <c r="C60" s="751"/>
      <c r="D60" s="751"/>
      <c r="E60" s="751"/>
      <c r="F60" s="751"/>
      <c r="G60" s="751"/>
      <c r="H60" s="751"/>
      <c r="I60" s="751"/>
      <c r="J60" s="751"/>
      <c r="K60" s="751"/>
      <c r="L60" s="751"/>
      <c r="M60" s="751"/>
      <c r="N60" s="751"/>
      <c r="O60" s="751"/>
      <c r="P60" s="752"/>
      <c r="Q60" s="824"/>
      <c r="R60" s="825"/>
      <c r="S60" s="825"/>
      <c r="T60" s="825"/>
      <c r="U60" s="825"/>
      <c r="V60" s="825"/>
      <c r="W60" s="825"/>
      <c r="X60" s="825"/>
      <c r="Y60" s="825"/>
      <c r="Z60" s="825"/>
      <c r="AA60" s="825"/>
      <c r="AB60" s="825"/>
      <c r="AC60" s="825"/>
      <c r="AD60" s="825"/>
      <c r="AE60" s="826"/>
      <c r="AF60" s="756"/>
      <c r="AG60" s="757"/>
      <c r="AH60" s="757"/>
      <c r="AI60" s="757"/>
      <c r="AJ60" s="758"/>
      <c r="AK60" s="827"/>
      <c r="AL60" s="825"/>
      <c r="AM60" s="825"/>
      <c r="AN60" s="825"/>
      <c r="AO60" s="825"/>
      <c r="AP60" s="825"/>
      <c r="AQ60" s="825"/>
      <c r="AR60" s="825"/>
      <c r="AS60" s="825"/>
      <c r="AT60" s="825"/>
      <c r="AU60" s="825"/>
      <c r="AV60" s="825"/>
      <c r="AW60" s="825"/>
      <c r="AX60" s="825"/>
      <c r="AY60" s="825"/>
      <c r="AZ60" s="828"/>
      <c r="BA60" s="828"/>
      <c r="BB60" s="828"/>
      <c r="BC60" s="828"/>
      <c r="BD60" s="828"/>
      <c r="BE60" s="819"/>
      <c r="BF60" s="819"/>
      <c r="BG60" s="819"/>
      <c r="BH60" s="819"/>
      <c r="BI60" s="820"/>
      <c r="BJ60" s="295"/>
      <c r="BK60" s="295"/>
      <c r="BL60" s="295"/>
      <c r="BM60" s="295"/>
      <c r="BN60" s="295"/>
      <c r="BO60" s="294"/>
      <c r="BP60" s="294"/>
      <c r="BQ60" s="291">
        <v>54</v>
      </c>
      <c r="BR60" s="300"/>
      <c r="BS60" s="769"/>
      <c r="BT60" s="770"/>
      <c r="BU60" s="770"/>
      <c r="BV60" s="770"/>
      <c r="BW60" s="770"/>
      <c r="BX60" s="770"/>
      <c r="BY60" s="770"/>
      <c r="BZ60" s="770"/>
      <c r="CA60" s="770"/>
      <c r="CB60" s="770"/>
      <c r="CC60" s="770"/>
      <c r="CD60" s="770"/>
      <c r="CE60" s="770"/>
      <c r="CF60" s="770"/>
      <c r="CG60" s="80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769"/>
      <c r="DW60" s="770"/>
      <c r="DX60" s="770"/>
      <c r="DY60" s="770"/>
      <c r="DZ60" s="771"/>
      <c r="EA60" s="286"/>
    </row>
    <row r="61" spans="1:131" ht="26.25" customHeight="1" x14ac:dyDescent="0.2">
      <c r="A61" s="291">
        <v>34</v>
      </c>
      <c r="B61" s="750"/>
      <c r="C61" s="751"/>
      <c r="D61" s="751"/>
      <c r="E61" s="751"/>
      <c r="F61" s="751"/>
      <c r="G61" s="751"/>
      <c r="H61" s="751"/>
      <c r="I61" s="751"/>
      <c r="J61" s="751"/>
      <c r="K61" s="751"/>
      <c r="L61" s="751"/>
      <c r="M61" s="751"/>
      <c r="N61" s="751"/>
      <c r="O61" s="751"/>
      <c r="P61" s="752"/>
      <c r="Q61" s="824"/>
      <c r="R61" s="825"/>
      <c r="S61" s="825"/>
      <c r="T61" s="825"/>
      <c r="U61" s="825"/>
      <c r="V61" s="825"/>
      <c r="W61" s="825"/>
      <c r="X61" s="825"/>
      <c r="Y61" s="825"/>
      <c r="Z61" s="825"/>
      <c r="AA61" s="825"/>
      <c r="AB61" s="825"/>
      <c r="AC61" s="825"/>
      <c r="AD61" s="825"/>
      <c r="AE61" s="826"/>
      <c r="AF61" s="756"/>
      <c r="AG61" s="757"/>
      <c r="AH61" s="757"/>
      <c r="AI61" s="757"/>
      <c r="AJ61" s="758"/>
      <c r="AK61" s="827"/>
      <c r="AL61" s="825"/>
      <c r="AM61" s="825"/>
      <c r="AN61" s="825"/>
      <c r="AO61" s="825"/>
      <c r="AP61" s="825"/>
      <c r="AQ61" s="825"/>
      <c r="AR61" s="825"/>
      <c r="AS61" s="825"/>
      <c r="AT61" s="825"/>
      <c r="AU61" s="825"/>
      <c r="AV61" s="825"/>
      <c r="AW61" s="825"/>
      <c r="AX61" s="825"/>
      <c r="AY61" s="825"/>
      <c r="AZ61" s="828"/>
      <c r="BA61" s="828"/>
      <c r="BB61" s="828"/>
      <c r="BC61" s="828"/>
      <c r="BD61" s="828"/>
      <c r="BE61" s="819"/>
      <c r="BF61" s="819"/>
      <c r="BG61" s="819"/>
      <c r="BH61" s="819"/>
      <c r="BI61" s="820"/>
      <c r="BJ61" s="295"/>
      <c r="BK61" s="295"/>
      <c r="BL61" s="295"/>
      <c r="BM61" s="295"/>
      <c r="BN61" s="295"/>
      <c r="BO61" s="294"/>
      <c r="BP61" s="294"/>
      <c r="BQ61" s="291">
        <v>55</v>
      </c>
      <c r="BR61" s="300"/>
      <c r="BS61" s="769"/>
      <c r="BT61" s="770"/>
      <c r="BU61" s="770"/>
      <c r="BV61" s="770"/>
      <c r="BW61" s="770"/>
      <c r="BX61" s="770"/>
      <c r="BY61" s="770"/>
      <c r="BZ61" s="770"/>
      <c r="CA61" s="770"/>
      <c r="CB61" s="770"/>
      <c r="CC61" s="770"/>
      <c r="CD61" s="770"/>
      <c r="CE61" s="770"/>
      <c r="CF61" s="770"/>
      <c r="CG61" s="80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769"/>
      <c r="DW61" s="770"/>
      <c r="DX61" s="770"/>
      <c r="DY61" s="770"/>
      <c r="DZ61" s="771"/>
      <c r="EA61" s="286"/>
    </row>
    <row r="62" spans="1:131" ht="26.25" customHeight="1" x14ac:dyDescent="0.2">
      <c r="A62" s="291">
        <v>35</v>
      </c>
      <c r="B62" s="750"/>
      <c r="C62" s="751"/>
      <c r="D62" s="751"/>
      <c r="E62" s="751"/>
      <c r="F62" s="751"/>
      <c r="G62" s="751"/>
      <c r="H62" s="751"/>
      <c r="I62" s="751"/>
      <c r="J62" s="751"/>
      <c r="K62" s="751"/>
      <c r="L62" s="751"/>
      <c r="M62" s="751"/>
      <c r="N62" s="751"/>
      <c r="O62" s="751"/>
      <c r="P62" s="752"/>
      <c r="Q62" s="824"/>
      <c r="R62" s="825"/>
      <c r="S62" s="825"/>
      <c r="T62" s="825"/>
      <c r="U62" s="825"/>
      <c r="V62" s="825"/>
      <c r="W62" s="825"/>
      <c r="X62" s="825"/>
      <c r="Y62" s="825"/>
      <c r="Z62" s="825"/>
      <c r="AA62" s="825"/>
      <c r="AB62" s="825"/>
      <c r="AC62" s="825"/>
      <c r="AD62" s="825"/>
      <c r="AE62" s="826"/>
      <c r="AF62" s="756"/>
      <c r="AG62" s="757"/>
      <c r="AH62" s="757"/>
      <c r="AI62" s="757"/>
      <c r="AJ62" s="758"/>
      <c r="AK62" s="827"/>
      <c r="AL62" s="825"/>
      <c r="AM62" s="825"/>
      <c r="AN62" s="825"/>
      <c r="AO62" s="825"/>
      <c r="AP62" s="825"/>
      <c r="AQ62" s="825"/>
      <c r="AR62" s="825"/>
      <c r="AS62" s="825"/>
      <c r="AT62" s="825"/>
      <c r="AU62" s="825"/>
      <c r="AV62" s="825"/>
      <c r="AW62" s="825"/>
      <c r="AX62" s="825"/>
      <c r="AY62" s="825"/>
      <c r="AZ62" s="828"/>
      <c r="BA62" s="828"/>
      <c r="BB62" s="828"/>
      <c r="BC62" s="828"/>
      <c r="BD62" s="828"/>
      <c r="BE62" s="819"/>
      <c r="BF62" s="819"/>
      <c r="BG62" s="819"/>
      <c r="BH62" s="819"/>
      <c r="BI62" s="820"/>
      <c r="BJ62" s="829" t="s">
        <v>326</v>
      </c>
      <c r="BK62" s="784"/>
      <c r="BL62" s="784"/>
      <c r="BM62" s="784"/>
      <c r="BN62" s="785"/>
      <c r="BO62" s="294"/>
      <c r="BP62" s="294"/>
      <c r="BQ62" s="291">
        <v>56</v>
      </c>
      <c r="BR62" s="300"/>
      <c r="BS62" s="769"/>
      <c r="BT62" s="770"/>
      <c r="BU62" s="770"/>
      <c r="BV62" s="770"/>
      <c r="BW62" s="770"/>
      <c r="BX62" s="770"/>
      <c r="BY62" s="770"/>
      <c r="BZ62" s="770"/>
      <c r="CA62" s="770"/>
      <c r="CB62" s="770"/>
      <c r="CC62" s="770"/>
      <c r="CD62" s="770"/>
      <c r="CE62" s="770"/>
      <c r="CF62" s="770"/>
      <c r="CG62" s="80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769"/>
      <c r="DW62" s="770"/>
      <c r="DX62" s="770"/>
      <c r="DY62" s="770"/>
      <c r="DZ62" s="771"/>
      <c r="EA62" s="286"/>
    </row>
    <row r="63" spans="1:131" ht="26.25" customHeight="1" x14ac:dyDescent="0.2">
      <c r="A63" s="292" t="s">
        <v>304</v>
      </c>
      <c r="B63" s="786" t="s">
        <v>327</v>
      </c>
      <c r="C63" s="787"/>
      <c r="D63" s="787"/>
      <c r="E63" s="787"/>
      <c r="F63" s="787"/>
      <c r="G63" s="787"/>
      <c r="H63" s="787"/>
      <c r="I63" s="787"/>
      <c r="J63" s="787"/>
      <c r="K63" s="787"/>
      <c r="L63" s="787"/>
      <c r="M63" s="787"/>
      <c r="N63" s="787"/>
      <c r="O63" s="787"/>
      <c r="P63" s="788"/>
      <c r="Q63" s="830"/>
      <c r="R63" s="831"/>
      <c r="S63" s="831"/>
      <c r="T63" s="831"/>
      <c r="U63" s="831"/>
      <c r="V63" s="831"/>
      <c r="W63" s="831"/>
      <c r="X63" s="831"/>
      <c r="Y63" s="831"/>
      <c r="Z63" s="831"/>
      <c r="AA63" s="831"/>
      <c r="AB63" s="831"/>
      <c r="AC63" s="831"/>
      <c r="AD63" s="831"/>
      <c r="AE63" s="832"/>
      <c r="AF63" s="833">
        <v>4107</v>
      </c>
      <c r="AG63" s="834"/>
      <c r="AH63" s="834"/>
      <c r="AI63" s="834"/>
      <c r="AJ63" s="835"/>
      <c r="AK63" s="836"/>
      <c r="AL63" s="831"/>
      <c r="AM63" s="831"/>
      <c r="AN63" s="831"/>
      <c r="AO63" s="831"/>
      <c r="AP63" s="834">
        <v>19350</v>
      </c>
      <c r="AQ63" s="834"/>
      <c r="AR63" s="834"/>
      <c r="AS63" s="834"/>
      <c r="AT63" s="834"/>
      <c r="AU63" s="834">
        <v>9368</v>
      </c>
      <c r="AV63" s="834"/>
      <c r="AW63" s="834"/>
      <c r="AX63" s="834"/>
      <c r="AY63" s="834"/>
      <c r="AZ63" s="837"/>
      <c r="BA63" s="837"/>
      <c r="BB63" s="837"/>
      <c r="BC63" s="837"/>
      <c r="BD63" s="837"/>
      <c r="BE63" s="838"/>
      <c r="BF63" s="838"/>
      <c r="BG63" s="838"/>
      <c r="BH63" s="838"/>
      <c r="BI63" s="839"/>
      <c r="BJ63" s="840" t="s">
        <v>47</v>
      </c>
      <c r="BK63" s="841"/>
      <c r="BL63" s="841"/>
      <c r="BM63" s="841"/>
      <c r="BN63" s="842"/>
      <c r="BO63" s="294"/>
      <c r="BP63" s="294"/>
      <c r="BQ63" s="291">
        <v>57</v>
      </c>
      <c r="BR63" s="300"/>
      <c r="BS63" s="769"/>
      <c r="BT63" s="770"/>
      <c r="BU63" s="770"/>
      <c r="BV63" s="770"/>
      <c r="BW63" s="770"/>
      <c r="BX63" s="770"/>
      <c r="BY63" s="770"/>
      <c r="BZ63" s="770"/>
      <c r="CA63" s="770"/>
      <c r="CB63" s="770"/>
      <c r="CC63" s="770"/>
      <c r="CD63" s="770"/>
      <c r="CE63" s="770"/>
      <c r="CF63" s="770"/>
      <c r="CG63" s="80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769"/>
      <c r="DW63" s="770"/>
      <c r="DX63" s="770"/>
      <c r="DY63" s="770"/>
      <c r="DZ63" s="771"/>
      <c r="EA63" s="286"/>
    </row>
    <row r="64" spans="1:131" ht="26.25" customHeight="1" x14ac:dyDescent="0.2">
      <c r="A64" s="294"/>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c r="AS64" s="294"/>
      <c r="AT64" s="294"/>
      <c r="AU64" s="294"/>
      <c r="AV64" s="294"/>
      <c r="AW64" s="294"/>
      <c r="AX64" s="294"/>
      <c r="AY64" s="294"/>
      <c r="AZ64" s="294"/>
      <c r="BA64" s="294"/>
      <c r="BB64" s="294"/>
      <c r="BC64" s="294"/>
      <c r="BD64" s="294"/>
      <c r="BE64" s="294"/>
      <c r="BF64" s="294"/>
      <c r="BG64" s="294"/>
      <c r="BH64" s="294"/>
      <c r="BI64" s="294"/>
      <c r="BJ64" s="294"/>
      <c r="BK64" s="294"/>
      <c r="BL64" s="294"/>
      <c r="BM64" s="294"/>
      <c r="BN64" s="294"/>
      <c r="BO64" s="294"/>
      <c r="BP64" s="294"/>
      <c r="BQ64" s="291">
        <v>58</v>
      </c>
      <c r="BR64" s="300"/>
      <c r="BS64" s="769"/>
      <c r="BT64" s="770"/>
      <c r="BU64" s="770"/>
      <c r="BV64" s="770"/>
      <c r="BW64" s="770"/>
      <c r="BX64" s="770"/>
      <c r="BY64" s="770"/>
      <c r="BZ64" s="770"/>
      <c r="CA64" s="770"/>
      <c r="CB64" s="770"/>
      <c r="CC64" s="770"/>
      <c r="CD64" s="770"/>
      <c r="CE64" s="770"/>
      <c r="CF64" s="770"/>
      <c r="CG64" s="80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769"/>
      <c r="DW64" s="770"/>
      <c r="DX64" s="770"/>
      <c r="DY64" s="770"/>
      <c r="DZ64" s="771"/>
      <c r="EA64" s="286"/>
    </row>
    <row r="65" spans="1:131" ht="26.25" customHeight="1" x14ac:dyDescent="0.2">
      <c r="A65" s="295" t="s">
        <v>328</v>
      </c>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c r="AS65" s="295"/>
      <c r="AT65" s="295"/>
      <c r="AU65" s="295"/>
      <c r="AV65" s="295"/>
      <c r="AW65" s="295"/>
      <c r="AX65" s="295"/>
      <c r="AY65" s="295"/>
      <c r="AZ65" s="295"/>
      <c r="BA65" s="295"/>
      <c r="BB65" s="295"/>
      <c r="BC65" s="295"/>
      <c r="BD65" s="295"/>
      <c r="BE65" s="294"/>
      <c r="BF65" s="294"/>
      <c r="BG65" s="294"/>
      <c r="BH65" s="294"/>
      <c r="BI65" s="294"/>
      <c r="BJ65" s="294"/>
      <c r="BK65" s="294"/>
      <c r="BL65" s="294"/>
      <c r="BM65" s="294"/>
      <c r="BN65" s="294"/>
      <c r="BO65" s="294"/>
      <c r="BP65" s="294"/>
      <c r="BQ65" s="291">
        <v>59</v>
      </c>
      <c r="BR65" s="300"/>
      <c r="BS65" s="769"/>
      <c r="BT65" s="770"/>
      <c r="BU65" s="770"/>
      <c r="BV65" s="770"/>
      <c r="BW65" s="770"/>
      <c r="BX65" s="770"/>
      <c r="BY65" s="770"/>
      <c r="BZ65" s="770"/>
      <c r="CA65" s="770"/>
      <c r="CB65" s="770"/>
      <c r="CC65" s="770"/>
      <c r="CD65" s="770"/>
      <c r="CE65" s="770"/>
      <c r="CF65" s="770"/>
      <c r="CG65" s="80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769"/>
      <c r="DW65" s="770"/>
      <c r="DX65" s="770"/>
      <c r="DY65" s="770"/>
      <c r="DZ65" s="771"/>
      <c r="EA65" s="286"/>
    </row>
    <row r="66" spans="1:131" ht="26.25" customHeight="1" x14ac:dyDescent="0.2">
      <c r="A66" s="1101" t="s">
        <v>329</v>
      </c>
      <c r="B66" s="1102"/>
      <c r="C66" s="1102"/>
      <c r="D66" s="1102"/>
      <c r="E66" s="1102"/>
      <c r="F66" s="1102"/>
      <c r="G66" s="1102"/>
      <c r="H66" s="1102"/>
      <c r="I66" s="1102"/>
      <c r="J66" s="1102"/>
      <c r="K66" s="1102"/>
      <c r="L66" s="1102"/>
      <c r="M66" s="1102"/>
      <c r="N66" s="1102"/>
      <c r="O66" s="1102"/>
      <c r="P66" s="1103"/>
      <c r="Q66" s="1107" t="s">
        <v>309</v>
      </c>
      <c r="R66" s="1108"/>
      <c r="S66" s="1108"/>
      <c r="T66" s="1108"/>
      <c r="U66" s="1109"/>
      <c r="V66" s="1107" t="s">
        <v>310</v>
      </c>
      <c r="W66" s="1108"/>
      <c r="X66" s="1108"/>
      <c r="Y66" s="1108"/>
      <c r="Z66" s="1109"/>
      <c r="AA66" s="1107" t="s">
        <v>311</v>
      </c>
      <c r="AB66" s="1108"/>
      <c r="AC66" s="1108"/>
      <c r="AD66" s="1108"/>
      <c r="AE66" s="1109"/>
      <c r="AF66" s="1113" t="s">
        <v>312</v>
      </c>
      <c r="AG66" s="1114"/>
      <c r="AH66" s="1114"/>
      <c r="AI66" s="1114"/>
      <c r="AJ66" s="1115"/>
      <c r="AK66" s="1107" t="s">
        <v>273</v>
      </c>
      <c r="AL66" s="1102"/>
      <c r="AM66" s="1102"/>
      <c r="AN66" s="1102"/>
      <c r="AO66" s="1103"/>
      <c r="AP66" s="1107" t="s">
        <v>313</v>
      </c>
      <c r="AQ66" s="1108"/>
      <c r="AR66" s="1108"/>
      <c r="AS66" s="1108"/>
      <c r="AT66" s="1109"/>
      <c r="AU66" s="1107" t="s">
        <v>330</v>
      </c>
      <c r="AV66" s="1108"/>
      <c r="AW66" s="1108"/>
      <c r="AX66" s="1108"/>
      <c r="AY66" s="1109"/>
      <c r="AZ66" s="1107" t="s">
        <v>275</v>
      </c>
      <c r="BA66" s="1108"/>
      <c r="BB66" s="1108"/>
      <c r="BC66" s="1108"/>
      <c r="BD66" s="1120"/>
      <c r="BE66" s="294"/>
      <c r="BF66" s="294"/>
      <c r="BG66" s="294"/>
      <c r="BH66" s="294"/>
      <c r="BI66" s="294"/>
      <c r="BJ66" s="294"/>
      <c r="BK66" s="294"/>
      <c r="BL66" s="294"/>
      <c r="BM66" s="294"/>
      <c r="BN66" s="294"/>
      <c r="BO66" s="294"/>
      <c r="BP66" s="294"/>
      <c r="BQ66" s="291">
        <v>60</v>
      </c>
      <c r="BR66" s="312"/>
      <c r="BS66" s="843"/>
      <c r="BT66" s="844"/>
      <c r="BU66" s="844"/>
      <c r="BV66" s="844"/>
      <c r="BW66" s="844"/>
      <c r="BX66" s="844"/>
      <c r="BY66" s="844"/>
      <c r="BZ66" s="844"/>
      <c r="CA66" s="844"/>
      <c r="CB66" s="844"/>
      <c r="CC66" s="844"/>
      <c r="CD66" s="844"/>
      <c r="CE66" s="844"/>
      <c r="CF66" s="844"/>
      <c r="CG66" s="845"/>
      <c r="CH66" s="846"/>
      <c r="CI66" s="847"/>
      <c r="CJ66" s="847"/>
      <c r="CK66" s="847"/>
      <c r="CL66" s="848"/>
      <c r="CM66" s="846"/>
      <c r="CN66" s="847"/>
      <c r="CO66" s="847"/>
      <c r="CP66" s="847"/>
      <c r="CQ66" s="848"/>
      <c r="CR66" s="846"/>
      <c r="CS66" s="847"/>
      <c r="CT66" s="847"/>
      <c r="CU66" s="847"/>
      <c r="CV66" s="848"/>
      <c r="CW66" s="846"/>
      <c r="CX66" s="847"/>
      <c r="CY66" s="847"/>
      <c r="CZ66" s="847"/>
      <c r="DA66" s="848"/>
      <c r="DB66" s="846"/>
      <c r="DC66" s="847"/>
      <c r="DD66" s="847"/>
      <c r="DE66" s="847"/>
      <c r="DF66" s="848"/>
      <c r="DG66" s="846"/>
      <c r="DH66" s="847"/>
      <c r="DI66" s="847"/>
      <c r="DJ66" s="847"/>
      <c r="DK66" s="848"/>
      <c r="DL66" s="846"/>
      <c r="DM66" s="847"/>
      <c r="DN66" s="847"/>
      <c r="DO66" s="847"/>
      <c r="DP66" s="848"/>
      <c r="DQ66" s="846"/>
      <c r="DR66" s="847"/>
      <c r="DS66" s="847"/>
      <c r="DT66" s="847"/>
      <c r="DU66" s="848"/>
      <c r="DV66" s="843"/>
      <c r="DW66" s="844"/>
      <c r="DX66" s="844"/>
      <c r="DY66" s="844"/>
      <c r="DZ66" s="849"/>
      <c r="EA66" s="286"/>
    </row>
    <row r="67" spans="1:131" ht="26.25" customHeight="1" x14ac:dyDescent="0.2">
      <c r="A67" s="1104"/>
      <c r="B67" s="1105"/>
      <c r="C67" s="1105"/>
      <c r="D67" s="1105"/>
      <c r="E67" s="1105"/>
      <c r="F67" s="1105"/>
      <c r="G67" s="1105"/>
      <c r="H67" s="1105"/>
      <c r="I67" s="1105"/>
      <c r="J67" s="1105"/>
      <c r="K67" s="1105"/>
      <c r="L67" s="1105"/>
      <c r="M67" s="1105"/>
      <c r="N67" s="1105"/>
      <c r="O67" s="1105"/>
      <c r="P67" s="1106"/>
      <c r="Q67" s="1110"/>
      <c r="R67" s="1111"/>
      <c r="S67" s="1111"/>
      <c r="T67" s="1111"/>
      <c r="U67" s="1112"/>
      <c r="V67" s="1110"/>
      <c r="W67" s="1111"/>
      <c r="X67" s="1111"/>
      <c r="Y67" s="1111"/>
      <c r="Z67" s="1112"/>
      <c r="AA67" s="1110"/>
      <c r="AB67" s="1111"/>
      <c r="AC67" s="1111"/>
      <c r="AD67" s="1111"/>
      <c r="AE67" s="1112"/>
      <c r="AF67" s="1116"/>
      <c r="AG67" s="1117"/>
      <c r="AH67" s="1117"/>
      <c r="AI67" s="1117"/>
      <c r="AJ67" s="1118"/>
      <c r="AK67" s="1119"/>
      <c r="AL67" s="1105"/>
      <c r="AM67" s="1105"/>
      <c r="AN67" s="1105"/>
      <c r="AO67" s="1106"/>
      <c r="AP67" s="1110"/>
      <c r="AQ67" s="1111"/>
      <c r="AR67" s="1111"/>
      <c r="AS67" s="1111"/>
      <c r="AT67" s="1112"/>
      <c r="AU67" s="1110"/>
      <c r="AV67" s="1111"/>
      <c r="AW67" s="1111"/>
      <c r="AX67" s="1111"/>
      <c r="AY67" s="1112"/>
      <c r="AZ67" s="1110"/>
      <c r="BA67" s="1111"/>
      <c r="BB67" s="1111"/>
      <c r="BC67" s="1111"/>
      <c r="BD67" s="1121"/>
      <c r="BE67" s="294"/>
      <c r="BF67" s="294"/>
      <c r="BG67" s="294"/>
      <c r="BH67" s="294"/>
      <c r="BI67" s="294"/>
      <c r="BJ67" s="294"/>
      <c r="BK67" s="294"/>
      <c r="BL67" s="294"/>
      <c r="BM67" s="294"/>
      <c r="BN67" s="294"/>
      <c r="BO67" s="294"/>
      <c r="BP67" s="294"/>
      <c r="BQ67" s="291">
        <v>61</v>
      </c>
      <c r="BR67" s="312"/>
      <c r="BS67" s="843"/>
      <c r="BT67" s="844"/>
      <c r="BU67" s="844"/>
      <c r="BV67" s="844"/>
      <c r="BW67" s="844"/>
      <c r="BX67" s="844"/>
      <c r="BY67" s="844"/>
      <c r="BZ67" s="844"/>
      <c r="CA67" s="844"/>
      <c r="CB67" s="844"/>
      <c r="CC67" s="844"/>
      <c r="CD67" s="844"/>
      <c r="CE67" s="844"/>
      <c r="CF67" s="844"/>
      <c r="CG67" s="845"/>
      <c r="CH67" s="846"/>
      <c r="CI67" s="847"/>
      <c r="CJ67" s="847"/>
      <c r="CK67" s="847"/>
      <c r="CL67" s="848"/>
      <c r="CM67" s="846"/>
      <c r="CN67" s="847"/>
      <c r="CO67" s="847"/>
      <c r="CP67" s="847"/>
      <c r="CQ67" s="848"/>
      <c r="CR67" s="846"/>
      <c r="CS67" s="847"/>
      <c r="CT67" s="847"/>
      <c r="CU67" s="847"/>
      <c r="CV67" s="848"/>
      <c r="CW67" s="846"/>
      <c r="CX67" s="847"/>
      <c r="CY67" s="847"/>
      <c r="CZ67" s="847"/>
      <c r="DA67" s="848"/>
      <c r="DB67" s="846"/>
      <c r="DC67" s="847"/>
      <c r="DD67" s="847"/>
      <c r="DE67" s="847"/>
      <c r="DF67" s="848"/>
      <c r="DG67" s="846"/>
      <c r="DH67" s="847"/>
      <c r="DI67" s="847"/>
      <c r="DJ67" s="847"/>
      <c r="DK67" s="848"/>
      <c r="DL67" s="846"/>
      <c r="DM67" s="847"/>
      <c r="DN67" s="847"/>
      <c r="DO67" s="847"/>
      <c r="DP67" s="848"/>
      <c r="DQ67" s="846"/>
      <c r="DR67" s="847"/>
      <c r="DS67" s="847"/>
      <c r="DT67" s="847"/>
      <c r="DU67" s="848"/>
      <c r="DV67" s="843"/>
      <c r="DW67" s="844"/>
      <c r="DX67" s="844"/>
      <c r="DY67" s="844"/>
      <c r="DZ67" s="849"/>
      <c r="EA67" s="286"/>
    </row>
    <row r="68" spans="1:131" ht="26.25" customHeight="1" x14ac:dyDescent="0.2">
      <c r="A68" s="290">
        <v>1</v>
      </c>
      <c r="B68" s="850" t="s">
        <v>331</v>
      </c>
      <c r="C68" s="851"/>
      <c r="D68" s="851"/>
      <c r="E68" s="851"/>
      <c r="F68" s="851"/>
      <c r="G68" s="851"/>
      <c r="H68" s="851"/>
      <c r="I68" s="851"/>
      <c r="J68" s="851"/>
      <c r="K68" s="851"/>
      <c r="L68" s="851"/>
      <c r="M68" s="851"/>
      <c r="N68" s="851"/>
      <c r="O68" s="851"/>
      <c r="P68" s="852"/>
      <c r="Q68" s="853">
        <v>63</v>
      </c>
      <c r="R68" s="854"/>
      <c r="S68" s="854"/>
      <c r="T68" s="854"/>
      <c r="U68" s="854"/>
      <c r="V68" s="854">
        <v>57</v>
      </c>
      <c r="W68" s="854"/>
      <c r="X68" s="854"/>
      <c r="Y68" s="854"/>
      <c r="Z68" s="854"/>
      <c r="AA68" s="854">
        <v>6</v>
      </c>
      <c r="AB68" s="854"/>
      <c r="AC68" s="854"/>
      <c r="AD68" s="854"/>
      <c r="AE68" s="854"/>
      <c r="AF68" s="854">
        <v>6</v>
      </c>
      <c r="AG68" s="854"/>
      <c r="AH68" s="854"/>
      <c r="AI68" s="854"/>
      <c r="AJ68" s="854"/>
      <c r="AK68" s="854" t="s">
        <v>47</v>
      </c>
      <c r="AL68" s="854"/>
      <c r="AM68" s="854"/>
      <c r="AN68" s="854"/>
      <c r="AO68" s="854"/>
      <c r="AP68" s="854" t="s">
        <v>47</v>
      </c>
      <c r="AQ68" s="854"/>
      <c r="AR68" s="854"/>
      <c r="AS68" s="854"/>
      <c r="AT68" s="854"/>
      <c r="AU68" s="854" t="s">
        <v>47</v>
      </c>
      <c r="AV68" s="854"/>
      <c r="AW68" s="854"/>
      <c r="AX68" s="854"/>
      <c r="AY68" s="854"/>
      <c r="AZ68" s="855"/>
      <c r="BA68" s="855"/>
      <c r="BB68" s="855"/>
      <c r="BC68" s="855"/>
      <c r="BD68" s="856"/>
      <c r="BE68" s="294"/>
      <c r="BF68" s="294"/>
      <c r="BG68" s="294"/>
      <c r="BH68" s="294"/>
      <c r="BI68" s="294"/>
      <c r="BJ68" s="294"/>
      <c r="BK68" s="294"/>
      <c r="BL68" s="294"/>
      <c r="BM68" s="294"/>
      <c r="BN68" s="294"/>
      <c r="BO68" s="294"/>
      <c r="BP68" s="294"/>
      <c r="BQ68" s="291">
        <v>62</v>
      </c>
      <c r="BR68" s="312"/>
      <c r="BS68" s="843"/>
      <c r="BT68" s="844"/>
      <c r="BU68" s="844"/>
      <c r="BV68" s="844"/>
      <c r="BW68" s="844"/>
      <c r="BX68" s="844"/>
      <c r="BY68" s="844"/>
      <c r="BZ68" s="844"/>
      <c r="CA68" s="844"/>
      <c r="CB68" s="844"/>
      <c r="CC68" s="844"/>
      <c r="CD68" s="844"/>
      <c r="CE68" s="844"/>
      <c r="CF68" s="844"/>
      <c r="CG68" s="845"/>
      <c r="CH68" s="846"/>
      <c r="CI68" s="847"/>
      <c r="CJ68" s="847"/>
      <c r="CK68" s="847"/>
      <c r="CL68" s="848"/>
      <c r="CM68" s="846"/>
      <c r="CN68" s="847"/>
      <c r="CO68" s="847"/>
      <c r="CP68" s="847"/>
      <c r="CQ68" s="848"/>
      <c r="CR68" s="846"/>
      <c r="CS68" s="847"/>
      <c r="CT68" s="847"/>
      <c r="CU68" s="847"/>
      <c r="CV68" s="848"/>
      <c r="CW68" s="846"/>
      <c r="CX68" s="847"/>
      <c r="CY68" s="847"/>
      <c r="CZ68" s="847"/>
      <c r="DA68" s="848"/>
      <c r="DB68" s="846"/>
      <c r="DC68" s="847"/>
      <c r="DD68" s="847"/>
      <c r="DE68" s="847"/>
      <c r="DF68" s="848"/>
      <c r="DG68" s="846"/>
      <c r="DH68" s="847"/>
      <c r="DI68" s="847"/>
      <c r="DJ68" s="847"/>
      <c r="DK68" s="848"/>
      <c r="DL68" s="846"/>
      <c r="DM68" s="847"/>
      <c r="DN68" s="847"/>
      <c r="DO68" s="847"/>
      <c r="DP68" s="848"/>
      <c r="DQ68" s="846"/>
      <c r="DR68" s="847"/>
      <c r="DS68" s="847"/>
      <c r="DT68" s="847"/>
      <c r="DU68" s="848"/>
      <c r="DV68" s="843"/>
      <c r="DW68" s="844"/>
      <c r="DX68" s="844"/>
      <c r="DY68" s="844"/>
      <c r="DZ68" s="849"/>
      <c r="EA68" s="286"/>
    </row>
    <row r="69" spans="1:131" ht="26.25" customHeight="1" x14ac:dyDescent="0.2">
      <c r="A69" s="291">
        <v>2</v>
      </c>
      <c r="B69" s="857" t="s">
        <v>332</v>
      </c>
      <c r="C69" s="858"/>
      <c r="D69" s="858"/>
      <c r="E69" s="858"/>
      <c r="F69" s="858"/>
      <c r="G69" s="858"/>
      <c r="H69" s="858"/>
      <c r="I69" s="858"/>
      <c r="J69" s="858"/>
      <c r="K69" s="858"/>
      <c r="L69" s="858"/>
      <c r="M69" s="858"/>
      <c r="N69" s="858"/>
      <c r="O69" s="858"/>
      <c r="P69" s="859"/>
      <c r="Q69" s="860">
        <v>215</v>
      </c>
      <c r="R69" s="817"/>
      <c r="S69" s="817"/>
      <c r="T69" s="817"/>
      <c r="U69" s="817"/>
      <c r="V69" s="817">
        <v>208</v>
      </c>
      <c r="W69" s="817"/>
      <c r="X69" s="817"/>
      <c r="Y69" s="817"/>
      <c r="Z69" s="817"/>
      <c r="AA69" s="817">
        <v>7</v>
      </c>
      <c r="AB69" s="817"/>
      <c r="AC69" s="817"/>
      <c r="AD69" s="817"/>
      <c r="AE69" s="817"/>
      <c r="AF69" s="817">
        <v>7</v>
      </c>
      <c r="AG69" s="817"/>
      <c r="AH69" s="817"/>
      <c r="AI69" s="817"/>
      <c r="AJ69" s="817"/>
      <c r="AK69" s="817" t="s">
        <v>47</v>
      </c>
      <c r="AL69" s="817"/>
      <c r="AM69" s="817"/>
      <c r="AN69" s="817"/>
      <c r="AO69" s="817"/>
      <c r="AP69" s="817" t="s">
        <v>47</v>
      </c>
      <c r="AQ69" s="817"/>
      <c r="AR69" s="817"/>
      <c r="AS69" s="817"/>
      <c r="AT69" s="817"/>
      <c r="AU69" s="817" t="s">
        <v>47</v>
      </c>
      <c r="AV69" s="817"/>
      <c r="AW69" s="817"/>
      <c r="AX69" s="817"/>
      <c r="AY69" s="817"/>
      <c r="AZ69" s="819"/>
      <c r="BA69" s="819"/>
      <c r="BB69" s="819"/>
      <c r="BC69" s="819"/>
      <c r="BD69" s="820"/>
      <c r="BE69" s="294"/>
      <c r="BF69" s="294"/>
      <c r="BG69" s="294"/>
      <c r="BH69" s="294"/>
      <c r="BI69" s="294"/>
      <c r="BJ69" s="294"/>
      <c r="BK69" s="294"/>
      <c r="BL69" s="294"/>
      <c r="BM69" s="294"/>
      <c r="BN69" s="294"/>
      <c r="BO69" s="294"/>
      <c r="BP69" s="294"/>
      <c r="BQ69" s="291">
        <v>63</v>
      </c>
      <c r="BR69" s="312"/>
      <c r="BS69" s="843"/>
      <c r="BT69" s="844"/>
      <c r="BU69" s="844"/>
      <c r="BV69" s="844"/>
      <c r="BW69" s="844"/>
      <c r="BX69" s="844"/>
      <c r="BY69" s="844"/>
      <c r="BZ69" s="844"/>
      <c r="CA69" s="844"/>
      <c r="CB69" s="844"/>
      <c r="CC69" s="844"/>
      <c r="CD69" s="844"/>
      <c r="CE69" s="844"/>
      <c r="CF69" s="844"/>
      <c r="CG69" s="845"/>
      <c r="CH69" s="846"/>
      <c r="CI69" s="847"/>
      <c r="CJ69" s="847"/>
      <c r="CK69" s="847"/>
      <c r="CL69" s="848"/>
      <c r="CM69" s="846"/>
      <c r="CN69" s="847"/>
      <c r="CO69" s="847"/>
      <c r="CP69" s="847"/>
      <c r="CQ69" s="848"/>
      <c r="CR69" s="846"/>
      <c r="CS69" s="847"/>
      <c r="CT69" s="847"/>
      <c r="CU69" s="847"/>
      <c r="CV69" s="848"/>
      <c r="CW69" s="846"/>
      <c r="CX69" s="847"/>
      <c r="CY69" s="847"/>
      <c r="CZ69" s="847"/>
      <c r="DA69" s="848"/>
      <c r="DB69" s="846"/>
      <c r="DC69" s="847"/>
      <c r="DD69" s="847"/>
      <c r="DE69" s="847"/>
      <c r="DF69" s="848"/>
      <c r="DG69" s="846"/>
      <c r="DH69" s="847"/>
      <c r="DI69" s="847"/>
      <c r="DJ69" s="847"/>
      <c r="DK69" s="848"/>
      <c r="DL69" s="846"/>
      <c r="DM69" s="847"/>
      <c r="DN69" s="847"/>
      <c r="DO69" s="847"/>
      <c r="DP69" s="848"/>
      <c r="DQ69" s="846"/>
      <c r="DR69" s="847"/>
      <c r="DS69" s="847"/>
      <c r="DT69" s="847"/>
      <c r="DU69" s="848"/>
      <c r="DV69" s="843"/>
      <c r="DW69" s="844"/>
      <c r="DX69" s="844"/>
      <c r="DY69" s="844"/>
      <c r="DZ69" s="849"/>
      <c r="EA69" s="286"/>
    </row>
    <row r="70" spans="1:131" ht="26.25" customHeight="1" x14ac:dyDescent="0.2">
      <c r="A70" s="291">
        <v>3</v>
      </c>
      <c r="B70" s="857" t="s">
        <v>333</v>
      </c>
      <c r="C70" s="858"/>
      <c r="D70" s="858"/>
      <c r="E70" s="858"/>
      <c r="F70" s="858"/>
      <c r="G70" s="858"/>
      <c r="H70" s="858"/>
      <c r="I70" s="858"/>
      <c r="J70" s="858"/>
      <c r="K70" s="858"/>
      <c r="L70" s="858"/>
      <c r="M70" s="858"/>
      <c r="N70" s="858"/>
      <c r="O70" s="858"/>
      <c r="P70" s="859"/>
      <c r="Q70" s="860">
        <v>109</v>
      </c>
      <c r="R70" s="817"/>
      <c r="S70" s="817"/>
      <c r="T70" s="817"/>
      <c r="U70" s="817"/>
      <c r="V70" s="817">
        <v>116</v>
      </c>
      <c r="W70" s="817"/>
      <c r="X70" s="817"/>
      <c r="Y70" s="817"/>
      <c r="Z70" s="817"/>
      <c r="AA70" s="817">
        <v>-7</v>
      </c>
      <c r="AB70" s="817"/>
      <c r="AC70" s="817"/>
      <c r="AD70" s="817"/>
      <c r="AE70" s="817"/>
      <c r="AF70" s="817">
        <v>-7</v>
      </c>
      <c r="AG70" s="817"/>
      <c r="AH70" s="817"/>
      <c r="AI70" s="817"/>
      <c r="AJ70" s="817"/>
      <c r="AK70" s="817" t="s">
        <v>47</v>
      </c>
      <c r="AL70" s="817"/>
      <c r="AM70" s="817"/>
      <c r="AN70" s="817"/>
      <c r="AO70" s="817"/>
      <c r="AP70" s="817" t="s">
        <v>47</v>
      </c>
      <c r="AQ70" s="817"/>
      <c r="AR70" s="817"/>
      <c r="AS70" s="817"/>
      <c r="AT70" s="817"/>
      <c r="AU70" s="817" t="s">
        <v>47</v>
      </c>
      <c r="AV70" s="817"/>
      <c r="AW70" s="817"/>
      <c r="AX70" s="817"/>
      <c r="AY70" s="817"/>
      <c r="AZ70" s="819"/>
      <c r="BA70" s="819"/>
      <c r="BB70" s="819"/>
      <c r="BC70" s="819"/>
      <c r="BD70" s="820"/>
      <c r="BE70" s="294"/>
      <c r="BF70" s="294"/>
      <c r="BG70" s="294"/>
      <c r="BH70" s="294"/>
      <c r="BI70" s="294"/>
      <c r="BJ70" s="294"/>
      <c r="BK70" s="294"/>
      <c r="BL70" s="294"/>
      <c r="BM70" s="294"/>
      <c r="BN70" s="294"/>
      <c r="BO70" s="294"/>
      <c r="BP70" s="294"/>
      <c r="BQ70" s="291">
        <v>64</v>
      </c>
      <c r="BR70" s="312"/>
      <c r="BS70" s="843"/>
      <c r="BT70" s="844"/>
      <c r="BU70" s="844"/>
      <c r="BV70" s="844"/>
      <c r="BW70" s="844"/>
      <c r="BX70" s="844"/>
      <c r="BY70" s="844"/>
      <c r="BZ70" s="844"/>
      <c r="CA70" s="844"/>
      <c r="CB70" s="844"/>
      <c r="CC70" s="844"/>
      <c r="CD70" s="844"/>
      <c r="CE70" s="844"/>
      <c r="CF70" s="844"/>
      <c r="CG70" s="845"/>
      <c r="CH70" s="846"/>
      <c r="CI70" s="847"/>
      <c r="CJ70" s="847"/>
      <c r="CK70" s="847"/>
      <c r="CL70" s="848"/>
      <c r="CM70" s="846"/>
      <c r="CN70" s="847"/>
      <c r="CO70" s="847"/>
      <c r="CP70" s="847"/>
      <c r="CQ70" s="848"/>
      <c r="CR70" s="846"/>
      <c r="CS70" s="847"/>
      <c r="CT70" s="847"/>
      <c r="CU70" s="847"/>
      <c r="CV70" s="848"/>
      <c r="CW70" s="846"/>
      <c r="CX70" s="847"/>
      <c r="CY70" s="847"/>
      <c r="CZ70" s="847"/>
      <c r="DA70" s="848"/>
      <c r="DB70" s="846"/>
      <c r="DC70" s="847"/>
      <c r="DD70" s="847"/>
      <c r="DE70" s="847"/>
      <c r="DF70" s="848"/>
      <c r="DG70" s="846"/>
      <c r="DH70" s="847"/>
      <c r="DI70" s="847"/>
      <c r="DJ70" s="847"/>
      <c r="DK70" s="848"/>
      <c r="DL70" s="846"/>
      <c r="DM70" s="847"/>
      <c r="DN70" s="847"/>
      <c r="DO70" s="847"/>
      <c r="DP70" s="848"/>
      <c r="DQ70" s="846"/>
      <c r="DR70" s="847"/>
      <c r="DS70" s="847"/>
      <c r="DT70" s="847"/>
      <c r="DU70" s="848"/>
      <c r="DV70" s="843"/>
      <c r="DW70" s="844"/>
      <c r="DX70" s="844"/>
      <c r="DY70" s="844"/>
      <c r="DZ70" s="849"/>
      <c r="EA70" s="286"/>
    </row>
    <row r="71" spans="1:131" ht="26.25" customHeight="1" x14ac:dyDescent="0.2">
      <c r="A71" s="291">
        <v>4</v>
      </c>
      <c r="B71" s="857" t="s">
        <v>334</v>
      </c>
      <c r="C71" s="858"/>
      <c r="D71" s="858"/>
      <c r="E71" s="858"/>
      <c r="F71" s="858"/>
      <c r="G71" s="858"/>
      <c r="H71" s="858"/>
      <c r="I71" s="858"/>
      <c r="J71" s="858"/>
      <c r="K71" s="858"/>
      <c r="L71" s="858"/>
      <c r="M71" s="858"/>
      <c r="N71" s="858"/>
      <c r="O71" s="858"/>
      <c r="P71" s="859"/>
      <c r="Q71" s="860">
        <v>264</v>
      </c>
      <c r="R71" s="817"/>
      <c r="S71" s="817"/>
      <c r="T71" s="817"/>
      <c r="U71" s="817"/>
      <c r="V71" s="817">
        <v>227</v>
      </c>
      <c r="W71" s="817"/>
      <c r="X71" s="817"/>
      <c r="Y71" s="817"/>
      <c r="Z71" s="817"/>
      <c r="AA71" s="817">
        <v>37</v>
      </c>
      <c r="AB71" s="817"/>
      <c r="AC71" s="817"/>
      <c r="AD71" s="817"/>
      <c r="AE71" s="817"/>
      <c r="AF71" s="817">
        <v>37</v>
      </c>
      <c r="AG71" s="817"/>
      <c r="AH71" s="817"/>
      <c r="AI71" s="817"/>
      <c r="AJ71" s="817"/>
      <c r="AK71" s="817" t="s">
        <v>47</v>
      </c>
      <c r="AL71" s="817"/>
      <c r="AM71" s="817"/>
      <c r="AN71" s="817"/>
      <c r="AO71" s="817"/>
      <c r="AP71" s="817" t="s">
        <v>47</v>
      </c>
      <c r="AQ71" s="817"/>
      <c r="AR71" s="817"/>
      <c r="AS71" s="817"/>
      <c r="AT71" s="817"/>
      <c r="AU71" s="817" t="s">
        <v>47</v>
      </c>
      <c r="AV71" s="817"/>
      <c r="AW71" s="817"/>
      <c r="AX71" s="817"/>
      <c r="AY71" s="817"/>
      <c r="AZ71" s="819"/>
      <c r="BA71" s="819"/>
      <c r="BB71" s="819"/>
      <c r="BC71" s="819"/>
      <c r="BD71" s="820"/>
      <c r="BE71" s="294"/>
      <c r="BF71" s="294"/>
      <c r="BG71" s="294"/>
      <c r="BH71" s="294"/>
      <c r="BI71" s="294"/>
      <c r="BJ71" s="294"/>
      <c r="BK71" s="294"/>
      <c r="BL71" s="294"/>
      <c r="BM71" s="294"/>
      <c r="BN71" s="294"/>
      <c r="BO71" s="294"/>
      <c r="BP71" s="294"/>
      <c r="BQ71" s="291">
        <v>65</v>
      </c>
      <c r="BR71" s="312"/>
      <c r="BS71" s="843"/>
      <c r="BT71" s="844"/>
      <c r="BU71" s="844"/>
      <c r="BV71" s="844"/>
      <c r="BW71" s="844"/>
      <c r="BX71" s="844"/>
      <c r="BY71" s="844"/>
      <c r="BZ71" s="844"/>
      <c r="CA71" s="844"/>
      <c r="CB71" s="844"/>
      <c r="CC71" s="844"/>
      <c r="CD71" s="844"/>
      <c r="CE71" s="844"/>
      <c r="CF71" s="844"/>
      <c r="CG71" s="845"/>
      <c r="CH71" s="846"/>
      <c r="CI71" s="847"/>
      <c r="CJ71" s="847"/>
      <c r="CK71" s="847"/>
      <c r="CL71" s="848"/>
      <c r="CM71" s="846"/>
      <c r="CN71" s="847"/>
      <c r="CO71" s="847"/>
      <c r="CP71" s="847"/>
      <c r="CQ71" s="848"/>
      <c r="CR71" s="846"/>
      <c r="CS71" s="847"/>
      <c r="CT71" s="847"/>
      <c r="CU71" s="847"/>
      <c r="CV71" s="848"/>
      <c r="CW71" s="846"/>
      <c r="CX71" s="847"/>
      <c r="CY71" s="847"/>
      <c r="CZ71" s="847"/>
      <c r="DA71" s="848"/>
      <c r="DB71" s="846"/>
      <c r="DC71" s="847"/>
      <c r="DD71" s="847"/>
      <c r="DE71" s="847"/>
      <c r="DF71" s="848"/>
      <c r="DG71" s="846"/>
      <c r="DH71" s="847"/>
      <c r="DI71" s="847"/>
      <c r="DJ71" s="847"/>
      <c r="DK71" s="848"/>
      <c r="DL71" s="846"/>
      <c r="DM71" s="847"/>
      <c r="DN71" s="847"/>
      <c r="DO71" s="847"/>
      <c r="DP71" s="848"/>
      <c r="DQ71" s="846"/>
      <c r="DR71" s="847"/>
      <c r="DS71" s="847"/>
      <c r="DT71" s="847"/>
      <c r="DU71" s="848"/>
      <c r="DV71" s="843"/>
      <c r="DW71" s="844"/>
      <c r="DX71" s="844"/>
      <c r="DY71" s="844"/>
      <c r="DZ71" s="849"/>
      <c r="EA71" s="286"/>
    </row>
    <row r="72" spans="1:131" ht="26.25" customHeight="1" x14ac:dyDescent="0.2">
      <c r="A72" s="291">
        <v>5</v>
      </c>
      <c r="B72" s="857" t="s">
        <v>335</v>
      </c>
      <c r="C72" s="858"/>
      <c r="D72" s="858"/>
      <c r="E72" s="858"/>
      <c r="F72" s="858"/>
      <c r="G72" s="858"/>
      <c r="H72" s="858"/>
      <c r="I72" s="858"/>
      <c r="J72" s="858"/>
      <c r="K72" s="858"/>
      <c r="L72" s="858"/>
      <c r="M72" s="858"/>
      <c r="N72" s="858"/>
      <c r="O72" s="858"/>
      <c r="P72" s="859"/>
      <c r="Q72" s="860">
        <v>295194</v>
      </c>
      <c r="R72" s="817"/>
      <c r="S72" s="817"/>
      <c r="T72" s="817"/>
      <c r="U72" s="817"/>
      <c r="V72" s="817">
        <v>282398</v>
      </c>
      <c r="W72" s="817"/>
      <c r="X72" s="817"/>
      <c r="Y72" s="817"/>
      <c r="Z72" s="817"/>
      <c r="AA72" s="817">
        <v>12796</v>
      </c>
      <c r="AB72" s="817"/>
      <c r="AC72" s="817"/>
      <c r="AD72" s="817"/>
      <c r="AE72" s="817"/>
      <c r="AF72" s="817">
        <v>12796</v>
      </c>
      <c r="AG72" s="817"/>
      <c r="AH72" s="817"/>
      <c r="AI72" s="817"/>
      <c r="AJ72" s="817"/>
      <c r="AK72" s="817" t="s">
        <v>47</v>
      </c>
      <c r="AL72" s="817"/>
      <c r="AM72" s="817"/>
      <c r="AN72" s="817"/>
      <c r="AO72" s="817"/>
      <c r="AP72" s="817" t="s">
        <v>47</v>
      </c>
      <c r="AQ72" s="817"/>
      <c r="AR72" s="817"/>
      <c r="AS72" s="817"/>
      <c r="AT72" s="817"/>
      <c r="AU72" s="817" t="s">
        <v>47</v>
      </c>
      <c r="AV72" s="817"/>
      <c r="AW72" s="817"/>
      <c r="AX72" s="817"/>
      <c r="AY72" s="817"/>
      <c r="AZ72" s="819"/>
      <c r="BA72" s="819"/>
      <c r="BB72" s="819"/>
      <c r="BC72" s="819"/>
      <c r="BD72" s="820"/>
      <c r="BE72" s="294"/>
      <c r="BF72" s="294"/>
      <c r="BG72" s="294"/>
      <c r="BH72" s="294"/>
      <c r="BI72" s="294"/>
      <c r="BJ72" s="294"/>
      <c r="BK72" s="294"/>
      <c r="BL72" s="294"/>
      <c r="BM72" s="294"/>
      <c r="BN72" s="294"/>
      <c r="BO72" s="294"/>
      <c r="BP72" s="294"/>
      <c r="BQ72" s="291">
        <v>66</v>
      </c>
      <c r="BR72" s="312"/>
      <c r="BS72" s="843"/>
      <c r="BT72" s="844"/>
      <c r="BU72" s="844"/>
      <c r="BV72" s="844"/>
      <c r="BW72" s="844"/>
      <c r="BX72" s="844"/>
      <c r="BY72" s="844"/>
      <c r="BZ72" s="844"/>
      <c r="CA72" s="844"/>
      <c r="CB72" s="844"/>
      <c r="CC72" s="844"/>
      <c r="CD72" s="844"/>
      <c r="CE72" s="844"/>
      <c r="CF72" s="844"/>
      <c r="CG72" s="845"/>
      <c r="CH72" s="846"/>
      <c r="CI72" s="847"/>
      <c r="CJ72" s="847"/>
      <c r="CK72" s="847"/>
      <c r="CL72" s="848"/>
      <c r="CM72" s="846"/>
      <c r="CN72" s="847"/>
      <c r="CO72" s="847"/>
      <c r="CP72" s="847"/>
      <c r="CQ72" s="848"/>
      <c r="CR72" s="846"/>
      <c r="CS72" s="847"/>
      <c r="CT72" s="847"/>
      <c r="CU72" s="847"/>
      <c r="CV72" s="848"/>
      <c r="CW72" s="846"/>
      <c r="CX72" s="847"/>
      <c r="CY72" s="847"/>
      <c r="CZ72" s="847"/>
      <c r="DA72" s="848"/>
      <c r="DB72" s="846"/>
      <c r="DC72" s="847"/>
      <c r="DD72" s="847"/>
      <c r="DE72" s="847"/>
      <c r="DF72" s="848"/>
      <c r="DG72" s="846"/>
      <c r="DH72" s="847"/>
      <c r="DI72" s="847"/>
      <c r="DJ72" s="847"/>
      <c r="DK72" s="848"/>
      <c r="DL72" s="846"/>
      <c r="DM72" s="847"/>
      <c r="DN72" s="847"/>
      <c r="DO72" s="847"/>
      <c r="DP72" s="848"/>
      <c r="DQ72" s="846"/>
      <c r="DR72" s="847"/>
      <c r="DS72" s="847"/>
      <c r="DT72" s="847"/>
      <c r="DU72" s="848"/>
      <c r="DV72" s="843"/>
      <c r="DW72" s="844"/>
      <c r="DX72" s="844"/>
      <c r="DY72" s="844"/>
      <c r="DZ72" s="849"/>
      <c r="EA72" s="286"/>
    </row>
    <row r="73" spans="1:131" ht="26.25" customHeight="1" x14ac:dyDescent="0.2">
      <c r="A73" s="291">
        <v>6</v>
      </c>
      <c r="B73" s="861"/>
      <c r="C73" s="862"/>
      <c r="D73" s="862"/>
      <c r="E73" s="862"/>
      <c r="F73" s="862"/>
      <c r="G73" s="862"/>
      <c r="H73" s="862"/>
      <c r="I73" s="862"/>
      <c r="J73" s="862"/>
      <c r="K73" s="862"/>
      <c r="L73" s="862"/>
      <c r="M73" s="862"/>
      <c r="N73" s="862"/>
      <c r="O73" s="862"/>
      <c r="P73" s="863"/>
      <c r="Q73" s="864"/>
      <c r="R73" s="822"/>
      <c r="S73" s="822"/>
      <c r="T73" s="822"/>
      <c r="U73" s="822"/>
      <c r="V73" s="822"/>
      <c r="W73" s="822"/>
      <c r="X73" s="822"/>
      <c r="Y73" s="822"/>
      <c r="Z73" s="822"/>
      <c r="AA73" s="822"/>
      <c r="AB73" s="822"/>
      <c r="AC73" s="822"/>
      <c r="AD73" s="822"/>
      <c r="AE73" s="822"/>
      <c r="AF73" s="822"/>
      <c r="AG73" s="822"/>
      <c r="AH73" s="822"/>
      <c r="AI73" s="822"/>
      <c r="AJ73" s="822"/>
      <c r="AK73" s="822"/>
      <c r="AL73" s="822"/>
      <c r="AM73" s="822"/>
      <c r="AN73" s="822"/>
      <c r="AO73" s="822"/>
      <c r="AP73" s="822"/>
      <c r="AQ73" s="822"/>
      <c r="AR73" s="822"/>
      <c r="AS73" s="822"/>
      <c r="AT73" s="822"/>
      <c r="AU73" s="822"/>
      <c r="AV73" s="822"/>
      <c r="AW73" s="822"/>
      <c r="AX73" s="822"/>
      <c r="AY73" s="822"/>
      <c r="AZ73" s="819"/>
      <c r="BA73" s="819"/>
      <c r="BB73" s="819"/>
      <c r="BC73" s="819"/>
      <c r="BD73" s="820"/>
      <c r="BE73" s="294"/>
      <c r="BF73" s="294"/>
      <c r="BG73" s="294"/>
      <c r="BH73" s="294"/>
      <c r="BI73" s="294"/>
      <c r="BJ73" s="294"/>
      <c r="BK73" s="294"/>
      <c r="BL73" s="294"/>
      <c r="BM73" s="294"/>
      <c r="BN73" s="294"/>
      <c r="BO73" s="294"/>
      <c r="BP73" s="294"/>
      <c r="BQ73" s="291">
        <v>67</v>
      </c>
      <c r="BR73" s="312"/>
      <c r="BS73" s="843"/>
      <c r="BT73" s="844"/>
      <c r="BU73" s="844"/>
      <c r="BV73" s="844"/>
      <c r="BW73" s="844"/>
      <c r="BX73" s="844"/>
      <c r="BY73" s="844"/>
      <c r="BZ73" s="844"/>
      <c r="CA73" s="844"/>
      <c r="CB73" s="844"/>
      <c r="CC73" s="844"/>
      <c r="CD73" s="844"/>
      <c r="CE73" s="844"/>
      <c r="CF73" s="844"/>
      <c r="CG73" s="845"/>
      <c r="CH73" s="846"/>
      <c r="CI73" s="847"/>
      <c r="CJ73" s="847"/>
      <c r="CK73" s="847"/>
      <c r="CL73" s="848"/>
      <c r="CM73" s="846"/>
      <c r="CN73" s="847"/>
      <c r="CO73" s="847"/>
      <c r="CP73" s="847"/>
      <c r="CQ73" s="848"/>
      <c r="CR73" s="846"/>
      <c r="CS73" s="847"/>
      <c r="CT73" s="847"/>
      <c r="CU73" s="847"/>
      <c r="CV73" s="848"/>
      <c r="CW73" s="846"/>
      <c r="CX73" s="847"/>
      <c r="CY73" s="847"/>
      <c r="CZ73" s="847"/>
      <c r="DA73" s="848"/>
      <c r="DB73" s="846"/>
      <c r="DC73" s="847"/>
      <c r="DD73" s="847"/>
      <c r="DE73" s="847"/>
      <c r="DF73" s="848"/>
      <c r="DG73" s="846"/>
      <c r="DH73" s="847"/>
      <c r="DI73" s="847"/>
      <c r="DJ73" s="847"/>
      <c r="DK73" s="848"/>
      <c r="DL73" s="846"/>
      <c r="DM73" s="847"/>
      <c r="DN73" s="847"/>
      <c r="DO73" s="847"/>
      <c r="DP73" s="848"/>
      <c r="DQ73" s="846"/>
      <c r="DR73" s="847"/>
      <c r="DS73" s="847"/>
      <c r="DT73" s="847"/>
      <c r="DU73" s="848"/>
      <c r="DV73" s="843"/>
      <c r="DW73" s="844"/>
      <c r="DX73" s="844"/>
      <c r="DY73" s="844"/>
      <c r="DZ73" s="849"/>
      <c r="EA73" s="286"/>
    </row>
    <row r="74" spans="1:131" ht="26.25" customHeight="1" x14ac:dyDescent="0.2">
      <c r="A74" s="291">
        <v>7</v>
      </c>
      <c r="B74" s="861"/>
      <c r="C74" s="862"/>
      <c r="D74" s="862"/>
      <c r="E74" s="862"/>
      <c r="F74" s="862"/>
      <c r="G74" s="862"/>
      <c r="H74" s="862"/>
      <c r="I74" s="862"/>
      <c r="J74" s="862"/>
      <c r="K74" s="862"/>
      <c r="L74" s="862"/>
      <c r="M74" s="862"/>
      <c r="N74" s="862"/>
      <c r="O74" s="862"/>
      <c r="P74" s="863"/>
      <c r="Q74" s="864"/>
      <c r="R74" s="822"/>
      <c r="S74" s="822"/>
      <c r="T74" s="822"/>
      <c r="U74" s="822"/>
      <c r="V74" s="822"/>
      <c r="W74" s="822"/>
      <c r="X74" s="822"/>
      <c r="Y74" s="822"/>
      <c r="Z74" s="822"/>
      <c r="AA74" s="822"/>
      <c r="AB74" s="822"/>
      <c r="AC74" s="822"/>
      <c r="AD74" s="822"/>
      <c r="AE74" s="822"/>
      <c r="AF74" s="822"/>
      <c r="AG74" s="822"/>
      <c r="AH74" s="822"/>
      <c r="AI74" s="822"/>
      <c r="AJ74" s="822"/>
      <c r="AK74" s="822"/>
      <c r="AL74" s="822"/>
      <c r="AM74" s="822"/>
      <c r="AN74" s="822"/>
      <c r="AO74" s="822"/>
      <c r="AP74" s="822"/>
      <c r="AQ74" s="822"/>
      <c r="AR74" s="822"/>
      <c r="AS74" s="822"/>
      <c r="AT74" s="822"/>
      <c r="AU74" s="822"/>
      <c r="AV74" s="822"/>
      <c r="AW74" s="822"/>
      <c r="AX74" s="822"/>
      <c r="AY74" s="822"/>
      <c r="AZ74" s="819"/>
      <c r="BA74" s="819"/>
      <c r="BB74" s="819"/>
      <c r="BC74" s="819"/>
      <c r="BD74" s="820"/>
      <c r="BE74" s="294"/>
      <c r="BF74" s="294"/>
      <c r="BG74" s="294"/>
      <c r="BH74" s="294"/>
      <c r="BI74" s="294"/>
      <c r="BJ74" s="294"/>
      <c r="BK74" s="294"/>
      <c r="BL74" s="294"/>
      <c r="BM74" s="294"/>
      <c r="BN74" s="294"/>
      <c r="BO74" s="294"/>
      <c r="BP74" s="294"/>
      <c r="BQ74" s="291">
        <v>68</v>
      </c>
      <c r="BR74" s="312"/>
      <c r="BS74" s="843"/>
      <c r="BT74" s="844"/>
      <c r="BU74" s="844"/>
      <c r="BV74" s="844"/>
      <c r="BW74" s="844"/>
      <c r="BX74" s="844"/>
      <c r="BY74" s="844"/>
      <c r="BZ74" s="844"/>
      <c r="CA74" s="844"/>
      <c r="CB74" s="844"/>
      <c r="CC74" s="844"/>
      <c r="CD74" s="844"/>
      <c r="CE74" s="844"/>
      <c r="CF74" s="844"/>
      <c r="CG74" s="845"/>
      <c r="CH74" s="846"/>
      <c r="CI74" s="847"/>
      <c r="CJ74" s="847"/>
      <c r="CK74" s="847"/>
      <c r="CL74" s="848"/>
      <c r="CM74" s="846"/>
      <c r="CN74" s="847"/>
      <c r="CO74" s="847"/>
      <c r="CP74" s="847"/>
      <c r="CQ74" s="848"/>
      <c r="CR74" s="846"/>
      <c r="CS74" s="847"/>
      <c r="CT74" s="847"/>
      <c r="CU74" s="847"/>
      <c r="CV74" s="848"/>
      <c r="CW74" s="846"/>
      <c r="CX74" s="847"/>
      <c r="CY74" s="847"/>
      <c r="CZ74" s="847"/>
      <c r="DA74" s="848"/>
      <c r="DB74" s="846"/>
      <c r="DC74" s="847"/>
      <c r="DD74" s="847"/>
      <c r="DE74" s="847"/>
      <c r="DF74" s="848"/>
      <c r="DG74" s="846"/>
      <c r="DH74" s="847"/>
      <c r="DI74" s="847"/>
      <c r="DJ74" s="847"/>
      <c r="DK74" s="848"/>
      <c r="DL74" s="846"/>
      <c r="DM74" s="847"/>
      <c r="DN74" s="847"/>
      <c r="DO74" s="847"/>
      <c r="DP74" s="848"/>
      <c r="DQ74" s="846"/>
      <c r="DR74" s="847"/>
      <c r="DS74" s="847"/>
      <c r="DT74" s="847"/>
      <c r="DU74" s="848"/>
      <c r="DV74" s="843"/>
      <c r="DW74" s="844"/>
      <c r="DX74" s="844"/>
      <c r="DY74" s="844"/>
      <c r="DZ74" s="849"/>
      <c r="EA74" s="286"/>
    </row>
    <row r="75" spans="1:131" ht="26.25" customHeight="1" x14ac:dyDescent="0.2">
      <c r="A75" s="291">
        <v>8</v>
      </c>
      <c r="B75" s="861"/>
      <c r="C75" s="862"/>
      <c r="D75" s="862"/>
      <c r="E75" s="862"/>
      <c r="F75" s="862"/>
      <c r="G75" s="862"/>
      <c r="H75" s="862"/>
      <c r="I75" s="862"/>
      <c r="J75" s="862"/>
      <c r="K75" s="862"/>
      <c r="L75" s="862"/>
      <c r="M75" s="862"/>
      <c r="N75" s="862"/>
      <c r="O75" s="862"/>
      <c r="P75" s="863"/>
      <c r="Q75" s="865"/>
      <c r="R75" s="866"/>
      <c r="S75" s="866"/>
      <c r="T75" s="866"/>
      <c r="U75" s="821"/>
      <c r="V75" s="867"/>
      <c r="W75" s="866"/>
      <c r="X75" s="866"/>
      <c r="Y75" s="866"/>
      <c r="Z75" s="821"/>
      <c r="AA75" s="867"/>
      <c r="AB75" s="866"/>
      <c r="AC75" s="866"/>
      <c r="AD75" s="866"/>
      <c r="AE75" s="821"/>
      <c r="AF75" s="867"/>
      <c r="AG75" s="866"/>
      <c r="AH75" s="866"/>
      <c r="AI75" s="866"/>
      <c r="AJ75" s="821"/>
      <c r="AK75" s="867"/>
      <c r="AL75" s="866"/>
      <c r="AM75" s="866"/>
      <c r="AN75" s="866"/>
      <c r="AO75" s="821"/>
      <c r="AP75" s="867"/>
      <c r="AQ75" s="866"/>
      <c r="AR75" s="866"/>
      <c r="AS75" s="866"/>
      <c r="AT75" s="821"/>
      <c r="AU75" s="867"/>
      <c r="AV75" s="866"/>
      <c r="AW75" s="866"/>
      <c r="AX75" s="866"/>
      <c r="AY75" s="821"/>
      <c r="AZ75" s="819"/>
      <c r="BA75" s="819"/>
      <c r="BB75" s="819"/>
      <c r="BC75" s="819"/>
      <c r="BD75" s="820"/>
      <c r="BE75" s="294"/>
      <c r="BF75" s="294"/>
      <c r="BG75" s="294"/>
      <c r="BH75" s="294"/>
      <c r="BI75" s="294"/>
      <c r="BJ75" s="294"/>
      <c r="BK75" s="294"/>
      <c r="BL75" s="294"/>
      <c r="BM75" s="294"/>
      <c r="BN75" s="294"/>
      <c r="BO75" s="294"/>
      <c r="BP75" s="294"/>
      <c r="BQ75" s="291">
        <v>69</v>
      </c>
      <c r="BR75" s="312"/>
      <c r="BS75" s="843"/>
      <c r="BT75" s="844"/>
      <c r="BU75" s="844"/>
      <c r="BV75" s="844"/>
      <c r="BW75" s="844"/>
      <c r="BX75" s="844"/>
      <c r="BY75" s="844"/>
      <c r="BZ75" s="844"/>
      <c r="CA75" s="844"/>
      <c r="CB75" s="844"/>
      <c r="CC75" s="844"/>
      <c r="CD75" s="844"/>
      <c r="CE75" s="844"/>
      <c r="CF75" s="844"/>
      <c r="CG75" s="845"/>
      <c r="CH75" s="846"/>
      <c r="CI75" s="847"/>
      <c r="CJ75" s="847"/>
      <c r="CK75" s="847"/>
      <c r="CL75" s="848"/>
      <c r="CM75" s="846"/>
      <c r="CN75" s="847"/>
      <c r="CO75" s="847"/>
      <c r="CP75" s="847"/>
      <c r="CQ75" s="848"/>
      <c r="CR75" s="846"/>
      <c r="CS75" s="847"/>
      <c r="CT75" s="847"/>
      <c r="CU75" s="847"/>
      <c r="CV75" s="848"/>
      <c r="CW75" s="846"/>
      <c r="CX75" s="847"/>
      <c r="CY75" s="847"/>
      <c r="CZ75" s="847"/>
      <c r="DA75" s="848"/>
      <c r="DB75" s="846"/>
      <c r="DC75" s="847"/>
      <c r="DD75" s="847"/>
      <c r="DE75" s="847"/>
      <c r="DF75" s="848"/>
      <c r="DG75" s="846"/>
      <c r="DH75" s="847"/>
      <c r="DI75" s="847"/>
      <c r="DJ75" s="847"/>
      <c r="DK75" s="848"/>
      <c r="DL75" s="846"/>
      <c r="DM75" s="847"/>
      <c r="DN75" s="847"/>
      <c r="DO75" s="847"/>
      <c r="DP75" s="848"/>
      <c r="DQ75" s="846"/>
      <c r="DR75" s="847"/>
      <c r="DS75" s="847"/>
      <c r="DT75" s="847"/>
      <c r="DU75" s="848"/>
      <c r="DV75" s="843"/>
      <c r="DW75" s="844"/>
      <c r="DX75" s="844"/>
      <c r="DY75" s="844"/>
      <c r="DZ75" s="849"/>
      <c r="EA75" s="286"/>
    </row>
    <row r="76" spans="1:131" ht="26.25" customHeight="1" x14ac:dyDescent="0.2">
      <c r="A76" s="291">
        <v>9</v>
      </c>
      <c r="B76" s="861"/>
      <c r="C76" s="862"/>
      <c r="D76" s="862"/>
      <c r="E76" s="862"/>
      <c r="F76" s="862"/>
      <c r="G76" s="862"/>
      <c r="H76" s="862"/>
      <c r="I76" s="862"/>
      <c r="J76" s="862"/>
      <c r="K76" s="862"/>
      <c r="L76" s="862"/>
      <c r="M76" s="862"/>
      <c r="N76" s="862"/>
      <c r="O76" s="862"/>
      <c r="P76" s="863"/>
      <c r="Q76" s="865"/>
      <c r="R76" s="866"/>
      <c r="S76" s="866"/>
      <c r="T76" s="866"/>
      <c r="U76" s="821"/>
      <c r="V76" s="867"/>
      <c r="W76" s="866"/>
      <c r="X76" s="866"/>
      <c r="Y76" s="866"/>
      <c r="Z76" s="821"/>
      <c r="AA76" s="867"/>
      <c r="AB76" s="866"/>
      <c r="AC76" s="866"/>
      <c r="AD76" s="866"/>
      <c r="AE76" s="821"/>
      <c r="AF76" s="867"/>
      <c r="AG76" s="866"/>
      <c r="AH76" s="866"/>
      <c r="AI76" s="866"/>
      <c r="AJ76" s="821"/>
      <c r="AK76" s="867"/>
      <c r="AL76" s="866"/>
      <c r="AM76" s="866"/>
      <c r="AN76" s="866"/>
      <c r="AO76" s="821"/>
      <c r="AP76" s="867"/>
      <c r="AQ76" s="866"/>
      <c r="AR76" s="866"/>
      <c r="AS76" s="866"/>
      <c r="AT76" s="821"/>
      <c r="AU76" s="867"/>
      <c r="AV76" s="866"/>
      <c r="AW76" s="866"/>
      <c r="AX76" s="866"/>
      <c r="AY76" s="821"/>
      <c r="AZ76" s="819"/>
      <c r="BA76" s="819"/>
      <c r="BB76" s="819"/>
      <c r="BC76" s="819"/>
      <c r="BD76" s="820"/>
      <c r="BE76" s="294"/>
      <c r="BF76" s="294"/>
      <c r="BG76" s="294"/>
      <c r="BH76" s="294"/>
      <c r="BI76" s="294"/>
      <c r="BJ76" s="294"/>
      <c r="BK76" s="294"/>
      <c r="BL76" s="294"/>
      <c r="BM76" s="294"/>
      <c r="BN76" s="294"/>
      <c r="BO76" s="294"/>
      <c r="BP76" s="294"/>
      <c r="BQ76" s="291">
        <v>70</v>
      </c>
      <c r="BR76" s="312"/>
      <c r="BS76" s="843"/>
      <c r="BT76" s="844"/>
      <c r="BU76" s="844"/>
      <c r="BV76" s="844"/>
      <c r="BW76" s="844"/>
      <c r="BX76" s="844"/>
      <c r="BY76" s="844"/>
      <c r="BZ76" s="844"/>
      <c r="CA76" s="844"/>
      <c r="CB76" s="844"/>
      <c r="CC76" s="844"/>
      <c r="CD76" s="844"/>
      <c r="CE76" s="844"/>
      <c r="CF76" s="844"/>
      <c r="CG76" s="845"/>
      <c r="CH76" s="846"/>
      <c r="CI76" s="847"/>
      <c r="CJ76" s="847"/>
      <c r="CK76" s="847"/>
      <c r="CL76" s="848"/>
      <c r="CM76" s="846"/>
      <c r="CN76" s="847"/>
      <c r="CO76" s="847"/>
      <c r="CP76" s="847"/>
      <c r="CQ76" s="848"/>
      <c r="CR76" s="846"/>
      <c r="CS76" s="847"/>
      <c r="CT76" s="847"/>
      <c r="CU76" s="847"/>
      <c r="CV76" s="848"/>
      <c r="CW76" s="846"/>
      <c r="CX76" s="847"/>
      <c r="CY76" s="847"/>
      <c r="CZ76" s="847"/>
      <c r="DA76" s="848"/>
      <c r="DB76" s="846"/>
      <c r="DC76" s="847"/>
      <c r="DD76" s="847"/>
      <c r="DE76" s="847"/>
      <c r="DF76" s="848"/>
      <c r="DG76" s="846"/>
      <c r="DH76" s="847"/>
      <c r="DI76" s="847"/>
      <c r="DJ76" s="847"/>
      <c r="DK76" s="848"/>
      <c r="DL76" s="846"/>
      <c r="DM76" s="847"/>
      <c r="DN76" s="847"/>
      <c r="DO76" s="847"/>
      <c r="DP76" s="848"/>
      <c r="DQ76" s="846"/>
      <c r="DR76" s="847"/>
      <c r="DS76" s="847"/>
      <c r="DT76" s="847"/>
      <c r="DU76" s="848"/>
      <c r="DV76" s="843"/>
      <c r="DW76" s="844"/>
      <c r="DX76" s="844"/>
      <c r="DY76" s="844"/>
      <c r="DZ76" s="849"/>
      <c r="EA76" s="286"/>
    </row>
    <row r="77" spans="1:131" ht="26.25" customHeight="1" x14ac:dyDescent="0.2">
      <c r="A77" s="291">
        <v>10</v>
      </c>
      <c r="B77" s="861"/>
      <c r="C77" s="862"/>
      <c r="D77" s="862"/>
      <c r="E77" s="862"/>
      <c r="F77" s="862"/>
      <c r="G77" s="862"/>
      <c r="H77" s="862"/>
      <c r="I77" s="862"/>
      <c r="J77" s="862"/>
      <c r="K77" s="862"/>
      <c r="L77" s="862"/>
      <c r="M77" s="862"/>
      <c r="N77" s="862"/>
      <c r="O77" s="862"/>
      <c r="P77" s="863"/>
      <c r="Q77" s="865"/>
      <c r="R77" s="866"/>
      <c r="S77" s="866"/>
      <c r="T77" s="866"/>
      <c r="U77" s="821"/>
      <c r="V77" s="867"/>
      <c r="W77" s="866"/>
      <c r="X77" s="866"/>
      <c r="Y77" s="866"/>
      <c r="Z77" s="821"/>
      <c r="AA77" s="867"/>
      <c r="AB77" s="866"/>
      <c r="AC77" s="866"/>
      <c r="AD77" s="866"/>
      <c r="AE77" s="821"/>
      <c r="AF77" s="867"/>
      <c r="AG77" s="866"/>
      <c r="AH77" s="866"/>
      <c r="AI77" s="866"/>
      <c r="AJ77" s="821"/>
      <c r="AK77" s="867"/>
      <c r="AL77" s="866"/>
      <c r="AM77" s="866"/>
      <c r="AN77" s="866"/>
      <c r="AO77" s="821"/>
      <c r="AP77" s="867"/>
      <c r="AQ77" s="866"/>
      <c r="AR77" s="866"/>
      <c r="AS77" s="866"/>
      <c r="AT77" s="821"/>
      <c r="AU77" s="867"/>
      <c r="AV77" s="866"/>
      <c r="AW77" s="866"/>
      <c r="AX77" s="866"/>
      <c r="AY77" s="821"/>
      <c r="AZ77" s="819"/>
      <c r="BA77" s="819"/>
      <c r="BB77" s="819"/>
      <c r="BC77" s="819"/>
      <c r="BD77" s="820"/>
      <c r="BE77" s="294"/>
      <c r="BF77" s="294"/>
      <c r="BG77" s="294"/>
      <c r="BH77" s="294"/>
      <c r="BI77" s="294"/>
      <c r="BJ77" s="294"/>
      <c r="BK77" s="294"/>
      <c r="BL77" s="294"/>
      <c r="BM77" s="294"/>
      <c r="BN77" s="294"/>
      <c r="BO77" s="294"/>
      <c r="BP77" s="294"/>
      <c r="BQ77" s="291">
        <v>71</v>
      </c>
      <c r="BR77" s="312"/>
      <c r="BS77" s="843"/>
      <c r="BT77" s="844"/>
      <c r="BU77" s="844"/>
      <c r="BV77" s="844"/>
      <c r="BW77" s="844"/>
      <c r="BX77" s="844"/>
      <c r="BY77" s="844"/>
      <c r="BZ77" s="844"/>
      <c r="CA77" s="844"/>
      <c r="CB77" s="844"/>
      <c r="CC77" s="844"/>
      <c r="CD77" s="844"/>
      <c r="CE77" s="844"/>
      <c r="CF77" s="844"/>
      <c r="CG77" s="845"/>
      <c r="CH77" s="846"/>
      <c r="CI77" s="847"/>
      <c r="CJ77" s="847"/>
      <c r="CK77" s="847"/>
      <c r="CL77" s="848"/>
      <c r="CM77" s="846"/>
      <c r="CN77" s="847"/>
      <c r="CO77" s="847"/>
      <c r="CP77" s="847"/>
      <c r="CQ77" s="848"/>
      <c r="CR77" s="846"/>
      <c r="CS77" s="847"/>
      <c r="CT77" s="847"/>
      <c r="CU77" s="847"/>
      <c r="CV77" s="848"/>
      <c r="CW77" s="846"/>
      <c r="CX77" s="847"/>
      <c r="CY77" s="847"/>
      <c r="CZ77" s="847"/>
      <c r="DA77" s="848"/>
      <c r="DB77" s="846"/>
      <c r="DC77" s="847"/>
      <c r="DD77" s="847"/>
      <c r="DE77" s="847"/>
      <c r="DF77" s="848"/>
      <c r="DG77" s="846"/>
      <c r="DH77" s="847"/>
      <c r="DI77" s="847"/>
      <c r="DJ77" s="847"/>
      <c r="DK77" s="848"/>
      <c r="DL77" s="846"/>
      <c r="DM77" s="847"/>
      <c r="DN77" s="847"/>
      <c r="DO77" s="847"/>
      <c r="DP77" s="848"/>
      <c r="DQ77" s="846"/>
      <c r="DR77" s="847"/>
      <c r="DS77" s="847"/>
      <c r="DT77" s="847"/>
      <c r="DU77" s="848"/>
      <c r="DV77" s="843"/>
      <c r="DW77" s="844"/>
      <c r="DX77" s="844"/>
      <c r="DY77" s="844"/>
      <c r="DZ77" s="849"/>
      <c r="EA77" s="286"/>
    </row>
    <row r="78" spans="1:131" ht="26.25" customHeight="1" x14ac:dyDescent="0.2">
      <c r="A78" s="291">
        <v>11</v>
      </c>
      <c r="B78" s="861"/>
      <c r="C78" s="862"/>
      <c r="D78" s="862"/>
      <c r="E78" s="862"/>
      <c r="F78" s="862"/>
      <c r="G78" s="862"/>
      <c r="H78" s="862"/>
      <c r="I78" s="862"/>
      <c r="J78" s="862"/>
      <c r="K78" s="862"/>
      <c r="L78" s="862"/>
      <c r="M78" s="862"/>
      <c r="N78" s="862"/>
      <c r="O78" s="862"/>
      <c r="P78" s="863"/>
      <c r="Q78" s="864"/>
      <c r="R78" s="822"/>
      <c r="S78" s="822"/>
      <c r="T78" s="822"/>
      <c r="U78" s="822"/>
      <c r="V78" s="822"/>
      <c r="W78" s="822"/>
      <c r="X78" s="822"/>
      <c r="Y78" s="822"/>
      <c r="Z78" s="822"/>
      <c r="AA78" s="822"/>
      <c r="AB78" s="822"/>
      <c r="AC78" s="822"/>
      <c r="AD78" s="822"/>
      <c r="AE78" s="822"/>
      <c r="AF78" s="822"/>
      <c r="AG78" s="822"/>
      <c r="AH78" s="822"/>
      <c r="AI78" s="822"/>
      <c r="AJ78" s="822"/>
      <c r="AK78" s="822"/>
      <c r="AL78" s="822"/>
      <c r="AM78" s="822"/>
      <c r="AN78" s="822"/>
      <c r="AO78" s="822"/>
      <c r="AP78" s="822"/>
      <c r="AQ78" s="822"/>
      <c r="AR78" s="822"/>
      <c r="AS78" s="822"/>
      <c r="AT78" s="822"/>
      <c r="AU78" s="822"/>
      <c r="AV78" s="822"/>
      <c r="AW78" s="822"/>
      <c r="AX78" s="822"/>
      <c r="AY78" s="822"/>
      <c r="AZ78" s="819"/>
      <c r="BA78" s="819"/>
      <c r="BB78" s="819"/>
      <c r="BC78" s="819"/>
      <c r="BD78" s="820"/>
      <c r="BE78" s="294"/>
      <c r="BF78" s="294"/>
      <c r="BG78" s="294"/>
      <c r="BH78" s="294"/>
      <c r="BI78" s="294"/>
      <c r="BJ78" s="286"/>
      <c r="BK78" s="286"/>
      <c r="BL78" s="286"/>
      <c r="BM78" s="286"/>
      <c r="BN78" s="286"/>
      <c r="BO78" s="294"/>
      <c r="BP78" s="294"/>
      <c r="BQ78" s="291">
        <v>72</v>
      </c>
      <c r="BR78" s="312"/>
      <c r="BS78" s="843"/>
      <c r="BT78" s="844"/>
      <c r="BU78" s="844"/>
      <c r="BV78" s="844"/>
      <c r="BW78" s="844"/>
      <c r="BX78" s="844"/>
      <c r="BY78" s="844"/>
      <c r="BZ78" s="844"/>
      <c r="CA78" s="844"/>
      <c r="CB78" s="844"/>
      <c r="CC78" s="844"/>
      <c r="CD78" s="844"/>
      <c r="CE78" s="844"/>
      <c r="CF78" s="844"/>
      <c r="CG78" s="845"/>
      <c r="CH78" s="846"/>
      <c r="CI78" s="847"/>
      <c r="CJ78" s="847"/>
      <c r="CK78" s="847"/>
      <c r="CL78" s="848"/>
      <c r="CM78" s="846"/>
      <c r="CN78" s="847"/>
      <c r="CO78" s="847"/>
      <c r="CP78" s="847"/>
      <c r="CQ78" s="848"/>
      <c r="CR78" s="846"/>
      <c r="CS78" s="847"/>
      <c r="CT78" s="847"/>
      <c r="CU78" s="847"/>
      <c r="CV78" s="848"/>
      <c r="CW78" s="846"/>
      <c r="CX78" s="847"/>
      <c r="CY78" s="847"/>
      <c r="CZ78" s="847"/>
      <c r="DA78" s="848"/>
      <c r="DB78" s="846"/>
      <c r="DC78" s="847"/>
      <c r="DD78" s="847"/>
      <c r="DE78" s="847"/>
      <c r="DF78" s="848"/>
      <c r="DG78" s="846"/>
      <c r="DH78" s="847"/>
      <c r="DI78" s="847"/>
      <c r="DJ78" s="847"/>
      <c r="DK78" s="848"/>
      <c r="DL78" s="846"/>
      <c r="DM78" s="847"/>
      <c r="DN78" s="847"/>
      <c r="DO78" s="847"/>
      <c r="DP78" s="848"/>
      <c r="DQ78" s="846"/>
      <c r="DR78" s="847"/>
      <c r="DS78" s="847"/>
      <c r="DT78" s="847"/>
      <c r="DU78" s="848"/>
      <c r="DV78" s="843"/>
      <c r="DW78" s="844"/>
      <c r="DX78" s="844"/>
      <c r="DY78" s="844"/>
      <c r="DZ78" s="849"/>
      <c r="EA78" s="286"/>
    </row>
    <row r="79" spans="1:131" ht="26.25" customHeight="1" x14ac:dyDescent="0.2">
      <c r="A79" s="291">
        <v>12</v>
      </c>
      <c r="B79" s="861"/>
      <c r="C79" s="862"/>
      <c r="D79" s="862"/>
      <c r="E79" s="862"/>
      <c r="F79" s="862"/>
      <c r="G79" s="862"/>
      <c r="H79" s="862"/>
      <c r="I79" s="862"/>
      <c r="J79" s="862"/>
      <c r="K79" s="862"/>
      <c r="L79" s="862"/>
      <c r="M79" s="862"/>
      <c r="N79" s="862"/>
      <c r="O79" s="862"/>
      <c r="P79" s="863"/>
      <c r="Q79" s="864"/>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822"/>
      <c r="AP79" s="822"/>
      <c r="AQ79" s="822"/>
      <c r="AR79" s="822"/>
      <c r="AS79" s="822"/>
      <c r="AT79" s="822"/>
      <c r="AU79" s="822"/>
      <c r="AV79" s="822"/>
      <c r="AW79" s="822"/>
      <c r="AX79" s="822"/>
      <c r="AY79" s="822"/>
      <c r="AZ79" s="819"/>
      <c r="BA79" s="819"/>
      <c r="BB79" s="819"/>
      <c r="BC79" s="819"/>
      <c r="BD79" s="820"/>
      <c r="BE79" s="294"/>
      <c r="BF79" s="294"/>
      <c r="BG79" s="294"/>
      <c r="BH79" s="294"/>
      <c r="BI79" s="294"/>
      <c r="BJ79" s="286"/>
      <c r="BK79" s="286"/>
      <c r="BL79" s="286"/>
      <c r="BM79" s="286"/>
      <c r="BN79" s="286"/>
      <c r="BO79" s="294"/>
      <c r="BP79" s="294"/>
      <c r="BQ79" s="291">
        <v>73</v>
      </c>
      <c r="BR79" s="312"/>
      <c r="BS79" s="843"/>
      <c r="BT79" s="844"/>
      <c r="BU79" s="844"/>
      <c r="BV79" s="844"/>
      <c r="BW79" s="844"/>
      <c r="BX79" s="844"/>
      <c r="BY79" s="844"/>
      <c r="BZ79" s="844"/>
      <c r="CA79" s="844"/>
      <c r="CB79" s="844"/>
      <c r="CC79" s="844"/>
      <c r="CD79" s="844"/>
      <c r="CE79" s="844"/>
      <c r="CF79" s="844"/>
      <c r="CG79" s="845"/>
      <c r="CH79" s="846"/>
      <c r="CI79" s="847"/>
      <c r="CJ79" s="847"/>
      <c r="CK79" s="847"/>
      <c r="CL79" s="848"/>
      <c r="CM79" s="846"/>
      <c r="CN79" s="847"/>
      <c r="CO79" s="847"/>
      <c r="CP79" s="847"/>
      <c r="CQ79" s="848"/>
      <c r="CR79" s="846"/>
      <c r="CS79" s="847"/>
      <c r="CT79" s="847"/>
      <c r="CU79" s="847"/>
      <c r="CV79" s="848"/>
      <c r="CW79" s="846"/>
      <c r="CX79" s="847"/>
      <c r="CY79" s="847"/>
      <c r="CZ79" s="847"/>
      <c r="DA79" s="848"/>
      <c r="DB79" s="846"/>
      <c r="DC79" s="847"/>
      <c r="DD79" s="847"/>
      <c r="DE79" s="847"/>
      <c r="DF79" s="848"/>
      <c r="DG79" s="846"/>
      <c r="DH79" s="847"/>
      <c r="DI79" s="847"/>
      <c r="DJ79" s="847"/>
      <c r="DK79" s="848"/>
      <c r="DL79" s="846"/>
      <c r="DM79" s="847"/>
      <c r="DN79" s="847"/>
      <c r="DO79" s="847"/>
      <c r="DP79" s="848"/>
      <c r="DQ79" s="846"/>
      <c r="DR79" s="847"/>
      <c r="DS79" s="847"/>
      <c r="DT79" s="847"/>
      <c r="DU79" s="848"/>
      <c r="DV79" s="843"/>
      <c r="DW79" s="844"/>
      <c r="DX79" s="844"/>
      <c r="DY79" s="844"/>
      <c r="DZ79" s="849"/>
      <c r="EA79" s="286"/>
    </row>
    <row r="80" spans="1:131" ht="26.25" customHeight="1" x14ac:dyDescent="0.2">
      <c r="A80" s="291">
        <v>13</v>
      </c>
      <c r="B80" s="861"/>
      <c r="C80" s="862"/>
      <c r="D80" s="862"/>
      <c r="E80" s="862"/>
      <c r="F80" s="862"/>
      <c r="G80" s="862"/>
      <c r="H80" s="862"/>
      <c r="I80" s="862"/>
      <c r="J80" s="862"/>
      <c r="K80" s="862"/>
      <c r="L80" s="862"/>
      <c r="M80" s="862"/>
      <c r="N80" s="862"/>
      <c r="O80" s="862"/>
      <c r="P80" s="863"/>
      <c r="Q80" s="864"/>
      <c r="R80" s="822"/>
      <c r="S80" s="822"/>
      <c r="T80" s="822"/>
      <c r="U80" s="822"/>
      <c r="V80" s="822"/>
      <c r="W80" s="822"/>
      <c r="X80" s="822"/>
      <c r="Y80" s="822"/>
      <c r="Z80" s="822"/>
      <c r="AA80" s="822"/>
      <c r="AB80" s="822"/>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822"/>
      <c r="AY80" s="822"/>
      <c r="AZ80" s="819"/>
      <c r="BA80" s="819"/>
      <c r="BB80" s="819"/>
      <c r="BC80" s="819"/>
      <c r="BD80" s="820"/>
      <c r="BE80" s="294"/>
      <c r="BF80" s="294"/>
      <c r="BG80" s="294"/>
      <c r="BH80" s="294"/>
      <c r="BI80" s="294"/>
      <c r="BJ80" s="294"/>
      <c r="BK80" s="294"/>
      <c r="BL80" s="294"/>
      <c r="BM80" s="294"/>
      <c r="BN80" s="294"/>
      <c r="BO80" s="294"/>
      <c r="BP80" s="294"/>
      <c r="BQ80" s="291">
        <v>74</v>
      </c>
      <c r="BR80" s="312"/>
      <c r="BS80" s="843"/>
      <c r="BT80" s="844"/>
      <c r="BU80" s="844"/>
      <c r="BV80" s="844"/>
      <c r="BW80" s="844"/>
      <c r="BX80" s="844"/>
      <c r="BY80" s="844"/>
      <c r="BZ80" s="844"/>
      <c r="CA80" s="844"/>
      <c r="CB80" s="844"/>
      <c r="CC80" s="844"/>
      <c r="CD80" s="844"/>
      <c r="CE80" s="844"/>
      <c r="CF80" s="844"/>
      <c r="CG80" s="845"/>
      <c r="CH80" s="846"/>
      <c r="CI80" s="847"/>
      <c r="CJ80" s="847"/>
      <c r="CK80" s="847"/>
      <c r="CL80" s="848"/>
      <c r="CM80" s="846"/>
      <c r="CN80" s="847"/>
      <c r="CO80" s="847"/>
      <c r="CP80" s="847"/>
      <c r="CQ80" s="848"/>
      <c r="CR80" s="846"/>
      <c r="CS80" s="847"/>
      <c r="CT80" s="847"/>
      <c r="CU80" s="847"/>
      <c r="CV80" s="848"/>
      <c r="CW80" s="846"/>
      <c r="CX80" s="847"/>
      <c r="CY80" s="847"/>
      <c r="CZ80" s="847"/>
      <c r="DA80" s="848"/>
      <c r="DB80" s="846"/>
      <c r="DC80" s="847"/>
      <c r="DD80" s="847"/>
      <c r="DE80" s="847"/>
      <c r="DF80" s="848"/>
      <c r="DG80" s="846"/>
      <c r="DH80" s="847"/>
      <c r="DI80" s="847"/>
      <c r="DJ80" s="847"/>
      <c r="DK80" s="848"/>
      <c r="DL80" s="846"/>
      <c r="DM80" s="847"/>
      <c r="DN80" s="847"/>
      <c r="DO80" s="847"/>
      <c r="DP80" s="848"/>
      <c r="DQ80" s="846"/>
      <c r="DR80" s="847"/>
      <c r="DS80" s="847"/>
      <c r="DT80" s="847"/>
      <c r="DU80" s="848"/>
      <c r="DV80" s="843"/>
      <c r="DW80" s="844"/>
      <c r="DX80" s="844"/>
      <c r="DY80" s="844"/>
      <c r="DZ80" s="849"/>
      <c r="EA80" s="286"/>
    </row>
    <row r="81" spans="1:131" ht="26.25" customHeight="1" x14ac:dyDescent="0.2">
      <c r="A81" s="291">
        <v>14</v>
      </c>
      <c r="B81" s="861"/>
      <c r="C81" s="862"/>
      <c r="D81" s="862"/>
      <c r="E81" s="862"/>
      <c r="F81" s="862"/>
      <c r="G81" s="862"/>
      <c r="H81" s="862"/>
      <c r="I81" s="862"/>
      <c r="J81" s="862"/>
      <c r="K81" s="862"/>
      <c r="L81" s="862"/>
      <c r="M81" s="862"/>
      <c r="N81" s="862"/>
      <c r="O81" s="862"/>
      <c r="P81" s="863"/>
      <c r="Q81" s="864"/>
      <c r="R81" s="822"/>
      <c r="S81" s="822"/>
      <c r="T81" s="822"/>
      <c r="U81" s="822"/>
      <c r="V81" s="822"/>
      <c r="W81" s="822"/>
      <c r="X81" s="822"/>
      <c r="Y81" s="822"/>
      <c r="Z81" s="822"/>
      <c r="AA81" s="822"/>
      <c r="AB81" s="822"/>
      <c r="AC81" s="822"/>
      <c r="AD81" s="822"/>
      <c r="AE81" s="822"/>
      <c r="AF81" s="822"/>
      <c r="AG81" s="822"/>
      <c r="AH81" s="822"/>
      <c r="AI81" s="822"/>
      <c r="AJ81" s="822"/>
      <c r="AK81" s="822"/>
      <c r="AL81" s="822"/>
      <c r="AM81" s="822"/>
      <c r="AN81" s="822"/>
      <c r="AO81" s="822"/>
      <c r="AP81" s="822"/>
      <c r="AQ81" s="822"/>
      <c r="AR81" s="822"/>
      <c r="AS81" s="822"/>
      <c r="AT81" s="822"/>
      <c r="AU81" s="822"/>
      <c r="AV81" s="822"/>
      <c r="AW81" s="822"/>
      <c r="AX81" s="822"/>
      <c r="AY81" s="822"/>
      <c r="AZ81" s="819"/>
      <c r="BA81" s="819"/>
      <c r="BB81" s="819"/>
      <c r="BC81" s="819"/>
      <c r="BD81" s="820"/>
      <c r="BE81" s="294"/>
      <c r="BF81" s="294"/>
      <c r="BG81" s="294"/>
      <c r="BH81" s="294"/>
      <c r="BI81" s="294"/>
      <c r="BJ81" s="294"/>
      <c r="BK81" s="294"/>
      <c r="BL81" s="294"/>
      <c r="BM81" s="294"/>
      <c r="BN81" s="294"/>
      <c r="BO81" s="294"/>
      <c r="BP81" s="294"/>
      <c r="BQ81" s="291">
        <v>75</v>
      </c>
      <c r="BR81" s="312"/>
      <c r="BS81" s="843"/>
      <c r="BT81" s="844"/>
      <c r="BU81" s="844"/>
      <c r="BV81" s="844"/>
      <c r="BW81" s="844"/>
      <c r="BX81" s="844"/>
      <c r="BY81" s="844"/>
      <c r="BZ81" s="844"/>
      <c r="CA81" s="844"/>
      <c r="CB81" s="844"/>
      <c r="CC81" s="844"/>
      <c r="CD81" s="844"/>
      <c r="CE81" s="844"/>
      <c r="CF81" s="844"/>
      <c r="CG81" s="845"/>
      <c r="CH81" s="846"/>
      <c r="CI81" s="847"/>
      <c r="CJ81" s="847"/>
      <c r="CK81" s="847"/>
      <c r="CL81" s="848"/>
      <c r="CM81" s="846"/>
      <c r="CN81" s="847"/>
      <c r="CO81" s="847"/>
      <c r="CP81" s="847"/>
      <c r="CQ81" s="848"/>
      <c r="CR81" s="846"/>
      <c r="CS81" s="847"/>
      <c r="CT81" s="847"/>
      <c r="CU81" s="847"/>
      <c r="CV81" s="848"/>
      <c r="CW81" s="846"/>
      <c r="CX81" s="847"/>
      <c r="CY81" s="847"/>
      <c r="CZ81" s="847"/>
      <c r="DA81" s="848"/>
      <c r="DB81" s="846"/>
      <c r="DC81" s="847"/>
      <c r="DD81" s="847"/>
      <c r="DE81" s="847"/>
      <c r="DF81" s="848"/>
      <c r="DG81" s="846"/>
      <c r="DH81" s="847"/>
      <c r="DI81" s="847"/>
      <c r="DJ81" s="847"/>
      <c r="DK81" s="848"/>
      <c r="DL81" s="846"/>
      <c r="DM81" s="847"/>
      <c r="DN81" s="847"/>
      <c r="DO81" s="847"/>
      <c r="DP81" s="848"/>
      <c r="DQ81" s="846"/>
      <c r="DR81" s="847"/>
      <c r="DS81" s="847"/>
      <c r="DT81" s="847"/>
      <c r="DU81" s="848"/>
      <c r="DV81" s="843"/>
      <c r="DW81" s="844"/>
      <c r="DX81" s="844"/>
      <c r="DY81" s="844"/>
      <c r="DZ81" s="849"/>
      <c r="EA81" s="286"/>
    </row>
    <row r="82" spans="1:131" ht="26.25" customHeight="1" x14ac:dyDescent="0.2">
      <c r="A82" s="291">
        <v>15</v>
      </c>
      <c r="B82" s="861"/>
      <c r="C82" s="862"/>
      <c r="D82" s="862"/>
      <c r="E82" s="862"/>
      <c r="F82" s="862"/>
      <c r="G82" s="862"/>
      <c r="H82" s="862"/>
      <c r="I82" s="862"/>
      <c r="J82" s="862"/>
      <c r="K82" s="862"/>
      <c r="L82" s="862"/>
      <c r="M82" s="862"/>
      <c r="N82" s="862"/>
      <c r="O82" s="862"/>
      <c r="P82" s="863"/>
      <c r="Q82" s="864"/>
      <c r="R82" s="822"/>
      <c r="S82" s="822"/>
      <c r="T82" s="822"/>
      <c r="U82" s="822"/>
      <c r="V82" s="822"/>
      <c r="W82" s="822"/>
      <c r="X82" s="822"/>
      <c r="Y82" s="822"/>
      <c r="Z82" s="822"/>
      <c r="AA82" s="822"/>
      <c r="AB82" s="822"/>
      <c r="AC82" s="822"/>
      <c r="AD82" s="822"/>
      <c r="AE82" s="822"/>
      <c r="AF82" s="822"/>
      <c r="AG82" s="822"/>
      <c r="AH82" s="822"/>
      <c r="AI82" s="822"/>
      <c r="AJ82" s="822"/>
      <c r="AK82" s="822"/>
      <c r="AL82" s="822"/>
      <c r="AM82" s="822"/>
      <c r="AN82" s="822"/>
      <c r="AO82" s="822"/>
      <c r="AP82" s="822"/>
      <c r="AQ82" s="822"/>
      <c r="AR82" s="822"/>
      <c r="AS82" s="822"/>
      <c r="AT82" s="822"/>
      <c r="AU82" s="822"/>
      <c r="AV82" s="822"/>
      <c r="AW82" s="822"/>
      <c r="AX82" s="822"/>
      <c r="AY82" s="822"/>
      <c r="AZ82" s="819"/>
      <c r="BA82" s="819"/>
      <c r="BB82" s="819"/>
      <c r="BC82" s="819"/>
      <c r="BD82" s="820"/>
      <c r="BE82" s="294"/>
      <c r="BF82" s="294"/>
      <c r="BG82" s="294"/>
      <c r="BH82" s="294"/>
      <c r="BI82" s="294"/>
      <c r="BJ82" s="294"/>
      <c r="BK82" s="294"/>
      <c r="BL82" s="294"/>
      <c r="BM82" s="294"/>
      <c r="BN82" s="294"/>
      <c r="BO82" s="294"/>
      <c r="BP82" s="294"/>
      <c r="BQ82" s="291">
        <v>76</v>
      </c>
      <c r="BR82" s="312"/>
      <c r="BS82" s="843"/>
      <c r="BT82" s="844"/>
      <c r="BU82" s="844"/>
      <c r="BV82" s="844"/>
      <c r="BW82" s="844"/>
      <c r="BX82" s="844"/>
      <c r="BY82" s="844"/>
      <c r="BZ82" s="844"/>
      <c r="CA82" s="844"/>
      <c r="CB82" s="844"/>
      <c r="CC82" s="844"/>
      <c r="CD82" s="844"/>
      <c r="CE82" s="844"/>
      <c r="CF82" s="844"/>
      <c r="CG82" s="845"/>
      <c r="CH82" s="846"/>
      <c r="CI82" s="847"/>
      <c r="CJ82" s="847"/>
      <c r="CK82" s="847"/>
      <c r="CL82" s="848"/>
      <c r="CM82" s="846"/>
      <c r="CN82" s="847"/>
      <c r="CO82" s="847"/>
      <c r="CP82" s="847"/>
      <c r="CQ82" s="848"/>
      <c r="CR82" s="846"/>
      <c r="CS82" s="847"/>
      <c r="CT82" s="847"/>
      <c r="CU82" s="847"/>
      <c r="CV82" s="848"/>
      <c r="CW82" s="846"/>
      <c r="CX82" s="847"/>
      <c r="CY82" s="847"/>
      <c r="CZ82" s="847"/>
      <c r="DA82" s="848"/>
      <c r="DB82" s="846"/>
      <c r="DC82" s="847"/>
      <c r="DD82" s="847"/>
      <c r="DE82" s="847"/>
      <c r="DF82" s="848"/>
      <c r="DG82" s="846"/>
      <c r="DH82" s="847"/>
      <c r="DI82" s="847"/>
      <c r="DJ82" s="847"/>
      <c r="DK82" s="848"/>
      <c r="DL82" s="846"/>
      <c r="DM82" s="847"/>
      <c r="DN82" s="847"/>
      <c r="DO82" s="847"/>
      <c r="DP82" s="848"/>
      <c r="DQ82" s="846"/>
      <c r="DR82" s="847"/>
      <c r="DS82" s="847"/>
      <c r="DT82" s="847"/>
      <c r="DU82" s="848"/>
      <c r="DV82" s="843"/>
      <c r="DW82" s="844"/>
      <c r="DX82" s="844"/>
      <c r="DY82" s="844"/>
      <c r="DZ82" s="849"/>
      <c r="EA82" s="286"/>
    </row>
    <row r="83" spans="1:131" ht="26.25" customHeight="1" x14ac:dyDescent="0.2">
      <c r="A83" s="291">
        <v>16</v>
      </c>
      <c r="B83" s="861"/>
      <c r="C83" s="862"/>
      <c r="D83" s="862"/>
      <c r="E83" s="862"/>
      <c r="F83" s="862"/>
      <c r="G83" s="862"/>
      <c r="H83" s="862"/>
      <c r="I83" s="862"/>
      <c r="J83" s="862"/>
      <c r="K83" s="862"/>
      <c r="L83" s="862"/>
      <c r="M83" s="862"/>
      <c r="N83" s="862"/>
      <c r="O83" s="862"/>
      <c r="P83" s="863"/>
      <c r="Q83" s="864"/>
      <c r="R83" s="822"/>
      <c r="S83" s="822"/>
      <c r="T83" s="822"/>
      <c r="U83" s="822"/>
      <c r="V83" s="822"/>
      <c r="W83" s="822"/>
      <c r="X83" s="822"/>
      <c r="Y83" s="822"/>
      <c r="Z83" s="822"/>
      <c r="AA83" s="822"/>
      <c r="AB83" s="822"/>
      <c r="AC83" s="822"/>
      <c r="AD83" s="822"/>
      <c r="AE83" s="822"/>
      <c r="AF83" s="822"/>
      <c r="AG83" s="822"/>
      <c r="AH83" s="822"/>
      <c r="AI83" s="822"/>
      <c r="AJ83" s="822"/>
      <c r="AK83" s="822"/>
      <c r="AL83" s="822"/>
      <c r="AM83" s="822"/>
      <c r="AN83" s="822"/>
      <c r="AO83" s="822"/>
      <c r="AP83" s="822"/>
      <c r="AQ83" s="822"/>
      <c r="AR83" s="822"/>
      <c r="AS83" s="822"/>
      <c r="AT83" s="822"/>
      <c r="AU83" s="822"/>
      <c r="AV83" s="822"/>
      <c r="AW83" s="822"/>
      <c r="AX83" s="822"/>
      <c r="AY83" s="822"/>
      <c r="AZ83" s="819"/>
      <c r="BA83" s="819"/>
      <c r="BB83" s="819"/>
      <c r="BC83" s="819"/>
      <c r="BD83" s="820"/>
      <c r="BE83" s="294"/>
      <c r="BF83" s="294"/>
      <c r="BG83" s="294"/>
      <c r="BH83" s="294"/>
      <c r="BI83" s="294"/>
      <c r="BJ83" s="294"/>
      <c r="BK83" s="294"/>
      <c r="BL83" s="294"/>
      <c r="BM83" s="294"/>
      <c r="BN83" s="294"/>
      <c r="BO83" s="294"/>
      <c r="BP83" s="294"/>
      <c r="BQ83" s="291">
        <v>77</v>
      </c>
      <c r="BR83" s="312"/>
      <c r="BS83" s="843"/>
      <c r="BT83" s="844"/>
      <c r="BU83" s="844"/>
      <c r="BV83" s="844"/>
      <c r="BW83" s="844"/>
      <c r="BX83" s="844"/>
      <c r="BY83" s="844"/>
      <c r="BZ83" s="844"/>
      <c r="CA83" s="844"/>
      <c r="CB83" s="844"/>
      <c r="CC83" s="844"/>
      <c r="CD83" s="844"/>
      <c r="CE83" s="844"/>
      <c r="CF83" s="844"/>
      <c r="CG83" s="845"/>
      <c r="CH83" s="846"/>
      <c r="CI83" s="847"/>
      <c r="CJ83" s="847"/>
      <c r="CK83" s="847"/>
      <c r="CL83" s="848"/>
      <c r="CM83" s="846"/>
      <c r="CN83" s="847"/>
      <c r="CO83" s="847"/>
      <c r="CP83" s="847"/>
      <c r="CQ83" s="848"/>
      <c r="CR83" s="846"/>
      <c r="CS83" s="847"/>
      <c r="CT83" s="847"/>
      <c r="CU83" s="847"/>
      <c r="CV83" s="848"/>
      <c r="CW83" s="846"/>
      <c r="CX83" s="847"/>
      <c r="CY83" s="847"/>
      <c r="CZ83" s="847"/>
      <c r="DA83" s="848"/>
      <c r="DB83" s="846"/>
      <c r="DC83" s="847"/>
      <c r="DD83" s="847"/>
      <c r="DE83" s="847"/>
      <c r="DF83" s="848"/>
      <c r="DG83" s="846"/>
      <c r="DH83" s="847"/>
      <c r="DI83" s="847"/>
      <c r="DJ83" s="847"/>
      <c r="DK83" s="848"/>
      <c r="DL83" s="846"/>
      <c r="DM83" s="847"/>
      <c r="DN83" s="847"/>
      <c r="DO83" s="847"/>
      <c r="DP83" s="848"/>
      <c r="DQ83" s="846"/>
      <c r="DR83" s="847"/>
      <c r="DS83" s="847"/>
      <c r="DT83" s="847"/>
      <c r="DU83" s="848"/>
      <c r="DV83" s="843"/>
      <c r="DW83" s="844"/>
      <c r="DX83" s="844"/>
      <c r="DY83" s="844"/>
      <c r="DZ83" s="849"/>
      <c r="EA83" s="286"/>
    </row>
    <row r="84" spans="1:131" ht="26.25" customHeight="1" x14ac:dyDescent="0.2">
      <c r="A84" s="291">
        <v>17</v>
      </c>
      <c r="B84" s="861"/>
      <c r="C84" s="862"/>
      <c r="D84" s="862"/>
      <c r="E84" s="862"/>
      <c r="F84" s="862"/>
      <c r="G84" s="862"/>
      <c r="H84" s="862"/>
      <c r="I84" s="862"/>
      <c r="J84" s="862"/>
      <c r="K84" s="862"/>
      <c r="L84" s="862"/>
      <c r="M84" s="862"/>
      <c r="N84" s="862"/>
      <c r="O84" s="862"/>
      <c r="P84" s="863"/>
      <c r="Q84" s="864"/>
      <c r="R84" s="822"/>
      <c r="S84" s="822"/>
      <c r="T84" s="822"/>
      <c r="U84" s="822"/>
      <c r="V84" s="822"/>
      <c r="W84" s="822"/>
      <c r="X84" s="822"/>
      <c r="Y84" s="822"/>
      <c r="Z84" s="822"/>
      <c r="AA84" s="822"/>
      <c r="AB84" s="822"/>
      <c r="AC84" s="822"/>
      <c r="AD84" s="822"/>
      <c r="AE84" s="822"/>
      <c r="AF84" s="822"/>
      <c r="AG84" s="822"/>
      <c r="AH84" s="822"/>
      <c r="AI84" s="822"/>
      <c r="AJ84" s="822"/>
      <c r="AK84" s="822"/>
      <c r="AL84" s="822"/>
      <c r="AM84" s="822"/>
      <c r="AN84" s="822"/>
      <c r="AO84" s="822"/>
      <c r="AP84" s="822"/>
      <c r="AQ84" s="822"/>
      <c r="AR84" s="822"/>
      <c r="AS84" s="822"/>
      <c r="AT84" s="822"/>
      <c r="AU84" s="822"/>
      <c r="AV84" s="822"/>
      <c r="AW84" s="822"/>
      <c r="AX84" s="822"/>
      <c r="AY84" s="822"/>
      <c r="AZ84" s="819"/>
      <c r="BA84" s="819"/>
      <c r="BB84" s="819"/>
      <c r="BC84" s="819"/>
      <c r="BD84" s="820"/>
      <c r="BE84" s="294"/>
      <c r="BF84" s="294"/>
      <c r="BG84" s="294"/>
      <c r="BH84" s="294"/>
      <c r="BI84" s="294"/>
      <c r="BJ84" s="294"/>
      <c r="BK84" s="294"/>
      <c r="BL84" s="294"/>
      <c r="BM84" s="294"/>
      <c r="BN84" s="294"/>
      <c r="BO84" s="294"/>
      <c r="BP84" s="294"/>
      <c r="BQ84" s="291">
        <v>78</v>
      </c>
      <c r="BR84" s="312"/>
      <c r="BS84" s="843"/>
      <c r="BT84" s="844"/>
      <c r="BU84" s="844"/>
      <c r="BV84" s="844"/>
      <c r="BW84" s="844"/>
      <c r="BX84" s="844"/>
      <c r="BY84" s="844"/>
      <c r="BZ84" s="844"/>
      <c r="CA84" s="844"/>
      <c r="CB84" s="844"/>
      <c r="CC84" s="844"/>
      <c r="CD84" s="844"/>
      <c r="CE84" s="844"/>
      <c r="CF84" s="844"/>
      <c r="CG84" s="845"/>
      <c r="CH84" s="846"/>
      <c r="CI84" s="847"/>
      <c r="CJ84" s="847"/>
      <c r="CK84" s="847"/>
      <c r="CL84" s="848"/>
      <c r="CM84" s="846"/>
      <c r="CN84" s="847"/>
      <c r="CO84" s="847"/>
      <c r="CP84" s="847"/>
      <c r="CQ84" s="848"/>
      <c r="CR84" s="846"/>
      <c r="CS84" s="847"/>
      <c r="CT84" s="847"/>
      <c r="CU84" s="847"/>
      <c r="CV84" s="848"/>
      <c r="CW84" s="846"/>
      <c r="CX84" s="847"/>
      <c r="CY84" s="847"/>
      <c r="CZ84" s="847"/>
      <c r="DA84" s="848"/>
      <c r="DB84" s="846"/>
      <c r="DC84" s="847"/>
      <c r="DD84" s="847"/>
      <c r="DE84" s="847"/>
      <c r="DF84" s="848"/>
      <c r="DG84" s="846"/>
      <c r="DH84" s="847"/>
      <c r="DI84" s="847"/>
      <c r="DJ84" s="847"/>
      <c r="DK84" s="848"/>
      <c r="DL84" s="846"/>
      <c r="DM84" s="847"/>
      <c r="DN84" s="847"/>
      <c r="DO84" s="847"/>
      <c r="DP84" s="848"/>
      <c r="DQ84" s="846"/>
      <c r="DR84" s="847"/>
      <c r="DS84" s="847"/>
      <c r="DT84" s="847"/>
      <c r="DU84" s="848"/>
      <c r="DV84" s="843"/>
      <c r="DW84" s="844"/>
      <c r="DX84" s="844"/>
      <c r="DY84" s="844"/>
      <c r="DZ84" s="849"/>
      <c r="EA84" s="286"/>
    </row>
    <row r="85" spans="1:131" ht="26.25" customHeight="1" x14ac:dyDescent="0.2">
      <c r="A85" s="291">
        <v>18</v>
      </c>
      <c r="B85" s="861"/>
      <c r="C85" s="862"/>
      <c r="D85" s="862"/>
      <c r="E85" s="862"/>
      <c r="F85" s="862"/>
      <c r="G85" s="862"/>
      <c r="H85" s="862"/>
      <c r="I85" s="862"/>
      <c r="J85" s="862"/>
      <c r="K85" s="862"/>
      <c r="L85" s="862"/>
      <c r="M85" s="862"/>
      <c r="N85" s="862"/>
      <c r="O85" s="862"/>
      <c r="P85" s="863"/>
      <c r="Q85" s="864"/>
      <c r="R85" s="822"/>
      <c r="S85" s="822"/>
      <c r="T85" s="822"/>
      <c r="U85" s="822"/>
      <c r="V85" s="822"/>
      <c r="W85" s="822"/>
      <c r="X85" s="822"/>
      <c r="Y85" s="822"/>
      <c r="Z85" s="822"/>
      <c r="AA85" s="822"/>
      <c r="AB85" s="822"/>
      <c r="AC85" s="822"/>
      <c r="AD85" s="822"/>
      <c r="AE85" s="822"/>
      <c r="AF85" s="822"/>
      <c r="AG85" s="822"/>
      <c r="AH85" s="822"/>
      <c r="AI85" s="822"/>
      <c r="AJ85" s="822"/>
      <c r="AK85" s="822"/>
      <c r="AL85" s="822"/>
      <c r="AM85" s="822"/>
      <c r="AN85" s="822"/>
      <c r="AO85" s="822"/>
      <c r="AP85" s="822"/>
      <c r="AQ85" s="822"/>
      <c r="AR85" s="822"/>
      <c r="AS85" s="822"/>
      <c r="AT85" s="822"/>
      <c r="AU85" s="822"/>
      <c r="AV85" s="822"/>
      <c r="AW85" s="822"/>
      <c r="AX85" s="822"/>
      <c r="AY85" s="822"/>
      <c r="AZ85" s="819"/>
      <c r="BA85" s="819"/>
      <c r="BB85" s="819"/>
      <c r="BC85" s="819"/>
      <c r="BD85" s="820"/>
      <c r="BE85" s="294"/>
      <c r="BF85" s="294"/>
      <c r="BG85" s="294"/>
      <c r="BH85" s="294"/>
      <c r="BI85" s="294"/>
      <c r="BJ85" s="294"/>
      <c r="BK85" s="294"/>
      <c r="BL85" s="294"/>
      <c r="BM85" s="294"/>
      <c r="BN85" s="294"/>
      <c r="BO85" s="294"/>
      <c r="BP85" s="294"/>
      <c r="BQ85" s="291">
        <v>79</v>
      </c>
      <c r="BR85" s="312"/>
      <c r="BS85" s="843"/>
      <c r="BT85" s="844"/>
      <c r="BU85" s="844"/>
      <c r="BV85" s="844"/>
      <c r="BW85" s="844"/>
      <c r="BX85" s="844"/>
      <c r="BY85" s="844"/>
      <c r="BZ85" s="844"/>
      <c r="CA85" s="844"/>
      <c r="CB85" s="844"/>
      <c r="CC85" s="844"/>
      <c r="CD85" s="844"/>
      <c r="CE85" s="844"/>
      <c r="CF85" s="844"/>
      <c r="CG85" s="845"/>
      <c r="CH85" s="846"/>
      <c r="CI85" s="847"/>
      <c r="CJ85" s="847"/>
      <c r="CK85" s="847"/>
      <c r="CL85" s="848"/>
      <c r="CM85" s="846"/>
      <c r="CN85" s="847"/>
      <c r="CO85" s="847"/>
      <c r="CP85" s="847"/>
      <c r="CQ85" s="848"/>
      <c r="CR85" s="846"/>
      <c r="CS85" s="847"/>
      <c r="CT85" s="847"/>
      <c r="CU85" s="847"/>
      <c r="CV85" s="848"/>
      <c r="CW85" s="846"/>
      <c r="CX85" s="847"/>
      <c r="CY85" s="847"/>
      <c r="CZ85" s="847"/>
      <c r="DA85" s="848"/>
      <c r="DB85" s="846"/>
      <c r="DC85" s="847"/>
      <c r="DD85" s="847"/>
      <c r="DE85" s="847"/>
      <c r="DF85" s="848"/>
      <c r="DG85" s="846"/>
      <c r="DH85" s="847"/>
      <c r="DI85" s="847"/>
      <c r="DJ85" s="847"/>
      <c r="DK85" s="848"/>
      <c r="DL85" s="846"/>
      <c r="DM85" s="847"/>
      <c r="DN85" s="847"/>
      <c r="DO85" s="847"/>
      <c r="DP85" s="848"/>
      <c r="DQ85" s="846"/>
      <c r="DR85" s="847"/>
      <c r="DS85" s="847"/>
      <c r="DT85" s="847"/>
      <c r="DU85" s="848"/>
      <c r="DV85" s="843"/>
      <c r="DW85" s="844"/>
      <c r="DX85" s="844"/>
      <c r="DY85" s="844"/>
      <c r="DZ85" s="849"/>
      <c r="EA85" s="286"/>
    </row>
    <row r="86" spans="1:131" ht="26.25" customHeight="1" x14ac:dyDescent="0.2">
      <c r="A86" s="291">
        <v>19</v>
      </c>
      <c r="B86" s="861"/>
      <c r="C86" s="862"/>
      <c r="D86" s="862"/>
      <c r="E86" s="862"/>
      <c r="F86" s="862"/>
      <c r="G86" s="862"/>
      <c r="H86" s="862"/>
      <c r="I86" s="862"/>
      <c r="J86" s="862"/>
      <c r="K86" s="862"/>
      <c r="L86" s="862"/>
      <c r="M86" s="862"/>
      <c r="N86" s="862"/>
      <c r="O86" s="862"/>
      <c r="P86" s="863"/>
      <c r="Q86" s="864"/>
      <c r="R86" s="822"/>
      <c r="S86" s="822"/>
      <c r="T86" s="822"/>
      <c r="U86" s="822"/>
      <c r="V86" s="822"/>
      <c r="W86" s="822"/>
      <c r="X86" s="822"/>
      <c r="Y86" s="822"/>
      <c r="Z86" s="822"/>
      <c r="AA86" s="822"/>
      <c r="AB86" s="822"/>
      <c r="AC86" s="822"/>
      <c r="AD86" s="822"/>
      <c r="AE86" s="822"/>
      <c r="AF86" s="822"/>
      <c r="AG86" s="822"/>
      <c r="AH86" s="822"/>
      <c r="AI86" s="822"/>
      <c r="AJ86" s="822"/>
      <c r="AK86" s="822"/>
      <c r="AL86" s="822"/>
      <c r="AM86" s="822"/>
      <c r="AN86" s="822"/>
      <c r="AO86" s="822"/>
      <c r="AP86" s="822"/>
      <c r="AQ86" s="822"/>
      <c r="AR86" s="822"/>
      <c r="AS86" s="822"/>
      <c r="AT86" s="822"/>
      <c r="AU86" s="822"/>
      <c r="AV86" s="822"/>
      <c r="AW86" s="822"/>
      <c r="AX86" s="822"/>
      <c r="AY86" s="822"/>
      <c r="AZ86" s="819"/>
      <c r="BA86" s="819"/>
      <c r="BB86" s="819"/>
      <c r="BC86" s="819"/>
      <c r="BD86" s="820"/>
      <c r="BE86" s="294"/>
      <c r="BF86" s="294"/>
      <c r="BG86" s="294"/>
      <c r="BH86" s="294"/>
      <c r="BI86" s="294"/>
      <c r="BJ86" s="294"/>
      <c r="BK86" s="294"/>
      <c r="BL86" s="294"/>
      <c r="BM86" s="294"/>
      <c r="BN86" s="294"/>
      <c r="BO86" s="294"/>
      <c r="BP86" s="294"/>
      <c r="BQ86" s="291">
        <v>80</v>
      </c>
      <c r="BR86" s="312"/>
      <c r="BS86" s="843"/>
      <c r="BT86" s="844"/>
      <c r="BU86" s="844"/>
      <c r="BV86" s="844"/>
      <c r="BW86" s="844"/>
      <c r="BX86" s="844"/>
      <c r="BY86" s="844"/>
      <c r="BZ86" s="844"/>
      <c r="CA86" s="844"/>
      <c r="CB86" s="844"/>
      <c r="CC86" s="844"/>
      <c r="CD86" s="844"/>
      <c r="CE86" s="844"/>
      <c r="CF86" s="844"/>
      <c r="CG86" s="845"/>
      <c r="CH86" s="846"/>
      <c r="CI86" s="847"/>
      <c r="CJ86" s="847"/>
      <c r="CK86" s="847"/>
      <c r="CL86" s="848"/>
      <c r="CM86" s="846"/>
      <c r="CN86" s="847"/>
      <c r="CO86" s="847"/>
      <c r="CP86" s="847"/>
      <c r="CQ86" s="848"/>
      <c r="CR86" s="846"/>
      <c r="CS86" s="847"/>
      <c r="CT86" s="847"/>
      <c r="CU86" s="847"/>
      <c r="CV86" s="848"/>
      <c r="CW86" s="846"/>
      <c r="CX86" s="847"/>
      <c r="CY86" s="847"/>
      <c r="CZ86" s="847"/>
      <c r="DA86" s="848"/>
      <c r="DB86" s="846"/>
      <c r="DC86" s="847"/>
      <c r="DD86" s="847"/>
      <c r="DE86" s="847"/>
      <c r="DF86" s="848"/>
      <c r="DG86" s="846"/>
      <c r="DH86" s="847"/>
      <c r="DI86" s="847"/>
      <c r="DJ86" s="847"/>
      <c r="DK86" s="848"/>
      <c r="DL86" s="846"/>
      <c r="DM86" s="847"/>
      <c r="DN86" s="847"/>
      <c r="DO86" s="847"/>
      <c r="DP86" s="848"/>
      <c r="DQ86" s="846"/>
      <c r="DR86" s="847"/>
      <c r="DS86" s="847"/>
      <c r="DT86" s="847"/>
      <c r="DU86" s="848"/>
      <c r="DV86" s="843"/>
      <c r="DW86" s="844"/>
      <c r="DX86" s="844"/>
      <c r="DY86" s="844"/>
      <c r="DZ86" s="849"/>
      <c r="EA86" s="286"/>
    </row>
    <row r="87" spans="1:131" ht="26.25" customHeight="1" x14ac:dyDescent="0.2">
      <c r="A87" s="303">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94"/>
      <c r="BF87" s="294"/>
      <c r="BG87" s="294"/>
      <c r="BH87" s="294"/>
      <c r="BI87" s="294"/>
      <c r="BJ87" s="294"/>
      <c r="BK87" s="294"/>
      <c r="BL87" s="294"/>
      <c r="BM87" s="294"/>
      <c r="BN87" s="294"/>
      <c r="BO87" s="294"/>
      <c r="BP87" s="294"/>
      <c r="BQ87" s="291">
        <v>81</v>
      </c>
      <c r="BR87" s="312"/>
      <c r="BS87" s="843"/>
      <c r="BT87" s="844"/>
      <c r="BU87" s="844"/>
      <c r="BV87" s="844"/>
      <c r="BW87" s="844"/>
      <c r="BX87" s="844"/>
      <c r="BY87" s="844"/>
      <c r="BZ87" s="844"/>
      <c r="CA87" s="844"/>
      <c r="CB87" s="844"/>
      <c r="CC87" s="844"/>
      <c r="CD87" s="844"/>
      <c r="CE87" s="844"/>
      <c r="CF87" s="844"/>
      <c r="CG87" s="845"/>
      <c r="CH87" s="846"/>
      <c r="CI87" s="847"/>
      <c r="CJ87" s="847"/>
      <c r="CK87" s="847"/>
      <c r="CL87" s="848"/>
      <c r="CM87" s="846"/>
      <c r="CN87" s="847"/>
      <c r="CO87" s="847"/>
      <c r="CP87" s="847"/>
      <c r="CQ87" s="848"/>
      <c r="CR87" s="846"/>
      <c r="CS87" s="847"/>
      <c r="CT87" s="847"/>
      <c r="CU87" s="847"/>
      <c r="CV87" s="848"/>
      <c r="CW87" s="846"/>
      <c r="CX87" s="847"/>
      <c r="CY87" s="847"/>
      <c r="CZ87" s="847"/>
      <c r="DA87" s="848"/>
      <c r="DB87" s="846"/>
      <c r="DC87" s="847"/>
      <c r="DD87" s="847"/>
      <c r="DE87" s="847"/>
      <c r="DF87" s="848"/>
      <c r="DG87" s="846"/>
      <c r="DH87" s="847"/>
      <c r="DI87" s="847"/>
      <c r="DJ87" s="847"/>
      <c r="DK87" s="848"/>
      <c r="DL87" s="846"/>
      <c r="DM87" s="847"/>
      <c r="DN87" s="847"/>
      <c r="DO87" s="847"/>
      <c r="DP87" s="848"/>
      <c r="DQ87" s="846"/>
      <c r="DR87" s="847"/>
      <c r="DS87" s="847"/>
      <c r="DT87" s="847"/>
      <c r="DU87" s="848"/>
      <c r="DV87" s="843"/>
      <c r="DW87" s="844"/>
      <c r="DX87" s="844"/>
      <c r="DY87" s="844"/>
      <c r="DZ87" s="849"/>
      <c r="EA87" s="286"/>
    </row>
    <row r="88" spans="1:131" ht="26.25" customHeight="1" x14ac:dyDescent="0.2">
      <c r="A88" s="292" t="s">
        <v>304</v>
      </c>
      <c r="B88" s="786" t="s">
        <v>336</v>
      </c>
      <c r="C88" s="787"/>
      <c r="D88" s="787"/>
      <c r="E88" s="787"/>
      <c r="F88" s="787"/>
      <c r="G88" s="787"/>
      <c r="H88" s="787"/>
      <c r="I88" s="787"/>
      <c r="J88" s="787"/>
      <c r="K88" s="787"/>
      <c r="L88" s="787"/>
      <c r="M88" s="787"/>
      <c r="N88" s="787"/>
      <c r="O88" s="787"/>
      <c r="P88" s="788"/>
      <c r="Q88" s="830"/>
      <c r="R88" s="831"/>
      <c r="S88" s="831"/>
      <c r="T88" s="831"/>
      <c r="U88" s="831"/>
      <c r="V88" s="831"/>
      <c r="W88" s="831"/>
      <c r="X88" s="831"/>
      <c r="Y88" s="831"/>
      <c r="Z88" s="831"/>
      <c r="AA88" s="831"/>
      <c r="AB88" s="831"/>
      <c r="AC88" s="831"/>
      <c r="AD88" s="831"/>
      <c r="AE88" s="831"/>
      <c r="AF88" s="834">
        <v>12839</v>
      </c>
      <c r="AG88" s="834"/>
      <c r="AH88" s="834"/>
      <c r="AI88" s="834"/>
      <c r="AJ88" s="834"/>
      <c r="AK88" s="831"/>
      <c r="AL88" s="831"/>
      <c r="AM88" s="831"/>
      <c r="AN88" s="831"/>
      <c r="AO88" s="831"/>
      <c r="AP88" s="834" t="s">
        <v>47</v>
      </c>
      <c r="AQ88" s="834"/>
      <c r="AR88" s="834"/>
      <c r="AS88" s="834"/>
      <c r="AT88" s="834"/>
      <c r="AU88" s="834" t="s">
        <v>47</v>
      </c>
      <c r="AV88" s="834"/>
      <c r="AW88" s="834"/>
      <c r="AX88" s="834"/>
      <c r="AY88" s="834"/>
      <c r="AZ88" s="838"/>
      <c r="BA88" s="838"/>
      <c r="BB88" s="838"/>
      <c r="BC88" s="838"/>
      <c r="BD88" s="839"/>
      <c r="BE88" s="294"/>
      <c r="BF88" s="294"/>
      <c r="BG88" s="294"/>
      <c r="BH88" s="294"/>
      <c r="BI88" s="294"/>
      <c r="BJ88" s="294"/>
      <c r="BK88" s="294"/>
      <c r="BL88" s="294"/>
      <c r="BM88" s="294"/>
      <c r="BN88" s="294"/>
      <c r="BO88" s="294"/>
      <c r="BP88" s="294"/>
      <c r="BQ88" s="291">
        <v>82</v>
      </c>
      <c r="BR88" s="312"/>
      <c r="BS88" s="843"/>
      <c r="BT88" s="844"/>
      <c r="BU88" s="844"/>
      <c r="BV88" s="844"/>
      <c r="BW88" s="844"/>
      <c r="BX88" s="844"/>
      <c r="BY88" s="844"/>
      <c r="BZ88" s="844"/>
      <c r="CA88" s="844"/>
      <c r="CB88" s="844"/>
      <c r="CC88" s="844"/>
      <c r="CD88" s="844"/>
      <c r="CE88" s="844"/>
      <c r="CF88" s="844"/>
      <c r="CG88" s="845"/>
      <c r="CH88" s="846"/>
      <c r="CI88" s="847"/>
      <c r="CJ88" s="847"/>
      <c r="CK88" s="847"/>
      <c r="CL88" s="848"/>
      <c r="CM88" s="846"/>
      <c r="CN88" s="847"/>
      <c r="CO88" s="847"/>
      <c r="CP88" s="847"/>
      <c r="CQ88" s="848"/>
      <c r="CR88" s="846"/>
      <c r="CS88" s="847"/>
      <c r="CT88" s="847"/>
      <c r="CU88" s="847"/>
      <c r="CV88" s="848"/>
      <c r="CW88" s="846"/>
      <c r="CX88" s="847"/>
      <c r="CY88" s="847"/>
      <c r="CZ88" s="847"/>
      <c r="DA88" s="848"/>
      <c r="DB88" s="846"/>
      <c r="DC88" s="847"/>
      <c r="DD88" s="847"/>
      <c r="DE88" s="847"/>
      <c r="DF88" s="848"/>
      <c r="DG88" s="846"/>
      <c r="DH88" s="847"/>
      <c r="DI88" s="847"/>
      <c r="DJ88" s="847"/>
      <c r="DK88" s="848"/>
      <c r="DL88" s="846"/>
      <c r="DM88" s="847"/>
      <c r="DN88" s="847"/>
      <c r="DO88" s="847"/>
      <c r="DP88" s="848"/>
      <c r="DQ88" s="846"/>
      <c r="DR88" s="847"/>
      <c r="DS88" s="847"/>
      <c r="DT88" s="847"/>
      <c r="DU88" s="848"/>
      <c r="DV88" s="843"/>
      <c r="DW88" s="844"/>
      <c r="DX88" s="844"/>
      <c r="DY88" s="844"/>
      <c r="DZ88" s="849"/>
      <c r="EA88" s="286"/>
    </row>
    <row r="89" spans="1:131" ht="26.25" hidden="1" customHeight="1" x14ac:dyDescent="0.2">
      <c r="A89" s="304"/>
      <c r="B89" s="305"/>
      <c r="C89" s="305"/>
      <c r="D89" s="305"/>
      <c r="E89" s="305"/>
      <c r="F89" s="305"/>
      <c r="G89" s="305"/>
      <c r="H89" s="305"/>
      <c r="I89" s="305"/>
      <c r="J89" s="305"/>
      <c r="K89" s="305"/>
      <c r="L89" s="305"/>
      <c r="M89" s="305"/>
      <c r="N89" s="305"/>
      <c r="O89" s="305"/>
      <c r="P89" s="305"/>
      <c r="Q89" s="309"/>
      <c r="R89" s="309"/>
      <c r="S89" s="309"/>
      <c r="T89" s="309"/>
      <c r="U89" s="309"/>
      <c r="V89" s="309"/>
      <c r="W89" s="309"/>
      <c r="X89" s="309"/>
      <c r="Y89" s="309"/>
      <c r="Z89" s="309"/>
      <c r="AA89" s="309"/>
      <c r="AB89" s="309"/>
      <c r="AC89" s="309"/>
      <c r="AD89" s="309"/>
      <c r="AE89" s="309"/>
      <c r="AF89" s="309"/>
      <c r="AG89" s="309"/>
      <c r="AH89" s="309"/>
      <c r="AI89" s="309"/>
      <c r="AJ89" s="309"/>
      <c r="AK89" s="309"/>
      <c r="AL89" s="309"/>
      <c r="AM89" s="309"/>
      <c r="AN89" s="309"/>
      <c r="AO89" s="309"/>
      <c r="AP89" s="309"/>
      <c r="AQ89" s="309"/>
      <c r="AR89" s="309"/>
      <c r="AS89" s="309"/>
      <c r="AT89" s="309"/>
      <c r="AU89" s="309"/>
      <c r="AV89" s="309"/>
      <c r="AW89" s="309"/>
      <c r="AX89" s="309"/>
      <c r="AY89" s="309"/>
      <c r="AZ89" s="310"/>
      <c r="BA89" s="310"/>
      <c r="BB89" s="310"/>
      <c r="BC89" s="310"/>
      <c r="BD89" s="310"/>
      <c r="BE89" s="294"/>
      <c r="BF89" s="294"/>
      <c r="BG89" s="294"/>
      <c r="BH89" s="294"/>
      <c r="BI89" s="294"/>
      <c r="BJ89" s="294"/>
      <c r="BK89" s="294"/>
      <c r="BL89" s="294"/>
      <c r="BM89" s="294"/>
      <c r="BN89" s="294"/>
      <c r="BO89" s="294"/>
      <c r="BP89" s="294"/>
      <c r="BQ89" s="291">
        <v>83</v>
      </c>
      <c r="BR89" s="312"/>
      <c r="BS89" s="843"/>
      <c r="BT89" s="844"/>
      <c r="BU89" s="844"/>
      <c r="BV89" s="844"/>
      <c r="BW89" s="844"/>
      <c r="BX89" s="844"/>
      <c r="BY89" s="844"/>
      <c r="BZ89" s="844"/>
      <c r="CA89" s="844"/>
      <c r="CB89" s="844"/>
      <c r="CC89" s="844"/>
      <c r="CD89" s="844"/>
      <c r="CE89" s="844"/>
      <c r="CF89" s="844"/>
      <c r="CG89" s="845"/>
      <c r="CH89" s="846"/>
      <c r="CI89" s="847"/>
      <c r="CJ89" s="847"/>
      <c r="CK89" s="847"/>
      <c r="CL89" s="848"/>
      <c r="CM89" s="846"/>
      <c r="CN89" s="847"/>
      <c r="CO89" s="847"/>
      <c r="CP89" s="847"/>
      <c r="CQ89" s="848"/>
      <c r="CR89" s="846"/>
      <c r="CS89" s="847"/>
      <c r="CT89" s="847"/>
      <c r="CU89" s="847"/>
      <c r="CV89" s="848"/>
      <c r="CW89" s="846"/>
      <c r="CX89" s="847"/>
      <c r="CY89" s="847"/>
      <c r="CZ89" s="847"/>
      <c r="DA89" s="848"/>
      <c r="DB89" s="846"/>
      <c r="DC89" s="847"/>
      <c r="DD89" s="847"/>
      <c r="DE89" s="847"/>
      <c r="DF89" s="848"/>
      <c r="DG89" s="846"/>
      <c r="DH89" s="847"/>
      <c r="DI89" s="847"/>
      <c r="DJ89" s="847"/>
      <c r="DK89" s="848"/>
      <c r="DL89" s="846"/>
      <c r="DM89" s="847"/>
      <c r="DN89" s="847"/>
      <c r="DO89" s="847"/>
      <c r="DP89" s="848"/>
      <c r="DQ89" s="846"/>
      <c r="DR89" s="847"/>
      <c r="DS89" s="847"/>
      <c r="DT89" s="847"/>
      <c r="DU89" s="848"/>
      <c r="DV89" s="843"/>
      <c r="DW89" s="844"/>
      <c r="DX89" s="844"/>
      <c r="DY89" s="844"/>
      <c r="DZ89" s="849"/>
      <c r="EA89" s="286"/>
    </row>
    <row r="90" spans="1:131" ht="26.25" hidden="1" customHeight="1" x14ac:dyDescent="0.2">
      <c r="A90" s="304"/>
      <c r="B90" s="305"/>
      <c r="C90" s="305"/>
      <c r="D90" s="305"/>
      <c r="E90" s="305"/>
      <c r="F90" s="305"/>
      <c r="G90" s="305"/>
      <c r="H90" s="305"/>
      <c r="I90" s="305"/>
      <c r="J90" s="305"/>
      <c r="K90" s="305"/>
      <c r="L90" s="305"/>
      <c r="M90" s="305"/>
      <c r="N90" s="305"/>
      <c r="O90" s="305"/>
      <c r="P90" s="305"/>
      <c r="Q90" s="309"/>
      <c r="R90" s="309"/>
      <c r="S90" s="309"/>
      <c r="T90" s="309"/>
      <c r="U90" s="309"/>
      <c r="V90" s="309"/>
      <c r="W90" s="309"/>
      <c r="X90" s="309"/>
      <c r="Y90" s="309"/>
      <c r="Z90" s="309"/>
      <c r="AA90" s="309"/>
      <c r="AB90" s="309"/>
      <c r="AC90" s="309"/>
      <c r="AD90" s="309"/>
      <c r="AE90" s="309"/>
      <c r="AF90" s="309"/>
      <c r="AG90" s="309"/>
      <c r="AH90" s="309"/>
      <c r="AI90" s="309"/>
      <c r="AJ90" s="309"/>
      <c r="AK90" s="309"/>
      <c r="AL90" s="309"/>
      <c r="AM90" s="309"/>
      <c r="AN90" s="309"/>
      <c r="AO90" s="309"/>
      <c r="AP90" s="309"/>
      <c r="AQ90" s="309"/>
      <c r="AR90" s="309"/>
      <c r="AS90" s="309"/>
      <c r="AT90" s="309"/>
      <c r="AU90" s="309"/>
      <c r="AV90" s="309"/>
      <c r="AW90" s="309"/>
      <c r="AX90" s="309"/>
      <c r="AY90" s="309"/>
      <c r="AZ90" s="310"/>
      <c r="BA90" s="310"/>
      <c r="BB90" s="310"/>
      <c r="BC90" s="310"/>
      <c r="BD90" s="310"/>
      <c r="BE90" s="294"/>
      <c r="BF90" s="294"/>
      <c r="BG90" s="294"/>
      <c r="BH90" s="294"/>
      <c r="BI90" s="294"/>
      <c r="BJ90" s="294"/>
      <c r="BK90" s="294"/>
      <c r="BL90" s="294"/>
      <c r="BM90" s="294"/>
      <c r="BN90" s="294"/>
      <c r="BO90" s="294"/>
      <c r="BP90" s="294"/>
      <c r="BQ90" s="291">
        <v>84</v>
      </c>
      <c r="BR90" s="312"/>
      <c r="BS90" s="843"/>
      <c r="BT90" s="844"/>
      <c r="BU90" s="844"/>
      <c r="BV90" s="844"/>
      <c r="BW90" s="844"/>
      <c r="BX90" s="844"/>
      <c r="BY90" s="844"/>
      <c r="BZ90" s="844"/>
      <c r="CA90" s="844"/>
      <c r="CB90" s="844"/>
      <c r="CC90" s="844"/>
      <c r="CD90" s="844"/>
      <c r="CE90" s="844"/>
      <c r="CF90" s="844"/>
      <c r="CG90" s="845"/>
      <c r="CH90" s="846"/>
      <c r="CI90" s="847"/>
      <c r="CJ90" s="847"/>
      <c r="CK90" s="847"/>
      <c r="CL90" s="848"/>
      <c r="CM90" s="846"/>
      <c r="CN90" s="847"/>
      <c r="CO90" s="847"/>
      <c r="CP90" s="847"/>
      <c r="CQ90" s="848"/>
      <c r="CR90" s="846"/>
      <c r="CS90" s="847"/>
      <c r="CT90" s="847"/>
      <c r="CU90" s="847"/>
      <c r="CV90" s="848"/>
      <c r="CW90" s="846"/>
      <c r="CX90" s="847"/>
      <c r="CY90" s="847"/>
      <c r="CZ90" s="847"/>
      <c r="DA90" s="848"/>
      <c r="DB90" s="846"/>
      <c r="DC90" s="847"/>
      <c r="DD90" s="847"/>
      <c r="DE90" s="847"/>
      <c r="DF90" s="848"/>
      <c r="DG90" s="846"/>
      <c r="DH90" s="847"/>
      <c r="DI90" s="847"/>
      <c r="DJ90" s="847"/>
      <c r="DK90" s="848"/>
      <c r="DL90" s="846"/>
      <c r="DM90" s="847"/>
      <c r="DN90" s="847"/>
      <c r="DO90" s="847"/>
      <c r="DP90" s="848"/>
      <c r="DQ90" s="846"/>
      <c r="DR90" s="847"/>
      <c r="DS90" s="847"/>
      <c r="DT90" s="847"/>
      <c r="DU90" s="848"/>
      <c r="DV90" s="843"/>
      <c r="DW90" s="844"/>
      <c r="DX90" s="844"/>
      <c r="DY90" s="844"/>
      <c r="DZ90" s="849"/>
      <c r="EA90" s="286"/>
    </row>
    <row r="91" spans="1:131" ht="26.25" hidden="1" customHeight="1" x14ac:dyDescent="0.2">
      <c r="A91" s="304"/>
      <c r="B91" s="305"/>
      <c r="C91" s="305"/>
      <c r="D91" s="305"/>
      <c r="E91" s="305"/>
      <c r="F91" s="305"/>
      <c r="G91" s="305"/>
      <c r="H91" s="305"/>
      <c r="I91" s="305"/>
      <c r="J91" s="305"/>
      <c r="K91" s="305"/>
      <c r="L91" s="305"/>
      <c r="M91" s="305"/>
      <c r="N91" s="305"/>
      <c r="O91" s="305"/>
      <c r="P91" s="305"/>
      <c r="Q91" s="309"/>
      <c r="R91" s="309"/>
      <c r="S91" s="309"/>
      <c r="T91" s="309"/>
      <c r="U91" s="309"/>
      <c r="V91" s="309"/>
      <c r="W91" s="309"/>
      <c r="X91" s="309"/>
      <c r="Y91" s="309"/>
      <c r="Z91" s="309"/>
      <c r="AA91" s="309"/>
      <c r="AB91" s="309"/>
      <c r="AC91" s="309"/>
      <c r="AD91" s="309"/>
      <c r="AE91" s="309"/>
      <c r="AF91" s="309"/>
      <c r="AG91" s="309"/>
      <c r="AH91" s="309"/>
      <c r="AI91" s="309"/>
      <c r="AJ91" s="309"/>
      <c r="AK91" s="309"/>
      <c r="AL91" s="309"/>
      <c r="AM91" s="309"/>
      <c r="AN91" s="309"/>
      <c r="AO91" s="309"/>
      <c r="AP91" s="309"/>
      <c r="AQ91" s="309"/>
      <c r="AR91" s="309"/>
      <c r="AS91" s="309"/>
      <c r="AT91" s="309"/>
      <c r="AU91" s="309"/>
      <c r="AV91" s="309"/>
      <c r="AW91" s="309"/>
      <c r="AX91" s="309"/>
      <c r="AY91" s="309"/>
      <c r="AZ91" s="310"/>
      <c r="BA91" s="310"/>
      <c r="BB91" s="310"/>
      <c r="BC91" s="310"/>
      <c r="BD91" s="310"/>
      <c r="BE91" s="294"/>
      <c r="BF91" s="294"/>
      <c r="BG91" s="294"/>
      <c r="BH91" s="294"/>
      <c r="BI91" s="294"/>
      <c r="BJ91" s="294"/>
      <c r="BK91" s="294"/>
      <c r="BL91" s="294"/>
      <c r="BM91" s="294"/>
      <c r="BN91" s="294"/>
      <c r="BO91" s="294"/>
      <c r="BP91" s="294"/>
      <c r="BQ91" s="291">
        <v>85</v>
      </c>
      <c r="BR91" s="312"/>
      <c r="BS91" s="843"/>
      <c r="BT91" s="844"/>
      <c r="BU91" s="844"/>
      <c r="BV91" s="844"/>
      <c r="BW91" s="844"/>
      <c r="BX91" s="844"/>
      <c r="BY91" s="844"/>
      <c r="BZ91" s="844"/>
      <c r="CA91" s="844"/>
      <c r="CB91" s="844"/>
      <c r="CC91" s="844"/>
      <c r="CD91" s="844"/>
      <c r="CE91" s="844"/>
      <c r="CF91" s="844"/>
      <c r="CG91" s="845"/>
      <c r="CH91" s="846"/>
      <c r="CI91" s="847"/>
      <c r="CJ91" s="847"/>
      <c r="CK91" s="847"/>
      <c r="CL91" s="848"/>
      <c r="CM91" s="846"/>
      <c r="CN91" s="847"/>
      <c r="CO91" s="847"/>
      <c r="CP91" s="847"/>
      <c r="CQ91" s="848"/>
      <c r="CR91" s="846"/>
      <c r="CS91" s="847"/>
      <c r="CT91" s="847"/>
      <c r="CU91" s="847"/>
      <c r="CV91" s="848"/>
      <c r="CW91" s="846"/>
      <c r="CX91" s="847"/>
      <c r="CY91" s="847"/>
      <c r="CZ91" s="847"/>
      <c r="DA91" s="848"/>
      <c r="DB91" s="846"/>
      <c r="DC91" s="847"/>
      <c r="DD91" s="847"/>
      <c r="DE91" s="847"/>
      <c r="DF91" s="848"/>
      <c r="DG91" s="846"/>
      <c r="DH91" s="847"/>
      <c r="DI91" s="847"/>
      <c r="DJ91" s="847"/>
      <c r="DK91" s="848"/>
      <c r="DL91" s="846"/>
      <c r="DM91" s="847"/>
      <c r="DN91" s="847"/>
      <c r="DO91" s="847"/>
      <c r="DP91" s="848"/>
      <c r="DQ91" s="846"/>
      <c r="DR91" s="847"/>
      <c r="DS91" s="847"/>
      <c r="DT91" s="847"/>
      <c r="DU91" s="848"/>
      <c r="DV91" s="843"/>
      <c r="DW91" s="844"/>
      <c r="DX91" s="844"/>
      <c r="DY91" s="844"/>
      <c r="DZ91" s="849"/>
      <c r="EA91" s="286"/>
    </row>
    <row r="92" spans="1:131" ht="26.25" hidden="1" customHeight="1" x14ac:dyDescent="0.2">
      <c r="A92" s="304"/>
      <c r="B92" s="305"/>
      <c r="C92" s="305"/>
      <c r="D92" s="305"/>
      <c r="E92" s="305"/>
      <c r="F92" s="305"/>
      <c r="G92" s="305"/>
      <c r="H92" s="305"/>
      <c r="I92" s="305"/>
      <c r="J92" s="305"/>
      <c r="K92" s="305"/>
      <c r="L92" s="305"/>
      <c r="M92" s="305"/>
      <c r="N92" s="305"/>
      <c r="O92" s="305"/>
      <c r="P92" s="305"/>
      <c r="Q92" s="309"/>
      <c r="R92" s="309"/>
      <c r="S92" s="309"/>
      <c r="T92" s="309"/>
      <c r="U92" s="309"/>
      <c r="V92" s="309"/>
      <c r="W92" s="309"/>
      <c r="X92" s="309"/>
      <c r="Y92" s="309"/>
      <c r="Z92" s="309"/>
      <c r="AA92" s="309"/>
      <c r="AB92" s="309"/>
      <c r="AC92" s="309"/>
      <c r="AD92" s="309"/>
      <c r="AE92" s="309"/>
      <c r="AF92" s="309"/>
      <c r="AG92" s="309"/>
      <c r="AH92" s="309"/>
      <c r="AI92" s="309"/>
      <c r="AJ92" s="309"/>
      <c r="AK92" s="309"/>
      <c r="AL92" s="309"/>
      <c r="AM92" s="309"/>
      <c r="AN92" s="309"/>
      <c r="AO92" s="309"/>
      <c r="AP92" s="309"/>
      <c r="AQ92" s="309"/>
      <c r="AR92" s="309"/>
      <c r="AS92" s="309"/>
      <c r="AT92" s="309"/>
      <c r="AU92" s="309"/>
      <c r="AV92" s="309"/>
      <c r="AW92" s="309"/>
      <c r="AX92" s="309"/>
      <c r="AY92" s="309"/>
      <c r="AZ92" s="310"/>
      <c r="BA92" s="310"/>
      <c r="BB92" s="310"/>
      <c r="BC92" s="310"/>
      <c r="BD92" s="310"/>
      <c r="BE92" s="294"/>
      <c r="BF92" s="294"/>
      <c r="BG92" s="294"/>
      <c r="BH92" s="294"/>
      <c r="BI92" s="294"/>
      <c r="BJ92" s="294"/>
      <c r="BK92" s="294"/>
      <c r="BL92" s="294"/>
      <c r="BM92" s="294"/>
      <c r="BN92" s="294"/>
      <c r="BO92" s="294"/>
      <c r="BP92" s="294"/>
      <c r="BQ92" s="291">
        <v>86</v>
      </c>
      <c r="BR92" s="312"/>
      <c r="BS92" s="843"/>
      <c r="BT92" s="844"/>
      <c r="BU92" s="844"/>
      <c r="BV92" s="844"/>
      <c r="BW92" s="844"/>
      <c r="BX92" s="844"/>
      <c r="BY92" s="844"/>
      <c r="BZ92" s="844"/>
      <c r="CA92" s="844"/>
      <c r="CB92" s="844"/>
      <c r="CC92" s="844"/>
      <c r="CD92" s="844"/>
      <c r="CE92" s="844"/>
      <c r="CF92" s="844"/>
      <c r="CG92" s="845"/>
      <c r="CH92" s="846"/>
      <c r="CI92" s="847"/>
      <c r="CJ92" s="847"/>
      <c r="CK92" s="847"/>
      <c r="CL92" s="848"/>
      <c r="CM92" s="846"/>
      <c r="CN92" s="847"/>
      <c r="CO92" s="847"/>
      <c r="CP92" s="847"/>
      <c r="CQ92" s="848"/>
      <c r="CR92" s="846"/>
      <c r="CS92" s="847"/>
      <c r="CT92" s="847"/>
      <c r="CU92" s="847"/>
      <c r="CV92" s="848"/>
      <c r="CW92" s="846"/>
      <c r="CX92" s="847"/>
      <c r="CY92" s="847"/>
      <c r="CZ92" s="847"/>
      <c r="DA92" s="848"/>
      <c r="DB92" s="846"/>
      <c r="DC92" s="847"/>
      <c r="DD92" s="847"/>
      <c r="DE92" s="847"/>
      <c r="DF92" s="848"/>
      <c r="DG92" s="846"/>
      <c r="DH92" s="847"/>
      <c r="DI92" s="847"/>
      <c r="DJ92" s="847"/>
      <c r="DK92" s="848"/>
      <c r="DL92" s="846"/>
      <c r="DM92" s="847"/>
      <c r="DN92" s="847"/>
      <c r="DO92" s="847"/>
      <c r="DP92" s="848"/>
      <c r="DQ92" s="846"/>
      <c r="DR92" s="847"/>
      <c r="DS92" s="847"/>
      <c r="DT92" s="847"/>
      <c r="DU92" s="848"/>
      <c r="DV92" s="843"/>
      <c r="DW92" s="844"/>
      <c r="DX92" s="844"/>
      <c r="DY92" s="844"/>
      <c r="DZ92" s="849"/>
      <c r="EA92" s="286"/>
    </row>
    <row r="93" spans="1:131" ht="26.25" hidden="1" customHeight="1" x14ac:dyDescent="0.2">
      <c r="A93" s="304"/>
      <c r="B93" s="305"/>
      <c r="C93" s="305"/>
      <c r="D93" s="305"/>
      <c r="E93" s="305"/>
      <c r="F93" s="305"/>
      <c r="G93" s="305"/>
      <c r="H93" s="305"/>
      <c r="I93" s="305"/>
      <c r="J93" s="305"/>
      <c r="K93" s="305"/>
      <c r="L93" s="305"/>
      <c r="M93" s="305"/>
      <c r="N93" s="305"/>
      <c r="O93" s="305"/>
      <c r="P93" s="305"/>
      <c r="Q93" s="309"/>
      <c r="R93" s="309"/>
      <c r="S93" s="309"/>
      <c r="T93" s="309"/>
      <c r="U93" s="309"/>
      <c r="V93" s="309"/>
      <c r="W93" s="309"/>
      <c r="X93" s="309"/>
      <c r="Y93" s="309"/>
      <c r="Z93" s="309"/>
      <c r="AA93" s="309"/>
      <c r="AB93" s="309"/>
      <c r="AC93" s="309"/>
      <c r="AD93" s="309"/>
      <c r="AE93" s="309"/>
      <c r="AF93" s="309"/>
      <c r="AG93" s="309"/>
      <c r="AH93" s="309"/>
      <c r="AI93" s="309"/>
      <c r="AJ93" s="309"/>
      <c r="AK93" s="309"/>
      <c r="AL93" s="309"/>
      <c r="AM93" s="309"/>
      <c r="AN93" s="309"/>
      <c r="AO93" s="309"/>
      <c r="AP93" s="309"/>
      <c r="AQ93" s="309"/>
      <c r="AR93" s="309"/>
      <c r="AS93" s="309"/>
      <c r="AT93" s="309"/>
      <c r="AU93" s="309"/>
      <c r="AV93" s="309"/>
      <c r="AW93" s="309"/>
      <c r="AX93" s="309"/>
      <c r="AY93" s="309"/>
      <c r="AZ93" s="310"/>
      <c r="BA93" s="310"/>
      <c r="BB93" s="310"/>
      <c r="BC93" s="310"/>
      <c r="BD93" s="310"/>
      <c r="BE93" s="294"/>
      <c r="BF93" s="294"/>
      <c r="BG93" s="294"/>
      <c r="BH93" s="294"/>
      <c r="BI93" s="294"/>
      <c r="BJ93" s="294"/>
      <c r="BK93" s="294"/>
      <c r="BL93" s="294"/>
      <c r="BM93" s="294"/>
      <c r="BN93" s="294"/>
      <c r="BO93" s="294"/>
      <c r="BP93" s="294"/>
      <c r="BQ93" s="291">
        <v>87</v>
      </c>
      <c r="BR93" s="312"/>
      <c r="BS93" s="843"/>
      <c r="BT93" s="844"/>
      <c r="BU93" s="844"/>
      <c r="BV93" s="844"/>
      <c r="BW93" s="844"/>
      <c r="BX93" s="844"/>
      <c r="BY93" s="844"/>
      <c r="BZ93" s="844"/>
      <c r="CA93" s="844"/>
      <c r="CB93" s="844"/>
      <c r="CC93" s="844"/>
      <c r="CD93" s="844"/>
      <c r="CE93" s="844"/>
      <c r="CF93" s="844"/>
      <c r="CG93" s="845"/>
      <c r="CH93" s="846"/>
      <c r="CI93" s="847"/>
      <c r="CJ93" s="847"/>
      <c r="CK93" s="847"/>
      <c r="CL93" s="848"/>
      <c r="CM93" s="846"/>
      <c r="CN93" s="847"/>
      <c r="CO93" s="847"/>
      <c r="CP93" s="847"/>
      <c r="CQ93" s="848"/>
      <c r="CR93" s="846"/>
      <c r="CS93" s="847"/>
      <c r="CT93" s="847"/>
      <c r="CU93" s="847"/>
      <c r="CV93" s="848"/>
      <c r="CW93" s="846"/>
      <c r="CX93" s="847"/>
      <c r="CY93" s="847"/>
      <c r="CZ93" s="847"/>
      <c r="DA93" s="848"/>
      <c r="DB93" s="846"/>
      <c r="DC93" s="847"/>
      <c r="DD93" s="847"/>
      <c r="DE93" s="847"/>
      <c r="DF93" s="848"/>
      <c r="DG93" s="846"/>
      <c r="DH93" s="847"/>
      <c r="DI93" s="847"/>
      <c r="DJ93" s="847"/>
      <c r="DK93" s="848"/>
      <c r="DL93" s="846"/>
      <c r="DM93" s="847"/>
      <c r="DN93" s="847"/>
      <c r="DO93" s="847"/>
      <c r="DP93" s="848"/>
      <c r="DQ93" s="846"/>
      <c r="DR93" s="847"/>
      <c r="DS93" s="847"/>
      <c r="DT93" s="847"/>
      <c r="DU93" s="848"/>
      <c r="DV93" s="843"/>
      <c r="DW93" s="844"/>
      <c r="DX93" s="844"/>
      <c r="DY93" s="844"/>
      <c r="DZ93" s="849"/>
      <c r="EA93" s="286"/>
    </row>
    <row r="94" spans="1:131" ht="26.25" hidden="1" customHeight="1" x14ac:dyDescent="0.2">
      <c r="A94" s="304"/>
      <c r="B94" s="305"/>
      <c r="C94" s="305"/>
      <c r="D94" s="305"/>
      <c r="E94" s="305"/>
      <c r="F94" s="305"/>
      <c r="G94" s="305"/>
      <c r="H94" s="305"/>
      <c r="I94" s="305"/>
      <c r="J94" s="305"/>
      <c r="K94" s="305"/>
      <c r="L94" s="305"/>
      <c r="M94" s="305"/>
      <c r="N94" s="305"/>
      <c r="O94" s="305"/>
      <c r="P94" s="305"/>
      <c r="Q94" s="309"/>
      <c r="R94" s="309"/>
      <c r="S94" s="309"/>
      <c r="T94" s="309"/>
      <c r="U94" s="309"/>
      <c r="V94" s="309"/>
      <c r="W94" s="309"/>
      <c r="X94" s="309"/>
      <c r="Y94" s="309"/>
      <c r="Z94" s="309"/>
      <c r="AA94" s="309"/>
      <c r="AB94" s="309"/>
      <c r="AC94" s="309"/>
      <c r="AD94" s="309"/>
      <c r="AE94" s="309"/>
      <c r="AF94" s="309"/>
      <c r="AG94" s="309"/>
      <c r="AH94" s="309"/>
      <c r="AI94" s="309"/>
      <c r="AJ94" s="309"/>
      <c r="AK94" s="309"/>
      <c r="AL94" s="309"/>
      <c r="AM94" s="309"/>
      <c r="AN94" s="309"/>
      <c r="AO94" s="309"/>
      <c r="AP94" s="309"/>
      <c r="AQ94" s="309"/>
      <c r="AR94" s="309"/>
      <c r="AS94" s="309"/>
      <c r="AT94" s="309"/>
      <c r="AU94" s="309"/>
      <c r="AV94" s="309"/>
      <c r="AW94" s="309"/>
      <c r="AX94" s="309"/>
      <c r="AY94" s="309"/>
      <c r="AZ94" s="310"/>
      <c r="BA94" s="310"/>
      <c r="BB94" s="310"/>
      <c r="BC94" s="310"/>
      <c r="BD94" s="310"/>
      <c r="BE94" s="294"/>
      <c r="BF94" s="294"/>
      <c r="BG94" s="294"/>
      <c r="BH94" s="294"/>
      <c r="BI94" s="294"/>
      <c r="BJ94" s="294"/>
      <c r="BK94" s="294"/>
      <c r="BL94" s="294"/>
      <c r="BM94" s="294"/>
      <c r="BN94" s="294"/>
      <c r="BO94" s="294"/>
      <c r="BP94" s="294"/>
      <c r="BQ94" s="291">
        <v>88</v>
      </c>
      <c r="BR94" s="312"/>
      <c r="BS94" s="843"/>
      <c r="BT94" s="844"/>
      <c r="BU94" s="844"/>
      <c r="BV94" s="844"/>
      <c r="BW94" s="844"/>
      <c r="BX94" s="844"/>
      <c r="BY94" s="844"/>
      <c r="BZ94" s="844"/>
      <c r="CA94" s="844"/>
      <c r="CB94" s="844"/>
      <c r="CC94" s="844"/>
      <c r="CD94" s="844"/>
      <c r="CE94" s="844"/>
      <c r="CF94" s="844"/>
      <c r="CG94" s="845"/>
      <c r="CH94" s="846"/>
      <c r="CI94" s="847"/>
      <c r="CJ94" s="847"/>
      <c r="CK94" s="847"/>
      <c r="CL94" s="848"/>
      <c r="CM94" s="846"/>
      <c r="CN94" s="847"/>
      <c r="CO94" s="847"/>
      <c r="CP94" s="847"/>
      <c r="CQ94" s="848"/>
      <c r="CR94" s="846"/>
      <c r="CS94" s="847"/>
      <c r="CT94" s="847"/>
      <c r="CU94" s="847"/>
      <c r="CV94" s="848"/>
      <c r="CW94" s="846"/>
      <c r="CX94" s="847"/>
      <c r="CY94" s="847"/>
      <c r="CZ94" s="847"/>
      <c r="DA94" s="848"/>
      <c r="DB94" s="846"/>
      <c r="DC94" s="847"/>
      <c r="DD94" s="847"/>
      <c r="DE94" s="847"/>
      <c r="DF94" s="848"/>
      <c r="DG94" s="846"/>
      <c r="DH94" s="847"/>
      <c r="DI94" s="847"/>
      <c r="DJ94" s="847"/>
      <c r="DK94" s="848"/>
      <c r="DL94" s="846"/>
      <c r="DM94" s="847"/>
      <c r="DN94" s="847"/>
      <c r="DO94" s="847"/>
      <c r="DP94" s="848"/>
      <c r="DQ94" s="846"/>
      <c r="DR94" s="847"/>
      <c r="DS94" s="847"/>
      <c r="DT94" s="847"/>
      <c r="DU94" s="848"/>
      <c r="DV94" s="843"/>
      <c r="DW94" s="844"/>
      <c r="DX94" s="844"/>
      <c r="DY94" s="844"/>
      <c r="DZ94" s="849"/>
      <c r="EA94" s="286"/>
    </row>
    <row r="95" spans="1:131" ht="26.25" hidden="1" customHeight="1" x14ac:dyDescent="0.2">
      <c r="A95" s="304"/>
      <c r="B95" s="305"/>
      <c r="C95" s="305"/>
      <c r="D95" s="305"/>
      <c r="E95" s="305"/>
      <c r="F95" s="305"/>
      <c r="G95" s="305"/>
      <c r="H95" s="305"/>
      <c r="I95" s="305"/>
      <c r="J95" s="305"/>
      <c r="K95" s="305"/>
      <c r="L95" s="305"/>
      <c r="M95" s="305"/>
      <c r="N95" s="305"/>
      <c r="O95" s="305"/>
      <c r="P95" s="305"/>
      <c r="Q95" s="309"/>
      <c r="R95" s="309"/>
      <c r="S95" s="309"/>
      <c r="T95" s="309"/>
      <c r="U95" s="309"/>
      <c r="V95" s="309"/>
      <c r="W95" s="309"/>
      <c r="X95" s="309"/>
      <c r="Y95" s="309"/>
      <c r="Z95" s="309"/>
      <c r="AA95" s="309"/>
      <c r="AB95" s="309"/>
      <c r="AC95" s="309"/>
      <c r="AD95" s="309"/>
      <c r="AE95" s="309"/>
      <c r="AF95" s="309"/>
      <c r="AG95" s="309"/>
      <c r="AH95" s="309"/>
      <c r="AI95" s="309"/>
      <c r="AJ95" s="309"/>
      <c r="AK95" s="309"/>
      <c r="AL95" s="309"/>
      <c r="AM95" s="309"/>
      <c r="AN95" s="309"/>
      <c r="AO95" s="309"/>
      <c r="AP95" s="309"/>
      <c r="AQ95" s="309"/>
      <c r="AR95" s="309"/>
      <c r="AS95" s="309"/>
      <c r="AT95" s="309"/>
      <c r="AU95" s="309"/>
      <c r="AV95" s="309"/>
      <c r="AW95" s="309"/>
      <c r="AX95" s="309"/>
      <c r="AY95" s="309"/>
      <c r="AZ95" s="310"/>
      <c r="BA95" s="310"/>
      <c r="BB95" s="310"/>
      <c r="BC95" s="310"/>
      <c r="BD95" s="310"/>
      <c r="BE95" s="294"/>
      <c r="BF95" s="294"/>
      <c r="BG95" s="294"/>
      <c r="BH95" s="294"/>
      <c r="BI95" s="294"/>
      <c r="BJ95" s="294"/>
      <c r="BK95" s="294"/>
      <c r="BL95" s="294"/>
      <c r="BM95" s="294"/>
      <c r="BN95" s="294"/>
      <c r="BO95" s="294"/>
      <c r="BP95" s="294"/>
      <c r="BQ95" s="291">
        <v>89</v>
      </c>
      <c r="BR95" s="312"/>
      <c r="BS95" s="843"/>
      <c r="BT95" s="844"/>
      <c r="BU95" s="844"/>
      <c r="BV95" s="844"/>
      <c r="BW95" s="844"/>
      <c r="BX95" s="844"/>
      <c r="BY95" s="844"/>
      <c r="BZ95" s="844"/>
      <c r="CA95" s="844"/>
      <c r="CB95" s="844"/>
      <c r="CC95" s="844"/>
      <c r="CD95" s="844"/>
      <c r="CE95" s="844"/>
      <c r="CF95" s="844"/>
      <c r="CG95" s="845"/>
      <c r="CH95" s="846"/>
      <c r="CI95" s="847"/>
      <c r="CJ95" s="847"/>
      <c r="CK95" s="847"/>
      <c r="CL95" s="848"/>
      <c r="CM95" s="846"/>
      <c r="CN95" s="847"/>
      <c r="CO95" s="847"/>
      <c r="CP95" s="847"/>
      <c r="CQ95" s="848"/>
      <c r="CR95" s="846"/>
      <c r="CS95" s="847"/>
      <c r="CT95" s="847"/>
      <c r="CU95" s="847"/>
      <c r="CV95" s="848"/>
      <c r="CW95" s="846"/>
      <c r="CX95" s="847"/>
      <c r="CY95" s="847"/>
      <c r="CZ95" s="847"/>
      <c r="DA95" s="848"/>
      <c r="DB95" s="846"/>
      <c r="DC95" s="847"/>
      <c r="DD95" s="847"/>
      <c r="DE95" s="847"/>
      <c r="DF95" s="848"/>
      <c r="DG95" s="846"/>
      <c r="DH95" s="847"/>
      <c r="DI95" s="847"/>
      <c r="DJ95" s="847"/>
      <c r="DK95" s="848"/>
      <c r="DL95" s="846"/>
      <c r="DM95" s="847"/>
      <c r="DN95" s="847"/>
      <c r="DO95" s="847"/>
      <c r="DP95" s="848"/>
      <c r="DQ95" s="846"/>
      <c r="DR95" s="847"/>
      <c r="DS95" s="847"/>
      <c r="DT95" s="847"/>
      <c r="DU95" s="848"/>
      <c r="DV95" s="843"/>
      <c r="DW95" s="844"/>
      <c r="DX95" s="844"/>
      <c r="DY95" s="844"/>
      <c r="DZ95" s="849"/>
      <c r="EA95" s="286"/>
    </row>
    <row r="96" spans="1:131" ht="26.25" hidden="1" customHeight="1" x14ac:dyDescent="0.2">
      <c r="A96" s="304"/>
      <c r="B96" s="305"/>
      <c r="C96" s="305"/>
      <c r="D96" s="305"/>
      <c r="E96" s="305"/>
      <c r="F96" s="305"/>
      <c r="G96" s="305"/>
      <c r="H96" s="305"/>
      <c r="I96" s="305"/>
      <c r="J96" s="305"/>
      <c r="K96" s="305"/>
      <c r="L96" s="305"/>
      <c r="M96" s="305"/>
      <c r="N96" s="305"/>
      <c r="O96" s="305"/>
      <c r="P96" s="305"/>
      <c r="Q96" s="309"/>
      <c r="R96" s="309"/>
      <c r="S96" s="309"/>
      <c r="T96" s="309"/>
      <c r="U96" s="309"/>
      <c r="V96" s="309"/>
      <c r="W96" s="309"/>
      <c r="X96" s="309"/>
      <c r="Y96" s="309"/>
      <c r="Z96" s="309"/>
      <c r="AA96" s="309"/>
      <c r="AB96" s="309"/>
      <c r="AC96" s="309"/>
      <c r="AD96" s="309"/>
      <c r="AE96" s="309"/>
      <c r="AF96" s="309"/>
      <c r="AG96" s="309"/>
      <c r="AH96" s="309"/>
      <c r="AI96" s="309"/>
      <c r="AJ96" s="309"/>
      <c r="AK96" s="309"/>
      <c r="AL96" s="309"/>
      <c r="AM96" s="309"/>
      <c r="AN96" s="309"/>
      <c r="AO96" s="309"/>
      <c r="AP96" s="309"/>
      <c r="AQ96" s="309"/>
      <c r="AR96" s="309"/>
      <c r="AS96" s="309"/>
      <c r="AT96" s="309"/>
      <c r="AU96" s="309"/>
      <c r="AV96" s="309"/>
      <c r="AW96" s="309"/>
      <c r="AX96" s="309"/>
      <c r="AY96" s="309"/>
      <c r="AZ96" s="310"/>
      <c r="BA96" s="310"/>
      <c r="BB96" s="310"/>
      <c r="BC96" s="310"/>
      <c r="BD96" s="310"/>
      <c r="BE96" s="294"/>
      <c r="BF96" s="294"/>
      <c r="BG96" s="294"/>
      <c r="BH96" s="294"/>
      <c r="BI96" s="294"/>
      <c r="BJ96" s="294"/>
      <c r="BK96" s="294"/>
      <c r="BL96" s="294"/>
      <c r="BM96" s="294"/>
      <c r="BN96" s="294"/>
      <c r="BO96" s="294"/>
      <c r="BP96" s="294"/>
      <c r="BQ96" s="291">
        <v>90</v>
      </c>
      <c r="BR96" s="312"/>
      <c r="BS96" s="843"/>
      <c r="BT96" s="844"/>
      <c r="BU96" s="844"/>
      <c r="BV96" s="844"/>
      <c r="BW96" s="844"/>
      <c r="BX96" s="844"/>
      <c r="BY96" s="844"/>
      <c r="BZ96" s="844"/>
      <c r="CA96" s="844"/>
      <c r="CB96" s="844"/>
      <c r="CC96" s="844"/>
      <c r="CD96" s="844"/>
      <c r="CE96" s="844"/>
      <c r="CF96" s="844"/>
      <c r="CG96" s="845"/>
      <c r="CH96" s="846"/>
      <c r="CI96" s="847"/>
      <c r="CJ96" s="847"/>
      <c r="CK96" s="847"/>
      <c r="CL96" s="848"/>
      <c r="CM96" s="846"/>
      <c r="CN96" s="847"/>
      <c r="CO96" s="847"/>
      <c r="CP96" s="847"/>
      <c r="CQ96" s="848"/>
      <c r="CR96" s="846"/>
      <c r="CS96" s="847"/>
      <c r="CT96" s="847"/>
      <c r="CU96" s="847"/>
      <c r="CV96" s="848"/>
      <c r="CW96" s="846"/>
      <c r="CX96" s="847"/>
      <c r="CY96" s="847"/>
      <c r="CZ96" s="847"/>
      <c r="DA96" s="848"/>
      <c r="DB96" s="846"/>
      <c r="DC96" s="847"/>
      <c r="DD96" s="847"/>
      <c r="DE96" s="847"/>
      <c r="DF96" s="848"/>
      <c r="DG96" s="846"/>
      <c r="DH96" s="847"/>
      <c r="DI96" s="847"/>
      <c r="DJ96" s="847"/>
      <c r="DK96" s="848"/>
      <c r="DL96" s="846"/>
      <c r="DM96" s="847"/>
      <c r="DN96" s="847"/>
      <c r="DO96" s="847"/>
      <c r="DP96" s="848"/>
      <c r="DQ96" s="846"/>
      <c r="DR96" s="847"/>
      <c r="DS96" s="847"/>
      <c r="DT96" s="847"/>
      <c r="DU96" s="848"/>
      <c r="DV96" s="843"/>
      <c r="DW96" s="844"/>
      <c r="DX96" s="844"/>
      <c r="DY96" s="844"/>
      <c r="DZ96" s="849"/>
      <c r="EA96" s="286"/>
    </row>
    <row r="97" spans="1:131" ht="26.25" hidden="1" customHeight="1" x14ac:dyDescent="0.2">
      <c r="A97" s="304"/>
      <c r="B97" s="305"/>
      <c r="C97" s="305"/>
      <c r="D97" s="305"/>
      <c r="E97" s="305"/>
      <c r="F97" s="305"/>
      <c r="G97" s="305"/>
      <c r="H97" s="305"/>
      <c r="I97" s="305"/>
      <c r="J97" s="305"/>
      <c r="K97" s="305"/>
      <c r="L97" s="305"/>
      <c r="M97" s="305"/>
      <c r="N97" s="305"/>
      <c r="O97" s="305"/>
      <c r="P97" s="305"/>
      <c r="Q97" s="309"/>
      <c r="R97" s="309"/>
      <c r="S97" s="309"/>
      <c r="T97" s="309"/>
      <c r="U97" s="309"/>
      <c r="V97" s="309"/>
      <c r="W97" s="309"/>
      <c r="X97" s="309"/>
      <c r="Y97" s="309"/>
      <c r="Z97" s="309"/>
      <c r="AA97" s="309"/>
      <c r="AB97" s="309"/>
      <c r="AC97" s="309"/>
      <c r="AD97" s="309"/>
      <c r="AE97" s="309"/>
      <c r="AF97" s="309"/>
      <c r="AG97" s="309"/>
      <c r="AH97" s="309"/>
      <c r="AI97" s="309"/>
      <c r="AJ97" s="309"/>
      <c r="AK97" s="309"/>
      <c r="AL97" s="309"/>
      <c r="AM97" s="309"/>
      <c r="AN97" s="309"/>
      <c r="AO97" s="309"/>
      <c r="AP97" s="309"/>
      <c r="AQ97" s="309"/>
      <c r="AR97" s="309"/>
      <c r="AS97" s="309"/>
      <c r="AT97" s="309"/>
      <c r="AU97" s="309"/>
      <c r="AV97" s="309"/>
      <c r="AW97" s="309"/>
      <c r="AX97" s="309"/>
      <c r="AY97" s="309"/>
      <c r="AZ97" s="310"/>
      <c r="BA97" s="310"/>
      <c r="BB97" s="310"/>
      <c r="BC97" s="310"/>
      <c r="BD97" s="310"/>
      <c r="BE97" s="294"/>
      <c r="BF97" s="294"/>
      <c r="BG97" s="294"/>
      <c r="BH97" s="294"/>
      <c r="BI97" s="294"/>
      <c r="BJ97" s="294"/>
      <c r="BK97" s="294"/>
      <c r="BL97" s="294"/>
      <c r="BM97" s="294"/>
      <c r="BN97" s="294"/>
      <c r="BO97" s="294"/>
      <c r="BP97" s="294"/>
      <c r="BQ97" s="291">
        <v>91</v>
      </c>
      <c r="BR97" s="312"/>
      <c r="BS97" s="843"/>
      <c r="BT97" s="844"/>
      <c r="BU97" s="844"/>
      <c r="BV97" s="844"/>
      <c r="BW97" s="844"/>
      <c r="BX97" s="844"/>
      <c r="BY97" s="844"/>
      <c r="BZ97" s="844"/>
      <c r="CA97" s="844"/>
      <c r="CB97" s="844"/>
      <c r="CC97" s="844"/>
      <c r="CD97" s="844"/>
      <c r="CE97" s="844"/>
      <c r="CF97" s="844"/>
      <c r="CG97" s="845"/>
      <c r="CH97" s="846"/>
      <c r="CI97" s="847"/>
      <c r="CJ97" s="847"/>
      <c r="CK97" s="847"/>
      <c r="CL97" s="848"/>
      <c r="CM97" s="846"/>
      <c r="CN97" s="847"/>
      <c r="CO97" s="847"/>
      <c r="CP97" s="847"/>
      <c r="CQ97" s="848"/>
      <c r="CR97" s="846"/>
      <c r="CS97" s="847"/>
      <c r="CT97" s="847"/>
      <c r="CU97" s="847"/>
      <c r="CV97" s="848"/>
      <c r="CW97" s="846"/>
      <c r="CX97" s="847"/>
      <c r="CY97" s="847"/>
      <c r="CZ97" s="847"/>
      <c r="DA97" s="848"/>
      <c r="DB97" s="846"/>
      <c r="DC97" s="847"/>
      <c r="DD97" s="847"/>
      <c r="DE97" s="847"/>
      <c r="DF97" s="848"/>
      <c r="DG97" s="846"/>
      <c r="DH97" s="847"/>
      <c r="DI97" s="847"/>
      <c r="DJ97" s="847"/>
      <c r="DK97" s="848"/>
      <c r="DL97" s="846"/>
      <c r="DM97" s="847"/>
      <c r="DN97" s="847"/>
      <c r="DO97" s="847"/>
      <c r="DP97" s="848"/>
      <c r="DQ97" s="846"/>
      <c r="DR97" s="847"/>
      <c r="DS97" s="847"/>
      <c r="DT97" s="847"/>
      <c r="DU97" s="848"/>
      <c r="DV97" s="843"/>
      <c r="DW97" s="844"/>
      <c r="DX97" s="844"/>
      <c r="DY97" s="844"/>
      <c r="DZ97" s="849"/>
      <c r="EA97" s="286"/>
    </row>
    <row r="98" spans="1:131" ht="26.25" hidden="1" customHeight="1" x14ac:dyDescent="0.2">
      <c r="A98" s="304"/>
      <c r="B98" s="305"/>
      <c r="C98" s="305"/>
      <c r="D98" s="305"/>
      <c r="E98" s="305"/>
      <c r="F98" s="305"/>
      <c r="G98" s="305"/>
      <c r="H98" s="305"/>
      <c r="I98" s="305"/>
      <c r="J98" s="305"/>
      <c r="K98" s="305"/>
      <c r="L98" s="305"/>
      <c r="M98" s="305"/>
      <c r="N98" s="305"/>
      <c r="O98" s="305"/>
      <c r="P98" s="305"/>
      <c r="Q98" s="309"/>
      <c r="R98" s="309"/>
      <c r="S98" s="309"/>
      <c r="T98" s="309"/>
      <c r="U98" s="309"/>
      <c r="V98" s="309"/>
      <c r="W98" s="309"/>
      <c r="X98" s="309"/>
      <c r="Y98" s="309"/>
      <c r="Z98" s="309"/>
      <c r="AA98" s="309"/>
      <c r="AB98" s="309"/>
      <c r="AC98" s="309"/>
      <c r="AD98" s="309"/>
      <c r="AE98" s="309"/>
      <c r="AF98" s="309"/>
      <c r="AG98" s="309"/>
      <c r="AH98" s="309"/>
      <c r="AI98" s="309"/>
      <c r="AJ98" s="309"/>
      <c r="AK98" s="309"/>
      <c r="AL98" s="309"/>
      <c r="AM98" s="309"/>
      <c r="AN98" s="309"/>
      <c r="AO98" s="309"/>
      <c r="AP98" s="309"/>
      <c r="AQ98" s="309"/>
      <c r="AR98" s="309"/>
      <c r="AS98" s="309"/>
      <c r="AT98" s="309"/>
      <c r="AU98" s="309"/>
      <c r="AV98" s="309"/>
      <c r="AW98" s="309"/>
      <c r="AX98" s="309"/>
      <c r="AY98" s="309"/>
      <c r="AZ98" s="310"/>
      <c r="BA98" s="310"/>
      <c r="BB98" s="310"/>
      <c r="BC98" s="310"/>
      <c r="BD98" s="310"/>
      <c r="BE98" s="294"/>
      <c r="BF98" s="294"/>
      <c r="BG98" s="294"/>
      <c r="BH98" s="294"/>
      <c r="BI98" s="294"/>
      <c r="BJ98" s="294"/>
      <c r="BK98" s="294"/>
      <c r="BL98" s="294"/>
      <c r="BM98" s="294"/>
      <c r="BN98" s="294"/>
      <c r="BO98" s="294"/>
      <c r="BP98" s="294"/>
      <c r="BQ98" s="291">
        <v>92</v>
      </c>
      <c r="BR98" s="312"/>
      <c r="BS98" s="843"/>
      <c r="BT98" s="844"/>
      <c r="BU98" s="844"/>
      <c r="BV98" s="844"/>
      <c r="BW98" s="844"/>
      <c r="BX98" s="844"/>
      <c r="BY98" s="844"/>
      <c r="BZ98" s="844"/>
      <c r="CA98" s="844"/>
      <c r="CB98" s="844"/>
      <c r="CC98" s="844"/>
      <c r="CD98" s="844"/>
      <c r="CE98" s="844"/>
      <c r="CF98" s="844"/>
      <c r="CG98" s="845"/>
      <c r="CH98" s="846"/>
      <c r="CI98" s="847"/>
      <c r="CJ98" s="847"/>
      <c r="CK98" s="847"/>
      <c r="CL98" s="848"/>
      <c r="CM98" s="846"/>
      <c r="CN98" s="847"/>
      <c r="CO98" s="847"/>
      <c r="CP98" s="847"/>
      <c r="CQ98" s="848"/>
      <c r="CR98" s="846"/>
      <c r="CS98" s="847"/>
      <c r="CT98" s="847"/>
      <c r="CU98" s="847"/>
      <c r="CV98" s="848"/>
      <c r="CW98" s="846"/>
      <c r="CX98" s="847"/>
      <c r="CY98" s="847"/>
      <c r="CZ98" s="847"/>
      <c r="DA98" s="848"/>
      <c r="DB98" s="846"/>
      <c r="DC98" s="847"/>
      <c r="DD98" s="847"/>
      <c r="DE98" s="847"/>
      <c r="DF98" s="848"/>
      <c r="DG98" s="846"/>
      <c r="DH98" s="847"/>
      <c r="DI98" s="847"/>
      <c r="DJ98" s="847"/>
      <c r="DK98" s="848"/>
      <c r="DL98" s="846"/>
      <c r="DM98" s="847"/>
      <c r="DN98" s="847"/>
      <c r="DO98" s="847"/>
      <c r="DP98" s="848"/>
      <c r="DQ98" s="846"/>
      <c r="DR98" s="847"/>
      <c r="DS98" s="847"/>
      <c r="DT98" s="847"/>
      <c r="DU98" s="848"/>
      <c r="DV98" s="843"/>
      <c r="DW98" s="844"/>
      <c r="DX98" s="844"/>
      <c r="DY98" s="844"/>
      <c r="DZ98" s="849"/>
      <c r="EA98" s="286"/>
    </row>
    <row r="99" spans="1:131" ht="26.25" hidden="1" customHeight="1" x14ac:dyDescent="0.2">
      <c r="A99" s="304"/>
      <c r="B99" s="305"/>
      <c r="C99" s="305"/>
      <c r="D99" s="305"/>
      <c r="E99" s="305"/>
      <c r="F99" s="305"/>
      <c r="G99" s="305"/>
      <c r="H99" s="305"/>
      <c r="I99" s="305"/>
      <c r="J99" s="305"/>
      <c r="K99" s="305"/>
      <c r="L99" s="305"/>
      <c r="M99" s="305"/>
      <c r="N99" s="305"/>
      <c r="O99" s="305"/>
      <c r="P99" s="305"/>
      <c r="Q99" s="309"/>
      <c r="R99" s="309"/>
      <c r="S99" s="309"/>
      <c r="T99" s="309"/>
      <c r="U99" s="309"/>
      <c r="V99" s="309"/>
      <c r="W99" s="309"/>
      <c r="X99" s="309"/>
      <c r="Y99" s="309"/>
      <c r="Z99" s="309"/>
      <c r="AA99" s="309"/>
      <c r="AB99" s="309"/>
      <c r="AC99" s="309"/>
      <c r="AD99" s="309"/>
      <c r="AE99" s="309"/>
      <c r="AF99" s="309"/>
      <c r="AG99" s="309"/>
      <c r="AH99" s="309"/>
      <c r="AI99" s="309"/>
      <c r="AJ99" s="309"/>
      <c r="AK99" s="309"/>
      <c r="AL99" s="309"/>
      <c r="AM99" s="309"/>
      <c r="AN99" s="309"/>
      <c r="AO99" s="309"/>
      <c r="AP99" s="309"/>
      <c r="AQ99" s="309"/>
      <c r="AR99" s="309"/>
      <c r="AS99" s="309"/>
      <c r="AT99" s="309"/>
      <c r="AU99" s="309"/>
      <c r="AV99" s="309"/>
      <c r="AW99" s="309"/>
      <c r="AX99" s="309"/>
      <c r="AY99" s="309"/>
      <c r="AZ99" s="310"/>
      <c r="BA99" s="310"/>
      <c r="BB99" s="310"/>
      <c r="BC99" s="310"/>
      <c r="BD99" s="310"/>
      <c r="BE99" s="294"/>
      <c r="BF99" s="294"/>
      <c r="BG99" s="294"/>
      <c r="BH99" s="294"/>
      <c r="BI99" s="294"/>
      <c r="BJ99" s="294"/>
      <c r="BK99" s="294"/>
      <c r="BL99" s="294"/>
      <c r="BM99" s="294"/>
      <c r="BN99" s="294"/>
      <c r="BO99" s="294"/>
      <c r="BP99" s="294"/>
      <c r="BQ99" s="291">
        <v>93</v>
      </c>
      <c r="BR99" s="312"/>
      <c r="BS99" s="843"/>
      <c r="BT99" s="844"/>
      <c r="BU99" s="844"/>
      <c r="BV99" s="844"/>
      <c r="BW99" s="844"/>
      <c r="BX99" s="844"/>
      <c r="BY99" s="844"/>
      <c r="BZ99" s="844"/>
      <c r="CA99" s="844"/>
      <c r="CB99" s="844"/>
      <c r="CC99" s="844"/>
      <c r="CD99" s="844"/>
      <c r="CE99" s="844"/>
      <c r="CF99" s="844"/>
      <c r="CG99" s="845"/>
      <c r="CH99" s="846"/>
      <c r="CI99" s="847"/>
      <c r="CJ99" s="847"/>
      <c r="CK99" s="847"/>
      <c r="CL99" s="848"/>
      <c r="CM99" s="846"/>
      <c r="CN99" s="847"/>
      <c r="CO99" s="847"/>
      <c r="CP99" s="847"/>
      <c r="CQ99" s="848"/>
      <c r="CR99" s="846"/>
      <c r="CS99" s="847"/>
      <c r="CT99" s="847"/>
      <c r="CU99" s="847"/>
      <c r="CV99" s="848"/>
      <c r="CW99" s="846"/>
      <c r="CX99" s="847"/>
      <c r="CY99" s="847"/>
      <c r="CZ99" s="847"/>
      <c r="DA99" s="848"/>
      <c r="DB99" s="846"/>
      <c r="DC99" s="847"/>
      <c r="DD99" s="847"/>
      <c r="DE99" s="847"/>
      <c r="DF99" s="848"/>
      <c r="DG99" s="846"/>
      <c r="DH99" s="847"/>
      <c r="DI99" s="847"/>
      <c r="DJ99" s="847"/>
      <c r="DK99" s="848"/>
      <c r="DL99" s="846"/>
      <c r="DM99" s="847"/>
      <c r="DN99" s="847"/>
      <c r="DO99" s="847"/>
      <c r="DP99" s="848"/>
      <c r="DQ99" s="846"/>
      <c r="DR99" s="847"/>
      <c r="DS99" s="847"/>
      <c r="DT99" s="847"/>
      <c r="DU99" s="848"/>
      <c r="DV99" s="843"/>
      <c r="DW99" s="844"/>
      <c r="DX99" s="844"/>
      <c r="DY99" s="844"/>
      <c r="DZ99" s="849"/>
      <c r="EA99" s="286"/>
    </row>
    <row r="100" spans="1:131" ht="26.25" hidden="1" customHeight="1" x14ac:dyDescent="0.2">
      <c r="A100" s="304"/>
      <c r="B100" s="305"/>
      <c r="C100" s="305"/>
      <c r="D100" s="305"/>
      <c r="E100" s="305"/>
      <c r="F100" s="305"/>
      <c r="G100" s="305"/>
      <c r="H100" s="305"/>
      <c r="I100" s="305"/>
      <c r="J100" s="305"/>
      <c r="K100" s="305"/>
      <c r="L100" s="305"/>
      <c r="M100" s="305"/>
      <c r="N100" s="305"/>
      <c r="O100" s="305"/>
      <c r="P100" s="305"/>
      <c r="Q100" s="309"/>
      <c r="R100" s="309"/>
      <c r="S100" s="309"/>
      <c r="T100" s="309"/>
      <c r="U100" s="309"/>
      <c r="V100" s="309"/>
      <c r="W100" s="309"/>
      <c r="X100" s="309"/>
      <c r="Y100" s="309"/>
      <c r="Z100" s="309"/>
      <c r="AA100" s="309"/>
      <c r="AB100" s="309"/>
      <c r="AC100" s="309"/>
      <c r="AD100" s="309"/>
      <c r="AE100" s="309"/>
      <c r="AF100" s="309"/>
      <c r="AG100" s="309"/>
      <c r="AH100" s="309"/>
      <c r="AI100" s="309"/>
      <c r="AJ100" s="309"/>
      <c r="AK100" s="309"/>
      <c r="AL100" s="309"/>
      <c r="AM100" s="309"/>
      <c r="AN100" s="309"/>
      <c r="AO100" s="309"/>
      <c r="AP100" s="309"/>
      <c r="AQ100" s="309"/>
      <c r="AR100" s="309"/>
      <c r="AS100" s="309"/>
      <c r="AT100" s="309"/>
      <c r="AU100" s="309"/>
      <c r="AV100" s="309"/>
      <c r="AW100" s="309"/>
      <c r="AX100" s="309"/>
      <c r="AY100" s="309"/>
      <c r="AZ100" s="310"/>
      <c r="BA100" s="310"/>
      <c r="BB100" s="310"/>
      <c r="BC100" s="310"/>
      <c r="BD100" s="310"/>
      <c r="BE100" s="294"/>
      <c r="BF100" s="294"/>
      <c r="BG100" s="294"/>
      <c r="BH100" s="294"/>
      <c r="BI100" s="294"/>
      <c r="BJ100" s="294"/>
      <c r="BK100" s="294"/>
      <c r="BL100" s="294"/>
      <c r="BM100" s="294"/>
      <c r="BN100" s="294"/>
      <c r="BO100" s="294"/>
      <c r="BP100" s="294"/>
      <c r="BQ100" s="291">
        <v>94</v>
      </c>
      <c r="BR100" s="312"/>
      <c r="BS100" s="843"/>
      <c r="BT100" s="844"/>
      <c r="BU100" s="844"/>
      <c r="BV100" s="844"/>
      <c r="BW100" s="844"/>
      <c r="BX100" s="844"/>
      <c r="BY100" s="844"/>
      <c r="BZ100" s="844"/>
      <c r="CA100" s="844"/>
      <c r="CB100" s="844"/>
      <c r="CC100" s="844"/>
      <c r="CD100" s="844"/>
      <c r="CE100" s="844"/>
      <c r="CF100" s="844"/>
      <c r="CG100" s="845"/>
      <c r="CH100" s="846"/>
      <c r="CI100" s="847"/>
      <c r="CJ100" s="847"/>
      <c r="CK100" s="847"/>
      <c r="CL100" s="848"/>
      <c r="CM100" s="846"/>
      <c r="CN100" s="847"/>
      <c r="CO100" s="847"/>
      <c r="CP100" s="847"/>
      <c r="CQ100" s="848"/>
      <c r="CR100" s="846"/>
      <c r="CS100" s="847"/>
      <c r="CT100" s="847"/>
      <c r="CU100" s="847"/>
      <c r="CV100" s="848"/>
      <c r="CW100" s="846"/>
      <c r="CX100" s="847"/>
      <c r="CY100" s="847"/>
      <c r="CZ100" s="847"/>
      <c r="DA100" s="848"/>
      <c r="DB100" s="846"/>
      <c r="DC100" s="847"/>
      <c r="DD100" s="847"/>
      <c r="DE100" s="847"/>
      <c r="DF100" s="848"/>
      <c r="DG100" s="846"/>
      <c r="DH100" s="847"/>
      <c r="DI100" s="847"/>
      <c r="DJ100" s="847"/>
      <c r="DK100" s="848"/>
      <c r="DL100" s="846"/>
      <c r="DM100" s="847"/>
      <c r="DN100" s="847"/>
      <c r="DO100" s="847"/>
      <c r="DP100" s="848"/>
      <c r="DQ100" s="846"/>
      <c r="DR100" s="847"/>
      <c r="DS100" s="847"/>
      <c r="DT100" s="847"/>
      <c r="DU100" s="848"/>
      <c r="DV100" s="843"/>
      <c r="DW100" s="844"/>
      <c r="DX100" s="844"/>
      <c r="DY100" s="844"/>
      <c r="DZ100" s="849"/>
      <c r="EA100" s="286"/>
    </row>
    <row r="101" spans="1:131" ht="26.25" hidden="1" customHeight="1" x14ac:dyDescent="0.2">
      <c r="A101" s="304"/>
      <c r="B101" s="305"/>
      <c r="C101" s="305"/>
      <c r="D101" s="305"/>
      <c r="E101" s="305"/>
      <c r="F101" s="305"/>
      <c r="G101" s="305"/>
      <c r="H101" s="305"/>
      <c r="I101" s="305"/>
      <c r="J101" s="305"/>
      <c r="K101" s="305"/>
      <c r="L101" s="305"/>
      <c r="M101" s="305"/>
      <c r="N101" s="305"/>
      <c r="O101" s="305"/>
      <c r="P101" s="305"/>
      <c r="Q101" s="309"/>
      <c r="R101" s="309"/>
      <c r="S101" s="309"/>
      <c r="T101" s="309"/>
      <c r="U101" s="309"/>
      <c r="V101" s="309"/>
      <c r="W101" s="309"/>
      <c r="X101" s="309"/>
      <c r="Y101" s="309"/>
      <c r="Z101" s="309"/>
      <c r="AA101" s="309"/>
      <c r="AB101" s="309"/>
      <c r="AC101" s="309"/>
      <c r="AD101" s="309"/>
      <c r="AE101" s="309"/>
      <c r="AF101" s="309"/>
      <c r="AG101" s="309"/>
      <c r="AH101" s="309"/>
      <c r="AI101" s="309"/>
      <c r="AJ101" s="309"/>
      <c r="AK101" s="309"/>
      <c r="AL101" s="309"/>
      <c r="AM101" s="309"/>
      <c r="AN101" s="309"/>
      <c r="AO101" s="309"/>
      <c r="AP101" s="309"/>
      <c r="AQ101" s="309"/>
      <c r="AR101" s="309"/>
      <c r="AS101" s="309"/>
      <c r="AT101" s="309"/>
      <c r="AU101" s="309"/>
      <c r="AV101" s="309"/>
      <c r="AW101" s="309"/>
      <c r="AX101" s="309"/>
      <c r="AY101" s="309"/>
      <c r="AZ101" s="310"/>
      <c r="BA101" s="310"/>
      <c r="BB101" s="310"/>
      <c r="BC101" s="310"/>
      <c r="BD101" s="310"/>
      <c r="BE101" s="294"/>
      <c r="BF101" s="294"/>
      <c r="BG101" s="294"/>
      <c r="BH101" s="294"/>
      <c r="BI101" s="294"/>
      <c r="BJ101" s="294"/>
      <c r="BK101" s="294"/>
      <c r="BL101" s="294"/>
      <c r="BM101" s="294"/>
      <c r="BN101" s="294"/>
      <c r="BO101" s="294"/>
      <c r="BP101" s="294"/>
      <c r="BQ101" s="291">
        <v>95</v>
      </c>
      <c r="BR101" s="312"/>
      <c r="BS101" s="843"/>
      <c r="BT101" s="844"/>
      <c r="BU101" s="844"/>
      <c r="BV101" s="844"/>
      <c r="BW101" s="844"/>
      <c r="BX101" s="844"/>
      <c r="BY101" s="844"/>
      <c r="BZ101" s="844"/>
      <c r="CA101" s="844"/>
      <c r="CB101" s="844"/>
      <c r="CC101" s="844"/>
      <c r="CD101" s="844"/>
      <c r="CE101" s="844"/>
      <c r="CF101" s="844"/>
      <c r="CG101" s="845"/>
      <c r="CH101" s="846"/>
      <c r="CI101" s="847"/>
      <c r="CJ101" s="847"/>
      <c r="CK101" s="847"/>
      <c r="CL101" s="848"/>
      <c r="CM101" s="846"/>
      <c r="CN101" s="847"/>
      <c r="CO101" s="847"/>
      <c r="CP101" s="847"/>
      <c r="CQ101" s="848"/>
      <c r="CR101" s="846"/>
      <c r="CS101" s="847"/>
      <c r="CT101" s="847"/>
      <c r="CU101" s="847"/>
      <c r="CV101" s="848"/>
      <c r="CW101" s="846"/>
      <c r="CX101" s="847"/>
      <c r="CY101" s="847"/>
      <c r="CZ101" s="847"/>
      <c r="DA101" s="848"/>
      <c r="DB101" s="846"/>
      <c r="DC101" s="847"/>
      <c r="DD101" s="847"/>
      <c r="DE101" s="847"/>
      <c r="DF101" s="848"/>
      <c r="DG101" s="846"/>
      <c r="DH101" s="847"/>
      <c r="DI101" s="847"/>
      <c r="DJ101" s="847"/>
      <c r="DK101" s="848"/>
      <c r="DL101" s="846"/>
      <c r="DM101" s="847"/>
      <c r="DN101" s="847"/>
      <c r="DO101" s="847"/>
      <c r="DP101" s="848"/>
      <c r="DQ101" s="846"/>
      <c r="DR101" s="847"/>
      <c r="DS101" s="847"/>
      <c r="DT101" s="847"/>
      <c r="DU101" s="848"/>
      <c r="DV101" s="843"/>
      <c r="DW101" s="844"/>
      <c r="DX101" s="844"/>
      <c r="DY101" s="844"/>
      <c r="DZ101" s="849"/>
      <c r="EA101" s="286"/>
    </row>
    <row r="102" spans="1:131" ht="26.25" customHeight="1" x14ac:dyDescent="0.2">
      <c r="A102" s="304"/>
      <c r="B102" s="305"/>
      <c r="C102" s="305"/>
      <c r="D102" s="305"/>
      <c r="E102" s="305"/>
      <c r="F102" s="305"/>
      <c r="G102" s="305"/>
      <c r="H102" s="305"/>
      <c r="I102" s="305"/>
      <c r="J102" s="305"/>
      <c r="K102" s="305"/>
      <c r="L102" s="305"/>
      <c r="M102" s="305"/>
      <c r="N102" s="305"/>
      <c r="O102" s="305"/>
      <c r="P102" s="305"/>
      <c r="Q102" s="309"/>
      <c r="R102" s="309"/>
      <c r="S102" s="309"/>
      <c r="T102" s="309"/>
      <c r="U102" s="309"/>
      <c r="V102" s="309"/>
      <c r="W102" s="309"/>
      <c r="X102" s="309"/>
      <c r="Y102" s="309"/>
      <c r="Z102" s="309"/>
      <c r="AA102" s="309"/>
      <c r="AB102" s="309"/>
      <c r="AC102" s="309"/>
      <c r="AD102" s="309"/>
      <c r="AE102" s="309"/>
      <c r="AF102" s="309"/>
      <c r="AG102" s="309"/>
      <c r="AH102" s="309"/>
      <c r="AI102" s="309"/>
      <c r="AJ102" s="309"/>
      <c r="AK102" s="309"/>
      <c r="AL102" s="309"/>
      <c r="AM102" s="309"/>
      <c r="AN102" s="309"/>
      <c r="AO102" s="309"/>
      <c r="AP102" s="309"/>
      <c r="AQ102" s="309"/>
      <c r="AR102" s="309"/>
      <c r="AS102" s="309"/>
      <c r="AT102" s="309"/>
      <c r="AU102" s="309"/>
      <c r="AV102" s="309"/>
      <c r="AW102" s="309"/>
      <c r="AX102" s="309"/>
      <c r="AY102" s="309"/>
      <c r="AZ102" s="310"/>
      <c r="BA102" s="310"/>
      <c r="BB102" s="310"/>
      <c r="BC102" s="310"/>
      <c r="BD102" s="310"/>
      <c r="BE102" s="294"/>
      <c r="BF102" s="294"/>
      <c r="BG102" s="294"/>
      <c r="BH102" s="294"/>
      <c r="BI102" s="294"/>
      <c r="BJ102" s="294"/>
      <c r="BK102" s="294"/>
      <c r="BL102" s="294"/>
      <c r="BM102" s="294"/>
      <c r="BN102" s="294"/>
      <c r="BO102" s="294"/>
      <c r="BP102" s="294"/>
      <c r="BQ102" s="292" t="s">
        <v>304</v>
      </c>
      <c r="BR102" s="786" t="s">
        <v>337</v>
      </c>
      <c r="BS102" s="787"/>
      <c r="BT102" s="787"/>
      <c r="BU102" s="787"/>
      <c r="BV102" s="787"/>
      <c r="BW102" s="787"/>
      <c r="BX102" s="787"/>
      <c r="BY102" s="787"/>
      <c r="BZ102" s="787"/>
      <c r="CA102" s="787"/>
      <c r="CB102" s="787"/>
      <c r="CC102" s="787"/>
      <c r="CD102" s="787"/>
      <c r="CE102" s="787"/>
      <c r="CF102" s="787"/>
      <c r="CG102" s="788"/>
      <c r="CH102" s="875"/>
      <c r="CI102" s="876"/>
      <c r="CJ102" s="876"/>
      <c r="CK102" s="876"/>
      <c r="CL102" s="877"/>
      <c r="CM102" s="875"/>
      <c r="CN102" s="876"/>
      <c r="CO102" s="876"/>
      <c r="CP102" s="876"/>
      <c r="CQ102" s="877"/>
      <c r="CR102" s="878">
        <v>444</v>
      </c>
      <c r="CS102" s="841"/>
      <c r="CT102" s="841"/>
      <c r="CU102" s="841"/>
      <c r="CV102" s="879"/>
      <c r="CW102" s="878">
        <v>97</v>
      </c>
      <c r="CX102" s="841"/>
      <c r="CY102" s="841"/>
      <c r="CZ102" s="841"/>
      <c r="DA102" s="879"/>
      <c r="DB102" s="878" t="s">
        <v>47</v>
      </c>
      <c r="DC102" s="841"/>
      <c r="DD102" s="841"/>
      <c r="DE102" s="841"/>
      <c r="DF102" s="879"/>
      <c r="DG102" s="878">
        <v>575</v>
      </c>
      <c r="DH102" s="841"/>
      <c r="DI102" s="841"/>
      <c r="DJ102" s="841"/>
      <c r="DK102" s="879"/>
      <c r="DL102" s="878" t="s">
        <v>47</v>
      </c>
      <c r="DM102" s="841"/>
      <c r="DN102" s="841"/>
      <c r="DO102" s="841"/>
      <c r="DP102" s="879"/>
      <c r="DQ102" s="878" t="s">
        <v>47</v>
      </c>
      <c r="DR102" s="841"/>
      <c r="DS102" s="841"/>
      <c r="DT102" s="841"/>
      <c r="DU102" s="879"/>
      <c r="DV102" s="786"/>
      <c r="DW102" s="787"/>
      <c r="DX102" s="787"/>
      <c r="DY102" s="787"/>
      <c r="DZ102" s="880"/>
      <c r="EA102" s="286"/>
    </row>
    <row r="103" spans="1:131" ht="26.25" customHeight="1" x14ac:dyDescent="0.2">
      <c r="A103" s="304"/>
      <c r="B103" s="305"/>
      <c r="C103" s="305"/>
      <c r="D103" s="305"/>
      <c r="E103" s="305"/>
      <c r="F103" s="305"/>
      <c r="G103" s="305"/>
      <c r="H103" s="305"/>
      <c r="I103" s="305"/>
      <c r="J103" s="305"/>
      <c r="K103" s="305"/>
      <c r="L103" s="305"/>
      <c r="M103" s="305"/>
      <c r="N103" s="305"/>
      <c r="O103" s="305"/>
      <c r="P103" s="305"/>
      <c r="Q103" s="309"/>
      <c r="R103" s="309"/>
      <c r="S103" s="309"/>
      <c r="T103" s="309"/>
      <c r="U103" s="309"/>
      <c r="V103" s="309"/>
      <c r="W103" s="309"/>
      <c r="X103" s="309"/>
      <c r="Y103" s="309"/>
      <c r="Z103" s="309"/>
      <c r="AA103" s="309"/>
      <c r="AB103" s="309"/>
      <c r="AC103" s="309"/>
      <c r="AD103" s="309"/>
      <c r="AE103" s="309"/>
      <c r="AF103" s="309"/>
      <c r="AG103" s="309"/>
      <c r="AH103" s="309"/>
      <c r="AI103" s="309"/>
      <c r="AJ103" s="309"/>
      <c r="AK103" s="309"/>
      <c r="AL103" s="309"/>
      <c r="AM103" s="309"/>
      <c r="AN103" s="309"/>
      <c r="AO103" s="309"/>
      <c r="AP103" s="309"/>
      <c r="AQ103" s="309"/>
      <c r="AR103" s="309"/>
      <c r="AS103" s="309"/>
      <c r="AT103" s="309"/>
      <c r="AU103" s="309"/>
      <c r="AV103" s="309"/>
      <c r="AW103" s="309"/>
      <c r="AX103" s="309"/>
      <c r="AY103" s="309"/>
      <c r="AZ103" s="310"/>
      <c r="BA103" s="310"/>
      <c r="BB103" s="310"/>
      <c r="BC103" s="310"/>
      <c r="BD103" s="310"/>
      <c r="BE103" s="294"/>
      <c r="BF103" s="294"/>
      <c r="BG103" s="294"/>
      <c r="BH103" s="294"/>
      <c r="BI103" s="294"/>
      <c r="BJ103" s="294"/>
      <c r="BK103" s="294"/>
      <c r="BL103" s="294"/>
      <c r="BM103" s="294"/>
      <c r="BN103" s="294"/>
      <c r="BO103" s="294"/>
      <c r="BP103" s="294"/>
      <c r="BQ103" s="881" t="s">
        <v>338</v>
      </c>
      <c r="BR103" s="881"/>
      <c r="BS103" s="881"/>
      <c r="BT103" s="881"/>
      <c r="BU103" s="881"/>
      <c r="BV103" s="881"/>
      <c r="BW103" s="881"/>
      <c r="BX103" s="881"/>
      <c r="BY103" s="881"/>
      <c r="BZ103" s="881"/>
      <c r="CA103" s="881"/>
      <c r="CB103" s="881"/>
      <c r="CC103" s="881"/>
      <c r="CD103" s="881"/>
      <c r="CE103" s="881"/>
      <c r="CF103" s="881"/>
      <c r="CG103" s="881"/>
      <c r="CH103" s="881"/>
      <c r="CI103" s="881"/>
      <c r="CJ103" s="881"/>
      <c r="CK103" s="881"/>
      <c r="CL103" s="881"/>
      <c r="CM103" s="881"/>
      <c r="CN103" s="881"/>
      <c r="CO103" s="881"/>
      <c r="CP103" s="881"/>
      <c r="CQ103" s="881"/>
      <c r="CR103" s="881"/>
      <c r="CS103" s="881"/>
      <c r="CT103" s="881"/>
      <c r="CU103" s="881"/>
      <c r="CV103" s="881"/>
      <c r="CW103" s="881"/>
      <c r="CX103" s="881"/>
      <c r="CY103" s="881"/>
      <c r="CZ103" s="881"/>
      <c r="DA103" s="881"/>
      <c r="DB103" s="881"/>
      <c r="DC103" s="881"/>
      <c r="DD103" s="881"/>
      <c r="DE103" s="881"/>
      <c r="DF103" s="881"/>
      <c r="DG103" s="881"/>
      <c r="DH103" s="881"/>
      <c r="DI103" s="881"/>
      <c r="DJ103" s="881"/>
      <c r="DK103" s="881"/>
      <c r="DL103" s="881"/>
      <c r="DM103" s="881"/>
      <c r="DN103" s="881"/>
      <c r="DO103" s="881"/>
      <c r="DP103" s="881"/>
      <c r="DQ103" s="881"/>
      <c r="DR103" s="881"/>
      <c r="DS103" s="881"/>
      <c r="DT103" s="881"/>
      <c r="DU103" s="881"/>
      <c r="DV103" s="881"/>
      <c r="DW103" s="881"/>
      <c r="DX103" s="881"/>
      <c r="DY103" s="881"/>
      <c r="DZ103" s="881"/>
      <c r="EA103" s="286"/>
    </row>
    <row r="104" spans="1:131" ht="26.25" customHeight="1" x14ac:dyDescent="0.2">
      <c r="A104" s="304"/>
      <c r="B104" s="305"/>
      <c r="C104" s="305"/>
      <c r="D104" s="305"/>
      <c r="E104" s="305"/>
      <c r="F104" s="305"/>
      <c r="G104" s="305"/>
      <c r="H104" s="305"/>
      <c r="I104" s="305"/>
      <c r="J104" s="305"/>
      <c r="K104" s="305"/>
      <c r="L104" s="305"/>
      <c r="M104" s="305"/>
      <c r="N104" s="305"/>
      <c r="O104" s="305"/>
      <c r="P104" s="305"/>
      <c r="Q104" s="309"/>
      <c r="R104" s="309"/>
      <c r="S104" s="309"/>
      <c r="T104" s="309"/>
      <c r="U104" s="309"/>
      <c r="V104" s="309"/>
      <c r="W104" s="309"/>
      <c r="X104" s="309"/>
      <c r="Y104" s="309"/>
      <c r="Z104" s="309"/>
      <c r="AA104" s="309"/>
      <c r="AB104" s="309"/>
      <c r="AC104" s="309"/>
      <c r="AD104" s="309"/>
      <c r="AE104" s="309"/>
      <c r="AF104" s="309"/>
      <c r="AG104" s="309"/>
      <c r="AH104" s="309"/>
      <c r="AI104" s="309"/>
      <c r="AJ104" s="309"/>
      <c r="AK104" s="309"/>
      <c r="AL104" s="309"/>
      <c r="AM104" s="309"/>
      <c r="AN104" s="309"/>
      <c r="AO104" s="309"/>
      <c r="AP104" s="309"/>
      <c r="AQ104" s="309"/>
      <c r="AR104" s="309"/>
      <c r="AS104" s="309"/>
      <c r="AT104" s="309"/>
      <c r="AU104" s="309"/>
      <c r="AV104" s="309"/>
      <c r="AW104" s="309"/>
      <c r="AX104" s="309"/>
      <c r="AY104" s="309"/>
      <c r="AZ104" s="310"/>
      <c r="BA104" s="310"/>
      <c r="BB104" s="310"/>
      <c r="BC104" s="310"/>
      <c r="BD104" s="310"/>
      <c r="BE104" s="294"/>
      <c r="BF104" s="294"/>
      <c r="BG104" s="294"/>
      <c r="BH104" s="294"/>
      <c r="BI104" s="294"/>
      <c r="BJ104" s="294"/>
      <c r="BK104" s="294"/>
      <c r="BL104" s="294"/>
      <c r="BM104" s="294"/>
      <c r="BN104" s="294"/>
      <c r="BO104" s="294"/>
      <c r="BP104" s="294"/>
      <c r="BQ104" s="882" t="s">
        <v>339</v>
      </c>
      <c r="BR104" s="882"/>
      <c r="BS104" s="882"/>
      <c r="BT104" s="882"/>
      <c r="BU104" s="882"/>
      <c r="BV104" s="882"/>
      <c r="BW104" s="882"/>
      <c r="BX104" s="882"/>
      <c r="BY104" s="882"/>
      <c r="BZ104" s="882"/>
      <c r="CA104" s="882"/>
      <c r="CB104" s="882"/>
      <c r="CC104" s="882"/>
      <c r="CD104" s="882"/>
      <c r="CE104" s="882"/>
      <c r="CF104" s="882"/>
      <c r="CG104" s="882"/>
      <c r="CH104" s="882"/>
      <c r="CI104" s="882"/>
      <c r="CJ104" s="882"/>
      <c r="CK104" s="882"/>
      <c r="CL104" s="882"/>
      <c r="CM104" s="882"/>
      <c r="CN104" s="882"/>
      <c r="CO104" s="882"/>
      <c r="CP104" s="882"/>
      <c r="CQ104" s="882"/>
      <c r="CR104" s="882"/>
      <c r="CS104" s="882"/>
      <c r="CT104" s="882"/>
      <c r="CU104" s="882"/>
      <c r="CV104" s="882"/>
      <c r="CW104" s="882"/>
      <c r="CX104" s="882"/>
      <c r="CY104" s="882"/>
      <c r="CZ104" s="882"/>
      <c r="DA104" s="882"/>
      <c r="DB104" s="882"/>
      <c r="DC104" s="882"/>
      <c r="DD104" s="882"/>
      <c r="DE104" s="882"/>
      <c r="DF104" s="882"/>
      <c r="DG104" s="882"/>
      <c r="DH104" s="882"/>
      <c r="DI104" s="882"/>
      <c r="DJ104" s="882"/>
      <c r="DK104" s="882"/>
      <c r="DL104" s="882"/>
      <c r="DM104" s="882"/>
      <c r="DN104" s="882"/>
      <c r="DO104" s="882"/>
      <c r="DP104" s="882"/>
      <c r="DQ104" s="882"/>
      <c r="DR104" s="882"/>
      <c r="DS104" s="882"/>
      <c r="DT104" s="882"/>
      <c r="DU104" s="882"/>
      <c r="DV104" s="882"/>
      <c r="DW104" s="882"/>
      <c r="DX104" s="882"/>
      <c r="DY104" s="882"/>
      <c r="DZ104" s="882"/>
      <c r="EA104" s="286"/>
    </row>
    <row r="105" spans="1:131" ht="11.25" customHeight="1" x14ac:dyDescent="0.2">
      <c r="A105" s="294"/>
      <c r="B105" s="294"/>
      <c r="C105" s="294"/>
      <c r="D105" s="294"/>
      <c r="E105" s="294"/>
      <c r="F105" s="294"/>
      <c r="G105" s="294"/>
      <c r="H105" s="294"/>
      <c r="I105" s="294"/>
      <c r="J105" s="294"/>
      <c r="K105" s="294"/>
      <c r="L105" s="294"/>
      <c r="M105" s="294"/>
      <c r="N105" s="294"/>
      <c r="O105" s="294"/>
      <c r="P105" s="294"/>
      <c r="Q105" s="294"/>
      <c r="R105" s="294"/>
      <c r="S105" s="294"/>
      <c r="T105" s="294"/>
      <c r="U105" s="294"/>
      <c r="V105" s="294"/>
      <c r="W105" s="294"/>
      <c r="X105" s="294"/>
      <c r="Y105" s="294"/>
      <c r="Z105" s="294"/>
      <c r="AA105" s="294"/>
      <c r="AB105" s="294"/>
      <c r="AC105" s="294"/>
      <c r="AD105" s="294"/>
      <c r="AE105" s="294"/>
      <c r="AF105" s="294"/>
      <c r="AG105" s="294"/>
      <c r="AH105" s="294"/>
      <c r="AI105" s="294"/>
      <c r="AJ105" s="294"/>
      <c r="AK105" s="294"/>
      <c r="AL105" s="294"/>
      <c r="AM105" s="294"/>
      <c r="AN105" s="294"/>
      <c r="AO105" s="294"/>
      <c r="AP105" s="294"/>
      <c r="AQ105" s="294"/>
      <c r="AR105" s="294"/>
      <c r="AS105" s="294"/>
      <c r="AT105" s="294"/>
      <c r="AU105" s="294"/>
      <c r="AV105" s="294"/>
      <c r="AW105" s="294"/>
      <c r="AX105" s="294"/>
      <c r="AY105" s="294"/>
      <c r="AZ105" s="294"/>
      <c r="BA105" s="294"/>
      <c r="BB105" s="294"/>
      <c r="BC105" s="294"/>
      <c r="BD105" s="294"/>
      <c r="BE105" s="294"/>
      <c r="BF105" s="294"/>
      <c r="BG105" s="294"/>
      <c r="BH105" s="294"/>
      <c r="BI105" s="294"/>
      <c r="BJ105" s="294"/>
      <c r="BK105" s="294"/>
      <c r="BL105" s="294"/>
      <c r="BM105" s="294"/>
      <c r="BN105" s="294"/>
      <c r="BO105" s="294"/>
      <c r="BP105" s="294"/>
      <c r="BQ105" s="286"/>
      <c r="BR105" s="286"/>
      <c r="BS105" s="286"/>
      <c r="BT105" s="286"/>
      <c r="BU105" s="286"/>
      <c r="BV105" s="286"/>
      <c r="BW105" s="286"/>
      <c r="BX105" s="286"/>
      <c r="BY105" s="286"/>
      <c r="BZ105" s="286"/>
      <c r="CA105" s="286"/>
      <c r="CB105" s="286"/>
      <c r="CC105" s="286"/>
      <c r="CD105" s="286"/>
      <c r="CE105" s="286"/>
      <c r="CF105" s="286"/>
      <c r="CG105" s="286"/>
      <c r="CH105" s="286"/>
      <c r="CI105" s="286"/>
      <c r="CJ105" s="286"/>
      <c r="CK105" s="286"/>
      <c r="CL105" s="286"/>
      <c r="CM105" s="286"/>
      <c r="CN105" s="286"/>
      <c r="CO105" s="286"/>
      <c r="CP105" s="286"/>
      <c r="CQ105" s="286"/>
      <c r="CR105" s="286"/>
      <c r="CS105" s="286"/>
      <c r="CT105" s="286"/>
      <c r="CU105" s="286"/>
      <c r="CV105" s="286"/>
      <c r="CW105" s="286"/>
      <c r="CX105" s="286"/>
      <c r="CY105" s="286"/>
      <c r="CZ105" s="286"/>
      <c r="DA105" s="286"/>
      <c r="DB105" s="286"/>
      <c r="DC105" s="286"/>
      <c r="DD105" s="286"/>
      <c r="DE105" s="286"/>
      <c r="DF105" s="286"/>
      <c r="DG105" s="286"/>
      <c r="DH105" s="286"/>
      <c r="DI105" s="286"/>
      <c r="DJ105" s="286"/>
      <c r="DK105" s="286"/>
      <c r="DL105" s="286"/>
      <c r="DM105" s="286"/>
      <c r="DN105" s="286"/>
      <c r="DO105" s="286"/>
      <c r="DP105" s="286"/>
      <c r="DQ105" s="286"/>
      <c r="DR105" s="286"/>
      <c r="DS105" s="286"/>
      <c r="DT105" s="286"/>
      <c r="DU105" s="286"/>
      <c r="DV105" s="286"/>
      <c r="DW105" s="286"/>
      <c r="DX105" s="286"/>
      <c r="DY105" s="286"/>
      <c r="DZ105" s="286"/>
      <c r="EA105" s="286"/>
    </row>
    <row r="106" spans="1:131" ht="11.25" customHeight="1" x14ac:dyDescent="0.2">
      <c r="A106" s="294"/>
      <c r="B106" s="294"/>
      <c r="C106" s="294"/>
      <c r="D106" s="294"/>
      <c r="E106" s="294"/>
      <c r="F106" s="294"/>
      <c r="G106" s="294"/>
      <c r="H106" s="294"/>
      <c r="I106" s="294"/>
      <c r="J106" s="294"/>
      <c r="K106" s="294"/>
      <c r="L106" s="294"/>
      <c r="M106" s="294"/>
      <c r="N106" s="294"/>
      <c r="O106" s="294"/>
      <c r="P106" s="294"/>
      <c r="Q106" s="294"/>
      <c r="R106" s="294"/>
      <c r="S106" s="294"/>
      <c r="T106" s="294"/>
      <c r="U106" s="294"/>
      <c r="V106" s="294"/>
      <c r="W106" s="294"/>
      <c r="X106" s="294"/>
      <c r="Y106" s="294"/>
      <c r="Z106" s="294"/>
      <c r="AA106" s="294"/>
      <c r="AB106" s="294"/>
      <c r="AC106" s="294"/>
      <c r="AD106" s="294"/>
      <c r="AE106" s="294"/>
      <c r="AF106" s="294"/>
      <c r="AG106" s="294"/>
      <c r="AH106" s="294"/>
      <c r="AI106" s="294"/>
      <c r="AJ106" s="294"/>
      <c r="AK106" s="294"/>
      <c r="AL106" s="294"/>
      <c r="AM106" s="294"/>
      <c r="AN106" s="294"/>
      <c r="AO106" s="294"/>
      <c r="AP106" s="294"/>
      <c r="AQ106" s="294"/>
      <c r="AR106" s="294"/>
      <c r="AS106" s="294"/>
      <c r="AT106" s="294"/>
      <c r="AU106" s="294"/>
      <c r="AV106" s="294"/>
      <c r="AW106" s="294"/>
      <c r="AX106" s="294"/>
      <c r="AY106" s="294"/>
      <c r="AZ106" s="294"/>
      <c r="BA106" s="294"/>
      <c r="BB106" s="294"/>
      <c r="BC106" s="294"/>
      <c r="BD106" s="294"/>
      <c r="BE106" s="294"/>
      <c r="BF106" s="294"/>
      <c r="BG106" s="294"/>
      <c r="BH106" s="294"/>
      <c r="BI106" s="294"/>
      <c r="BJ106" s="294"/>
      <c r="BK106" s="294"/>
      <c r="BL106" s="294"/>
      <c r="BM106" s="294"/>
      <c r="BN106" s="294"/>
      <c r="BO106" s="294"/>
      <c r="BP106" s="294"/>
      <c r="BQ106" s="286"/>
      <c r="BR106" s="286"/>
      <c r="BS106" s="286"/>
      <c r="BT106" s="286"/>
      <c r="BU106" s="286"/>
      <c r="BV106" s="286"/>
      <c r="BW106" s="286"/>
      <c r="BX106" s="286"/>
      <c r="BY106" s="286"/>
      <c r="BZ106" s="286"/>
      <c r="CA106" s="286"/>
      <c r="CB106" s="286"/>
      <c r="CC106" s="286"/>
      <c r="CD106" s="286"/>
      <c r="CE106" s="286"/>
      <c r="CF106" s="286"/>
      <c r="CG106" s="286"/>
      <c r="CH106" s="286"/>
      <c r="CI106" s="286"/>
      <c r="CJ106" s="286"/>
      <c r="CK106" s="286"/>
      <c r="CL106" s="286"/>
      <c r="CM106" s="286"/>
      <c r="CN106" s="286"/>
      <c r="CO106" s="286"/>
      <c r="CP106" s="286"/>
      <c r="CQ106" s="286"/>
      <c r="CR106" s="286"/>
      <c r="CS106" s="286"/>
      <c r="CT106" s="286"/>
      <c r="CU106" s="286"/>
      <c r="CV106" s="286"/>
      <c r="CW106" s="286"/>
      <c r="CX106" s="286"/>
      <c r="CY106" s="286"/>
      <c r="CZ106" s="286"/>
      <c r="DA106" s="286"/>
      <c r="DB106" s="286"/>
      <c r="DC106" s="286"/>
      <c r="DD106" s="286"/>
      <c r="DE106" s="286"/>
      <c r="DF106" s="286"/>
      <c r="DG106" s="286"/>
      <c r="DH106" s="286"/>
      <c r="DI106" s="286"/>
      <c r="DJ106" s="286"/>
      <c r="DK106" s="286"/>
      <c r="DL106" s="286"/>
      <c r="DM106" s="286"/>
      <c r="DN106" s="286"/>
      <c r="DO106" s="286"/>
      <c r="DP106" s="286"/>
      <c r="DQ106" s="286"/>
      <c r="DR106" s="286"/>
      <c r="DS106" s="286"/>
      <c r="DT106" s="286"/>
      <c r="DU106" s="286"/>
      <c r="DV106" s="286"/>
      <c r="DW106" s="286"/>
      <c r="DX106" s="286"/>
      <c r="DY106" s="286"/>
      <c r="DZ106" s="286"/>
      <c r="EA106" s="286"/>
    </row>
    <row r="107" spans="1:131" s="286" customFormat="1" ht="26.25" customHeight="1" x14ac:dyDescent="0.2">
      <c r="A107" s="297" t="s">
        <v>340</v>
      </c>
      <c r="B107" s="306"/>
      <c r="C107" s="306"/>
      <c r="D107" s="306"/>
      <c r="E107" s="306"/>
      <c r="F107" s="306"/>
      <c r="G107" s="306"/>
      <c r="H107" s="306"/>
      <c r="I107" s="306"/>
      <c r="J107" s="306"/>
      <c r="K107" s="306"/>
      <c r="L107" s="306"/>
      <c r="M107" s="306"/>
      <c r="N107" s="306"/>
      <c r="O107" s="306"/>
      <c r="P107" s="306"/>
      <c r="Q107" s="306"/>
      <c r="R107" s="306"/>
      <c r="S107" s="306"/>
      <c r="T107" s="306"/>
      <c r="U107" s="306"/>
      <c r="V107" s="306"/>
      <c r="W107" s="306"/>
      <c r="X107" s="306"/>
      <c r="Y107" s="306"/>
      <c r="Z107" s="306"/>
      <c r="AA107" s="306"/>
      <c r="AB107" s="306"/>
      <c r="AC107" s="306"/>
      <c r="AD107" s="306"/>
      <c r="AE107" s="306"/>
      <c r="AF107" s="306"/>
      <c r="AG107" s="306"/>
      <c r="AH107" s="306"/>
      <c r="AI107" s="306"/>
      <c r="AJ107" s="306"/>
      <c r="AK107" s="306"/>
      <c r="AL107" s="306"/>
      <c r="AM107" s="306"/>
      <c r="AN107" s="306"/>
      <c r="AO107" s="306"/>
      <c r="AP107" s="306"/>
      <c r="AQ107" s="306"/>
      <c r="AR107" s="306"/>
      <c r="AS107" s="306"/>
      <c r="AT107" s="306"/>
      <c r="AU107" s="297" t="s">
        <v>341</v>
      </c>
      <c r="AV107" s="306"/>
      <c r="AW107" s="306"/>
      <c r="AX107" s="306"/>
      <c r="AY107" s="306"/>
      <c r="AZ107" s="306"/>
      <c r="BA107" s="306"/>
      <c r="BB107" s="306"/>
      <c r="BC107" s="306"/>
      <c r="BD107" s="306"/>
      <c r="BE107" s="306"/>
      <c r="BF107" s="306"/>
      <c r="BG107" s="306"/>
      <c r="BH107" s="306"/>
      <c r="BI107" s="306"/>
      <c r="BJ107" s="306"/>
      <c r="BK107" s="306"/>
      <c r="BL107" s="306"/>
      <c r="BM107" s="306"/>
      <c r="BN107" s="306"/>
      <c r="BO107" s="306"/>
      <c r="BP107" s="306"/>
      <c r="BQ107" s="306"/>
      <c r="BR107" s="306"/>
      <c r="BS107" s="306"/>
      <c r="BT107" s="306"/>
      <c r="BU107" s="306"/>
      <c r="BV107" s="306"/>
      <c r="BW107" s="306"/>
      <c r="BX107" s="306"/>
      <c r="BY107" s="306"/>
      <c r="BZ107" s="306"/>
      <c r="CA107" s="306"/>
      <c r="CB107" s="306"/>
      <c r="CC107" s="306"/>
      <c r="CD107" s="306"/>
      <c r="CE107" s="306"/>
      <c r="CF107" s="306"/>
      <c r="CG107" s="306"/>
      <c r="CH107" s="306"/>
      <c r="CI107" s="306"/>
      <c r="CJ107" s="306"/>
      <c r="CK107" s="306"/>
      <c r="CL107" s="306"/>
      <c r="CM107" s="306"/>
      <c r="CN107" s="306"/>
      <c r="CO107" s="306"/>
      <c r="CP107" s="306"/>
      <c r="CQ107" s="306"/>
      <c r="CR107" s="306"/>
      <c r="CS107" s="306"/>
      <c r="CT107" s="306"/>
      <c r="CU107" s="306"/>
      <c r="CV107" s="306"/>
      <c r="CW107" s="306"/>
      <c r="CX107" s="306"/>
      <c r="CY107" s="306"/>
      <c r="CZ107" s="306"/>
      <c r="DA107" s="306"/>
      <c r="DB107" s="306"/>
      <c r="DC107" s="306"/>
      <c r="DD107" s="306"/>
      <c r="DE107" s="306"/>
      <c r="DF107" s="306"/>
      <c r="DG107" s="306"/>
      <c r="DH107" s="306"/>
      <c r="DI107" s="306"/>
      <c r="DJ107" s="306"/>
      <c r="DK107" s="306"/>
      <c r="DL107" s="306"/>
      <c r="DM107" s="306"/>
      <c r="DN107" s="306"/>
      <c r="DO107" s="306"/>
      <c r="DP107" s="306"/>
      <c r="DQ107" s="306"/>
      <c r="DR107" s="306"/>
      <c r="DS107" s="306"/>
      <c r="DT107" s="306"/>
      <c r="DU107" s="306"/>
      <c r="DV107" s="306"/>
      <c r="DW107" s="306"/>
      <c r="DX107" s="306"/>
      <c r="DY107" s="306"/>
      <c r="DZ107" s="306"/>
    </row>
    <row r="108" spans="1:131" s="286" customFormat="1" ht="26.25" customHeight="1" x14ac:dyDescent="0.2">
      <c r="A108" s="883" t="s">
        <v>342</v>
      </c>
      <c r="B108" s="884"/>
      <c r="C108" s="884"/>
      <c r="D108" s="884"/>
      <c r="E108" s="884"/>
      <c r="F108" s="884"/>
      <c r="G108" s="884"/>
      <c r="H108" s="884"/>
      <c r="I108" s="884"/>
      <c r="J108" s="884"/>
      <c r="K108" s="884"/>
      <c r="L108" s="884"/>
      <c r="M108" s="884"/>
      <c r="N108" s="884"/>
      <c r="O108" s="884"/>
      <c r="P108" s="884"/>
      <c r="Q108" s="884"/>
      <c r="R108" s="884"/>
      <c r="S108" s="884"/>
      <c r="T108" s="884"/>
      <c r="U108" s="884"/>
      <c r="V108" s="884"/>
      <c r="W108" s="884"/>
      <c r="X108" s="884"/>
      <c r="Y108" s="884"/>
      <c r="Z108" s="884"/>
      <c r="AA108" s="884"/>
      <c r="AB108" s="884"/>
      <c r="AC108" s="884"/>
      <c r="AD108" s="884"/>
      <c r="AE108" s="884"/>
      <c r="AF108" s="884"/>
      <c r="AG108" s="884"/>
      <c r="AH108" s="884"/>
      <c r="AI108" s="884"/>
      <c r="AJ108" s="884"/>
      <c r="AK108" s="884"/>
      <c r="AL108" s="884"/>
      <c r="AM108" s="884"/>
      <c r="AN108" s="884"/>
      <c r="AO108" s="884"/>
      <c r="AP108" s="884"/>
      <c r="AQ108" s="884"/>
      <c r="AR108" s="884"/>
      <c r="AS108" s="884"/>
      <c r="AT108" s="885"/>
      <c r="AU108" s="883" t="s">
        <v>343</v>
      </c>
      <c r="AV108" s="884"/>
      <c r="AW108" s="884"/>
      <c r="AX108" s="884"/>
      <c r="AY108" s="884"/>
      <c r="AZ108" s="884"/>
      <c r="BA108" s="884"/>
      <c r="BB108" s="884"/>
      <c r="BC108" s="884"/>
      <c r="BD108" s="884"/>
      <c r="BE108" s="884"/>
      <c r="BF108" s="884"/>
      <c r="BG108" s="884"/>
      <c r="BH108" s="884"/>
      <c r="BI108" s="884"/>
      <c r="BJ108" s="884"/>
      <c r="BK108" s="884"/>
      <c r="BL108" s="884"/>
      <c r="BM108" s="884"/>
      <c r="BN108" s="884"/>
      <c r="BO108" s="884"/>
      <c r="BP108" s="884"/>
      <c r="BQ108" s="884"/>
      <c r="BR108" s="884"/>
      <c r="BS108" s="884"/>
      <c r="BT108" s="884"/>
      <c r="BU108" s="884"/>
      <c r="BV108" s="884"/>
      <c r="BW108" s="884"/>
      <c r="BX108" s="884"/>
      <c r="BY108" s="884"/>
      <c r="BZ108" s="884"/>
      <c r="CA108" s="884"/>
      <c r="CB108" s="884"/>
      <c r="CC108" s="884"/>
      <c r="CD108" s="884"/>
      <c r="CE108" s="884"/>
      <c r="CF108" s="884"/>
      <c r="CG108" s="884"/>
      <c r="CH108" s="884"/>
      <c r="CI108" s="884"/>
      <c r="CJ108" s="884"/>
      <c r="CK108" s="884"/>
      <c r="CL108" s="884"/>
      <c r="CM108" s="884"/>
      <c r="CN108" s="884"/>
      <c r="CO108" s="884"/>
      <c r="CP108" s="884"/>
      <c r="CQ108" s="884"/>
      <c r="CR108" s="884"/>
      <c r="CS108" s="884"/>
      <c r="CT108" s="884"/>
      <c r="CU108" s="884"/>
      <c r="CV108" s="884"/>
      <c r="CW108" s="884"/>
      <c r="CX108" s="884"/>
      <c r="CY108" s="884"/>
      <c r="CZ108" s="884"/>
      <c r="DA108" s="884"/>
      <c r="DB108" s="884"/>
      <c r="DC108" s="884"/>
      <c r="DD108" s="884"/>
      <c r="DE108" s="884"/>
      <c r="DF108" s="884"/>
      <c r="DG108" s="884"/>
      <c r="DH108" s="884"/>
      <c r="DI108" s="884"/>
      <c r="DJ108" s="884"/>
      <c r="DK108" s="884"/>
      <c r="DL108" s="884"/>
      <c r="DM108" s="884"/>
      <c r="DN108" s="884"/>
      <c r="DO108" s="884"/>
      <c r="DP108" s="884"/>
      <c r="DQ108" s="884"/>
      <c r="DR108" s="884"/>
      <c r="DS108" s="884"/>
      <c r="DT108" s="884"/>
      <c r="DU108" s="884"/>
      <c r="DV108" s="884"/>
      <c r="DW108" s="884"/>
      <c r="DX108" s="884"/>
      <c r="DY108" s="884"/>
      <c r="DZ108" s="885"/>
    </row>
    <row r="109" spans="1:131" s="286" customFormat="1" ht="26.25" customHeight="1" x14ac:dyDescent="0.2">
      <c r="A109" s="886" t="s">
        <v>7</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9" t="s">
        <v>344</v>
      </c>
      <c r="AB109" s="887"/>
      <c r="AC109" s="887"/>
      <c r="AD109" s="887"/>
      <c r="AE109" s="888"/>
      <c r="AF109" s="889" t="s">
        <v>214</v>
      </c>
      <c r="AG109" s="887"/>
      <c r="AH109" s="887"/>
      <c r="AI109" s="887"/>
      <c r="AJ109" s="888"/>
      <c r="AK109" s="889" t="s">
        <v>127</v>
      </c>
      <c r="AL109" s="887"/>
      <c r="AM109" s="887"/>
      <c r="AN109" s="887"/>
      <c r="AO109" s="888"/>
      <c r="AP109" s="889" t="s">
        <v>345</v>
      </c>
      <c r="AQ109" s="887"/>
      <c r="AR109" s="887"/>
      <c r="AS109" s="887"/>
      <c r="AT109" s="890"/>
      <c r="AU109" s="886" t="s">
        <v>7</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9" t="s">
        <v>344</v>
      </c>
      <c r="BR109" s="887"/>
      <c r="BS109" s="887"/>
      <c r="BT109" s="887"/>
      <c r="BU109" s="888"/>
      <c r="BV109" s="889" t="s">
        <v>214</v>
      </c>
      <c r="BW109" s="887"/>
      <c r="BX109" s="887"/>
      <c r="BY109" s="887"/>
      <c r="BZ109" s="888"/>
      <c r="CA109" s="889" t="s">
        <v>127</v>
      </c>
      <c r="CB109" s="887"/>
      <c r="CC109" s="887"/>
      <c r="CD109" s="887"/>
      <c r="CE109" s="888"/>
      <c r="CF109" s="891" t="s">
        <v>345</v>
      </c>
      <c r="CG109" s="891"/>
      <c r="CH109" s="891"/>
      <c r="CI109" s="891"/>
      <c r="CJ109" s="891"/>
      <c r="CK109" s="889" t="s">
        <v>211</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9" t="s">
        <v>344</v>
      </c>
      <c r="DH109" s="887"/>
      <c r="DI109" s="887"/>
      <c r="DJ109" s="887"/>
      <c r="DK109" s="888"/>
      <c r="DL109" s="889" t="s">
        <v>214</v>
      </c>
      <c r="DM109" s="887"/>
      <c r="DN109" s="887"/>
      <c r="DO109" s="887"/>
      <c r="DP109" s="888"/>
      <c r="DQ109" s="889" t="s">
        <v>127</v>
      </c>
      <c r="DR109" s="887"/>
      <c r="DS109" s="887"/>
      <c r="DT109" s="887"/>
      <c r="DU109" s="888"/>
      <c r="DV109" s="889" t="s">
        <v>345</v>
      </c>
      <c r="DW109" s="887"/>
      <c r="DX109" s="887"/>
      <c r="DY109" s="887"/>
      <c r="DZ109" s="890"/>
    </row>
    <row r="110" spans="1:131" s="286" customFormat="1" ht="26.25" customHeight="1" x14ac:dyDescent="0.2">
      <c r="A110" s="892" t="s">
        <v>212</v>
      </c>
      <c r="B110" s="893"/>
      <c r="C110" s="893"/>
      <c r="D110" s="893"/>
      <c r="E110" s="893"/>
      <c r="F110" s="893"/>
      <c r="G110" s="893"/>
      <c r="H110" s="893"/>
      <c r="I110" s="893"/>
      <c r="J110" s="893"/>
      <c r="K110" s="893"/>
      <c r="L110" s="893"/>
      <c r="M110" s="893"/>
      <c r="N110" s="893"/>
      <c r="O110" s="893"/>
      <c r="P110" s="893"/>
      <c r="Q110" s="893"/>
      <c r="R110" s="893"/>
      <c r="S110" s="893"/>
      <c r="T110" s="893"/>
      <c r="U110" s="893"/>
      <c r="V110" s="893"/>
      <c r="W110" s="893"/>
      <c r="X110" s="893"/>
      <c r="Y110" s="893"/>
      <c r="Z110" s="894"/>
      <c r="AA110" s="895">
        <v>3659296</v>
      </c>
      <c r="AB110" s="896"/>
      <c r="AC110" s="896"/>
      <c r="AD110" s="896"/>
      <c r="AE110" s="897"/>
      <c r="AF110" s="898">
        <v>3402267</v>
      </c>
      <c r="AG110" s="896"/>
      <c r="AH110" s="896"/>
      <c r="AI110" s="896"/>
      <c r="AJ110" s="897"/>
      <c r="AK110" s="898">
        <v>3342577</v>
      </c>
      <c r="AL110" s="896"/>
      <c r="AM110" s="896"/>
      <c r="AN110" s="896"/>
      <c r="AO110" s="897"/>
      <c r="AP110" s="899">
        <v>13.6</v>
      </c>
      <c r="AQ110" s="900"/>
      <c r="AR110" s="900"/>
      <c r="AS110" s="900"/>
      <c r="AT110" s="901"/>
      <c r="AU110" s="1095" t="s">
        <v>346</v>
      </c>
      <c r="AV110" s="1096"/>
      <c r="AW110" s="1096"/>
      <c r="AX110" s="1096"/>
      <c r="AY110" s="1096"/>
      <c r="AZ110" s="902" t="s">
        <v>347</v>
      </c>
      <c r="BA110" s="893"/>
      <c r="BB110" s="893"/>
      <c r="BC110" s="893"/>
      <c r="BD110" s="893"/>
      <c r="BE110" s="893"/>
      <c r="BF110" s="893"/>
      <c r="BG110" s="893"/>
      <c r="BH110" s="893"/>
      <c r="BI110" s="893"/>
      <c r="BJ110" s="893"/>
      <c r="BK110" s="893"/>
      <c r="BL110" s="893"/>
      <c r="BM110" s="893"/>
      <c r="BN110" s="893"/>
      <c r="BO110" s="893"/>
      <c r="BP110" s="894"/>
      <c r="BQ110" s="903">
        <v>20407586</v>
      </c>
      <c r="BR110" s="904"/>
      <c r="BS110" s="904"/>
      <c r="BT110" s="904"/>
      <c r="BU110" s="904"/>
      <c r="BV110" s="904">
        <v>18285911</v>
      </c>
      <c r="BW110" s="904"/>
      <c r="BX110" s="904"/>
      <c r="BY110" s="904"/>
      <c r="BZ110" s="904"/>
      <c r="CA110" s="904">
        <v>15730000</v>
      </c>
      <c r="CB110" s="904"/>
      <c r="CC110" s="904"/>
      <c r="CD110" s="904"/>
      <c r="CE110" s="904"/>
      <c r="CF110" s="905">
        <v>64.2</v>
      </c>
      <c r="CG110" s="906"/>
      <c r="CH110" s="906"/>
      <c r="CI110" s="906"/>
      <c r="CJ110" s="906"/>
      <c r="CK110" s="1092" t="s">
        <v>348</v>
      </c>
      <c r="CL110" s="1060"/>
      <c r="CM110" s="902" t="s">
        <v>349</v>
      </c>
      <c r="CN110" s="893"/>
      <c r="CO110" s="893"/>
      <c r="CP110" s="893"/>
      <c r="CQ110" s="893"/>
      <c r="CR110" s="893"/>
      <c r="CS110" s="893"/>
      <c r="CT110" s="893"/>
      <c r="CU110" s="893"/>
      <c r="CV110" s="893"/>
      <c r="CW110" s="893"/>
      <c r="CX110" s="893"/>
      <c r="CY110" s="893"/>
      <c r="CZ110" s="893"/>
      <c r="DA110" s="893"/>
      <c r="DB110" s="893"/>
      <c r="DC110" s="893"/>
      <c r="DD110" s="893"/>
      <c r="DE110" s="893"/>
      <c r="DF110" s="894"/>
      <c r="DG110" s="903" t="s">
        <v>47</v>
      </c>
      <c r="DH110" s="904"/>
      <c r="DI110" s="904"/>
      <c r="DJ110" s="904"/>
      <c r="DK110" s="904"/>
      <c r="DL110" s="904" t="s">
        <v>47</v>
      </c>
      <c r="DM110" s="904"/>
      <c r="DN110" s="904"/>
      <c r="DO110" s="904"/>
      <c r="DP110" s="904"/>
      <c r="DQ110" s="904" t="s">
        <v>47</v>
      </c>
      <c r="DR110" s="904"/>
      <c r="DS110" s="904"/>
      <c r="DT110" s="904"/>
      <c r="DU110" s="904"/>
      <c r="DV110" s="907" t="s">
        <v>47</v>
      </c>
      <c r="DW110" s="907"/>
      <c r="DX110" s="907"/>
      <c r="DY110" s="907"/>
      <c r="DZ110" s="908"/>
    </row>
    <row r="111" spans="1:131" s="286" customFormat="1" ht="26.25" customHeight="1" x14ac:dyDescent="0.2">
      <c r="A111" s="909" t="s">
        <v>350</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47</v>
      </c>
      <c r="AB111" s="913"/>
      <c r="AC111" s="913"/>
      <c r="AD111" s="913"/>
      <c r="AE111" s="914"/>
      <c r="AF111" s="915" t="s">
        <v>47</v>
      </c>
      <c r="AG111" s="913"/>
      <c r="AH111" s="913"/>
      <c r="AI111" s="913"/>
      <c r="AJ111" s="914"/>
      <c r="AK111" s="915" t="s">
        <v>47</v>
      </c>
      <c r="AL111" s="913"/>
      <c r="AM111" s="913"/>
      <c r="AN111" s="913"/>
      <c r="AO111" s="914"/>
      <c r="AP111" s="916" t="s">
        <v>47</v>
      </c>
      <c r="AQ111" s="917"/>
      <c r="AR111" s="917"/>
      <c r="AS111" s="917"/>
      <c r="AT111" s="918"/>
      <c r="AU111" s="1097"/>
      <c r="AV111" s="1098"/>
      <c r="AW111" s="1098"/>
      <c r="AX111" s="1098"/>
      <c r="AY111" s="1098"/>
      <c r="AZ111" s="919" t="s">
        <v>351</v>
      </c>
      <c r="BA111" s="920"/>
      <c r="BB111" s="920"/>
      <c r="BC111" s="920"/>
      <c r="BD111" s="920"/>
      <c r="BE111" s="920"/>
      <c r="BF111" s="920"/>
      <c r="BG111" s="920"/>
      <c r="BH111" s="920"/>
      <c r="BI111" s="920"/>
      <c r="BJ111" s="920"/>
      <c r="BK111" s="920"/>
      <c r="BL111" s="920"/>
      <c r="BM111" s="920"/>
      <c r="BN111" s="920"/>
      <c r="BO111" s="920"/>
      <c r="BP111" s="921"/>
      <c r="BQ111" s="922">
        <v>239346</v>
      </c>
      <c r="BR111" s="923"/>
      <c r="BS111" s="923"/>
      <c r="BT111" s="923"/>
      <c r="BU111" s="923"/>
      <c r="BV111" s="923">
        <v>241128</v>
      </c>
      <c r="BW111" s="923"/>
      <c r="BX111" s="923"/>
      <c r="BY111" s="923"/>
      <c r="BZ111" s="923"/>
      <c r="CA111" s="923">
        <v>233596</v>
      </c>
      <c r="CB111" s="923"/>
      <c r="CC111" s="923"/>
      <c r="CD111" s="923"/>
      <c r="CE111" s="923"/>
      <c r="CF111" s="924">
        <v>1</v>
      </c>
      <c r="CG111" s="925"/>
      <c r="CH111" s="925"/>
      <c r="CI111" s="925"/>
      <c r="CJ111" s="925"/>
      <c r="CK111" s="1093"/>
      <c r="CL111" s="1062"/>
      <c r="CM111" s="919" t="s">
        <v>352</v>
      </c>
      <c r="CN111" s="920"/>
      <c r="CO111" s="920"/>
      <c r="CP111" s="920"/>
      <c r="CQ111" s="920"/>
      <c r="CR111" s="920"/>
      <c r="CS111" s="920"/>
      <c r="CT111" s="920"/>
      <c r="CU111" s="920"/>
      <c r="CV111" s="920"/>
      <c r="CW111" s="920"/>
      <c r="CX111" s="920"/>
      <c r="CY111" s="920"/>
      <c r="CZ111" s="920"/>
      <c r="DA111" s="920"/>
      <c r="DB111" s="920"/>
      <c r="DC111" s="920"/>
      <c r="DD111" s="920"/>
      <c r="DE111" s="920"/>
      <c r="DF111" s="921"/>
      <c r="DG111" s="922" t="s">
        <v>47</v>
      </c>
      <c r="DH111" s="923"/>
      <c r="DI111" s="923"/>
      <c r="DJ111" s="923"/>
      <c r="DK111" s="923"/>
      <c r="DL111" s="923" t="s">
        <v>47</v>
      </c>
      <c r="DM111" s="923"/>
      <c r="DN111" s="923"/>
      <c r="DO111" s="923"/>
      <c r="DP111" s="923"/>
      <c r="DQ111" s="923" t="s">
        <v>47</v>
      </c>
      <c r="DR111" s="923"/>
      <c r="DS111" s="923"/>
      <c r="DT111" s="923"/>
      <c r="DU111" s="923"/>
      <c r="DV111" s="926" t="s">
        <v>47</v>
      </c>
      <c r="DW111" s="926"/>
      <c r="DX111" s="926"/>
      <c r="DY111" s="926"/>
      <c r="DZ111" s="927"/>
    </row>
    <row r="112" spans="1:131" s="286" customFormat="1" ht="26.25" customHeight="1" x14ac:dyDescent="0.2">
      <c r="A112" s="1086" t="s">
        <v>353</v>
      </c>
      <c r="B112" s="1087"/>
      <c r="C112" s="920" t="s">
        <v>354</v>
      </c>
      <c r="D112" s="920"/>
      <c r="E112" s="920"/>
      <c r="F112" s="920"/>
      <c r="G112" s="920"/>
      <c r="H112" s="920"/>
      <c r="I112" s="920"/>
      <c r="J112" s="920"/>
      <c r="K112" s="920"/>
      <c r="L112" s="920"/>
      <c r="M112" s="920"/>
      <c r="N112" s="920"/>
      <c r="O112" s="920"/>
      <c r="P112" s="920"/>
      <c r="Q112" s="920"/>
      <c r="R112" s="920"/>
      <c r="S112" s="920"/>
      <c r="T112" s="920"/>
      <c r="U112" s="920"/>
      <c r="V112" s="920"/>
      <c r="W112" s="920"/>
      <c r="X112" s="920"/>
      <c r="Y112" s="920"/>
      <c r="Z112" s="921"/>
      <c r="AA112" s="928" t="s">
        <v>47</v>
      </c>
      <c r="AB112" s="929"/>
      <c r="AC112" s="929"/>
      <c r="AD112" s="929"/>
      <c r="AE112" s="930"/>
      <c r="AF112" s="931" t="s">
        <v>47</v>
      </c>
      <c r="AG112" s="929"/>
      <c r="AH112" s="929"/>
      <c r="AI112" s="929"/>
      <c r="AJ112" s="930"/>
      <c r="AK112" s="931" t="s">
        <v>47</v>
      </c>
      <c r="AL112" s="929"/>
      <c r="AM112" s="929"/>
      <c r="AN112" s="929"/>
      <c r="AO112" s="930"/>
      <c r="AP112" s="932" t="s">
        <v>47</v>
      </c>
      <c r="AQ112" s="933"/>
      <c r="AR112" s="933"/>
      <c r="AS112" s="933"/>
      <c r="AT112" s="934"/>
      <c r="AU112" s="1097"/>
      <c r="AV112" s="1098"/>
      <c r="AW112" s="1098"/>
      <c r="AX112" s="1098"/>
      <c r="AY112" s="1098"/>
      <c r="AZ112" s="919" t="s">
        <v>355</v>
      </c>
      <c r="BA112" s="920"/>
      <c r="BB112" s="920"/>
      <c r="BC112" s="920"/>
      <c r="BD112" s="920"/>
      <c r="BE112" s="920"/>
      <c r="BF112" s="920"/>
      <c r="BG112" s="920"/>
      <c r="BH112" s="920"/>
      <c r="BI112" s="920"/>
      <c r="BJ112" s="920"/>
      <c r="BK112" s="920"/>
      <c r="BL112" s="920"/>
      <c r="BM112" s="920"/>
      <c r="BN112" s="920"/>
      <c r="BO112" s="920"/>
      <c r="BP112" s="921"/>
      <c r="BQ112" s="922">
        <v>10920073</v>
      </c>
      <c r="BR112" s="923"/>
      <c r="BS112" s="923"/>
      <c r="BT112" s="923"/>
      <c r="BU112" s="923"/>
      <c r="BV112" s="923">
        <v>10030045</v>
      </c>
      <c r="BW112" s="923"/>
      <c r="BX112" s="923"/>
      <c r="BY112" s="923"/>
      <c r="BZ112" s="923"/>
      <c r="CA112" s="923">
        <v>9369393</v>
      </c>
      <c r="CB112" s="923"/>
      <c r="CC112" s="923"/>
      <c r="CD112" s="923"/>
      <c r="CE112" s="923"/>
      <c r="CF112" s="924">
        <v>38.200000000000003</v>
      </c>
      <c r="CG112" s="925"/>
      <c r="CH112" s="925"/>
      <c r="CI112" s="925"/>
      <c r="CJ112" s="925"/>
      <c r="CK112" s="1093"/>
      <c r="CL112" s="1062"/>
      <c r="CM112" s="919" t="s">
        <v>356</v>
      </c>
      <c r="CN112" s="920"/>
      <c r="CO112" s="920"/>
      <c r="CP112" s="920"/>
      <c r="CQ112" s="920"/>
      <c r="CR112" s="920"/>
      <c r="CS112" s="920"/>
      <c r="CT112" s="920"/>
      <c r="CU112" s="920"/>
      <c r="CV112" s="920"/>
      <c r="CW112" s="920"/>
      <c r="CX112" s="920"/>
      <c r="CY112" s="920"/>
      <c r="CZ112" s="920"/>
      <c r="DA112" s="920"/>
      <c r="DB112" s="920"/>
      <c r="DC112" s="920"/>
      <c r="DD112" s="920"/>
      <c r="DE112" s="920"/>
      <c r="DF112" s="921"/>
      <c r="DG112" s="922" t="s">
        <v>47</v>
      </c>
      <c r="DH112" s="923"/>
      <c r="DI112" s="923"/>
      <c r="DJ112" s="923"/>
      <c r="DK112" s="923"/>
      <c r="DL112" s="923" t="s">
        <v>47</v>
      </c>
      <c r="DM112" s="923"/>
      <c r="DN112" s="923"/>
      <c r="DO112" s="923"/>
      <c r="DP112" s="923"/>
      <c r="DQ112" s="923" t="s">
        <v>47</v>
      </c>
      <c r="DR112" s="923"/>
      <c r="DS112" s="923"/>
      <c r="DT112" s="923"/>
      <c r="DU112" s="923"/>
      <c r="DV112" s="926" t="s">
        <v>47</v>
      </c>
      <c r="DW112" s="926"/>
      <c r="DX112" s="926"/>
      <c r="DY112" s="926"/>
      <c r="DZ112" s="927"/>
    </row>
    <row r="113" spans="1:130" s="286" customFormat="1" ht="26.25" customHeight="1" x14ac:dyDescent="0.2">
      <c r="A113" s="1088"/>
      <c r="B113" s="1089"/>
      <c r="C113" s="920" t="s">
        <v>357</v>
      </c>
      <c r="D113" s="920"/>
      <c r="E113" s="920"/>
      <c r="F113" s="920"/>
      <c r="G113" s="920"/>
      <c r="H113" s="920"/>
      <c r="I113" s="920"/>
      <c r="J113" s="920"/>
      <c r="K113" s="920"/>
      <c r="L113" s="920"/>
      <c r="M113" s="920"/>
      <c r="N113" s="920"/>
      <c r="O113" s="920"/>
      <c r="P113" s="920"/>
      <c r="Q113" s="920"/>
      <c r="R113" s="920"/>
      <c r="S113" s="920"/>
      <c r="T113" s="920"/>
      <c r="U113" s="920"/>
      <c r="V113" s="920"/>
      <c r="W113" s="920"/>
      <c r="X113" s="920"/>
      <c r="Y113" s="920"/>
      <c r="Z113" s="921"/>
      <c r="AA113" s="912">
        <v>1283218</v>
      </c>
      <c r="AB113" s="913"/>
      <c r="AC113" s="913"/>
      <c r="AD113" s="913"/>
      <c r="AE113" s="914"/>
      <c r="AF113" s="915">
        <v>1242966</v>
      </c>
      <c r="AG113" s="913"/>
      <c r="AH113" s="913"/>
      <c r="AI113" s="913"/>
      <c r="AJ113" s="914"/>
      <c r="AK113" s="915">
        <v>1228358</v>
      </c>
      <c r="AL113" s="913"/>
      <c r="AM113" s="913"/>
      <c r="AN113" s="913"/>
      <c r="AO113" s="914"/>
      <c r="AP113" s="916">
        <v>5</v>
      </c>
      <c r="AQ113" s="917"/>
      <c r="AR113" s="917"/>
      <c r="AS113" s="917"/>
      <c r="AT113" s="918"/>
      <c r="AU113" s="1097"/>
      <c r="AV113" s="1098"/>
      <c r="AW113" s="1098"/>
      <c r="AX113" s="1098"/>
      <c r="AY113" s="1098"/>
      <c r="AZ113" s="919" t="s">
        <v>358</v>
      </c>
      <c r="BA113" s="920"/>
      <c r="BB113" s="920"/>
      <c r="BC113" s="920"/>
      <c r="BD113" s="920"/>
      <c r="BE113" s="920"/>
      <c r="BF113" s="920"/>
      <c r="BG113" s="920"/>
      <c r="BH113" s="920"/>
      <c r="BI113" s="920"/>
      <c r="BJ113" s="920"/>
      <c r="BK113" s="920"/>
      <c r="BL113" s="920"/>
      <c r="BM113" s="920"/>
      <c r="BN113" s="920"/>
      <c r="BO113" s="920"/>
      <c r="BP113" s="921"/>
      <c r="BQ113" s="922">
        <v>9224</v>
      </c>
      <c r="BR113" s="923"/>
      <c r="BS113" s="923"/>
      <c r="BT113" s="923"/>
      <c r="BU113" s="923"/>
      <c r="BV113" s="923" t="s">
        <v>47</v>
      </c>
      <c r="BW113" s="923"/>
      <c r="BX113" s="923"/>
      <c r="BY113" s="923"/>
      <c r="BZ113" s="923"/>
      <c r="CA113" s="923" t="s">
        <v>47</v>
      </c>
      <c r="CB113" s="923"/>
      <c r="CC113" s="923"/>
      <c r="CD113" s="923"/>
      <c r="CE113" s="923"/>
      <c r="CF113" s="924" t="s">
        <v>47</v>
      </c>
      <c r="CG113" s="925"/>
      <c r="CH113" s="925"/>
      <c r="CI113" s="925"/>
      <c r="CJ113" s="925"/>
      <c r="CK113" s="1093"/>
      <c r="CL113" s="1062"/>
      <c r="CM113" s="919" t="s">
        <v>359</v>
      </c>
      <c r="CN113" s="920"/>
      <c r="CO113" s="920"/>
      <c r="CP113" s="920"/>
      <c r="CQ113" s="920"/>
      <c r="CR113" s="920"/>
      <c r="CS113" s="920"/>
      <c r="CT113" s="920"/>
      <c r="CU113" s="920"/>
      <c r="CV113" s="920"/>
      <c r="CW113" s="920"/>
      <c r="CX113" s="920"/>
      <c r="CY113" s="920"/>
      <c r="CZ113" s="920"/>
      <c r="DA113" s="920"/>
      <c r="DB113" s="920"/>
      <c r="DC113" s="920"/>
      <c r="DD113" s="920"/>
      <c r="DE113" s="920"/>
      <c r="DF113" s="921"/>
      <c r="DG113" s="928" t="s">
        <v>47</v>
      </c>
      <c r="DH113" s="929"/>
      <c r="DI113" s="929"/>
      <c r="DJ113" s="929"/>
      <c r="DK113" s="930"/>
      <c r="DL113" s="931" t="s">
        <v>47</v>
      </c>
      <c r="DM113" s="929"/>
      <c r="DN113" s="929"/>
      <c r="DO113" s="929"/>
      <c r="DP113" s="930"/>
      <c r="DQ113" s="931" t="s">
        <v>47</v>
      </c>
      <c r="DR113" s="929"/>
      <c r="DS113" s="929"/>
      <c r="DT113" s="929"/>
      <c r="DU113" s="930"/>
      <c r="DV113" s="932" t="s">
        <v>47</v>
      </c>
      <c r="DW113" s="933"/>
      <c r="DX113" s="933"/>
      <c r="DY113" s="933"/>
      <c r="DZ113" s="934"/>
    </row>
    <row r="114" spans="1:130" s="286" customFormat="1" ht="26.25" customHeight="1" x14ac:dyDescent="0.2">
      <c r="A114" s="1088"/>
      <c r="B114" s="1089"/>
      <c r="C114" s="920" t="s">
        <v>360</v>
      </c>
      <c r="D114" s="920"/>
      <c r="E114" s="920"/>
      <c r="F114" s="920"/>
      <c r="G114" s="920"/>
      <c r="H114" s="920"/>
      <c r="I114" s="920"/>
      <c r="J114" s="920"/>
      <c r="K114" s="920"/>
      <c r="L114" s="920"/>
      <c r="M114" s="920"/>
      <c r="N114" s="920"/>
      <c r="O114" s="920"/>
      <c r="P114" s="920"/>
      <c r="Q114" s="920"/>
      <c r="R114" s="920"/>
      <c r="S114" s="920"/>
      <c r="T114" s="920"/>
      <c r="U114" s="920"/>
      <c r="V114" s="920"/>
      <c r="W114" s="920"/>
      <c r="X114" s="920"/>
      <c r="Y114" s="920"/>
      <c r="Z114" s="921"/>
      <c r="AA114" s="928">
        <v>9272</v>
      </c>
      <c r="AB114" s="929"/>
      <c r="AC114" s="929"/>
      <c r="AD114" s="929"/>
      <c r="AE114" s="930"/>
      <c r="AF114" s="931">
        <v>9272</v>
      </c>
      <c r="AG114" s="929"/>
      <c r="AH114" s="929"/>
      <c r="AI114" s="929"/>
      <c r="AJ114" s="930"/>
      <c r="AK114" s="931" t="s">
        <v>47</v>
      </c>
      <c r="AL114" s="929"/>
      <c r="AM114" s="929"/>
      <c r="AN114" s="929"/>
      <c r="AO114" s="930"/>
      <c r="AP114" s="932" t="s">
        <v>47</v>
      </c>
      <c r="AQ114" s="933"/>
      <c r="AR114" s="933"/>
      <c r="AS114" s="933"/>
      <c r="AT114" s="934"/>
      <c r="AU114" s="1097"/>
      <c r="AV114" s="1098"/>
      <c r="AW114" s="1098"/>
      <c r="AX114" s="1098"/>
      <c r="AY114" s="1098"/>
      <c r="AZ114" s="919" t="s">
        <v>361</v>
      </c>
      <c r="BA114" s="920"/>
      <c r="BB114" s="920"/>
      <c r="BC114" s="920"/>
      <c r="BD114" s="920"/>
      <c r="BE114" s="920"/>
      <c r="BF114" s="920"/>
      <c r="BG114" s="920"/>
      <c r="BH114" s="920"/>
      <c r="BI114" s="920"/>
      <c r="BJ114" s="920"/>
      <c r="BK114" s="920"/>
      <c r="BL114" s="920"/>
      <c r="BM114" s="920"/>
      <c r="BN114" s="920"/>
      <c r="BO114" s="920"/>
      <c r="BP114" s="921"/>
      <c r="BQ114" s="922">
        <v>7276013</v>
      </c>
      <c r="BR114" s="923"/>
      <c r="BS114" s="923"/>
      <c r="BT114" s="923"/>
      <c r="BU114" s="923"/>
      <c r="BV114" s="923">
        <v>7218309</v>
      </c>
      <c r="BW114" s="923"/>
      <c r="BX114" s="923"/>
      <c r="BY114" s="923"/>
      <c r="BZ114" s="923"/>
      <c r="CA114" s="923">
        <v>7206546</v>
      </c>
      <c r="CB114" s="923"/>
      <c r="CC114" s="923"/>
      <c r="CD114" s="923"/>
      <c r="CE114" s="923"/>
      <c r="CF114" s="924">
        <v>29.4</v>
      </c>
      <c r="CG114" s="925"/>
      <c r="CH114" s="925"/>
      <c r="CI114" s="925"/>
      <c r="CJ114" s="925"/>
      <c r="CK114" s="1093"/>
      <c r="CL114" s="1062"/>
      <c r="CM114" s="919" t="s">
        <v>362</v>
      </c>
      <c r="CN114" s="920"/>
      <c r="CO114" s="920"/>
      <c r="CP114" s="920"/>
      <c r="CQ114" s="920"/>
      <c r="CR114" s="920"/>
      <c r="CS114" s="920"/>
      <c r="CT114" s="920"/>
      <c r="CU114" s="920"/>
      <c r="CV114" s="920"/>
      <c r="CW114" s="920"/>
      <c r="CX114" s="920"/>
      <c r="CY114" s="920"/>
      <c r="CZ114" s="920"/>
      <c r="DA114" s="920"/>
      <c r="DB114" s="920"/>
      <c r="DC114" s="920"/>
      <c r="DD114" s="920"/>
      <c r="DE114" s="920"/>
      <c r="DF114" s="921"/>
      <c r="DG114" s="928" t="s">
        <v>47</v>
      </c>
      <c r="DH114" s="929"/>
      <c r="DI114" s="929"/>
      <c r="DJ114" s="929"/>
      <c r="DK114" s="930"/>
      <c r="DL114" s="931" t="s">
        <v>47</v>
      </c>
      <c r="DM114" s="929"/>
      <c r="DN114" s="929"/>
      <c r="DO114" s="929"/>
      <c r="DP114" s="930"/>
      <c r="DQ114" s="931" t="s">
        <v>47</v>
      </c>
      <c r="DR114" s="929"/>
      <c r="DS114" s="929"/>
      <c r="DT114" s="929"/>
      <c r="DU114" s="930"/>
      <c r="DV114" s="932" t="s">
        <v>47</v>
      </c>
      <c r="DW114" s="933"/>
      <c r="DX114" s="933"/>
      <c r="DY114" s="933"/>
      <c r="DZ114" s="934"/>
    </row>
    <row r="115" spans="1:130" s="286" customFormat="1" ht="26.25" customHeight="1" x14ac:dyDescent="0.2">
      <c r="A115" s="1088"/>
      <c r="B115" s="1089"/>
      <c r="C115" s="920" t="s">
        <v>363</v>
      </c>
      <c r="D115" s="920"/>
      <c r="E115" s="920"/>
      <c r="F115" s="920"/>
      <c r="G115" s="920"/>
      <c r="H115" s="920"/>
      <c r="I115" s="920"/>
      <c r="J115" s="920"/>
      <c r="K115" s="920"/>
      <c r="L115" s="920"/>
      <c r="M115" s="920"/>
      <c r="N115" s="920"/>
      <c r="O115" s="920"/>
      <c r="P115" s="920"/>
      <c r="Q115" s="920"/>
      <c r="R115" s="920"/>
      <c r="S115" s="920"/>
      <c r="T115" s="920"/>
      <c r="U115" s="920"/>
      <c r="V115" s="920"/>
      <c r="W115" s="920"/>
      <c r="X115" s="920"/>
      <c r="Y115" s="920"/>
      <c r="Z115" s="921"/>
      <c r="AA115" s="912">
        <v>136026</v>
      </c>
      <c r="AB115" s="913"/>
      <c r="AC115" s="913"/>
      <c r="AD115" s="913"/>
      <c r="AE115" s="914"/>
      <c r="AF115" s="915">
        <v>352091</v>
      </c>
      <c r="AG115" s="913"/>
      <c r="AH115" s="913"/>
      <c r="AI115" s="913"/>
      <c r="AJ115" s="914"/>
      <c r="AK115" s="915">
        <v>233253</v>
      </c>
      <c r="AL115" s="913"/>
      <c r="AM115" s="913"/>
      <c r="AN115" s="913"/>
      <c r="AO115" s="914"/>
      <c r="AP115" s="916">
        <v>1</v>
      </c>
      <c r="AQ115" s="917"/>
      <c r="AR115" s="917"/>
      <c r="AS115" s="917"/>
      <c r="AT115" s="918"/>
      <c r="AU115" s="1097"/>
      <c r="AV115" s="1098"/>
      <c r="AW115" s="1098"/>
      <c r="AX115" s="1098"/>
      <c r="AY115" s="1098"/>
      <c r="AZ115" s="919" t="s">
        <v>364</v>
      </c>
      <c r="BA115" s="920"/>
      <c r="BB115" s="920"/>
      <c r="BC115" s="920"/>
      <c r="BD115" s="920"/>
      <c r="BE115" s="920"/>
      <c r="BF115" s="920"/>
      <c r="BG115" s="920"/>
      <c r="BH115" s="920"/>
      <c r="BI115" s="920"/>
      <c r="BJ115" s="920"/>
      <c r="BK115" s="920"/>
      <c r="BL115" s="920"/>
      <c r="BM115" s="920"/>
      <c r="BN115" s="920"/>
      <c r="BO115" s="920"/>
      <c r="BP115" s="921"/>
      <c r="BQ115" s="922" t="s">
        <v>47</v>
      </c>
      <c r="BR115" s="923"/>
      <c r="BS115" s="923"/>
      <c r="BT115" s="923"/>
      <c r="BU115" s="923"/>
      <c r="BV115" s="923" t="s">
        <v>47</v>
      </c>
      <c r="BW115" s="923"/>
      <c r="BX115" s="923"/>
      <c r="BY115" s="923"/>
      <c r="BZ115" s="923"/>
      <c r="CA115" s="923" t="s">
        <v>47</v>
      </c>
      <c r="CB115" s="923"/>
      <c r="CC115" s="923"/>
      <c r="CD115" s="923"/>
      <c r="CE115" s="923"/>
      <c r="CF115" s="924" t="s">
        <v>47</v>
      </c>
      <c r="CG115" s="925"/>
      <c r="CH115" s="925"/>
      <c r="CI115" s="925"/>
      <c r="CJ115" s="925"/>
      <c r="CK115" s="1093"/>
      <c r="CL115" s="1062"/>
      <c r="CM115" s="919" t="s">
        <v>365</v>
      </c>
      <c r="CN115" s="920"/>
      <c r="CO115" s="920"/>
      <c r="CP115" s="920"/>
      <c r="CQ115" s="920"/>
      <c r="CR115" s="920"/>
      <c r="CS115" s="920"/>
      <c r="CT115" s="920"/>
      <c r="CU115" s="920"/>
      <c r="CV115" s="920"/>
      <c r="CW115" s="920"/>
      <c r="CX115" s="920"/>
      <c r="CY115" s="920"/>
      <c r="CZ115" s="920"/>
      <c r="DA115" s="920"/>
      <c r="DB115" s="920"/>
      <c r="DC115" s="920"/>
      <c r="DD115" s="920"/>
      <c r="DE115" s="920"/>
      <c r="DF115" s="921"/>
      <c r="DG115" s="928">
        <v>220898</v>
      </c>
      <c r="DH115" s="929"/>
      <c r="DI115" s="929"/>
      <c r="DJ115" s="929"/>
      <c r="DK115" s="930"/>
      <c r="DL115" s="931">
        <v>219563</v>
      </c>
      <c r="DM115" s="929"/>
      <c r="DN115" s="929"/>
      <c r="DO115" s="929"/>
      <c r="DP115" s="930"/>
      <c r="DQ115" s="931">
        <v>218392</v>
      </c>
      <c r="DR115" s="929"/>
      <c r="DS115" s="929"/>
      <c r="DT115" s="929"/>
      <c r="DU115" s="930"/>
      <c r="DV115" s="932">
        <v>0.9</v>
      </c>
      <c r="DW115" s="933"/>
      <c r="DX115" s="933"/>
      <c r="DY115" s="933"/>
      <c r="DZ115" s="934"/>
    </row>
    <row r="116" spans="1:130" s="286" customFormat="1" ht="26.25" customHeight="1" x14ac:dyDescent="0.2">
      <c r="A116" s="1090"/>
      <c r="B116" s="1091"/>
      <c r="C116" s="935" t="s">
        <v>366</v>
      </c>
      <c r="D116" s="935"/>
      <c r="E116" s="935"/>
      <c r="F116" s="935"/>
      <c r="G116" s="935"/>
      <c r="H116" s="935"/>
      <c r="I116" s="935"/>
      <c r="J116" s="935"/>
      <c r="K116" s="935"/>
      <c r="L116" s="935"/>
      <c r="M116" s="935"/>
      <c r="N116" s="935"/>
      <c r="O116" s="935"/>
      <c r="P116" s="935"/>
      <c r="Q116" s="935"/>
      <c r="R116" s="935"/>
      <c r="S116" s="935"/>
      <c r="T116" s="935"/>
      <c r="U116" s="935"/>
      <c r="V116" s="935"/>
      <c r="W116" s="935"/>
      <c r="X116" s="935"/>
      <c r="Y116" s="935"/>
      <c r="Z116" s="936"/>
      <c r="AA116" s="928" t="s">
        <v>47</v>
      </c>
      <c r="AB116" s="929"/>
      <c r="AC116" s="929"/>
      <c r="AD116" s="929"/>
      <c r="AE116" s="930"/>
      <c r="AF116" s="931" t="s">
        <v>47</v>
      </c>
      <c r="AG116" s="929"/>
      <c r="AH116" s="929"/>
      <c r="AI116" s="929"/>
      <c r="AJ116" s="930"/>
      <c r="AK116" s="931" t="s">
        <v>47</v>
      </c>
      <c r="AL116" s="929"/>
      <c r="AM116" s="929"/>
      <c r="AN116" s="929"/>
      <c r="AO116" s="930"/>
      <c r="AP116" s="932" t="s">
        <v>47</v>
      </c>
      <c r="AQ116" s="933"/>
      <c r="AR116" s="933"/>
      <c r="AS116" s="933"/>
      <c r="AT116" s="934"/>
      <c r="AU116" s="1097"/>
      <c r="AV116" s="1098"/>
      <c r="AW116" s="1098"/>
      <c r="AX116" s="1098"/>
      <c r="AY116" s="1098"/>
      <c r="AZ116" s="937" t="s">
        <v>367</v>
      </c>
      <c r="BA116" s="938"/>
      <c r="BB116" s="938"/>
      <c r="BC116" s="938"/>
      <c r="BD116" s="938"/>
      <c r="BE116" s="938"/>
      <c r="BF116" s="938"/>
      <c r="BG116" s="938"/>
      <c r="BH116" s="938"/>
      <c r="BI116" s="938"/>
      <c r="BJ116" s="938"/>
      <c r="BK116" s="938"/>
      <c r="BL116" s="938"/>
      <c r="BM116" s="938"/>
      <c r="BN116" s="938"/>
      <c r="BO116" s="938"/>
      <c r="BP116" s="939"/>
      <c r="BQ116" s="922" t="s">
        <v>47</v>
      </c>
      <c r="BR116" s="923"/>
      <c r="BS116" s="923"/>
      <c r="BT116" s="923"/>
      <c r="BU116" s="923"/>
      <c r="BV116" s="923" t="s">
        <v>47</v>
      </c>
      <c r="BW116" s="923"/>
      <c r="BX116" s="923"/>
      <c r="BY116" s="923"/>
      <c r="BZ116" s="923"/>
      <c r="CA116" s="923" t="s">
        <v>47</v>
      </c>
      <c r="CB116" s="923"/>
      <c r="CC116" s="923"/>
      <c r="CD116" s="923"/>
      <c r="CE116" s="923"/>
      <c r="CF116" s="924" t="s">
        <v>47</v>
      </c>
      <c r="CG116" s="925"/>
      <c r="CH116" s="925"/>
      <c r="CI116" s="925"/>
      <c r="CJ116" s="925"/>
      <c r="CK116" s="1093"/>
      <c r="CL116" s="1062"/>
      <c r="CM116" s="919" t="s">
        <v>368</v>
      </c>
      <c r="CN116" s="920"/>
      <c r="CO116" s="920"/>
      <c r="CP116" s="920"/>
      <c r="CQ116" s="920"/>
      <c r="CR116" s="920"/>
      <c r="CS116" s="920"/>
      <c r="CT116" s="920"/>
      <c r="CU116" s="920"/>
      <c r="CV116" s="920"/>
      <c r="CW116" s="920"/>
      <c r="CX116" s="920"/>
      <c r="CY116" s="920"/>
      <c r="CZ116" s="920"/>
      <c r="DA116" s="920"/>
      <c r="DB116" s="920"/>
      <c r="DC116" s="920"/>
      <c r="DD116" s="920"/>
      <c r="DE116" s="920"/>
      <c r="DF116" s="921"/>
      <c r="DG116" s="928" t="s">
        <v>47</v>
      </c>
      <c r="DH116" s="929"/>
      <c r="DI116" s="929"/>
      <c r="DJ116" s="929"/>
      <c r="DK116" s="930"/>
      <c r="DL116" s="931" t="s">
        <v>47</v>
      </c>
      <c r="DM116" s="929"/>
      <c r="DN116" s="929"/>
      <c r="DO116" s="929"/>
      <c r="DP116" s="930"/>
      <c r="DQ116" s="931" t="s">
        <v>47</v>
      </c>
      <c r="DR116" s="929"/>
      <c r="DS116" s="929"/>
      <c r="DT116" s="929"/>
      <c r="DU116" s="930"/>
      <c r="DV116" s="932" t="s">
        <v>47</v>
      </c>
      <c r="DW116" s="933"/>
      <c r="DX116" s="933"/>
      <c r="DY116" s="933"/>
      <c r="DZ116" s="934"/>
    </row>
    <row r="117" spans="1:130" s="286" customFormat="1" ht="26.25" customHeight="1" x14ac:dyDescent="0.2">
      <c r="A117" s="886" t="s">
        <v>103</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940" t="s">
        <v>369</v>
      </c>
      <c r="Z117" s="888"/>
      <c r="AA117" s="941">
        <v>5087812</v>
      </c>
      <c r="AB117" s="942"/>
      <c r="AC117" s="942"/>
      <c r="AD117" s="942"/>
      <c r="AE117" s="943"/>
      <c r="AF117" s="944">
        <v>5006596</v>
      </c>
      <c r="AG117" s="942"/>
      <c r="AH117" s="942"/>
      <c r="AI117" s="942"/>
      <c r="AJ117" s="943"/>
      <c r="AK117" s="944">
        <v>4804188</v>
      </c>
      <c r="AL117" s="942"/>
      <c r="AM117" s="942"/>
      <c r="AN117" s="942"/>
      <c r="AO117" s="943"/>
      <c r="AP117" s="945"/>
      <c r="AQ117" s="946"/>
      <c r="AR117" s="946"/>
      <c r="AS117" s="946"/>
      <c r="AT117" s="947"/>
      <c r="AU117" s="1097"/>
      <c r="AV117" s="1098"/>
      <c r="AW117" s="1098"/>
      <c r="AX117" s="1098"/>
      <c r="AY117" s="1098"/>
      <c r="AZ117" s="948" t="s">
        <v>370</v>
      </c>
      <c r="BA117" s="949"/>
      <c r="BB117" s="949"/>
      <c r="BC117" s="949"/>
      <c r="BD117" s="949"/>
      <c r="BE117" s="949"/>
      <c r="BF117" s="949"/>
      <c r="BG117" s="949"/>
      <c r="BH117" s="949"/>
      <c r="BI117" s="949"/>
      <c r="BJ117" s="949"/>
      <c r="BK117" s="949"/>
      <c r="BL117" s="949"/>
      <c r="BM117" s="949"/>
      <c r="BN117" s="949"/>
      <c r="BO117" s="949"/>
      <c r="BP117" s="950"/>
      <c r="BQ117" s="922" t="s">
        <v>47</v>
      </c>
      <c r="BR117" s="923"/>
      <c r="BS117" s="923"/>
      <c r="BT117" s="923"/>
      <c r="BU117" s="923"/>
      <c r="BV117" s="923" t="s">
        <v>47</v>
      </c>
      <c r="BW117" s="923"/>
      <c r="BX117" s="923"/>
      <c r="BY117" s="923"/>
      <c r="BZ117" s="923"/>
      <c r="CA117" s="923" t="s">
        <v>47</v>
      </c>
      <c r="CB117" s="923"/>
      <c r="CC117" s="923"/>
      <c r="CD117" s="923"/>
      <c r="CE117" s="923"/>
      <c r="CF117" s="924" t="s">
        <v>47</v>
      </c>
      <c r="CG117" s="925"/>
      <c r="CH117" s="925"/>
      <c r="CI117" s="925"/>
      <c r="CJ117" s="925"/>
      <c r="CK117" s="1093"/>
      <c r="CL117" s="1062"/>
      <c r="CM117" s="919" t="s">
        <v>371</v>
      </c>
      <c r="CN117" s="920"/>
      <c r="CO117" s="920"/>
      <c r="CP117" s="920"/>
      <c r="CQ117" s="920"/>
      <c r="CR117" s="920"/>
      <c r="CS117" s="920"/>
      <c r="CT117" s="920"/>
      <c r="CU117" s="920"/>
      <c r="CV117" s="920"/>
      <c r="CW117" s="920"/>
      <c r="CX117" s="920"/>
      <c r="CY117" s="920"/>
      <c r="CZ117" s="920"/>
      <c r="DA117" s="920"/>
      <c r="DB117" s="920"/>
      <c r="DC117" s="920"/>
      <c r="DD117" s="920"/>
      <c r="DE117" s="920"/>
      <c r="DF117" s="921"/>
      <c r="DG117" s="928" t="s">
        <v>47</v>
      </c>
      <c r="DH117" s="929"/>
      <c r="DI117" s="929"/>
      <c r="DJ117" s="929"/>
      <c r="DK117" s="930"/>
      <c r="DL117" s="931" t="s">
        <v>47</v>
      </c>
      <c r="DM117" s="929"/>
      <c r="DN117" s="929"/>
      <c r="DO117" s="929"/>
      <c r="DP117" s="930"/>
      <c r="DQ117" s="931" t="s">
        <v>47</v>
      </c>
      <c r="DR117" s="929"/>
      <c r="DS117" s="929"/>
      <c r="DT117" s="929"/>
      <c r="DU117" s="930"/>
      <c r="DV117" s="932" t="s">
        <v>47</v>
      </c>
      <c r="DW117" s="933"/>
      <c r="DX117" s="933"/>
      <c r="DY117" s="933"/>
      <c r="DZ117" s="934"/>
    </row>
    <row r="118" spans="1:130" s="286" customFormat="1" ht="26.25" customHeight="1" x14ac:dyDescent="0.2">
      <c r="A118" s="886" t="s">
        <v>211</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9" t="s">
        <v>344</v>
      </c>
      <c r="AB118" s="887"/>
      <c r="AC118" s="887"/>
      <c r="AD118" s="887"/>
      <c r="AE118" s="888"/>
      <c r="AF118" s="889" t="s">
        <v>214</v>
      </c>
      <c r="AG118" s="887"/>
      <c r="AH118" s="887"/>
      <c r="AI118" s="887"/>
      <c r="AJ118" s="888"/>
      <c r="AK118" s="889" t="s">
        <v>127</v>
      </c>
      <c r="AL118" s="887"/>
      <c r="AM118" s="887"/>
      <c r="AN118" s="887"/>
      <c r="AO118" s="888"/>
      <c r="AP118" s="951" t="s">
        <v>345</v>
      </c>
      <c r="AQ118" s="952"/>
      <c r="AR118" s="952"/>
      <c r="AS118" s="952"/>
      <c r="AT118" s="953"/>
      <c r="AU118" s="1097"/>
      <c r="AV118" s="1098"/>
      <c r="AW118" s="1098"/>
      <c r="AX118" s="1098"/>
      <c r="AY118" s="1098"/>
      <c r="AZ118" s="954" t="s">
        <v>372</v>
      </c>
      <c r="BA118" s="935"/>
      <c r="BB118" s="935"/>
      <c r="BC118" s="935"/>
      <c r="BD118" s="935"/>
      <c r="BE118" s="935"/>
      <c r="BF118" s="935"/>
      <c r="BG118" s="935"/>
      <c r="BH118" s="935"/>
      <c r="BI118" s="935"/>
      <c r="BJ118" s="935"/>
      <c r="BK118" s="935"/>
      <c r="BL118" s="935"/>
      <c r="BM118" s="935"/>
      <c r="BN118" s="935"/>
      <c r="BO118" s="935"/>
      <c r="BP118" s="936"/>
      <c r="BQ118" s="955" t="s">
        <v>47</v>
      </c>
      <c r="BR118" s="956"/>
      <c r="BS118" s="956"/>
      <c r="BT118" s="956"/>
      <c r="BU118" s="956"/>
      <c r="BV118" s="956" t="s">
        <v>47</v>
      </c>
      <c r="BW118" s="956"/>
      <c r="BX118" s="956"/>
      <c r="BY118" s="956"/>
      <c r="BZ118" s="956"/>
      <c r="CA118" s="956" t="s">
        <v>47</v>
      </c>
      <c r="CB118" s="956"/>
      <c r="CC118" s="956"/>
      <c r="CD118" s="956"/>
      <c r="CE118" s="956"/>
      <c r="CF118" s="924" t="s">
        <v>47</v>
      </c>
      <c r="CG118" s="925"/>
      <c r="CH118" s="925"/>
      <c r="CI118" s="925"/>
      <c r="CJ118" s="925"/>
      <c r="CK118" s="1093"/>
      <c r="CL118" s="1062"/>
      <c r="CM118" s="919" t="s">
        <v>373</v>
      </c>
      <c r="CN118" s="920"/>
      <c r="CO118" s="920"/>
      <c r="CP118" s="920"/>
      <c r="CQ118" s="920"/>
      <c r="CR118" s="920"/>
      <c r="CS118" s="920"/>
      <c r="CT118" s="920"/>
      <c r="CU118" s="920"/>
      <c r="CV118" s="920"/>
      <c r="CW118" s="920"/>
      <c r="CX118" s="920"/>
      <c r="CY118" s="920"/>
      <c r="CZ118" s="920"/>
      <c r="DA118" s="920"/>
      <c r="DB118" s="920"/>
      <c r="DC118" s="920"/>
      <c r="DD118" s="920"/>
      <c r="DE118" s="920"/>
      <c r="DF118" s="921"/>
      <c r="DG118" s="928" t="s">
        <v>47</v>
      </c>
      <c r="DH118" s="929"/>
      <c r="DI118" s="929"/>
      <c r="DJ118" s="929"/>
      <c r="DK118" s="930"/>
      <c r="DL118" s="931" t="s">
        <v>47</v>
      </c>
      <c r="DM118" s="929"/>
      <c r="DN118" s="929"/>
      <c r="DO118" s="929"/>
      <c r="DP118" s="930"/>
      <c r="DQ118" s="931" t="s">
        <v>47</v>
      </c>
      <c r="DR118" s="929"/>
      <c r="DS118" s="929"/>
      <c r="DT118" s="929"/>
      <c r="DU118" s="930"/>
      <c r="DV118" s="932" t="s">
        <v>47</v>
      </c>
      <c r="DW118" s="933"/>
      <c r="DX118" s="933"/>
      <c r="DY118" s="933"/>
      <c r="DZ118" s="934"/>
    </row>
    <row r="119" spans="1:130" s="286" customFormat="1" ht="26.25" customHeight="1" x14ac:dyDescent="0.2">
      <c r="A119" s="1059" t="s">
        <v>348</v>
      </c>
      <c r="B119" s="1060"/>
      <c r="C119" s="902" t="s">
        <v>349</v>
      </c>
      <c r="D119" s="893"/>
      <c r="E119" s="893"/>
      <c r="F119" s="893"/>
      <c r="G119" s="893"/>
      <c r="H119" s="893"/>
      <c r="I119" s="893"/>
      <c r="J119" s="893"/>
      <c r="K119" s="893"/>
      <c r="L119" s="893"/>
      <c r="M119" s="893"/>
      <c r="N119" s="893"/>
      <c r="O119" s="893"/>
      <c r="P119" s="893"/>
      <c r="Q119" s="893"/>
      <c r="R119" s="893"/>
      <c r="S119" s="893"/>
      <c r="T119" s="893"/>
      <c r="U119" s="893"/>
      <c r="V119" s="893"/>
      <c r="W119" s="893"/>
      <c r="X119" s="893"/>
      <c r="Y119" s="893"/>
      <c r="Z119" s="894"/>
      <c r="AA119" s="895" t="s">
        <v>47</v>
      </c>
      <c r="AB119" s="896"/>
      <c r="AC119" s="896"/>
      <c r="AD119" s="896"/>
      <c r="AE119" s="897"/>
      <c r="AF119" s="898" t="s">
        <v>47</v>
      </c>
      <c r="AG119" s="896"/>
      <c r="AH119" s="896"/>
      <c r="AI119" s="896"/>
      <c r="AJ119" s="897"/>
      <c r="AK119" s="898" t="s">
        <v>47</v>
      </c>
      <c r="AL119" s="896"/>
      <c r="AM119" s="896"/>
      <c r="AN119" s="896"/>
      <c r="AO119" s="897"/>
      <c r="AP119" s="899" t="s">
        <v>47</v>
      </c>
      <c r="AQ119" s="900"/>
      <c r="AR119" s="900"/>
      <c r="AS119" s="900"/>
      <c r="AT119" s="901"/>
      <c r="AU119" s="1099"/>
      <c r="AV119" s="1100"/>
      <c r="AW119" s="1100"/>
      <c r="AX119" s="1100"/>
      <c r="AY119" s="1100"/>
      <c r="AZ119" s="311" t="s">
        <v>103</v>
      </c>
      <c r="BA119" s="311"/>
      <c r="BB119" s="311"/>
      <c r="BC119" s="311"/>
      <c r="BD119" s="311"/>
      <c r="BE119" s="311"/>
      <c r="BF119" s="311"/>
      <c r="BG119" s="311"/>
      <c r="BH119" s="311"/>
      <c r="BI119" s="311"/>
      <c r="BJ119" s="311"/>
      <c r="BK119" s="311"/>
      <c r="BL119" s="311"/>
      <c r="BM119" s="311"/>
      <c r="BN119" s="311"/>
      <c r="BO119" s="940" t="s">
        <v>374</v>
      </c>
      <c r="BP119" s="957"/>
      <c r="BQ119" s="955">
        <v>38852242</v>
      </c>
      <c r="BR119" s="956"/>
      <c r="BS119" s="956"/>
      <c r="BT119" s="956"/>
      <c r="BU119" s="956"/>
      <c r="BV119" s="956">
        <v>35775393</v>
      </c>
      <c r="BW119" s="956"/>
      <c r="BX119" s="956"/>
      <c r="BY119" s="956"/>
      <c r="BZ119" s="956"/>
      <c r="CA119" s="956">
        <v>32539535</v>
      </c>
      <c r="CB119" s="956"/>
      <c r="CC119" s="956"/>
      <c r="CD119" s="956"/>
      <c r="CE119" s="956"/>
      <c r="CF119" s="958"/>
      <c r="CG119" s="959"/>
      <c r="CH119" s="959"/>
      <c r="CI119" s="959"/>
      <c r="CJ119" s="960"/>
      <c r="CK119" s="1094"/>
      <c r="CL119" s="1064"/>
      <c r="CM119" s="954" t="s">
        <v>375</v>
      </c>
      <c r="CN119" s="935"/>
      <c r="CO119" s="935"/>
      <c r="CP119" s="935"/>
      <c r="CQ119" s="935"/>
      <c r="CR119" s="935"/>
      <c r="CS119" s="935"/>
      <c r="CT119" s="935"/>
      <c r="CU119" s="935"/>
      <c r="CV119" s="935"/>
      <c r="CW119" s="935"/>
      <c r="CX119" s="935"/>
      <c r="CY119" s="935"/>
      <c r="CZ119" s="935"/>
      <c r="DA119" s="935"/>
      <c r="DB119" s="935"/>
      <c r="DC119" s="935"/>
      <c r="DD119" s="935"/>
      <c r="DE119" s="935"/>
      <c r="DF119" s="936"/>
      <c r="DG119" s="961">
        <v>18448</v>
      </c>
      <c r="DH119" s="962"/>
      <c r="DI119" s="962"/>
      <c r="DJ119" s="962"/>
      <c r="DK119" s="963"/>
      <c r="DL119" s="964">
        <v>21565</v>
      </c>
      <c r="DM119" s="962"/>
      <c r="DN119" s="962"/>
      <c r="DO119" s="962"/>
      <c r="DP119" s="963"/>
      <c r="DQ119" s="964">
        <v>15204</v>
      </c>
      <c r="DR119" s="962"/>
      <c r="DS119" s="962"/>
      <c r="DT119" s="962"/>
      <c r="DU119" s="963"/>
      <c r="DV119" s="965">
        <v>0.1</v>
      </c>
      <c r="DW119" s="966"/>
      <c r="DX119" s="966"/>
      <c r="DY119" s="966"/>
      <c r="DZ119" s="967"/>
    </row>
    <row r="120" spans="1:130" s="286" customFormat="1" ht="26.25" customHeight="1" x14ac:dyDescent="0.2">
      <c r="A120" s="1061"/>
      <c r="B120" s="1062"/>
      <c r="C120" s="919" t="s">
        <v>352</v>
      </c>
      <c r="D120" s="920"/>
      <c r="E120" s="920"/>
      <c r="F120" s="920"/>
      <c r="G120" s="920"/>
      <c r="H120" s="920"/>
      <c r="I120" s="920"/>
      <c r="J120" s="920"/>
      <c r="K120" s="920"/>
      <c r="L120" s="920"/>
      <c r="M120" s="920"/>
      <c r="N120" s="920"/>
      <c r="O120" s="920"/>
      <c r="P120" s="920"/>
      <c r="Q120" s="920"/>
      <c r="R120" s="920"/>
      <c r="S120" s="920"/>
      <c r="T120" s="920"/>
      <c r="U120" s="920"/>
      <c r="V120" s="920"/>
      <c r="W120" s="920"/>
      <c r="X120" s="920"/>
      <c r="Y120" s="920"/>
      <c r="Z120" s="921"/>
      <c r="AA120" s="928" t="s">
        <v>47</v>
      </c>
      <c r="AB120" s="929"/>
      <c r="AC120" s="929"/>
      <c r="AD120" s="929"/>
      <c r="AE120" s="930"/>
      <c r="AF120" s="931" t="s">
        <v>47</v>
      </c>
      <c r="AG120" s="929"/>
      <c r="AH120" s="929"/>
      <c r="AI120" s="929"/>
      <c r="AJ120" s="930"/>
      <c r="AK120" s="931" t="s">
        <v>47</v>
      </c>
      <c r="AL120" s="929"/>
      <c r="AM120" s="929"/>
      <c r="AN120" s="929"/>
      <c r="AO120" s="930"/>
      <c r="AP120" s="932" t="s">
        <v>47</v>
      </c>
      <c r="AQ120" s="933"/>
      <c r="AR120" s="933"/>
      <c r="AS120" s="933"/>
      <c r="AT120" s="934"/>
      <c r="AU120" s="1078" t="s">
        <v>376</v>
      </c>
      <c r="AV120" s="1079"/>
      <c r="AW120" s="1079"/>
      <c r="AX120" s="1079"/>
      <c r="AY120" s="1080"/>
      <c r="AZ120" s="902" t="s">
        <v>377</v>
      </c>
      <c r="BA120" s="893"/>
      <c r="BB120" s="893"/>
      <c r="BC120" s="893"/>
      <c r="BD120" s="893"/>
      <c r="BE120" s="893"/>
      <c r="BF120" s="893"/>
      <c r="BG120" s="893"/>
      <c r="BH120" s="893"/>
      <c r="BI120" s="893"/>
      <c r="BJ120" s="893"/>
      <c r="BK120" s="893"/>
      <c r="BL120" s="893"/>
      <c r="BM120" s="893"/>
      <c r="BN120" s="893"/>
      <c r="BO120" s="893"/>
      <c r="BP120" s="894"/>
      <c r="BQ120" s="903">
        <v>49089242</v>
      </c>
      <c r="BR120" s="904"/>
      <c r="BS120" s="904"/>
      <c r="BT120" s="904"/>
      <c r="BU120" s="904"/>
      <c r="BV120" s="904">
        <v>50876472</v>
      </c>
      <c r="BW120" s="904"/>
      <c r="BX120" s="904"/>
      <c r="BY120" s="904"/>
      <c r="BZ120" s="904"/>
      <c r="CA120" s="904">
        <v>53431283</v>
      </c>
      <c r="CB120" s="904"/>
      <c r="CC120" s="904"/>
      <c r="CD120" s="904"/>
      <c r="CE120" s="904"/>
      <c r="CF120" s="905">
        <v>218</v>
      </c>
      <c r="CG120" s="906"/>
      <c r="CH120" s="906"/>
      <c r="CI120" s="906"/>
      <c r="CJ120" s="906"/>
      <c r="CK120" s="1074" t="s">
        <v>378</v>
      </c>
      <c r="CL120" s="1066"/>
      <c r="CM120" s="1066"/>
      <c r="CN120" s="1066"/>
      <c r="CO120" s="1067"/>
      <c r="CP120" s="968" t="s">
        <v>322</v>
      </c>
      <c r="CQ120" s="969"/>
      <c r="CR120" s="969"/>
      <c r="CS120" s="969"/>
      <c r="CT120" s="969"/>
      <c r="CU120" s="969"/>
      <c r="CV120" s="969"/>
      <c r="CW120" s="969"/>
      <c r="CX120" s="969"/>
      <c r="CY120" s="969"/>
      <c r="CZ120" s="969"/>
      <c r="DA120" s="969"/>
      <c r="DB120" s="969"/>
      <c r="DC120" s="969"/>
      <c r="DD120" s="969"/>
      <c r="DE120" s="969"/>
      <c r="DF120" s="970"/>
      <c r="DG120" s="903">
        <v>9254614</v>
      </c>
      <c r="DH120" s="904"/>
      <c r="DI120" s="904"/>
      <c r="DJ120" s="904"/>
      <c r="DK120" s="904"/>
      <c r="DL120" s="904">
        <v>8448561</v>
      </c>
      <c r="DM120" s="904"/>
      <c r="DN120" s="904"/>
      <c r="DO120" s="904"/>
      <c r="DP120" s="904"/>
      <c r="DQ120" s="904">
        <v>7811270</v>
      </c>
      <c r="DR120" s="904"/>
      <c r="DS120" s="904"/>
      <c r="DT120" s="904"/>
      <c r="DU120" s="904"/>
      <c r="DV120" s="907">
        <v>31.9</v>
      </c>
      <c r="DW120" s="907"/>
      <c r="DX120" s="907"/>
      <c r="DY120" s="907"/>
      <c r="DZ120" s="908"/>
    </row>
    <row r="121" spans="1:130" s="286" customFormat="1" ht="26.25" customHeight="1" x14ac:dyDescent="0.2">
      <c r="A121" s="1061"/>
      <c r="B121" s="1062"/>
      <c r="C121" s="948" t="s">
        <v>379</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928" t="s">
        <v>47</v>
      </c>
      <c r="AB121" s="929"/>
      <c r="AC121" s="929"/>
      <c r="AD121" s="929"/>
      <c r="AE121" s="930"/>
      <c r="AF121" s="931" t="s">
        <v>47</v>
      </c>
      <c r="AG121" s="929"/>
      <c r="AH121" s="929"/>
      <c r="AI121" s="929"/>
      <c r="AJ121" s="930"/>
      <c r="AK121" s="931" t="s">
        <v>47</v>
      </c>
      <c r="AL121" s="929"/>
      <c r="AM121" s="929"/>
      <c r="AN121" s="929"/>
      <c r="AO121" s="930"/>
      <c r="AP121" s="932" t="s">
        <v>47</v>
      </c>
      <c r="AQ121" s="933"/>
      <c r="AR121" s="933"/>
      <c r="AS121" s="933"/>
      <c r="AT121" s="934"/>
      <c r="AU121" s="1081"/>
      <c r="AV121" s="1082"/>
      <c r="AW121" s="1082"/>
      <c r="AX121" s="1082"/>
      <c r="AY121" s="1083"/>
      <c r="AZ121" s="919" t="s">
        <v>380</v>
      </c>
      <c r="BA121" s="920"/>
      <c r="BB121" s="920"/>
      <c r="BC121" s="920"/>
      <c r="BD121" s="920"/>
      <c r="BE121" s="920"/>
      <c r="BF121" s="920"/>
      <c r="BG121" s="920"/>
      <c r="BH121" s="920"/>
      <c r="BI121" s="920"/>
      <c r="BJ121" s="920"/>
      <c r="BK121" s="920"/>
      <c r="BL121" s="920"/>
      <c r="BM121" s="920"/>
      <c r="BN121" s="920"/>
      <c r="BO121" s="920"/>
      <c r="BP121" s="921"/>
      <c r="BQ121" s="922">
        <v>3089262</v>
      </c>
      <c r="BR121" s="923"/>
      <c r="BS121" s="923"/>
      <c r="BT121" s="923"/>
      <c r="BU121" s="923"/>
      <c r="BV121" s="923">
        <v>2801262</v>
      </c>
      <c r="BW121" s="923"/>
      <c r="BX121" s="923"/>
      <c r="BY121" s="923"/>
      <c r="BZ121" s="923"/>
      <c r="CA121" s="923">
        <v>2479752</v>
      </c>
      <c r="CB121" s="923"/>
      <c r="CC121" s="923"/>
      <c r="CD121" s="923"/>
      <c r="CE121" s="923"/>
      <c r="CF121" s="924">
        <v>10.1</v>
      </c>
      <c r="CG121" s="925"/>
      <c r="CH121" s="925"/>
      <c r="CI121" s="925"/>
      <c r="CJ121" s="925"/>
      <c r="CK121" s="1075"/>
      <c r="CL121" s="1069"/>
      <c r="CM121" s="1069"/>
      <c r="CN121" s="1069"/>
      <c r="CO121" s="1070"/>
      <c r="CP121" s="971" t="s">
        <v>320</v>
      </c>
      <c r="CQ121" s="972"/>
      <c r="CR121" s="972"/>
      <c r="CS121" s="972"/>
      <c r="CT121" s="972"/>
      <c r="CU121" s="972"/>
      <c r="CV121" s="972"/>
      <c r="CW121" s="972"/>
      <c r="CX121" s="972"/>
      <c r="CY121" s="972"/>
      <c r="CZ121" s="972"/>
      <c r="DA121" s="972"/>
      <c r="DB121" s="972"/>
      <c r="DC121" s="972"/>
      <c r="DD121" s="972"/>
      <c r="DE121" s="972"/>
      <c r="DF121" s="973"/>
      <c r="DG121" s="922">
        <v>1662298</v>
      </c>
      <c r="DH121" s="923"/>
      <c r="DI121" s="923"/>
      <c r="DJ121" s="923"/>
      <c r="DK121" s="923"/>
      <c r="DL121" s="923">
        <v>1578336</v>
      </c>
      <c r="DM121" s="923"/>
      <c r="DN121" s="923"/>
      <c r="DO121" s="923"/>
      <c r="DP121" s="923"/>
      <c r="DQ121" s="923">
        <v>1524334</v>
      </c>
      <c r="DR121" s="923"/>
      <c r="DS121" s="923"/>
      <c r="DT121" s="923"/>
      <c r="DU121" s="923"/>
      <c r="DV121" s="926">
        <v>6.2</v>
      </c>
      <c r="DW121" s="926"/>
      <c r="DX121" s="926"/>
      <c r="DY121" s="926"/>
      <c r="DZ121" s="927"/>
    </row>
    <row r="122" spans="1:130" s="286" customFormat="1" ht="26.25" customHeight="1" x14ac:dyDescent="0.2">
      <c r="A122" s="1061"/>
      <c r="B122" s="1062"/>
      <c r="C122" s="919" t="s">
        <v>362</v>
      </c>
      <c r="D122" s="920"/>
      <c r="E122" s="920"/>
      <c r="F122" s="920"/>
      <c r="G122" s="920"/>
      <c r="H122" s="920"/>
      <c r="I122" s="920"/>
      <c r="J122" s="920"/>
      <c r="K122" s="920"/>
      <c r="L122" s="920"/>
      <c r="M122" s="920"/>
      <c r="N122" s="920"/>
      <c r="O122" s="920"/>
      <c r="P122" s="920"/>
      <c r="Q122" s="920"/>
      <c r="R122" s="920"/>
      <c r="S122" s="920"/>
      <c r="T122" s="920"/>
      <c r="U122" s="920"/>
      <c r="V122" s="920"/>
      <c r="W122" s="920"/>
      <c r="X122" s="920"/>
      <c r="Y122" s="920"/>
      <c r="Z122" s="921"/>
      <c r="AA122" s="928" t="s">
        <v>47</v>
      </c>
      <c r="AB122" s="929"/>
      <c r="AC122" s="929"/>
      <c r="AD122" s="929"/>
      <c r="AE122" s="930"/>
      <c r="AF122" s="931" t="s">
        <v>47</v>
      </c>
      <c r="AG122" s="929"/>
      <c r="AH122" s="929"/>
      <c r="AI122" s="929"/>
      <c r="AJ122" s="930"/>
      <c r="AK122" s="931" t="s">
        <v>47</v>
      </c>
      <c r="AL122" s="929"/>
      <c r="AM122" s="929"/>
      <c r="AN122" s="929"/>
      <c r="AO122" s="930"/>
      <c r="AP122" s="932" t="s">
        <v>47</v>
      </c>
      <c r="AQ122" s="933"/>
      <c r="AR122" s="933"/>
      <c r="AS122" s="933"/>
      <c r="AT122" s="934"/>
      <c r="AU122" s="1081"/>
      <c r="AV122" s="1082"/>
      <c r="AW122" s="1082"/>
      <c r="AX122" s="1082"/>
      <c r="AY122" s="1083"/>
      <c r="AZ122" s="954" t="s">
        <v>381</v>
      </c>
      <c r="BA122" s="935"/>
      <c r="BB122" s="935"/>
      <c r="BC122" s="935"/>
      <c r="BD122" s="935"/>
      <c r="BE122" s="935"/>
      <c r="BF122" s="935"/>
      <c r="BG122" s="935"/>
      <c r="BH122" s="935"/>
      <c r="BI122" s="935"/>
      <c r="BJ122" s="935"/>
      <c r="BK122" s="935"/>
      <c r="BL122" s="935"/>
      <c r="BM122" s="935"/>
      <c r="BN122" s="935"/>
      <c r="BO122" s="935"/>
      <c r="BP122" s="936"/>
      <c r="BQ122" s="955">
        <v>34362997</v>
      </c>
      <c r="BR122" s="956"/>
      <c r="BS122" s="956"/>
      <c r="BT122" s="956"/>
      <c r="BU122" s="956"/>
      <c r="BV122" s="956">
        <v>31693732</v>
      </c>
      <c r="BW122" s="956"/>
      <c r="BX122" s="956"/>
      <c r="BY122" s="956"/>
      <c r="BZ122" s="956"/>
      <c r="CA122" s="956">
        <v>30530203</v>
      </c>
      <c r="CB122" s="956"/>
      <c r="CC122" s="956"/>
      <c r="CD122" s="956"/>
      <c r="CE122" s="956"/>
      <c r="CF122" s="974">
        <v>124.5</v>
      </c>
      <c r="CG122" s="975"/>
      <c r="CH122" s="975"/>
      <c r="CI122" s="975"/>
      <c r="CJ122" s="975"/>
      <c r="CK122" s="1075"/>
      <c r="CL122" s="1069"/>
      <c r="CM122" s="1069"/>
      <c r="CN122" s="1069"/>
      <c r="CO122" s="1070"/>
      <c r="CP122" s="971" t="s">
        <v>323</v>
      </c>
      <c r="CQ122" s="972"/>
      <c r="CR122" s="972"/>
      <c r="CS122" s="972"/>
      <c r="CT122" s="972"/>
      <c r="CU122" s="972"/>
      <c r="CV122" s="972"/>
      <c r="CW122" s="972"/>
      <c r="CX122" s="972"/>
      <c r="CY122" s="972"/>
      <c r="CZ122" s="972"/>
      <c r="DA122" s="972"/>
      <c r="DB122" s="972"/>
      <c r="DC122" s="972"/>
      <c r="DD122" s="972"/>
      <c r="DE122" s="972"/>
      <c r="DF122" s="973"/>
      <c r="DG122" s="922" t="s">
        <v>47</v>
      </c>
      <c r="DH122" s="923"/>
      <c r="DI122" s="923"/>
      <c r="DJ122" s="923"/>
      <c r="DK122" s="923"/>
      <c r="DL122" s="923" t="s">
        <v>47</v>
      </c>
      <c r="DM122" s="923"/>
      <c r="DN122" s="923"/>
      <c r="DO122" s="923"/>
      <c r="DP122" s="923"/>
      <c r="DQ122" s="923">
        <v>27401</v>
      </c>
      <c r="DR122" s="923"/>
      <c r="DS122" s="923"/>
      <c r="DT122" s="923"/>
      <c r="DU122" s="923"/>
      <c r="DV122" s="926">
        <v>0.1</v>
      </c>
      <c r="DW122" s="926"/>
      <c r="DX122" s="926"/>
      <c r="DY122" s="926"/>
      <c r="DZ122" s="927"/>
    </row>
    <row r="123" spans="1:130" s="286" customFormat="1" ht="26.25" customHeight="1" x14ac:dyDescent="0.2">
      <c r="A123" s="1061"/>
      <c r="B123" s="1062"/>
      <c r="C123" s="919" t="s">
        <v>368</v>
      </c>
      <c r="D123" s="920"/>
      <c r="E123" s="920"/>
      <c r="F123" s="920"/>
      <c r="G123" s="920"/>
      <c r="H123" s="920"/>
      <c r="I123" s="920"/>
      <c r="J123" s="920"/>
      <c r="K123" s="920"/>
      <c r="L123" s="920"/>
      <c r="M123" s="920"/>
      <c r="N123" s="920"/>
      <c r="O123" s="920"/>
      <c r="P123" s="920"/>
      <c r="Q123" s="920"/>
      <c r="R123" s="920"/>
      <c r="S123" s="920"/>
      <c r="T123" s="920"/>
      <c r="U123" s="920"/>
      <c r="V123" s="920"/>
      <c r="W123" s="920"/>
      <c r="X123" s="920"/>
      <c r="Y123" s="920"/>
      <c r="Z123" s="921"/>
      <c r="AA123" s="928" t="s">
        <v>47</v>
      </c>
      <c r="AB123" s="929"/>
      <c r="AC123" s="929"/>
      <c r="AD123" s="929"/>
      <c r="AE123" s="930"/>
      <c r="AF123" s="931" t="s">
        <v>47</v>
      </c>
      <c r="AG123" s="929"/>
      <c r="AH123" s="929"/>
      <c r="AI123" s="929"/>
      <c r="AJ123" s="930"/>
      <c r="AK123" s="931" t="s">
        <v>47</v>
      </c>
      <c r="AL123" s="929"/>
      <c r="AM123" s="929"/>
      <c r="AN123" s="929"/>
      <c r="AO123" s="930"/>
      <c r="AP123" s="932" t="s">
        <v>47</v>
      </c>
      <c r="AQ123" s="933"/>
      <c r="AR123" s="933"/>
      <c r="AS123" s="933"/>
      <c r="AT123" s="934"/>
      <c r="AU123" s="1084"/>
      <c r="AV123" s="1085"/>
      <c r="AW123" s="1085"/>
      <c r="AX123" s="1085"/>
      <c r="AY123" s="1085"/>
      <c r="AZ123" s="311" t="s">
        <v>103</v>
      </c>
      <c r="BA123" s="311"/>
      <c r="BB123" s="311"/>
      <c r="BC123" s="311"/>
      <c r="BD123" s="311"/>
      <c r="BE123" s="311"/>
      <c r="BF123" s="311"/>
      <c r="BG123" s="311"/>
      <c r="BH123" s="311"/>
      <c r="BI123" s="311"/>
      <c r="BJ123" s="311"/>
      <c r="BK123" s="311"/>
      <c r="BL123" s="311"/>
      <c r="BM123" s="311"/>
      <c r="BN123" s="311"/>
      <c r="BO123" s="940" t="s">
        <v>382</v>
      </c>
      <c r="BP123" s="957"/>
      <c r="BQ123" s="976">
        <v>86541501</v>
      </c>
      <c r="BR123" s="977"/>
      <c r="BS123" s="977"/>
      <c r="BT123" s="977"/>
      <c r="BU123" s="977"/>
      <c r="BV123" s="977">
        <v>85371466</v>
      </c>
      <c r="BW123" s="977"/>
      <c r="BX123" s="977"/>
      <c r="BY123" s="977"/>
      <c r="BZ123" s="977"/>
      <c r="CA123" s="977">
        <v>86441238</v>
      </c>
      <c r="CB123" s="977"/>
      <c r="CC123" s="977"/>
      <c r="CD123" s="977"/>
      <c r="CE123" s="977"/>
      <c r="CF123" s="958"/>
      <c r="CG123" s="959"/>
      <c r="CH123" s="959"/>
      <c r="CI123" s="959"/>
      <c r="CJ123" s="960"/>
      <c r="CK123" s="1075"/>
      <c r="CL123" s="1069"/>
      <c r="CM123" s="1069"/>
      <c r="CN123" s="1069"/>
      <c r="CO123" s="1070"/>
      <c r="CP123" s="971" t="s">
        <v>317</v>
      </c>
      <c r="CQ123" s="972"/>
      <c r="CR123" s="972"/>
      <c r="CS123" s="972"/>
      <c r="CT123" s="972"/>
      <c r="CU123" s="972"/>
      <c r="CV123" s="972"/>
      <c r="CW123" s="972"/>
      <c r="CX123" s="972"/>
      <c r="CY123" s="972"/>
      <c r="CZ123" s="972"/>
      <c r="DA123" s="972"/>
      <c r="DB123" s="972"/>
      <c r="DC123" s="972"/>
      <c r="DD123" s="972"/>
      <c r="DE123" s="972"/>
      <c r="DF123" s="973"/>
      <c r="DG123" s="928">
        <v>3161</v>
      </c>
      <c r="DH123" s="929"/>
      <c r="DI123" s="929"/>
      <c r="DJ123" s="929"/>
      <c r="DK123" s="930"/>
      <c r="DL123" s="931">
        <v>3148</v>
      </c>
      <c r="DM123" s="929"/>
      <c r="DN123" s="929"/>
      <c r="DO123" s="929"/>
      <c r="DP123" s="930"/>
      <c r="DQ123" s="931">
        <v>6388</v>
      </c>
      <c r="DR123" s="929"/>
      <c r="DS123" s="929"/>
      <c r="DT123" s="929"/>
      <c r="DU123" s="930"/>
      <c r="DV123" s="932">
        <v>0</v>
      </c>
      <c r="DW123" s="933"/>
      <c r="DX123" s="933"/>
      <c r="DY123" s="933"/>
      <c r="DZ123" s="934"/>
    </row>
    <row r="124" spans="1:130" s="286" customFormat="1" ht="26.25" customHeight="1" x14ac:dyDescent="0.2">
      <c r="A124" s="1061"/>
      <c r="B124" s="1062"/>
      <c r="C124" s="919" t="s">
        <v>371</v>
      </c>
      <c r="D124" s="920"/>
      <c r="E124" s="920"/>
      <c r="F124" s="920"/>
      <c r="G124" s="920"/>
      <c r="H124" s="920"/>
      <c r="I124" s="920"/>
      <c r="J124" s="920"/>
      <c r="K124" s="920"/>
      <c r="L124" s="920"/>
      <c r="M124" s="920"/>
      <c r="N124" s="920"/>
      <c r="O124" s="920"/>
      <c r="P124" s="920"/>
      <c r="Q124" s="920"/>
      <c r="R124" s="920"/>
      <c r="S124" s="920"/>
      <c r="T124" s="920"/>
      <c r="U124" s="920"/>
      <c r="V124" s="920"/>
      <c r="W124" s="920"/>
      <c r="X124" s="920"/>
      <c r="Y124" s="920"/>
      <c r="Z124" s="921"/>
      <c r="AA124" s="928" t="s">
        <v>47</v>
      </c>
      <c r="AB124" s="929"/>
      <c r="AC124" s="929"/>
      <c r="AD124" s="929"/>
      <c r="AE124" s="930"/>
      <c r="AF124" s="931" t="s">
        <v>47</v>
      </c>
      <c r="AG124" s="929"/>
      <c r="AH124" s="929"/>
      <c r="AI124" s="929"/>
      <c r="AJ124" s="930"/>
      <c r="AK124" s="931" t="s">
        <v>47</v>
      </c>
      <c r="AL124" s="929"/>
      <c r="AM124" s="929"/>
      <c r="AN124" s="929"/>
      <c r="AO124" s="930"/>
      <c r="AP124" s="932" t="s">
        <v>47</v>
      </c>
      <c r="AQ124" s="933"/>
      <c r="AR124" s="933"/>
      <c r="AS124" s="933"/>
      <c r="AT124" s="934"/>
      <c r="AU124" s="978" t="s">
        <v>383</v>
      </c>
      <c r="AV124" s="979"/>
      <c r="AW124" s="979"/>
      <c r="AX124" s="979"/>
      <c r="AY124" s="979"/>
      <c r="AZ124" s="979"/>
      <c r="BA124" s="979"/>
      <c r="BB124" s="979"/>
      <c r="BC124" s="979"/>
      <c r="BD124" s="979"/>
      <c r="BE124" s="979"/>
      <c r="BF124" s="979"/>
      <c r="BG124" s="979"/>
      <c r="BH124" s="979"/>
      <c r="BI124" s="979"/>
      <c r="BJ124" s="979"/>
      <c r="BK124" s="979"/>
      <c r="BL124" s="979"/>
      <c r="BM124" s="979"/>
      <c r="BN124" s="979"/>
      <c r="BO124" s="979"/>
      <c r="BP124" s="980"/>
      <c r="BQ124" s="981" t="s">
        <v>47</v>
      </c>
      <c r="BR124" s="982"/>
      <c r="BS124" s="982"/>
      <c r="BT124" s="982"/>
      <c r="BU124" s="982"/>
      <c r="BV124" s="982" t="s">
        <v>47</v>
      </c>
      <c r="BW124" s="982"/>
      <c r="BX124" s="982"/>
      <c r="BY124" s="982"/>
      <c r="BZ124" s="982"/>
      <c r="CA124" s="982" t="s">
        <v>47</v>
      </c>
      <c r="CB124" s="982"/>
      <c r="CC124" s="982"/>
      <c r="CD124" s="982"/>
      <c r="CE124" s="982"/>
      <c r="CF124" s="983"/>
      <c r="CG124" s="984"/>
      <c r="CH124" s="984"/>
      <c r="CI124" s="984"/>
      <c r="CJ124" s="985"/>
      <c r="CK124" s="1076"/>
      <c r="CL124" s="1076"/>
      <c r="CM124" s="1076"/>
      <c r="CN124" s="1076"/>
      <c r="CO124" s="1077"/>
      <c r="CP124" s="971" t="s">
        <v>384</v>
      </c>
      <c r="CQ124" s="972"/>
      <c r="CR124" s="972"/>
      <c r="CS124" s="972"/>
      <c r="CT124" s="972"/>
      <c r="CU124" s="972"/>
      <c r="CV124" s="972"/>
      <c r="CW124" s="972"/>
      <c r="CX124" s="972"/>
      <c r="CY124" s="972"/>
      <c r="CZ124" s="972"/>
      <c r="DA124" s="972"/>
      <c r="DB124" s="972"/>
      <c r="DC124" s="972"/>
      <c r="DD124" s="972"/>
      <c r="DE124" s="972"/>
      <c r="DF124" s="973"/>
      <c r="DG124" s="961" t="s">
        <v>47</v>
      </c>
      <c r="DH124" s="962"/>
      <c r="DI124" s="962"/>
      <c r="DJ124" s="962"/>
      <c r="DK124" s="963"/>
      <c r="DL124" s="964" t="s">
        <v>47</v>
      </c>
      <c r="DM124" s="962"/>
      <c r="DN124" s="962"/>
      <c r="DO124" s="962"/>
      <c r="DP124" s="963"/>
      <c r="DQ124" s="964" t="s">
        <v>47</v>
      </c>
      <c r="DR124" s="962"/>
      <c r="DS124" s="962"/>
      <c r="DT124" s="962"/>
      <c r="DU124" s="963"/>
      <c r="DV124" s="965" t="s">
        <v>47</v>
      </c>
      <c r="DW124" s="966"/>
      <c r="DX124" s="966"/>
      <c r="DY124" s="966"/>
      <c r="DZ124" s="967"/>
    </row>
    <row r="125" spans="1:130" s="286" customFormat="1" ht="26.25" customHeight="1" x14ac:dyDescent="0.2">
      <c r="A125" s="1061"/>
      <c r="B125" s="1062"/>
      <c r="C125" s="919" t="s">
        <v>373</v>
      </c>
      <c r="D125" s="920"/>
      <c r="E125" s="920"/>
      <c r="F125" s="920"/>
      <c r="G125" s="920"/>
      <c r="H125" s="920"/>
      <c r="I125" s="920"/>
      <c r="J125" s="920"/>
      <c r="K125" s="920"/>
      <c r="L125" s="920"/>
      <c r="M125" s="920"/>
      <c r="N125" s="920"/>
      <c r="O125" s="920"/>
      <c r="P125" s="920"/>
      <c r="Q125" s="920"/>
      <c r="R125" s="920"/>
      <c r="S125" s="920"/>
      <c r="T125" s="920"/>
      <c r="U125" s="920"/>
      <c r="V125" s="920"/>
      <c r="W125" s="920"/>
      <c r="X125" s="920"/>
      <c r="Y125" s="920"/>
      <c r="Z125" s="921"/>
      <c r="AA125" s="928" t="s">
        <v>47</v>
      </c>
      <c r="AB125" s="929"/>
      <c r="AC125" s="929"/>
      <c r="AD125" s="929"/>
      <c r="AE125" s="930"/>
      <c r="AF125" s="931" t="s">
        <v>47</v>
      </c>
      <c r="AG125" s="929"/>
      <c r="AH125" s="929"/>
      <c r="AI125" s="929"/>
      <c r="AJ125" s="930"/>
      <c r="AK125" s="931" t="s">
        <v>47</v>
      </c>
      <c r="AL125" s="929"/>
      <c r="AM125" s="929"/>
      <c r="AN125" s="929"/>
      <c r="AO125" s="930"/>
      <c r="AP125" s="932" t="s">
        <v>47</v>
      </c>
      <c r="AQ125" s="933"/>
      <c r="AR125" s="933"/>
      <c r="AS125" s="933"/>
      <c r="AT125" s="934"/>
      <c r="AU125" s="307"/>
      <c r="AV125" s="308"/>
      <c r="AW125" s="308"/>
      <c r="AX125" s="308"/>
      <c r="AY125" s="308"/>
      <c r="AZ125" s="308"/>
      <c r="BA125" s="308"/>
      <c r="BB125" s="308"/>
      <c r="BC125" s="308"/>
      <c r="BD125" s="308"/>
      <c r="BE125" s="308"/>
      <c r="BF125" s="308"/>
      <c r="BG125" s="308"/>
      <c r="BH125" s="308"/>
      <c r="BI125" s="308"/>
      <c r="BJ125" s="308"/>
      <c r="BK125" s="308"/>
      <c r="BL125" s="308"/>
      <c r="BM125" s="308"/>
      <c r="BN125" s="308"/>
      <c r="BO125" s="308"/>
      <c r="BP125" s="308"/>
      <c r="BQ125" s="295"/>
      <c r="BR125" s="295"/>
      <c r="BS125" s="295"/>
      <c r="BT125" s="295"/>
      <c r="BU125" s="295"/>
      <c r="BV125" s="295"/>
      <c r="BW125" s="295"/>
      <c r="BX125" s="295"/>
      <c r="BY125" s="295"/>
      <c r="BZ125" s="295"/>
      <c r="CA125" s="295"/>
      <c r="CB125" s="295"/>
      <c r="CC125" s="295"/>
      <c r="CD125" s="295"/>
      <c r="CE125" s="295"/>
      <c r="CF125" s="295"/>
      <c r="CG125" s="295"/>
      <c r="CH125" s="295"/>
      <c r="CI125" s="295"/>
      <c r="CJ125" s="314"/>
      <c r="CK125" s="1065" t="s">
        <v>385</v>
      </c>
      <c r="CL125" s="1066"/>
      <c r="CM125" s="1066"/>
      <c r="CN125" s="1066"/>
      <c r="CO125" s="1067"/>
      <c r="CP125" s="902" t="s">
        <v>386</v>
      </c>
      <c r="CQ125" s="893"/>
      <c r="CR125" s="893"/>
      <c r="CS125" s="893"/>
      <c r="CT125" s="893"/>
      <c r="CU125" s="893"/>
      <c r="CV125" s="893"/>
      <c r="CW125" s="893"/>
      <c r="CX125" s="893"/>
      <c r="CY125" s="893"/>
      <c r="CZ125" s="893"/>
      <c r="DA125" s="893"/>
      <c r="DB125" s="893"/>
      <c r="DC125" s="893"/>
      <c r="DD125" s="893"/>
      <c r="DE125" s="893"/>
      <c r="DF125" s="894"/>
      <c r="DG125" s="903" t="s">
        <v>47</v>
      </c>
      <c r="DH125" s="904"/>
      <c r="DI125" s="904"/>
      <c r="DJ125" s="904"/>
      <c r="DK125" s="904"/>
      <c r="DL125" s="904" t="s">
        <v>47</v>
      </c>
      <c r="DM125" s="904"/>
      <c r="DN125" s="904"/>
      <c r="DO125" s="904"/>
      <c r="DP125" s="904"/>
      <c r="DQ125" s="904" t="s">
        <v>47</v>
      </c>
      <c r="DR125" s="904"/>
      <c r="DS125" s="904"/>
      <c r="DT125" s="904"/>
      <c r="DU125" s="904"/>
      <c r="DV125" s="907" t="s">
        <v>47</v>
      </c>
      <c r="DW125" s="907"/>
      <c r="DX125" s="907"/>
      <c r="DY125" s="907"/>
      <c r="DZ125" s="908"/>
    </row>
    <row r="126" spans="1:130" s="286" customFormat="1" ht="26.25" customHeight="1" x14ac:dyDescent="0.2">
      <c r="A126" s="1061"/>
      <c r="B126" s="1062"/>
      <c r="C126" s="919" t="s">
        <v>375</v>
      </c>
      <c r="D126" s="920"/>
      <c r="E126" s="920"/>
      <c r="F126" s="920"/>
      <c r="G126" s="920"/>
      <c r="H126" s="920"/>
      <c r="I126" s="920"/>
      <c r="J126" s="920"/>
      <c r="K126" s="920"/>
      <c r="L126" s="920"/>
      <c r="M126" s="920"/>
      <c r="N126" s="920"/>
      <c r="O126" s="920"/>
      <c r="P126" s="920"/>
      <c r="Q126" s="920"/>
      <c r="R126" s="920"/>
      <c r="S126" s="920"/>
      <c r="T126" s="920"/>
      <c r="U126" s="920"/>
      <c r="V126" s="920"/>
      <c r="W126" s="920"/>
      <c r="X126" s="920"/>
      <c r="Y126" s="920"/>
      <c r="Z126" s="921"/>
      <c r="AA126" s="928">
        <v>14041</v>
      </c>
      <c r="AB126" s="929"/>
      <c r="AC126" s="929"/>
      <c r="AD126" s="929"/>
      <c r="AE126" s="930"/>
      <c r="AF126" s="931">
        <v>6469</v>
      </c>
      <c r="AG126" s="929"/>
      <c r="AH126" s="929"/>
      <c r="AI126" s="929"/>
      <c r="AJ126" s="930"/>
      <c r="AK126" s="931">
        <v>6360</v>
      </c>
      <c r="AL126" s="929"/>
      <c r="AM126" s="929"/>
      <c r="AN126" s="929"/>
      <c r="AO126" s="930"/>
      <c r="AP126" s="932">
        <v>0</v>
      </c>
      <c r="AQ126" s="933"/>
      <c r="AR126" s="933"/>
      <c r="AS126" s="933"/>
      <c r="AT126" s="934"/>
      <c r="AU126" s="295"/>
      <c r="AV126" s="295"/>
      <c r="AW126" s="295"/>
      <c r="AX126" s="295"/>
      <c r="AY126" s="295"/>
      <c r="AZ126" s="295"/>
      <c r="BA126" s="295"/>
      <c r="BB126" s="295"/>
      <c r="BC126" s="295"/>
      <c r="BD126" s="295"/>
      <c r="BE126" s="295"/>
      <c r="BF126" s="295"/>
      <c r="BG126" s="295"/>
      <c r="BH126" s="295"/>
      <c r="BI126" s="295"/>
      <c r="BJ126" s="295"/>
      <c r="BK126" s="295"/>
      <c r="BL126" s="295"/>
      <c r="BM126" s="295"/>
      <c r="BN126" s="295"/>
      <c r="BO126" s="295"/>
      <c r="BP126" s="295"/>
      <c r="BQ126" s="295"/>
      <c r="BR126" s="295"/>
      <c r="BS126" s="295"/>
      <c r="BT126" s="295"/>
      <c r="BU126" s="295"/>
      <c r="BV126" s="295"/>
      <c r="BW126" s="295"/>
      <c r="BX126" s="295"/>
      <c r="BY126" s="295"/>
      <c r="BZ126" s="295"/>
      <c r="CA126" s="295"/>
      <c r="CB126" s="295"/>
      <c r="CC126" s="295"/>
      <c r="CD126" s="313"/>
      <c r="CE126" s="313"/>
      <c r="CF126" s="313"/>
      <c r="CG126" s="295"/>
      <c r="CH126" s="295"/>
      <c r="CI126" s="295"/>
      <c r="CJ126" s="314"/>
      <c r="CK126" s="1068"/>
      <c r="CL126" s="1069"/>
      <c r="CM126" s="1069"/>
      <c r="CN126" s="1069"/>
      <c r="CO126" s="1070"/>
      <c r="CP126" s="919" t="s">
        <v>387</v>
      </c>
      <c r="CQ126" s="920"/>
      <c r="CR126" s="920"/>
      <c r="CS126" s="920"/>
      <c r="CT126" s="920"/>
      <c r="CU126" s="920"/>
      <c r="CV126" s="920"/>
      <c r="CW126" s="920"/>
      <c r="CX126" s="920"/>
      <c r="CY126" s="920"/>
      <c r="CZ126" s="920"/>
      <c r="DA126" s="920"/>
      <c r="DB126" s="920"/>
      <c r="DC126" s="920"/>
      <c r="DD126" s="920"/>
      <c r="DE126" s="920"/>
      <c r="DF126" s="921"/>
      <c r="DG126" s="922" t="s">
        <v>47</v>
      </c>
      <c r="DH126" s="923"/>
      <c r="DI126" s="923"/>
      <c r="DJ126" s="923"/>
      <c r="DK126" s="923"/>
      <c r="DL126" s="923" t="s">
        <v>47</v>
      </c>
      <c r="DM126" s="923"/>
      <c r="DN126" s="923"/>
      <c r="DO126" s="923"/>
      <c r="DP126" s="923"/>
      <c r="DQ126" s="923" t="s">
        <v>47</v>
      </c>
      <c r="DR126" s="923"/>
      <c r="DS126" s="923"/>
      <c r="DT126" s="923"/>
      <c r="DU126" s="923"/>
      <c r="DV126" s="926" t="s">
        <v>47</v>
      </c>
      <c r="DW126" s="926"/>
      <c r="DX126" s="926"/>
      <c r="DY126" s="926"/>
      <c r="DZ126" s="927"/>
    </row>
    <row r="127" spans="1:130" s="286" customFormat="1" ht="26.25" customHeight="1" x14ac:dyDescent="0.2">
      <c r="A127" s="1063"/>
      <c r="B127" s="1064"/>
      <c r="C127" s="954" t="s">
        <v>388</v>
      </c>
      <c r="D127" s="935"/>
      <c r="E127" s="935"/>
      <c r="F127" s="935"/>
      <c r="G127" s="935"/>
      <c r="H127" s="935"/>
      <c r="I127" s="935"/>
      <c r="J127" s="935"/>
      <c r="K127" s="935"/>
      <c r="L127" s="935"/>
      <c r="M127" s="935"/>
      <c r="N127" s="935"/>
      <c r="O127" s="935"/>
      <c r="P127" s="935"/>
      <c r="Q127" s="935"/>
      <c r="R127" s="935"/>
      <c r="S127" s="935"/>
      <c r="T127" s="935"/>
      <c r="U127" s="935"/>
      <c r="V127" s="935"/>
      <c r="W127" s="935"/>
      <c r="X127" s="935"/>
      <c r="Y127" s="935"/>
      <c r="Z127" s="936"/>
      <c r="AA127" s="928">
        <v>121985</v>
      </c>
      <c r="AB127" s="929"/>
      <c r="AC127" s="929"/>
      <c r="AD127" s="929"/>
      <c r="AE127" s="930"/>
      <c r="AF127" s="931">
        <v>345622</v>
      </c>
      <c r="AG127" s="929"/>
      <c r="AH127" s="929"/>
      <c r="AI127" s="929"/>
      <c r="AJ127" s="930"/>
      <c r="AK127" s="931">
        <v>226893</v>
      </c>
      <c r="AL127" s="929"/>
      <c r="AM127" s="929"/>
      <c r="AN127" s="929"/>
      <c r="AO127" s="930"/>
      <c r="AP127" s="932">
        <v>0.9</v>
      </c>
      <c r="AQ127" s="933"/>
      <c r="AR127" s="933"/>
      <c r="AS127" s="933"/>
      <c r="AT127" s="934"/>
      <c r="AU127" s="295"/>
      <c r="AV127" s="295"/>
      <c r="AW127" s="295"/>
      <c r="AX127" s="986" t="s">
        <v>41</v>
      </c>
      <c r="AY127" s="987"/>
      <c r="AZ127" s="987"/>
      <c r="BA127" s="987"/>
      <c r="BB127" s="987"/>
      <c r="BC127" s="987"/>
      <c r="BD127" s="987"/>
      <c r="BE127" s="988"/>
      <c r="BF127" s="989" t="s">
        <v>127</v>
      </c>
      <c r="BG127" s="987"/>
      <c r="BH127" s="987"/>
      <c r="BI127" s="987"/>
      <c r="BJ127" s="987"/>
      <c r="BK127" s="987"/>
      <c r="BL127" s="988"/>
      <c r="BM127" s="989" t="s">
        <v>389</v>
      </c>
      <c r="BN127" s="987"/>
      <c r="BO127" s="987"/>
      <c r="BP127" s="987"/>
      <c r="BQ127" s="987"/>
      <c r="BR127" s="987"/>
      <c r="BS127" s="988"/>
      <c r="BT127" s="989" t="s">
        <v>390</v>
      </c>
      <c r="BU127" s="987"/>
      <c r="BV127" s="987"/>
      <c r="BW127" s="987"/>
      <c r="BX127" s="987"/>
      <c r="BY127" s="987"/>
      <c r="BZ127" s="990"/>
      <c r="CA127" s="295"/>
      <c r="CB127" s="295"/>
      <c r="CC127" s="295"/>
      <c r="CD127" s="313"/>
      <c r="CE127" s="313"/>
      <c r="CF127" s="313"/>
      <c r="CG127" s="295"/>
      <c r="CH127" s="295"/>
      <c r="CI127" s="295"/>
      <c r="CJ127" s="314"/>
      <c r="CK127" s="1068"/>
      <c r="CL127" s="1069"/>
      <c r="CM127" s="1069"/>
      <c r="CN127" s="1069"/>
      <c r="CO127" s="1070"/>
      <c r="CP127" s="919" t="s">
        <v>391</v>
      </c>
      <c r="CQ127" s="920"/>
      <c r="CR127" s="920"/>
      <c r="CS127" s="920"/>
      <c r="CT127" s="920"/>
      <c r="CU127" s="920"/>
      <c r="CV127" s="920"/>
      <c r="CW127" s="920"/>
      <c r="CX127" s="920"/>
      <c r="CY127" s="920"/>
      <c r="CZ127" s="920"/>
      <c r="DA127" s="920"/>
      <c r="DB127" s="920"/>
      <c r="DC127" s="920"/>
      <c r="DD127" s="920"/>
      <c r="DE127" s="920"/>
      <c r="DF127" s="921"/>
      <c r="DG127" s="922" t="s">
        <v>47</v>
      </c>
      <c r="DH127" s="923"/>
      <c r="DI127" s="923"/>
      <c r="DJ127" s="923"/>
      <c r="DK127" s="923"/>
      <c r="DL127" s="923" t="s">
        <v>47</v>
      </c>
      <c r="DM127" s="923"/>
      <c r="DN127" s="923"/>
      <c r="DO127" s="923"/>
      <c r="DP127" s="923"/>
      <c r="DQ127" s="923" t="s">
        <v>47</v>
      </c>
      <c r="DR127" s="923"/>
      <c r="DS127" s="923"/>
      <c r="DT127" s="923"/>
      <c r="DU127" s="923"/>
      <c r="DV127" s="926" t="s">
        <v>47</v>
      </c>
      <c r="DW127" s="926"/>
      <c r="DX127" s="926"/>
      <c r="DY127" s="926"/>
      <c r="DZ127" s="927"/>
    </row>
    <row r="128" spans="1:130" s="286" customFormat="1" ht="26.25" customHeight="1" x14ac:dyDescent="0.2">
      <c r="A128" s="991" t="s">
        <v>392</v>
      </c>
      <c r="B128" s="992"/>
      <c r="C128" s="992"/>
      <c r="D128" s="992"/>
      <c r="E128" s="992"/>
      <c r="F128" s="992"/>
      <c r="G128" s="992"/>
      <c r="H128" s="992"/>
      <c r="I128" s="992"/>
      <c r="J128" s="992"/>
      <c r="K128" s="992"/>
      <c r="L128" s="992"/>
      <c r="M128" s="992"/>
      <c r="N128" s="992"/>
      <c r="O128" s="992"/>
      <c r="P128" s="992"/>
      <c r="Q128" s="992"/>
      <c r="R128" s="992"/>
      <c r="S128" s="992"/>
      <c r="T128" s="992"/>
      <c r="U128" s="992"/>
      <c r="V128" s="992"/>
      <c r="W128" s="993" t="s">
        <v>393</v>
      </c>
      <c r="X128" s="993"/>
      <c r="Y128" s="993"/>
      <c r="Z128" s="994"/>
      <c r="AA128" s="995">
        <v>352216</v>
      </c>
      <c r="AB128" s="996"/>
      <c r="AC128" s="996"/>
      <c r="AD128" s="996"/>
      <c r="AE128" s="997"/>
      <c r="AF128" s="998">
        <v>389883</v>
      </c>
      <c r="AG128" s="996"/>
      <c r="AH128" s="996"/>
      <c r="AI128" s="996"/>
      <c r="AJ128" s="997"/>
      <c r="AK128" s="998">
        <v>318506</v>
      </c>
      <c r="AL128" s="996"/>
      <c r="AM128" s="996"/>
      <c r="AN128" s="996"/>
      <c r="AO128" s="997"/>
      <c r="AP128" s="999"/>
      <c r="AQ128" s="1000"/>
      <c r="AR128" s="1000"/>
      <c r="AS128" s="1000"/>
      <c r="AT128" s="1001"/>
      <c r="AU128" s="295"/>
      <c r="AV128" s="295"/>
      <c r="AW128" s="295"/>
      <c r="AX128" s="892" t="s">
        <v>394</v>
      </c>
      <c r="AY128" s="893"/>
      <c r="AZ128" s="893"/>
      <c r="BA128" s="893"/>
      <c r="BB128" s="893"/>
      <c r="BC128" s="893"/>
      <c r="BD128" s="893"/>
      <c r="BE128" s="894"/>
      <c r="BF128" s="1002" t="s">
        <v>47</v>
      </c>
      <c r="BG128" s="1003"/>
      <c r="BH128" s="1003"/>
      <c r="BI128" s="1003"/>
      <c r="BJ128" s="1003"/>
      <c r="BK128" s="1003"/>
      <c r="BL128" s="1004"/>
      <c r="BM128" s="1002">
        <v>11.91</v>
      </c>
      <c r="BN128" s="1003"/>
      <c r="BO128" s="1003"/>
      <c r="BP128" s="1003"/>
      <c r="BQ128" s="1003"/>
      <c r="BR128" s="1003"/>
      <c r="BS128" s="1004"/>
      <c r="BT128" s="1002">
        <v>20</v>
      </c>
      <c r="BU128" s="1003"/>
      <c r="BV128" s="1003"/>
      <c r="BW128" s="1003"/>
      <c r="BX128" s="1003"/>
      <c r="BY128" s="1003"/>
      <c r="BZ128" s="1005"/>
      <c r="CA128" s="313"/>
      <c r="CB128" s="313"/>
      <c r="CC128" s="313"/>
      <c r="CD128" s="313"/>
      <c r="CE128" s="313"/>
      <c r="CF128" s="313"/>
      <c r="CG128" s="295"/>
      <c r="CH128" s="295"/>
      <c r="CI128" s="295"/>
      <c r="CJ128" s="314"/>
      <c r="CK128" s="1071"/>
      <c r="CL128" s="1072"/>
      <c r="CM128" s="1072"/>
      <c r="CN128" s="1072"/>
      <c r="CO128" s="1073"/>
      <c r="CP128" s="1006" t="s">
        <v>395</v>
      </c>
      <c r="CQ128" s="727"/>
      <c r="CR128" s="727"/>
      <c r="CS128" s="727"/>
      <c r="CT128" s="727"/>
      <c r="CU128" s="727"/>
      <c r="CV128" s="727"/>
      <c r="CW128" s="727"/>
      <c r="CX128" s="727"/>
      <c r="CY128" s="727"/>
      <c r="CZ128" s="727"/>
      <c r="DA128" s="727"/>
      <c r="DB128" s="727"/>
      <c r="DC128" s="727"/>
      <c r="DD128" s="727"/>
      <c r="DE128" s="727"/>
      <c r="DF128" s="1007"/>
      <c r="DG128" s="1008" t="s">
        <v>47</v>
      </c>
      <c r="DH128" s="1009"/>
      <c r="DI128" s="1009"/>
      <c r="DJ128" s="1009"/>
      <c r="DK128" s="1009"/>
      <c r="DL128" s="1009" t="s">
        <v>47</v>
      </c>
      <c r="DM128" s="1009"/>
      <c r="DN128" s="1009"/>
      <c r="DO128" s="1009"/>
      <c r="DP128" s="1009"/>
      <c r="DQ128" s="1009" t="s">
        <v>47</v>
      </c>
      <c r="DR128" s="1009"/>
      <c r="DS128" s="1009"/>
      <c r="DT128" s="1009"/>
      <c r="DU128" s="1009"/>
      <c r="DV128" s="1010" t="s">
        <v>47</v>
      </c>
      <c r="DW128" s="1010"/>
      <c r="DX128" s="1010"/>
      <c r="DY128" s="1010"/>
      <c r="DZ128" s="1011"/>
    </row>
    <row r="129" spans="1:131" s="286" customFormat="1" ht="26.25" customHeight="1" x14ac:dyDescent="0.2">
      <c r="A129" s="909" t="s">
        <v>27</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12" t="s">
        <v>396</v>
      </c>
      <c r="X129" s="1013"/>
      <c r="Y129" s="1013"/>
      <c r="Z129" s="1014"/>
      <c r="AA129" s="928">
        <v>28391014</v>
      </c>
      <c r="AB129" s="929"/>
      <c r="AC129" s="929"/>
      <c r="AD129" s="929"/>
      <c r="AE129" s="930"/>
      <c r="AF129" s="931">
        <v>27666169</v>
      </c>
      <c r="AG129" s="929"/>
      <c r="AH129" s="929"/>
      <c r="AI129" s="929"/>
      <c r="AJ129" s="930"/>
      <c r="AK129" s="931">
        <v>27959520</v>
      </c>
      <c r="AL129" s="929"/>
      <c r="AM129" s="929"/>
      <c r="AN129" s="929"/>
      <c r="AO129" s="930"/>
      <c r="AP129" s="1015"/>
      <c r="AQ129" s="1016"/>
      <c r="AR129" s="1016"/>
      <c r="AS129" s="1016"/>
      <c r="AT129" s="1017"/>
      <c r="AU129" s="296"/>
      <c r="AV129" s="296"/>
      <c r="AW129" s="296"/>
      <c r="AX129" s="1018" t="s">
        <v>397</v>
      </c>
      <c r="AY129" s="920"/>
      <c r="AZ129" s="920"/>
      <c r="BA129" s="920"/>
      <c r="BB129" s="920"/>
      <c r="BC129" s="920"/>
      <c r="BD129" s="920"/>
      <c r="BE129" s="921"/>
      <c r="BF129" s="1019" t="s">
        <v>47</v>
      </c>
      <c r="BG129" s="1020"/>
      <c r="BH129" s="1020"/>
      <c r="BI129" s="1020"/>
      <c r="BJ129" s="1020"/>
      <c r="BK129" s="1020"/>
      <c r="BL129" s="1021"/>
      <c r="BM129" s="1019">
        <v>16.91</v>
      </c>
      <c r="BN129" s="1020"/>
      <c r="BO129" s="1020"/>
      <c r="BP129" s="1020"/>
      <c r="BQ129" s="1020"/>
      <c r="BR129" s="1020"/>
      <c r="BS129" s="1021"/>
      <c r="BT129" s="1019">
        <v>30</v>
      </c>
      <c r="BU129" s="1020"/>
      <c r="BV129" s="1020"/>
      <c r="BW129" s="1020"/>
      <c r="BX129" s="1020"/>
      <c r="BY129" s="1020"/>
      <c r="BZ129" s="1022"/>
      <c r="CA129" s="317"/>
      <c r="CB129" s="317"/>
      <c r="CC129" s="317"/>
      <c r="CD129" s="317"/>
      <c r="CE129" s="317"/>
      <c r="CF129" s="317"/>
      <c r="CG129" s="317"/>
      <c r="CH129" s="317"/>
      <c r="CI129" s="317"/>
      <c r="CJ129" s="317"/>
      <c r="CK129" s="317"/>
      <c r="CL129" s="317"/>
      <c r="CM129" s="317"/>
      <c r="CN129" s="317"/>
      <c r="CO129" s="317"/>
      <c r="CP129" s="317"/>
      <c r="CQ129" s="317"/>
      <c r="CR129" s="317"/>
      <c r="CS129" s="317"/>
      <c r="CT129" s="317"/>
      <c r="CU129" s="317"/>
      <c r="CV129" s="317"/>
      <c r="CW129" s="317"/>
      <c r="CX129" s="317"/>
      <c r="CY129" s="317"/>
      <c r="CZ129" s="317"/>
      <c r="DA129" s="317"/>
      <c r="DB129" s="317"/>
      <c r="DC129" s="317"/>
      <c r="DD129" s="317"/>
      <c r="DE129" s="317"/>
      <c r="DF129" s="317"/>
      <c r="DG129" s="317"/>
      <c r="DH129" s="317"/>
      <c r="DI129" s="317"/>
      <c r="DJ129" s="317"/>
      <c r="DK129" s="317"/>
      <c r="DL129" s="317"/>
      <c r="DM129" s="317"/>
      <c r="DN129" s="317"/>
      <c r="DO129" s="317"/>
      <c r="DP129" s="296"/>
      <c r="DQ129" s="296"/>
      <c r="DR129" s="296"/>
      <c r="DS129" s="296"/>
      <c r="DT129" s="296"/>
      <c r="DU129" s="296"/>
      <c r="DV129" s="296"/>
      <c r="DW129" s="296"/>
      <c r="DX129" s="296"/>
      <c r="DY129" s="296"/>
      <c r="DZ129" s="296"/>
    </row>
    <row r="130" spans="1:131" s="286" customFormat="1" ht="26.25" customHeight="1" x14ac:dyDescent="0.2">
      <c r="A130" s="909" t="s">
        <v>398</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12" t="s">
        <v>399</v>
      </c>
      <c r="X130" s="1013"/>
      <c r="Y130" s="1013"/>
      <c r="Z130" s="1014"/>
      <c r="AA130" s="928">
        <v>3564980</v>
      </c>
      <c r="AB130" s="929"/>
      <c r="AC130" s="929"/>
      <c r="AD130" s="929"/>
      <c r="AE130" s="930"/>
      <c r="AF130" s="931">
        <v>3447736</v>
      </c>
      <c r="AG130" s="929"/>
      <c r="AH130" s="929"/>
      <c r="AI130" s="929"/>
      <c r="AJ130" s="930"/>
      <c r="AK130" s="931">
        <v>3446757</v>
      </c>
      <c r="AL130" s="929"/>
      <c r="AM130" s="929"/>
      <c r="AN130" s="929"/>
      <c r="AO130" s="930"/>
      <c r="AP130" s="1015"/>
      <c r="AQ130" s="1016"/>
      <c r="AR130" s="1016"/>
      <c r="AS130" s="1016"/>
      <c r="AT130" s="1017"/>
      <c r="AU130" s="296"/>
      <c r="AV130" s="296"/>
      <c r="AW130" s="296"/>
      <c r="AX130" s="1018" t="s">
        <v>400</v>
      </c>
      <c r="AY130" s="920"/>
      <c r="AZ130" s="920"/>
      <c r="BA130" s="920"/>
      <c r="BB130" s="920"/>
      <c r="BC130" s="920"/>
      <c r="BD130" s="920"/>
      <c r="BE130" s="921"/>
      <c r="BF130" s="1023">
        <v>4.5</v>
      </c>
      <c r="BG130" s="1024"/>
      <c r="BH130" s="1024"/>
      <c r="BI130" s="1024"/>
      <c r="BJ130" s="1024"/>
      <c r="BK130" s="1024"/>
      <c r="BL130" s="1025"/>
      <c r="BM130" s="1023">
        <v>25</v>
      </c>
      <c r="BN130" s="1024"/>
      <c r="BO130" s="1024"/>
      <c r="BP130" s="1024"/>
      <c r="BQ130" s="1024"/>
      <c r="BR130" s="1024"/>
      <c r="BS130" s="1025"/>
      <c r="BT130" s="1023">
        <v>35</v>
      </c>
      <c r="BU130" s="1024"/>
      <c r="BV130" s="1024"/>
      <c r="BW130" s="1024"/>
      <c r="BX130" s="1024"/>
      <c r="BY130" s="1024"/>
      <c r="BZ130" s="1026"/>
      <c r="CA130" s="317"/>
      <c r="CB130" s="317"/>
      <c r="CC130" s="317"/>
      <c r="CD130" s="317"/>
      <c r="CE130" s="317"/>
      <c r="CF130" s="317"/>
      <c r="CG130" s="317"/>
      <c r="CH130" s="317"/>
      <c r="CI130" s="317"/>
      <c r="CJ130" s="317"/>
      <c r="CK130" s="317"/>
      <c r="CL130" s="317"/>
      <c r="CM130" s="317"/>
      <c r="CN130" s="317"/>
      <c r="CO130" s="317"/>
      <c r="CP130" s="317"/>
      <c r="CQ130" s="317"/>
      <c r="CR130" s="317"/>
      <c r="CS130" s="317"/>
      <c r="CT130" s="317"/>
      <c r="CU130" s="317"/>
      <c r="CV130" s="317"/>
      <c r="CW130" s="317"/>
      <c r="CX130" s="317"/>
      <c r="CY130" s="317"/>
      <c r="CZ130" s="317"/>
      <c r="DA130" s="317"/>
      <c r="DB130" s="317"/>
      <c r="DC130" s="317"/>
      <c r="DD130" s="317"/>
      <c r="DE130" s="317"/>
      <c r="DF130" s="317"/>
      <c r="DG130" s="317"/>
      <c r="DH130" s="317"/>
      <c r="DI130" s="317"/>
      <c r="DJ130" s="317"/>
      <c r="DK130" s="317"/>
      <c r="DL130" s="317"/>
      <c r="DM130" s="317"/>
      <c r="DN130" s="317"/>
      <c r="DO130" s="317"/>
      <c r="DP130" s="296"/>
      <c r="DQ130" s="296"/>
      <c r="DR130" s="296"/>
      <c r="DS130" s="296"/>
      <c r="DT130" s="296"/>
      <c r="DU130" s="296"/>
      <c r="DV130" s="296"/>
      <c r="DW130" s="296"/>
      <c r="DX130" s="296"/>
      <c r="DY130" s="296"/>
      <c r="DZ130" s="296"/>
    </row>
    <row r="131" spans="1:131" s="286" customFormat="1" ht="26.25" customHeight="1" x14ac:dyDescent="0.2">
      <c r="A131" s="1027"/>
      <c r="B131" s="1028"/>
      <c r="C131" s="1028"/>
      <c r="D131" s="1028"/>
      <c r="E131" s="1028"/>
      <c r="F131" s="1028"/>
      <c r="G131" s="1028"/>
      <c r="H131" s="1028"/>
      <c r="I131" s="1028"/>
      <c r="J131" s="1028"/>
      <c r="K131" s="1028"/>
      <c r="L131" s="1028"/>
      <c r="M131" s="1028"/>
      <c r="N131" s="1028"/>
      <c r="O131" s="1028"/>
      <c r="P131" s="1028"/>
      <c r="Q131" s="1028"/>
      <c r="R131" s="1028"/>
      <c r="S131" s="1028"/>
      <c r="T131" s="1028"/>
      <c r="U131" s="1028"/>
      <c r="V131" s="1028"/>
      <c r="W131" s="1029" t="s">
        <v>401</v>
      </c>
      <c r="X131" s="1030"/>
      <c r="Y131" s="1030"/>
      <c r="Z131" s="1031"/>
      <c r="AA131" s="961">
        <v>24826034</v>
      </c>
      <c r="AB131" s="962"/>
      <c r="AC131" s="962"/>
      <c r="AD131" s="962"/>
      <c r="AE131" s="963"/>
      <c r="AF131" s="964">
        <v>24218433</v>
      </c>
      <c r="AG131" s="962"/>
      <c r="AH131" s="962"/>
      <c r="AI131" s="962"/>
      <c r="AJ131" s="963"/>
      <c r="AK131" s="964">
        <v>24512763</v>
      </c>
      <c r="AL131" s="962"/>
      <c r="AM131" s="962"/>
      <c r="AN131" s="962"/>
      <c r="AO131" s="963"/>
      <c r="AP131" s="1032"/>
      <c r="AQ131" s="1033"/>
      <c r="AR131" s="1033"/>
      <c r="AS131" s="1033"/>
      <c r="AT131" s="1034"/>
      <c r="AU131" s="296"/>
      <c r="AV131" s="296"/>
      <c r="AW131" s="296"/>
      <c r="AX131" s="1035" t="s">
        <v>402</v>
      </c>
      <c r="AY131" s="727"/>
      <c r="AZ131" s="727"/>
      <c r="BA131" s="727"/>
      <c r="BB131" s="727"/>
      <c r="BC131" s="727"/>
      <c r="BD131" s="727"/>
      <c r="BE131" s="1007"/>
      <c r="BF131" s="1036" t="s">
        <v>47</v>
      </c>
      <c r="BG131" s="1037"/>
      <c r="BH131" s="1037"/>
      <c r="BI131" s="1037"/>
      <c r="BJ131" s="1037"/>
      <c r="BK131" s="1037"/>
      <c r="BL131" s="1038"/>
      <c r="BM131" s="1036">
        <v>350</v>
      </c>
      <c r="BN131" s="1037"/>
      <c r="BO131" s="1037"/>
      <c r="BP131" s="1037"/>
      <c r="BQ131" s="1037"/>
      <c r="BR131" s="1037"/>
      <c r="BS131" s="1038"/>
      <c r="BT131" s="1039"/>
      <c r="BU131" s="1040"/>
      <c r="BV131" s="1040"/>
      <c r="BW131" s="1040"/>
      <c r="BX131" s="1040"/>
      <c r="BY131" s="1040"/>
      <c r="BZ131" s="1041"/>
      <c r="CA131" s="317"/>
      <c r="CB131" s="317"/>
      <c r="CC131" s="317"/>
      <c r="CD131" s="317"/>
      <c r="CE131" s="317"/>
      <c r="CF131" s="317"/>
      <c r="CG131" s="317"/>
      <c r="CH131" s="317"/>
      <c r="CI131" s="317"/>
      <c r="CJ131" s="317"/>
      <c r="CK131" s="317"/>
      <c r="CL131" s="317"/>
      <c r="CM131" s="317"/>
      <c r="CN131" s="317"/>
      <c r="CO131" s="317"/>
      <c r="CP131" s="317"/>
      <c r="CQ131" s="317"/>
      <c r="CR131" s="317"/>
      <c r="CS131" s="317"/>
      <c r="CT131" s="317"/>
      <c r="CU131" s="317"/>
      <c r="CV131" s="317"/>
      <c r="CW131" s="317"/>
      <c r="CX131" s="317"/>
      <c r="CY131" s="317"/>
      <c r="CZ131" s="317"/>
      <c r="DA131" s="317"/>
      <c r="DB131" s="317"/>
      <c r="DC131" s="317"/>
      <c r="DD131" s="317"/>
      <c r="DE131" s="317"/>
      <c r="DF131" s="317"/>
      <c r="DG131" s="317"/>
      <c r="DH131" s="317"/>
      <c r="DI131" s="317"/>
      <c r="DJ131" s="317"/>
      <c r="DK131" s="317"/>
      <c r="DL131" s="317"/>
      <c r="DM131" s="317"/>
      <c r="DN131" s="317"/>
      <c r="DO131" s="317"/>
      <c r="DP131" s="296"/>
      <c r="DQ131" s="296"/>
      <c r="DR131" s="296"/>
      <c r="DS131" s="296"/>
      <c r="DT131" s="296"/>
      <c r="DU131" s="296"/>
      <c r="DV131" s="296"/>
      <c r="DW131" s="296"/>
      <c r="DX131" s="296"/>
      <c r="DY131" s="296"/>
      <c r="DZ131" s="296"/>
    </row>
    <row r="132" spans="1:131" s="286" customFormat="1" ht="26.25" customHeight="1" x14ac:dyDescent="0.2">
      <c r="A132" s="1055" t="s">
        <v>403</v>
      </c>
      <c r="B132" s="1056"/>
      <c r="C132" s="1056"/>
      <c r="D132" s="1056"/>
      <c r="E132" s="1056"/>
      <c r="F132" s="1056"/>
      <c r="G132" s="1056"/>
      <c r="H132" s="1056"/>
      <c r="I132" s="1056"/>
      <c r="J132" s="1056"/>
      <c r="K132" s="1056"/>
      <c r="L132" s="1056"/>
      <c r="M132" s="1056"/>
      <c r="N132" s="1056"/>
      <c r="O132" s="1056"/>
      <c r="P132" s="1056"/>
      <c r="Q132" s="1056"/>
      <c r="R132" s="1056"/>
      <c r="S132" s="1056"/>
      <c r="T132" s="1056"/>
      <c r="U132" s="1056"/>
      <c r="V132" s="1042" t="s">
        <v>404</v>
      </c>
      <c r="W132" s="1042"/>
      <c r="X132" s="1042"/>
      <c r="Y132" s="1042"/>
      <c r="Z132" s="1043"/>
      <c r="AA132" s="1044">
        <v>4.7152759079999997</v>
      </c>
      <c r="AB132" s="1045"/>
      <c r="AC132" s="1045"/>
      <c r="AD132" s="1045"/>
      <c r="AE132" s="1046"/>
      <c r="AF132" s="1047">
        <v>4.8268069200000001</v>
      </c>
      <c r="AG132" s="1045"/>
      <c r="AH132" s="1045"/>
      <c r="AI132" s="1045"/>
      <c r="AJ132" s="1046"/>
      <c r="AK132" s="1047">
        <v>4.2383023079999997</v>
      </c>
      <c r="AL132" s="1045"/>
      <c r="AM132" s="1045"/>
      <c r="AN132" s="1045"/>
      <c r="AO132" s="1046"/>
      <c r="AP132" s="958"/>
      <c r="AQ132" s="959"/>
      <c r="AR132" s="959"/>
      <c r="AS132" s="959"/>
      <c r="AT132" s="1048"/>
      <c r="AU132" s="316"/>
      <c r="AV132" s="296"/>
      <c r="AW132" s="296"/>
      <c r="AX132" s="296"/>
      <c r="AY132" s="296"/>
      <c r="AZ132" s="296"/>
      <c r="BA132" s="296"/>
      <c r="BB132" s="296"/>
      <c r="BC132" s="296"/>
      <c r="BD132" s="296"/>
      <c r="BE132" s="296"/>
      <c r="BF132" s="296"/>
      <c r="BG132" s="296"/>
      <c r="BH132" s="296"/>
      <c r="BI132" s="296"/>
      <c r="BJ132" s="296"/>
      <c r="BK132" s="296"/>
      <c r="BL132" s="296"/>
      <c r="BM132" s="296"/>
      <c r="BN132" s="296"/>
      <c r="BO132" s="296"/>
      <c r="BP132" s="296"/>
      <c r="BQ132" s="296"/>
      <c r="BR132" s="296"/>
      <c r="BS132" s="302"/>
      <c r="BT132" s="296"/>
      <c r="BU132" s="296"/>
      <c r="BV132" s="296"/>
      <c r="BW132" s="296"/>
      <c r="BX132" s="296"/>
      <c r="BY132" s="296"/>
      <c r="BZ132" s="296"/>
      <c r="CA132" s="317"/>
      <c r="CB132" s="317"/>
      <c r="CC132" s="317"/>
      <c r="CD132" s="317"/>
      <c r="CE132" s="317"/>
      <c r="CF132" s="317"/>
      <c r="CG132" s="317"/>
      <c r="CH132" s="317"/>
      <c r="CI132" s="317"/>
      <c r="CJ132" s="317"/>
      <c r="CK132" s="317"/>
      <c r="CL132" s="317"/>
      <c r="CM132" s="317"/>
      <c r="CN132" s="317"/>
      <c r="CO132" s="317"/>
      <c r="CP132" s="317"/>
      <c r="CQ132" s="317"/>
      <c r="CR132" s="317"/>
      <c r="CS132" s="317"/>
      <c r="CT132" s="317"/>
      <c r="CU132" s="317"/>
      <c r="CV132" s="317"/>
      <c r="CW132" s="317"/>
      <c r="CX132" s="317"/>
      <c r="CY132" s="317"/>
      <c r="CZ132" s="317"/>
      <c r="DA132" s="317"/>
      <c r="DB132" s="317"/>
      <c r="DC132" s="317"/>
      <c r="DD132" s="317"/>
      <c r="DE132" s="317"/>
      <c r="DF132" s="317"/>
      <c r="DG132" s="317"/>
      <c r="DH132" s="317"/>
      <c r="DI132" s="317"/>
      <c r="DJ132" s="317"/>
      <c r="DK132" s="317"/>
      <c r="DL132" s="317"/>
      <c r="DM132" s="317"/>
      <c r="DN132" s="317"/>
      <c r="DO132" s="317"/>
      <c r="DP132" s="296"/>
      <c r="DQ132" s="296"/>
      <c r="DR132" s="296"/>
      <c r="DS132" s="296"/>
      <c r="DT132" s="296"/>
      <c r="DU132" s="296"/>
      <c r="DV132" s="296"/>
      <c r="DW132" s="296"/>
      <c r="DX132" s="296"/>
      <c r="DY132" s="296"/>
      <c r="DZ132" s="296"/>
    </row>
    <row r="133" spans="1:131" s="286" customFormat="1" ht="26.25" customHeight="1" x14ac:dyDescent="0.2">
      <c r="A133" s="1057"/>
      <c r="B133" s="1058"/>
      <c r="C133" s="1058"/>
      <c r="D133" s="1058"/>
      <c r="E133" s="1058"/>
      <c r="F133" s="1058"/>
      <c r="G133" s="1058"/>
      <c r="H133" s="1058"/>
      <c r="I133" s="1058"/>
      <c r="J133" s="1058"/>
      <c r="K133" s="1058"/>
      <c r="L133" s="1058"/>
      <c r="M133" s="1058"/>
      <c r="N133" s="1058"/>
      <c r="O133" s="1058"/>
      <c r="P133" s="1058"/>
      <c r="Q133" s="1058"/>
      <c r="R133" s="1058"/>
      <c r="S133" s="1058"/>
      <c r="T133" s="1058"/>
      <c r="U133" s="1058"/>
      <c r="V133" s="1049" t="s">
        <v>405</v>
      </c>
      <c r="W133" s="1049"/>
      <c r="X133" s="1049"/>
      <c r="Y133" s="1049"/>
      <c r="Z133" s="1050"/>
      <c r="AA133" s="1051">
        <v>5</v>
      </c>
      <c r="AB133" s="1052"/>
      <c r="AC133" s="1052"/>
      <c r="AD133" s="1052"/>
      <c r="AE133" s="1053"/>
      <c r="AF133" s="1051">
        <v>4.7</v>
      </c>
      <c r="AG133" s="1052"/>
      <c r="AH133" s="1052"/>
      <c r="AI133" s="1052"/>
      <c r="AJ133" s="1053"/>
      <c r="AK133" s="1051">
        <v>4.5</v>
      </c>
      <c r="AL133" s="1052"/>
      <c r="AM133" s="1052"/>
      <c r="AN133" s="1052"/>
      <c r="AO133" s="1053"/>
      <c r="AP133" s="983"/>
      <c r="AQ133" s="984"/>
      <c r="AR133" s="984"/>
      <c r="AS133" s="984"/>
      <c r="AT133" s="1054"/>
      <c r="AU133" s="296"/>
      <c r="AV133" s="296"/>
      <c r="AW133" s="296"/>
      <c r="AX133" s="296"/>
      <c r="AY133" s="296"/>
      <c r="AZ133" s="296"/>
      <c r="BA133" s="296"/>
      <c r="BB133" s="296"/>
      <c r="BC133" s="296"/>
      <c r="BD133" s="296"/>
      <c r="BE133" s="296"/>
      <c r="BF133" s="296"/>
      <c r="BG133" s="296"/>
      <c r="BH133" s="296"/>
      <c r="BI133" s="296"/>
      <c r="BJ133" s="296"/>
      <c r="BK133" s="296"/>
      <c r="BL133" s="296"/>
      <c r="BM133" s="296"/>
      <c r="BN133" s="317"/>
      <c r="BO133" s="317"/>
      <c r="BP133" s="317"/>
      <c r="BQ133" s="317"/>
      <c r="BR133" s="317"/>
      <c r="BS133" s="317"/>
      <c r="BT133" s="317"/>
      <c r="BU133" s="317"/>
      <c r="BV133" s="317"/>
      <c r="BW133" s="317"/>
      <c r="BX133" s="317"/>
      <c r="BY133" s="317"/>
      <c r="BZ133" s="317"/>
      <c r="CA133" s="317"/>
      <c r="CB133" s="317"/>
      <c r="CC133" s="317"/>
      <c r="CD133" s="317"/>
      <c r="CE133" s="317"/>
      <c r="CF133" s="317"/>
      <c r="CG133" s="317"/>
      <c r="CH133" s="317"/>
      <c r="CI133" s="317"/>
      <c r="CJ133" s="317"/>
      <c r="CK133" s="317"/>
      <c r="CL133" s="317"/>
      <c r="CM133" s="317"/>
      <c r="CN133" s="317"/>
      <c r="CO133" s="317"/>
      <c r="CP133" s="317"/>
      <c r="CQ133" s="317"/>
      <c r="CR133" s="317"/>
      <c r="CS133" s="317"/>
      <c r="CT133" s="317"/>
      <c r="CU133" s="317"/>
      <c r="CV133" s="317"/>
      <c r="CW133" s="317"/>
      <c r="CX133" s="317"/>
      <c r="CY133" s="317"/>
      <c r="CZ133" s="317"/>
      <c r="DA133" s="317"/>
      <c r="DB133" s="317"/>
      <c r="DC133" s="317"/>
      <c r="DD133" s="317"/>
      <c r="DE133" s="317"/>
      <c r="DF133" s="317"/>
      <c r="DG133" s="317"/>
      <c r="DH133" s="317"/>
      <c r="DI133" s="317"/>
      <c r="DJ133" s="317"/>
      <c r="DK133" s="317"/>
      <c r="DL133" s="317"/>
      <c r="DM133" s="317"/>
      <c r="DN133" s="317"/>
      <c r="DO133" s="317"/>
      <c r="DP133" s="296"/>
      <c r="DQ133" s="296"/>
      <c r="DR133" s="296"/>
      <c r="DS133" s="296"/>
      <c r="DT133" s="296"/>
      <c r="DU133" s="296"/>
      <c r="DV133" s="296"/>
      <c r="DW133" s="296"/>
      <c r="DX133" s="296"/>
      <c r="DY133" s="296"/>
      <c r="DZ133" s="296"/>
    </row>
    <row r="134" spans="1:131" ht="11.25" customHeight="1" x14ac:dyDescent="0.2">
      <c r="A134" s="315"/>
      <c r="B134" s="315"/>
      <c r="C134" s="315"/>
      <c r="D134" s="315"/>
      <c r="E134" s="315"/>
      <c r="F134" s="315"/>
      <c r="G134" s="315"/>
      <c r="H134" s="315"/>
      <c r="I134" s="315"/>
      <c r="J134" s="315"/>
      <c r="K134" s="315"/>
      <c r="L134" s="315"/>
      <c r="M134" s="315"/>
      <c r="N134" s="315"/>
      <c r="O134" s="315"/>
      <c r="P134" s="315"/>
      <c r="Q134" s="315"/>
      <c r="R134" s="315"/>
      <c r="S134" s="315"/>
      <c r="T134" s="315"/>
      <c r="U134" s="315"/>
      <c r="V134" s="315"/>
      <c r="W134" s="315"/>
      <c r="X134" s="315"/>
      <c r="Y134" s="315"/>
      <c r="Z134" s="315"/>
      <c r="AA134" s="315"/>
      <c r="AB134" s="315"/>
      <c r="AC134" s="315"/>
      <c r="AD134" s="315"/>
      <c r="AE134" s="315"/>
      <c r="AF134" s="315"/>
      <c r="AG134" s="315"/>
      <c r="AH134" s="315"/>
      <c r="AI134" s="315"/>
      <c r="AJ134" s="315"/>
      <c r="AK134" s="315"/>
      <c r="AL134" s="315"/>
      <c r="AM134" s="315"/>
      <c r="AN134" s="315"/>
      <c r="AO134" s="315"/>
      <c r="AP134" s="315"/>
      <c r="AQ134" s="315"/>
      <c r="AR134" s="315"/>
      <c r="AS134" s="315"/>
      <c r="AT134" s="315"/>
      <c r="AU134" s="296"/>
      <c r="AV134" s="296"/>
      <c r="AW134" s="296"/>
      <c r="AX134" s="296"/>
      <c r="AY134" s="296"/>
      <c r="AZ134" s="296"/>
      <c r="BA134" s="296"/>
      <c r="BB134" s="296"/>
      <c r="BC134" s="296"/>
      <c r="BD134" s="296"/>
      <c r="BE134" s="296"/>
      <c r="BF134" s="296"/>
      <c r="BG134" s="296"/>
      <c r="BH134" s="296"/>
      <c r="BI134" s="296"/>
      <c r="BJ134" s="296"/>
      <c r="BK134" s="296"/>
      <c r="BL134" s="296"/>
      <c r="BM134" s="296"/>
      <c r="BN134" s="317"/>
      <c r="BO134" s="317"/>
      <c r="BP134" s="317"/>
      <c r="BQ134" s="317"/>
      <c r="BR134" s="317"/>
      <c r="BS134" s="317"/>
      <c r="BT134" s="317"/>
      <c r="BU134" s="317"/>
      <c r="BV134" s="317"/>
      <c r="BW134" s="317"/>
      <c r="BX134" s="317"/>
      <c r="BY134" s="317"/>
      <c r="BZ134" s="317"/>
      <c r="CA134" s="317"/>
      <c r="CB134" s="317"/>
      <c r="CC134" s="317"/>
      <c r="CD134" s="317"/>
      <c r="CE134" s="317"/>
      <c r="CF134" s="317"/>
      <c r="CG134" s="317"/>
      <c r="CH134" s="317"/>
      <c r="CI134" s="317"/>
      <c r="CJ134" s="317"/>
      <c r="CK134" s="317"/>
      <c r="CL134" s="317"/>
      <c r="CM134" s="317"/>
      <c r="CN134" s="317"/>
      <c r="CO134" s="317"/>
      <c r="CP134" s="317"/>
      <c r="CQ134" s="317"/>
      <c r="CR134" s="317"/>
      <c r="CS134" s="317"/>
      <c r="CT134" s="317"/>
      <c r="CU134" s="317"/>
      <c r="CV134" s="317"/>
      <c r="CW134" s="317"/>
      <c r="CX134" s="317"/>
      <c r="CY134" s="317"/>
      <c r="CZ134" s="317"/>
      <c r="DA134" s="317"/>
      <c r="DB134" s="317"/>
      <c r="DC134" s="317"/>
      <c r="DD134" s="317"/>
      <c r="DE134" s="317"/>
      <c r="DF134" s="317"/>
      <c r="DG134" s="317"/>
      <c r="DH134" s="317"/>
      <c r="DI134" s="317"/>
      <c r="DJ134" s="317"/>
      <c r="DK134" s="317"/>
      <c r="DL134" s="317"/>
      <c r="DM134" s="317"/>
      <c r="DN134" s="317"/>
      <c r="DO134" s="317"/>
      <c r="DP134" s="296"/>
      <c r="DQ134" s="296"/>
      <c r="DR134" s="296"/>
      <c r="DS134" s="296"/>
      <c r="DT134" s="296"/>
      <c r="DU134" s="296"/>
      <c r="DV134" s="296"/>
      <c r="DW134" s="296"/>
      <c r="DX134" s="296"/>
      <c r="DY134" s="296"/>
      <c r="DZ134" s="296"/>
      <c r="EA134" s="286"/>
    </row>
    <row r="135" spans="1:131" ht="14.4" hidden="1" x14ac:dyDescent="0.2">
      <c r="AU135" s="315"/>
      <c r="AV135" s="315"/>
      <c r="AW135" s="315"/>
      <c r="AX135" s="315"/>
      <c r="AY135" s="315"/>
      <c r="AZ135" s="315"/>
      <c r="BA135" s="315"/>
      <c r="BB135" s="315"/>
      <c r="BC135" s="315"/>
      <c r="BD135" s="315"/>
      <c r="BE135" s="315"/>
      <c r="BF135" s="315"/>
      <c r="BG135" s="315"/>
      <c r="BH135" s="315"/>
      <c r="BI135" s="315"/>
      <c r="BJ135" s="315"/>
      <c r="BK135" s="315"/>
      <c r="BL135" s="315"/>
      <c r="BM135" s="315"/>
      <c r="BN135" s="315"/>
      <c r="BO135" s="315"/>
      <c r="BP135" s="315"/>
      <c r="BQ135" s="315"/>
      <c r="BR135" s="315"/>
      <c r="BS135" s="315"/>
      <c r="BT135" s="315"/>
      <c r="BU135" s="315"/>
      <c r="BV135" s="315"/>
      <c r="BW135" s="315"/>
      <c r="BX135" s="315"/>
      <c r="BY135" s="315"/>
      <c r="BZ135" s="315"/>
      <c r="CA135" s="315"/>
      <c r="CB135" s="315"/>
      <c r="CC135" s="315"/>
      <c r="CD135" s="315"/>
      <c r="CE135" s="315"/>
      <c r="CF135" s="315"/>
      <c r="CG135" s="315"/>
      <c r="CH135" s="315"/>
      <c r="CI135" s="315"/>
      <c r="CJ135" s="315"/>
      <c r="CK135" s="315"/>
      <c r="CL135" s="315"/>
      <c r="CM135" s="315"/>
      <c r="CN135" s="315"/>
      <c r="CO135" s="315"/>
      <c r="CP135" s="315"/>
      <c r="CQ135" s="315"/>
      <c r="CR135" s="315"/>
      <c r="CS135" s="315"/>
      <c r="CT135" s="315"/>
      <c r="CU135" s="315"/>
      <c r="CV135" s="315"/>
      <c r="CW135" s="315"/>
      <c r="CX135" s="315"/>
      <c r="CY135" s="315"/>
      <c r="CZ135" s="315"/>
      <c r="DA135" s="315"/>
      <c r="DB135" s="315"/>
      <c r="DC135" s="315"/>
      <c r="DD135" s="315"/>
      <c r="DE135" s="315"/>
      <c r="DF135" s="315"/>
      <c r="DG135" s="315"/>
      <c r="DH135" s="315"/>
      <c r="DI135" s="315"/>
      <c r="DJ135" s="315"/>
      <c r="DK135" s="315"/>
      <c r="DL135" s="315"/>
      <c r="DM135" s="315"/>
      <c r="DN135" s="315"/>
      <c r="DO135" s="315"/>
      <c r="DP135" s="315"/>
      <c r="DQ135" s="315"/>
      <c r="DR135" s="315"/>
      <c r="DS135" s="315"/>
      <c r="DT135" s="315"/>
      <c r="DU135" s="315"/>
      <c r="DV135" s="315"/>
      <c r="DW135" s="315"/>
      <c r="DX135" s="315"/>
      <c r="DY135" s="315"/>
      <c r="DZ135" s="315"/>
    </row>
  </sheetData>
  <sheetProtection algorithmName="SHA-512" hashValue="+9+xBg8NO2u5s6YXlnam9TlN9nA3k6u69B2odM3/iuL29EGUKT1HWof4J5ChKkj5AjGBMDgxKfBm0I5VZ8tp2g==" saltValue="A98OoPVGm+hqtd6ejOYKEQ==" spinCount="100000" sheet="1" objects="1" scenarios="1" formatRows="0"/>
  <mergeCells count="2035">
    <mergeCell ref="BE26:BI27"/>
    <mergeCell ref="A26:P27"/>
    <mergeCell ref="CH5:CL6"/>
    <mergeCell ref="CM5:CQ6"/>
    <mergeCell ref="CR5:CV6"/>
    <mergeCell ref="CW5:DA6"/>
    <mergeCell ref="DB5:DF6"/>
    <mergeCell ref="DG5:DK6"/>
    <mergeCell ref="DL5:DP6"/>
    <mergeCell ref="DQ5:DU6"/>
    <mergeCell ref="DV5:DZ6"/>
    <mergeCell ref="Q5:U6"/>
    <mergeCell ref="V5:Z6"/>
    <mergeCell ref="AA5:AE6"/>
    <mergeCell ref="AF5:AJ6"/>
    <mergeCell ref="AK5:AO6"/>
    <mergeCell ref="AP5:AT6"/>
    <mergeCell ref="AU5:AY6"/>
    <mergeCell ref="BQ5:CG6"/>
    <mergeCell ref="A5:P6"/>
    <mergeCell ref="A66:P67"/>
    <mergeCell ref="Q66:U67"/>
    <mergeCell ref="V66:Z67"/>
    <mergeCell ref="AA66:AE67"/>
    <mergeCell ref="AF66:AJ67"/>
    <mergeCell ref="AK66:AO67"/>
    <mergeCell ref="AP66:AT67"/>
    <mergeCell ref="AU66:AY67"/>
    <mergeCell ref="AZ66:BD67"/>
    <mergeCell ref="Q26:U27"/>
    <mergeCell ref="V26:Z27"/>
    <mergeCell ref="AA26:AE27"/>
    <mergeCell ref="AF26:AJ27"/>
    <mergeCell ref="AK26:AO27"/>
    <mergeCell ref="AP26:AT27"/>
    <mergeCell ref="AU26:AY27"/>
    <mergeCell ref="AZ26:BD27"/>
    <mergeCell ref="V132:Z132"/>
    <mergeCell ref="AA132:AE132"/>
    <mergeCell ref="AF132:AJ132"/>
    <mergeCell ref="AK132:AO132"/>
    <mergeCell ref="AP132:AT132"/>
    <mergeCell ref="V133:Z133"/>
    <mergeCell ref="AA133:AE133"/>
    <mergeCell ref="AF133:AJ133"/>
    <mergeCell ref="AK133:AO133"/>
    <mergeCell ref="AP133:AT133"/>
    <mergeCell ref="A132:U133"/>
    <mergeCell ref="A119:B127"/>
    <mergeCell ref="CK125:CO128"/>
    <mergeCell ref="CK120:CO124"/>
    <mergeCell ref="AU120:AY123"/>
    <mergeCell ref="A112:B116"/>
    <mergeCell ref="CK110:CL119"/>
    <mergeCell ref="AU110:AY11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s>
  <phoneticPr fontId="34"/>
  <pageMargins left="0.59055118110236204" right="0" top="0.59055118110236204" bottom="0.59055118110236204" header="0.39370078740157499" footer="0.39370078740157499"/>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workbookViewId="0"/>
  </sheetViews>
  <sheetFormatPr defaultColWidth="0" defaultRowHeight="13.5" customHeight="1" zeroHeight="1" x14ac:dyDescent="0.2"/>
  <cols>
    <col min="1" max="120" width="2.77734375" style="189" customWidth="1"/>
    <col min="121" max="121" width="0" style="190" hidden="1" customWidth="1"/>
    <col min="122" max="16384" width="9" style="190" hidden="1"/>
  </cols>
  <sheetData>
    <row r="1" spans="1:120" ht="13.2" x14ac:dyDescent="0.2">
      <c r="A1" s="190"/>
      <c r="B1" s="190"/>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190"/>
      <c r="DD1" s="190"/>
      <c r="DE1" s="190"/>
      <c r="DF1" s="190"/>
      <c r="DG1" s="190"/>
      <c r="DH1" s="190"/>
      <c r="DI1" s="190"/>
      <c r="DJ1" s="190"/>
      <c r="DK1" s="190"/>
      <c r="DL1" s="190"/>
      <c r="DM1" s="190"/>
      <c r="DN1" s="190"/>
      <c r="DO1" s="190"/>
      <c r="DP1" s="1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190"/>
    </row>
    <row r="17" spans="119:120" ht="13.2" x14ac:dyDescent="0.2">
      <c r="DP17" s="190"/>
    </row>
    <row r="18" spans="119:120" ht="13.2" x14ac:dyDescent="0.2"/>
    <row r="19" spans="119:120" ht="13.2" x14ac:dyDescent="0.2"/>
    <row r="20" spans="119:120" ht="13.2" x14ac:dyDescent="0.2">
      <c r="DO20" s="190"/>
      <c r="DP20" s="190"/>
    </row>
    <row r="21" spans="119:120" ht="13.2" x14ac:dyDescent="0.2">
      <c r="DP21" s="190"/>
    </row>
    <row r="22" spans="119:120" ht="13.2" x14ac:dyDescent="0.2"/>
    <row r="23" spans="119:120" ht="13.2" x14ac:dyDescent="0.2">
      <c r="DO23" s="190"/>
      <c r="DP23" s="190"/>
    </row>
    <row r="24" spans="119:120" ht="13.2" x14ac:dyDescent="0.2">
      <c r="DP24" s="190"/>
    </row>
    <row r="25" spans="119:120" ht="13.2" x14ac:dyDescent="0.2">
      <c r="DP25" s="190"/>
    </row>
    <row r="26" spans="119:120" ht="13.2" x14ac:dyDescent="0.2">
      <c r="DO26" s="190"/>
      <c r="DP26" s="190"/>
    </row>
    <row r="27" spans="119:120" ht="13.2" x14ac:dyDescent="0.2"/>
    <row r="28" spans="119:120" ht="13.2" x14ac:dyDescent="0.2">
      <c r="DO28" s="190"/>
      <c r="DP28" s="190"/>
    </row>
    <row r="29" spans="119:120" ht="13.2" x14ac:dyDescent="0.2">
      <c r="DP29" s="190"/>
    </row>
    <row r="30" spans="119:120" ht="13.2" x14ac:dyDescent="0.2"/>
    <row r="31" spans="119:120" ht="13.2" x14ac:dyDescent="0.2">
      <c r="DO31" s="190"/>
      <c r="DP31" s="190"/>
    </row>
    <row r="32" spans="119:120" ht="13.2" x14ac:dyDescent="0.2"/>
    <row r="33" spans="98:120" ht="13.2" x14ac:dyDescent="0.2">
      <c r="DO33" s="190"/>
      <c r="DP33" s="190"/>
    </row>
    <row r="34" spans="98:120" ht="13.2" x14ac:dyDescent="0.2">
      <c r="DM34" s="190"/>
    </row>
    <row r="35" spans="98:120" ht="13.2" x14ac:dyDescent="0.2">
      <c r="CT35" s="190"/>
      <c r="CU35" s="190"/>
      <c r="CV35" s="190"/>
      <c r="CY35" s="190"/>
      <c r="CZ35" s="190"/>
      <c r="DA35" s="190"/>
      <c r="DD35" s="190"/>
      <c r="DE35" s="190"/>
      <c r="DF35" s="190"/>
      <c r="DI35" s="190"/>
      <c r="DJ35" s="190"/>
      <c r="DK35" s="190"/>
      <c r="DM35" s="190"/>
      <c r="DN35" s="190"/>
      <c r="DO35" s="190"/>
      <c r="DP35" s="190"/>
    </row>
    <row r="36" spans="98:120" ht="13.2" x14ac:dyDescent="0.2"/>
    <row r="37" spans="98:120" ht="13.2" x14ac:dyDescent="0.2">
      <c r="CW37" s="190"/>
      <c r="DB37" s="190"/>
      <c r="DG37" s="190"/>
      <c r="DL37" s="190"/>
      <c r="DP37" s="190"/>
    </row>
    <row r="38" spans="98:120" ht="13.2" x14ac:dyDescent="0.2">
      <c r="CT38" s="190"/>
      <c r="CU38" s="190"/>
      <c r="CV38" s="190"/>
      <c r="CW38" s="190"/>
      <c r="CY38" s="190"/>
      <c r="CZ38" s="190"/>
      <c r="DA38" s="190"/>
      <c r="DB38" s="190"/>
      <c r="DD38" s="190"/>
      <c r="DE38" s="190"/>
      <c r="DF38" s="190"/>
      <c r="DG38" s="190"/>
      <c r="DI38" s="190"/>
      <c r="DJ38" s="190"/>
      <c r="DK38" s="190"/>
      <c r="DL38" s="190"/>
      <c r="DN38" s="190"/>
      <c r="DO38" s="190"/>
      <c r="DP38" s="1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190"/>
      <c r="DO49" s="190"/>
      <c r="DP49" s="1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190"/>
      <c r="CS63" s="190"/>
      <c r="CX63" s="190"/>
      <c r="DC63" s="190"/>
      <c r="DH63" s="190"/>
    </row>
    <row r="64" spans="22:120" ht="13.2" x14ac:dyDescent="0.2">
      <c r="V64" s="190"/>
    </row>
    <row r="65" spans="15:120" ht="13.2" x14ac:dyDescent="0.2">
      <c r="X65" s="190"/>
      <c r="Z65" s="190"/>
      <c r="AA65" s="190"/>
      <c r="AB65" s="190"/>
      <c r="AC65" s="190"/>
      <c r="AD65" s="190"/>
      <c r="AE65" s="190"/>
      <c r="AF65" s="190"/>
      <c r="AG65" s="190"/>
      <c r="AH65" s="190"/>
      <c r="AI65" s="190"/>
      <c r="AJ65" s="190"/>
      <c r="AK65" s="190"/>
      <c r="AL65" s="190"/>
      <c r="AM65" s="190"/>
      <c r="AN65" s="190"/>
      <c r="AO65" s="190"/>
      <c r="AP65" s="190"/>
      <c r="AQ65" s="190"/>
      <c r="AR65" s="190"/>
      <c r="AS65" s="190"/>
      <c r="AT65" s="190"/>
      <c r="AU65" s="190"/>
      <c r="AV65" s="190"/>
      <c r="AW65" s="190"/>
      <c r="AX65" s="190"/>
      <c r="AY65" s="190"/>
      <c r="AZ65" s="190"/>
      <c r="BA65" s="190"/>
      <c r="BB65" s="190"/>
      <c r="BC65" s="190"/>
      <c r="BD65" s="190"/>
      <c r="BE65" s="190"/>
      <c r="BF65" s="190"/>
      <c r="BG65" s="190"/>
      <c r="BH65" s="190"/>
      <c r="BI65" s="190"/>
      <c r="BJ65" s="190"/>
      <c r="BK65" s="190"/>
      <c r="BL65" s="190"/>
      <c r="BM65" s="190"/>
      <c r="BN65" s="190"/>
      <c r="BO65" s="190"/>
      <c r="BP65" s="190"/>
      <c r="BQ65" s="190"/>
      <c r="BR65" s="190"/>
      <c r="BS65" s="190"/>
      <c r="BT65" s="190"/>
      <c r="BU65" s="190"/>
      <c r="BV65" s="190"/>
      <c r="BW65" s="190"/>
      <c r="BX65" s="190"/>
      <c r="BY65" s="190"/>
      <c r="BZ65" s="190"/>
      <c r="CA65" s="190"/>
      <c r="CB65" s="190"/>
      <c r="CC65" s="190"/>
      <c r="CD65" s="190"/>
      <c r="CE65" s="190"/>
      <c r="CF65" s="190"/>
      <c r="CG65" s="190"/>
      <c r="CH65" s="190"/>
      <c r="CI65" s="190"/>
      <c r="CJ65" s="190"/>
      <c r="CK65" s="190"/>
      <c r="CL65" s="190"/>
      <c r="CM65" s="190"/>
      <c r="CN65" s="190"/>
      <c r="CO65" s="190"/>
      <c r="CP65" s="190"/>
      <c r="CQ65" s="190"/>
      <c r="CR65" s="190"/>
      <c r="CU65" s="190"/>
      <c r="CZ65" s="190"/>
      <c r="DE65" s="190"/>
      <c r="DJ65" s="190"/>
    </row>
    <row r="66" spans="15:120" ht="13.2" x14ac:dyDescent="0.2">
      <c r="Q66" s="190"/>
      <c r="S66" s="190"/>
      <c r="U66" s="190"/>
      <c r="DM66" s="190"/>
    </row>
    <row r="67" spans="15:120" ht="13.2" x14ac:dyDescent="0.2">
      <c r="O67" s="190"/>
      <c r="P67" s="190"/>
      <c r="R67" s="190"/>
      <c r="T67" s="190"/>
      <c r="Y67" s="190"/>
      <c r="CT67" s="190"/>
      <c r="CV67" s="190"/>
      <c r="CW67" s="190"/>
      <c r="CY67" s="190"/>
      <c r="DA67" s="190"/>
      <c r="DB67" s="190"/>
      <c r="DD67" s="190"/>
      <c r="DF67" s="190"/>
      <c r="DG67" s="190"/>
      <c r="DI67" s="190"/>
      <c r="DK67" s="190"/>
      <c r="DL67" s="190"/>
      <c r="DN67" s="190"/>
      <c r="DO67" s="190"/>
      <c r="DP67" s="190"/>
    </row>
    <row r="68" spans="15:120" ht="13.2" x14ac:dyDescent="0.2"/>
    <row r="69" spans="15:120" ht="13.2" x14ac:dyDescent="0.2"/>
    <row r="70" spans="15:120" ht="13.2" x14ac:dyDescent="0.2"/>
    <row r="71" spans="15:120" ht="13.2" x14ac:dyDescent="0.2"/>
    <row r="72" spans="15:120" ht="13.2" x14ac:dyDescent="0.2">
      <c r="DP72" s="190"/>
    </row>
    <row r="73" spans="15:120" ht="13.2" x14ac:dyDescent="0.2">
      <c r="DP73" s="1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190"/>
      <c r="CX96" s="190"/>
      <c r="DC96" s="190"/>
      <c r="DH96" s="190"/>
    </row>
    <row r="97" spans="24:120" ht="13.2" x14ac:dyDescent="0.2">
      <c r="CS97" s="190"/>
      <c r="CX97" s="190"/>
      <c r="DC97" s="190"/>
      <c r="DH97" s="190"/>
      <c r="DP97" s="189" t="s">
        <v>406</v>
      </c>
    </row>
    <row r="98" spans="24:120" ht="13.2" hidden="1" x14ac:dyDescent="0.2">
      <c r="CS98" s="190"/>
      <c r="CX98" s="190"/>
      <c r="DC98" s="190"/>
      <c r="DH98" s="190"/>
    </row>
    <row r="99" spans="24:120" ht="13.2" hidden="1" x14ac:dyDescent="0.2">
      <c r="CS99" s="190"/>
      <c r="CX99" s="190"/>
      <c r="DC99" s="190"/>
      <c r="DH99" s="190"/>
    </row>
    <row r="101" spans="24:120" ht="12" hidden="1" customHeight="1" x14ac:dyDescent="0.2">
      <c r="X101" s="190"/>
      <c r="Y101" s="190"/>
      <c r="Z101" s="190"/>
      <c r="AA101" s="190"/>
      <c r="AB101" s="190"/>
      <c r="AC101" s="190"/>
      <c r="AD101" s="190"/>
      <c r="AE101" s="190"/>
      <c r="AF101" s="190"/>
      <c r="AG101" s="190"/>
      <c r="AH101" s="190"/>
      <c r="AI101" s="190"/>
      <c r="AJ101" s="190"/>
      <c r="AK101" s="190"/>
      <c r="AL101" s="190"/>
      <c r="AM101" s="190"/>
      <c r="AN101" s="190"/>
      <c r="AO101" s="190"/>
      <c r="AP101" s="190"/>
      <c r="AQ101" s="190"/>
      <c r="AR101" s="190"/>
      <c r="AS101" s="190"/>
      <c r="AT101" s="190"/>
      <c r="AU101" s="190"/>
      <c r="AV101" s="190"/>
      <c r="AW101" s="190"/>
      <c r="AX101" s="190"/>
      <c r="AY101" s="190"/>
      <c r="AZ101" s="190"/>
      <c r="BA101" s="190"/>
      <c r="BB101" s="190"/>
      <c r="BC101" s="190"/>
      <c r="BD101" s="190"/>
      <c r="BE101" s="190"/>
      <c r="BF101" s="190"/>
      <c r="BG101" s="190"/>
      <c r="BH101" s="190"/>
      <c r="BI101" s="190"/>
      <c r="BJ101" s="190"/>
      <c r="BK101" s="190"/>
      <c r="BL101" s="190"/>
      <c r="BM101" s="190"/>
      <c r="BN101" s="190"/>
      <c r="BO101" s="190"/>
      <c r="BP101" s="190"/>
      <c r="BQ101" s="190"/>
      <c r="BR101" s="190"/>
      <c r="BS101" s="190"/>
      <c r="BT101" s="190"/>
      <c r="BU101" s="190"/>
      <c r="BV101" s="190"/>
      <c r="BW101" s="190"/>
      <c r="BX101" s="190"/>
      <c r="BY101" s="190"/>
      <c r="BZ101" s="190"/>
      <c r="CA101" s="190"/>
      <c r="CB101" s="190"/>
      <c r="CC101" s="190"/>
      <c r="CD101" s="190"/>
      <c r="CE101" s="190"/>
      <c r="CF101" s="190"/>
      <c r="CG101" s="190"/>
      <c r="CH101" s="190"/>
      <c r="CI101" s="190"/>
      <c r="CJ101" s="190"/>
      <c r="CK101" s="190"/>
      <c r="CL101" s="190"/>
      <c r="CM101" s="190"/>
      <c r="CN101" s="190"/>
      <c r="CO101" s="190"/>
      <c r="CP101" s="190"/>
      <c r="CQ101" s="190"/>
      <c r="CR101" s="190"/>
      <c r="CU101" s="190"/>
      <c r="CZ101" s="190"/>
      <c r="DE101" s="190"/>
      <c r="DJ101" s="190"/>
    </row>
    <row r="102" spans="24:120" ht="1.5" hidden="1" customHeight="1" x14ac:dyDescent="0.2">
      <c r="CU102" s="190"/>
      <c r="CZ102" s="190"/>
      <c r="DE102" s="190"/>
      <c r="DJ102" s="190"/>
      <c r="DM102" s="190"/>
    </row>
    <row r="103" spans="24:120" ht="13.2" hidden="1" x14ac:dyDescent="0.2">
      <c r="CT103" s="190"/>
      <c r="CV103" s="190"/>
      <c r="CW103" s="190"/>
      <c r="CY103" s="190"/>
      <c r="DA103" s="190"/>
      <c r="DB103" s="190"/>
      <c r="DD103" s="190"/>
      <c r="DF103" s="190"/>
      <c r="DG103" s="190"/>
      <c r="DI103" s="190"/>
      <c r="DK103" s="190"/>
      <c r="DL103" s="190"/>
      <c r="DM103" s="190"/>
      <c r="DN103" s="190"/>
      <c r="DO103" s="190"/>
      <c r="DP103" s="190"/>
    </row>
    <row r="104" spans="24:120" ht="13.2" hidden="1" x14ac:dyDescent="0.2">
      <c r="CV104" s="190"/>
      <c r="CW104" s="190"/>
      <c r="DA104" s="190"/>
      <c r="DB104" s="190"/>
      <c r="DF104" s="190"/>
      <c r="DG104" s="190"/>
      <c r="DK104" s="190"/>
      <c r="DL104" s="190"/>
      <c r="DN104" s="190"/>
      <c r="DO104" s="190"/>
      <c r="DP104" s="190"/>
    </row>
    <row r="105" spans="24:120" ht="12.75" hidden="1" customHeight="1" x14ac:dyDescent="0.2"/>
  </sheetData>
  <sheetProtection algorithmName="SHA-512" hashValue="kNDRsgn6l4WJCfdxg2YKNBUroXSkdQAE0EEom0lJZkcHlE3ikeA+yV7/wGIjoLYknnMtehpKw6QCX7VImATSrg==" saltValue="3AQynYvTEr9KO+eRhdIEVw==" spinCount="100000" sheet="1" objects="1" scenarios="1"/>
  <phoneticPr fontId="34"/>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189" customWidth="1"/>
    <col min="117" max="16384" width="9" style="190" hidden="1"/>
  </cols>
  <sheetData>
    <row r="1" spans="2:116" ht="13.5" customHeight="1" x14ac:dyDescent="0.2">
      <c r="B1" s="190"/>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190"/>
      <c r="DD1" s="190"/>
      <c r="DE1" s="190"/>
      <c r="DF1" s="190"/>
      <c r="DG1" s="190"/>
      <c r="DH1" s="190"/>
      <c r="DI1" s="190"/>
      <c r="DJ1" s="190"/>
      <c r="DK1" s="190"/>
      <c r="DL1" s="190"/>
    </row>
    <row r="2" spans="2:116" ht="13.5" customHeight="1" x14ac:dyDescent="0.2"/>
    <row r="3" spans="2:116" ht="13.5" customHeight="1" x14ac:dyDescent="0.2"/>
    <row r="4" spans="2:116" ht="13.5" customHeight="1" x14ac:dyDescent="0.2">
      <c r="R4" s="190"/>
      <c r="S4" s="190"/>
      <c r="T4" s="190"/>
      <c r="U4" s="190"/>
      <c r="V4" s="190"/>
      <c r="W4" s="190"/>
      <c r="X4" s="190"/>
      <c r="Y4" s="190"/>
      <c r="Z4" s="190"/>
      <c r="AA4" s="190"/>
      <c r="AB4" s="190"/>
      <c r="AC4" s="190"/>
      <c r="AD4" s="190"/>
      <c r="AE4" s="190"/>
      <c r="AF4" s="190"/>
      <c r="AG4" s="190"/>
      <c r="AH4" s="190"/>
      <c r="AI4" s="190"/>
      <c r="AJ4" s="190"/>
      <c r="AK4" s="190"/>
      <c r="AL4" s="190"/>
      <c r="AM4" s="190"/>
      <c r="AN4" s="190"/>
      <c r="AO4" s="190"/>
      <c r="AP4" s="190"/>
      <c r="AQ4" s="190"/>
      <c r="AR4" s="190"/>
      <c r="AS4" s="190"/>
      <c r="AT4" s="190"/>
      <c r="AU4" s="190"/>
      <c r="AV4" s="190"/>
      <c r="AW4" s="190"/>
      <c r="AX4" s="190"/>
      <c r="AY4" s="190"/>
      <c r="AZ4" s="190"/>
      <c r="BA4" s="190"/>
      <c r="BB4" s="190"/>
      <c r="BC4" s="190"/>
      <c r="BD4" s="190"/>
      <c r="BE4" s="190"/>
      <c r="BF4" s="190"/>
      <c r="BG4" s="190"/>
      <c r="BH4" s="190"/>
      <c r="BI4" s="190"/>
      <c r="BJ4" s="190"/>
      <c r="BK4" s="190"/>
      <c r="BL4" s="190"/>
      <c r="BM4" s="190"/>
      <c r="BN4" s="190"/>
      <c r="BO4" s="190"/>
      <c r="BP4" s="190"/>
      <c r="BQ4" s="190"/>
      <c r="BR4" s="190"/>
      <c r="BS4" s="190"/>
      <c r="BT4" s="190"/>
      <c r="BU4" s="190"/>
      <c r="BV4" s="190"/>
      <c r="BW4" s="190"/>
      <c r="BX4" s="190"/>
      <c r="BY4" s="190"/>
      <c r="BZ4" s="190"/>
      <c r="CA4" s="190"/>
      <c r="CB4" s="190"/>
      <c r="CC4" s="190"/>
      <c r="CD4" s="190"/>
      <c r="CE4" s="190"/>
      <c r="CF4" s="190"/>
      <c r="CG4" s="190"/>
      <c r="CH4" s="190"/>
      <c r="CI4" s="190"/>
      <c r="CJ4" s="190"/>
      <c r="CK4" s="190"/>
      <c r="CL4" s="190"/>
      <c r="CM4" s="190"/>
      <c r="CN4" s="190"/>
      <c r="CO4" s="190"/>
      <c r="CP4" s="190"/>
      <c r="CQ4" s="190"/>
      <c r="CR4" s="190"/>
      <c r="CS4" s="190"/>
      <c r="CT4" s="190"/>
      <c r="CU4" s="190"/>
      <c r="CV4" s="190"/>
      <c r="CW4" s="190"/>
      <c r="CX4" s="190"/>
      <c r="CY4" s="190"/>
      <c r="CZ4" s="190"/>
      <c r="DA4" s="190"/>
      <c r="DB4" s="190"/>
      <c r="DC4" s="190"/>
      <c r="DD4" s="190"/>
      <c r="DE4" s="190"/>
      <c r="DF4" s="190"/>
      <c r="DG4" s="190"/>
      <c r="DH4" s="190"/>
      <c r="DI4" s="190"/>
      <c r="DJ4" s="190"/>
      <c r="DK4" s="190"/>
      <c r="DL4" s="190"/>
    </row>
    <row r="5" spans="2:116" ht="13.5" customHeight="1" x14ac:dyDescent="0.2">
      <c r="R5" s="190"/>
      <c r="S5" s="190"/>
      <c r="T5" s="190"/>
      <c r="U5" s="190"/>
      <c r="V5" s="190"/>
      <c r="W5" s="190"/>
      <c r="X5" s="190"/>
      <c r="Y5" s="190"/>
      <c r="Z5" s="190"/>
      <c r="AA5" s="190"/>
      <c r="AB5" s="190"/>
      <c r="AC5" s="190"/>
      <c r="AD5" s="190"/>
      <c r="AE5" s="190"/>
      <c r="AF5" s="190"/>
      <c r="AG5" s="190"/>
      <c r="AH5" s="190"/>
      <c r="AI5" s="190"/>
      <c r="AJ5" s="190"/>
      <c r="AK5" s="190"/>
      <c r="AL5" s="190"/>
      <c r="AM5" s="190"/>
      <c r="AN5" s="190"/>
      <c r="AO5" s="190"/>
      <c r="AP5" s="190"/>
      <c r="AQ5" s="190"/>
      <c r="AR5" s="190"/>
      <c r="AS5" s="190"/>
      <c r="AT5" s="190"/>
      <c r="AU5" s="190"/>
      <c r="AV5" s="190"/>
      <c r="AW5" s="190"/>
      <c r="AX5" s="190"/>
      <c r="AY5" s="190"/>
      <c r="AZ5" s="190"/>
      <c r="BA5" s="190"/>
      <c r="BB5" s="190"/>
      <c r="BC5" s="190"/>
      <c r="BD5" s="190"/>
      <c r="BE5" s="190"/>
      <c r="BF5" s="190"/>
      <c r="BG5" s="190"/>
      <c r="BH5" s="190"/>
      <c r="BI5" s="190"/>
      <c r="BJ5" s="190"/>
      <c r="BK5" s="190"/>
      <c r="BL5" s="190"/>
      <c r="BM5" s="190"/>
      <c r="BN5" s="190"/>
      <c r="BO5" s="190"/>
      <c r="BP5" s="190"/>
      <c r="BQ5" s="190"/>
      <c r="BR5" s="190"/>
      <c r="BS5" s="190"/>
      <c r="BT5" s="190"/>
      <c r="BU5" s="190"/>
      <c r="BV5" s="190"/>
      <c r="BW5" s="190"/>
      <c r="BX5" s="190"/>
      <c r="BY5" s="190"/>
      <c r="BZ5" s="190"/>
      <c r="CA5" s="190"/>
      <c r="CB5" s="190"/>
      <c r="CC5" s="190"/>
      <c r="CD5" s="190"/>
      <c r="CE5" s="190"/>
      <c r="CF5" s="190"/>
      <c r="CG5" s="190"/>
      <c r="CH5" s="190"/>
      <c r="CI5" s="190"/>
      <c r="CJ5" s="190"/>
      <c r="CK5" s="190"/>
      <c r="CL5" s="190"/>
      <c r="CM5" s="190"/>
      <c r="CN5" s="190"/>
      <c r="CO5" s="190"/>
      <c r="CP5" s="190"/>
      <c r="CQ5" s="190"/>
      <c r="CR5" s="190"/>
      <c r="CS5" s="190"/>
      <c r="CT5" s="190"/>
      <c r="CU5" s="190"/>
      <c r="CV5" s="190"/>
      <c r="CW5" s="190"/>
      <c r="CX5" s="190"/>
      <c r="CY5" s="190"/>
      <c r="CZ5" s="190"/>
      <c r="DA5" s="190"/>
      <c r="DB5" s="190"/>
      <c r="DC5" s="190"/>
      <c r="DD5" s="190"/>
      <c r="DE5" s="190"/>
      <c r="DF5" s="190"/>
      <c r="DG5" s="190"/>
      <c r="DH5" s="190"/>
      <c r="DI5" s="190"/>
      <c r="DJ5" s="190"/>
      <c r="DK5" s="190"/>
      <c r="DL5" s="190"/>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190"/>
      <c r="J18" s="190"/>
      <c r="K18" s="190"/>
      <c r="L18" s="190"/>
      <c r="M18" s="190"/>
      <c r="N18" s="190"/>
      <c r="O18" s="190"/>
      <c r="P18" s="190"/>
      <c r="Q18" s="190"/>
      <c r="R18" s="190"/>
      <c r="S18" s="190"/>
      <c r="T18" s="190"/>
      <c r="U18" s="190"/>
      <c r="V18" s="190"/>
      <c r="W18" s="190"/>
      <c r="X18" s="190"/>
      <c r="Y18" s="190"/>
      <c r="Z18" s="190"/>
      <c r="AA18" s="190"/>
      <c r="AB18" s="190"/>
      <c r="AC18" s="190"/>
      <c r="AD18" s="190"/>
      <c r="AE18" s="190"/>
      <c r="AF18" s="190"/>
      <c r="AG18" s="190"/>
      <c r="AH18" s="190"/>
      <c r="AI18" s="190"/>
      <c r="AJ18" s="190"/>
      <c r="AK18" s="190"/>
      <c r="AL18" s="190"/>
      <c r="AM18" s="190"/>
      <c r="AN18" s="190"/>
      <c r="AO18" s="190"/>
      <c r="AP18" s="190"/>
      <c r="AQ18" s="190"/>
      <c r="AR18" s="190"/>
      <c r="AS18" s="190"/>
      <c r="AT18" s="190"/>
      <c r="AU18" s="190"/>
      <c r="AV18" s="190"/>
      <c r="AW18" s="190"/>
      <c r="AX18" s="190"/>
      <c r="AY18" s="190"/>
      <c r="AZ18" s="190"/>
      <c r="BA18" s="190"/>
      <c r="BB18" s="190"/>
      <c r="BC18" s="190"/>
      <c r="BD18" s="190"/>
      <c r="BE18" s="190"/>
      <c r="BF18" s="190"/>
      <c r="BG18" s="190"/>
      <c r="BH18" s="190"/>
      <c r="BI18" s="190"/>
      <c r="BJ18" s="190"/>
      <c r="BK18" s="190"/>
      <c r="BL18" s="190"/>
      <c r="BM18" s="190"/>
      <c r="BN18" s="190"/>
      <c r="BO18" s="190"/>
      <c r="BP18" s="190"/>
      <c r="BQ18" s="190"/>
      <c r="BR18" s="190"/>
      <c r="BS18" s="190"/>
      <c r="BT18" s="190"/>
      <c r="BU18" s="190"/>
      <c r="BV18" s="190"/>
      <c r="BW18" s="190"/>
      <c r="BX18" s="190"/>
      <c r="BY18" s="190"/>
      <c r="BZ18" s="190"/>
      <c r="CA18" s="190"/>
      <c r="CB18" s="190"/>
      <c r="CC18" s="190"/>
      <c r="CD18" s="190"/>
      <c r="CE18" s="190"/>
      <c r="CF18" s="190"/>
      <c r="CG18" s="190"/>
      <c r="CH18" s="190"/>
      <c r="CI18" s="190"/>
      <c r="CJ18" s="190"/>
      <c r="CK18" s="190"/>
      <c r="CL18" s="190"/>
      <c r="CM18" s="190"/>
      <c r="CN18" s="190"/>
      <c r="CO18" s="190"/>
      <c r="CP18" s="190"/>
      <c r="CQ18" s="190"/>
      <c r="CR18" s="190"/>
      <c r="CS18" s="190"/>
      <c r="CT18" s="190"/>
      <c r="CU18" s="190"/>
      <c r="CV18" s="190"/>
      <c r="CW18" s="190"/>
      <c r="CX18" s="190"/>
      <c r="CY18" s="190"/>
      <c r="CZ18" s="190"/>
      <c r="DA18" s="190"/>
      <c r="DB18" s="190"/>
      <c r="DC18" s="190"/>
      <c r="DD18" s="190"/>
      <c r="DE18" s="190"/>
      <c r="DF18" s="190"/>
      <c r="DG18" s="190"/>
      <c r="DH18" s="190"/>
      <c r="DI18" s="190"/>
      <c r="DJ18" s="190"/>
      <c r="DK18" s="190"/>
      <c r="DL18" s="190"/>
    </row>
    <row r="19" spans="9:116" ht="13.5" customHeight="1" x14ac:dyDescent="0.2"/>
    <row r="20" spans="9:116" ht="13.5" customHeight="1" x14ac:dyDescent="0.2"/>
    <row r="21" spans="9:116" ht="13.5" customHeight="1" x14ac:dyDescent="0.2">
      <c r="DL21" s="190"/>
    </row>
    <row r="22" spans="9:116" ht="13.5" customHeight="1" x14ac:dyDescent="0.2">
      <c r="DI22" s="190"/>
      <c r="DJ22" s="190"/>
      <c r="DK22" s="190"/>
      <c r="DL22" s="190"/>
    </row>
    <row r="23" spans="9:116" ht="13.5" customHeight="1" x14ac:dyDescent="0.2">
      <c r="CY23" s="190"/>
      <c r="CZ23" s="190"/>
      <c r="DA23" s="190"/>
      <c r="DB23" s="190"/>
      <c r="DC23" s="190"/>
      <c r="DD23" s="190"/>
      <c r="DE23" s="190"/>
      <c r="DF23" s="190"/>
      <c r="DG23" s="190"/>
      <c r="DH23" s="190"/>
      <c r="DI23" s="190"/>
      <c r="DJ23" s="190"/>
      <c r="DK23" s="190"/>
      <c r="DL23" s="190"/>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190"/>
      <c r="DA35" s="190"/>
      <c r="DB35" s="190"/>
      <c r="DC35" s="190"/>
      <c r="DD35" s="190"/>
      <c r="DE35" s="190"/>
      <c r="DF35" s="190"/>
      <c r="DG35" s="190"/>
      <c r="DH35" s="190"/>
      <c r="DI35" s="190"/>
      <c r="DJ35" s="190"/>
      <c r="DK35" s="190"/>
      <c r="DL35" s="190"/>
    </row>
    <row r="36" spans="15:116" ht="13.5" customHeight="1" x14ac:dyDescent="0.2"/>
    <row r="37" spans="15:116" ht="13.5" customHeight="1" x14ac:dyDescent="0.2">
      <c r="DL37" s="190"/>
    </row>
    <row r="38" spans="15:116" ht="13.5" customHeight="1" x14ac:dyDescent="0.2">
      <c r="DI38" s="190"/>
      <c r="DJ38" s="190"/>
      <c r="DK38" s="190"/>
      <c r="DL38" s="190"/>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190"/>
      <c r="P43" s="190"/>
      <c r="Q43" s="190"/>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AP43" s="190"/>
      <c r="AQ43" s="190"/>
      <c r="AR43" s="190"/>
      <c r="AS43" s="190"/>
      <c r="AT43" s="190"/>
      <c r="AU43" s="190"/>
      <c r="AV43" s="190"/>
      <c r="AW43" s="190"/>
      <c r="AX43" s="190"/>
      <c r="AY43" s="190"/>
      <c r="AZ43" s="190"/>
      <c r="BA43" s="190"/>
      <c r="BB43" s="190"/>
      <c r="BC43" s="190"/>
      <c r="BD43" s="190"/>
      <c r="BE43" s="190"/>
      <c r="BF43" s="190"/>
      <c r="BG43" s="190"/>
      <c r="BH43" s="190"/>
      <c r="BI43" s="190"/>
      <c r="BJ43" s="190"/>
      <c r="BK43" s="190"/>
      <c r="BL43" s="190"/>
      <c r="BM43" s="190"/>
      <c r="BN43" s="190"/>
      <c r="BO43" s="190"/>
      <c r="BP43" s="190"/>
      <c r="BQ43" s="190"/>
      <c r="BR43" s="190"/>
      <c r="BS43" s="190"/>
      <c r="BT43" s="190"/>
      <c r="BU43" s="190"/>
      <c r="BV43" s="190"/>
      <c r="BW43" s="190"/>
      <c r="BX43" s="190"/>
      <c r="BY43" s="190"/>
      <c r="BZ43" s="190"/>
      <c r="CA43" s="190"/>
      <c r="CB43" s="190"/>
      <c r="CC43" s="190"/>
      <c r="CD43" s="190"/>
      <c r="CE43" s="190"/>
      <c r="CF43" s="190"/>
      <c r="CG43" s="190"/>
      <c r="CH43" s="190"/>
      <c r="CI43" s="190"/>
      <c r="CJ43" s="190"/>
      <c r="CK43" s="190"/>
      <c r="CL43" s="190"/>
      <c r="CM43" s="190"/>
      <c r="CN43" s="190"/>
      <c r="CO43" s="190"/>
      <c r="CP43" s="190"/>
      <c r="CQ43" s="190"/>
      <c r="CR43" s="190"/>
      <c r="CS43" s="190"/>
      <c r="CT43" s="190"/>
      <c r="CU43" s="190"/>
      <c r="CV43" s="190"/>
      <c r="CW43" s="190"/>
      <c r="CX43" s="190"/>
      <c r="CY43" s="190"/>
      <c r="CZ43" s="190"/>
      <c r="DA43" s="190"/>
      <c r="DB43" s="190"/>
      <c r="DC43" s="190"/>
      <c r="DD43" s="190"/>
      <c r="DE43" s="190"/>
      <c r="DF43" s="190"/>
      <c r="DG43" s="190"/>
      <c r="DH43" s="190"/>
      <c r="DI43" s="190"/>
      <c r="DJ43" s="190"/>
      <c r="DK43" s="190"/>
      <c r="DL43" s="190"/>
    </row>
    <row r="44" spans="15:116" ht="13.5" customHeight="1" x14ac:dyDescent="0.2">
      <c r="DL44" s="190"/>
    </row>
    <row r="45" spans="15:116" ht="13.5" customHeight="1" x14ac:dyDescent="0.2"/>
    <row r="46" spans="15:116" ht="13.5" customHeight="1" x14ac:dyDescent="0.2">
      <c r="DA46" s="190"/>
      <c r="DB46" s="190"/>
      <c r="DC46" s="190"/>
      <c r="DD46" s="190"/>
      <c r="DE46" s="190"/>
      <c r="DF46" s="190"/>
      <c r="DG46" s="190"/>
      <c r="DH46" s="190"/>
      <c r="DI46" s="190"/>
      <c r="DJ46" s="190"/>
      <c r="DK46" s="190"/>
      <c r="DL46" s="190"/>
    </row>
    <row r="47" spans="15:116" ht="13.5" customHeight="1" x14ac:dyDescent="0.2"/>
    <row r="48" spans="15:116" ht="13.5" customHeight="1" x14ac:dyDescent="0.2"/>
    <row r="49" spans="104:116" ht="13.5" customHeight="1" x14ac:dyDescent="0.2"/>
    <row r="50" spans="104:116" ht="13.5" customHeight="1" x14ac:dyDescent="0.2">
      <c r="CZ50" s="190"/>
      <c r="DA50" s="190"/>
      <c r="DB50" s="190"/>
      <c r="DC50" s="190"/>
      <c r="DD50" s="190"/>
      <c r="DE50" s="190"/>
      <c r="DF50" s="190"/>
      <c r="DG50" s="190"/>
      <c r="DH50" s="190"/>
      <c r="DI50" s="190"/>
      <c r="DJ50" s="190"/>
      <c r="DK50" s="190"/>
      <c r="DL50" s="190"/>
    </row>
    <row r="51" spans="104:116" ht="13.5" customHeight="1" x14ac:dyDescent="0.2"/>
    <row r="52" spans="104:116" ht="13.5" customHeight="1" x14ac:dyDescent="0.2"/>
    <row r="53" spans="104:116" ht="13.5" customHeight="1" x14ac:dyDescent="0.2">
      <c r="DL53" s="190"/>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190"/>
      <c r="DD67" s="190"/>
      <c r="DE67" s="190"/>
      <c r="DF67" s="190"/>
      <c r="DG67" s="190"/>
      <c r="DH67" s="190"/>
      <c r="DI67" s="190"/>
      <c r="DJ67" s="190"/>
      <c r="DK67" s="190"/>
      <c r="DL67" s="190"/>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2BPX9UCSayH8Q0gXE1D5yzrGXgm1/VJ24/U+/qw6TPwF+sqGZiXm/DV+mgGXZEHBZnk1bhYMNu1dHewXmIaDPg==" saltValue="H0gPKAINgYCQvZRw/5zncw==" spinCount="100000" sheet="1" objects="1" scenarios="1"/>
  <phoneticPr fontId="34"/>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Normal="100" workbookViewId="0"/>
  </sheetViews>
  <sheetFormatPr defaultColWidth="0" defaultRowHeight="13.5" customHeight="1" zeroHeight="1" x14ac:dyDescent="0.2"/>
  <cols>
    <col min="1" max="36" width="2.44140625" style="192" customWidth="1"/>
    <col min="37" max="44" width="17" style="192" customWidth="1"/>
    <col min="45" max="45" width="6.109375" style="193" customWidth="1"/>
    <col min="46" max="46" width="3" style="194" customWidth="1"/>
    <col min="47" max="47" width="19.109375" style="192" hidden="1" customWidth="1"/>
    <col min="48" max="52" width="12.6640625" style="192" hidden="1" customWidth="1"/>
    <col min="53" max="16384" width="8.6640625" style="192" hidden="1"/>
  </cols>
  <sheetData>
    <row r="1" spans="1:46" ht="13.2" x14ac:dyDescent="0.2">
      <c r="AS1" s="197"/>
      <c r="AT1" s="197"/>
    </row>
    <row r="2" spans="1:46" ht="13.2" x14ac:dyDescent="0.2">
      <c r="AS2" s="197"/>
      <c r="AT2" s="197"/>
    </row>
    <row r="3" spans="1:46" ht="13.2" x14ac:dyDescent="0.2">
      <c r="AS3" s="197"/>
      <c r="AT3" s="197"/>
    </row>
    <row r="4" spans="1:46" ht="13.2" x14ac:dyDescent="0.2">
      <c r="AS4" s="197"/>
      <c r="AT4" s="197"/>
    </row>
    <row r="5" spans="1:46" ht="16.2" x14ac:dyDescent="0.2">
      <c r="A5" s="195" t="s">
        <v>407</v>
      </c>
      <c r="B5" s="196"/>
      <c r="C5" s="196"/>
      <c r="D5" s="196"/>
      <c r="E5" s="196"/>
      <c r="F5" s="196"/>
      <c r="G5" s="196"/>
      <c r="H5" s="196"/>
      <c r="I5" s="196"/>
      <c r="J5" s="196"/>
      <c r="K5" s="196"/>
      <c r="L5" s="196"/>
      <c r="M5" s="196"/>
      <c r="N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230"/>
    </row>
    <row r="6" spans="1:46" ht="13.2" x14ac:dyDescent="0.2">
      <c r="A6" s="194"/>
      <c r="B6" s="197"/>
      <c r="C6" s="197"/>
      <c r="D6" s="197"/>
      <c r="E6" s="197"/>
      <c r="F6" s="197"/>
      <c r="G6" s="197"/>
      <c r="H6" s="197"/>
      <c r="I6" s="197"/>
      <c r="J6" s="197"/>
      <c r="K6" s="197"/>
      <c r="L6" s="197"/>
      <c r="M6" s="197"/>
      <c r="N6" s="197"/>
      <c r="O6" s="197"/>
      <c r="P6" s="197"/>
      <c r="Q6" s="197"/>
      <c r="R6" s="197"/>
      <c r="S6" s="197"/>
      <c r="T6" s="197"/>
      <c r="U6" s="197"/>
      <c r="V6" s="197"/>
      <c r="W6" s="197"/>
      <c r="X6" s="197"/>
      <c r="Y6" s="197"/>
      <c r="Z6" s="197"/>
      <c r="AA6" s="197"/>
      <c r="AB6" s="197"/>
      <c r="AC6" s="197"/>
      <c r="AD6" s="197"/>
      <c r="AE6" s="197"/>
      <c r="AF6" s="197"/>
      <c r="AG6" s="197"/>
      <c r="AH6" s="197"/>
      <c r="AI6" s="197"/>
      <c r="AJ6" s="197"/>
      <c r="AK6" s="199" t="s">
        <v>408</v>
      </c>
      <c r="AL6" s="199"/>
      <c r="AM6" s="199"/>
      <c r="AN6" s="199"/>
      <c r="AO6" s="197"/>
      <c r="AP6" s="197"/>
      <c r="AQ6" s="197"/>
      <c r="AR6" s="197"/>
    </row>
    <row r="7" spans="1:46" ht="13.5" customHeight="1" x14ac:dyDescent="0.2">
      <c r="A7" s="194"/>
      <c r="B7" s="197"/>
      <c r="C7" s="197"/>
      <c r="D7" s="197"/>
      <c r="E7" s="197"/>
      <c r="F7" s="197"/>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205"/>
      <c r="AL7" s="206"/>
      <c r="AM7" s="206"/>
      <c r="AN7" s="207"/>
      <c r="AO7" s="1158" t="s">
        <v>409</v>
      </c>
      <c r="AP7" s="231"/>
      <c r="AQ7" s="232" t="s">
        <v>410</v>
      </c>
      <c r="AR7" s="233"/>
    </row>
    <row r="8" spans="1:46" ht="13.2" x14ac:dyDescent="0.2">
      <c r="A8" s="194"/>
      <c r="B8" s="197"/>
      <c r="C8" s="197"/>
      <c r="D8" s="197"/>
      <c r="E8" s="197"/>
      <c r="F8" s="197"/>
      <c r="G8" s="197"/>
      <c r="H8" s="197"/>
      <c r="I8" s="197"/>
      <c r="J8" s="197"/>
      <c r="K8" s="197"/>
      <c r="L8" s="197"/>
      <c r="M8" s="197"/>
      <c r="N8" s="197"/>
      <c r="O8" s="197"/>
      <c r="P8" s="197"/>
      <c r="Q8" s="197"/>
      <c r="R8" s="197"/>
      <c r="S8" s="197"/>
      <c r="T8" s="197"/>
      <c r="U8" s="197"/>
      <c r="V8" s="197"/>
      <c r="W8" s="197"/>
      <c r="X8" s="197"/>
      <c r="Y8" s="197"/>
      <c r="Z8" s="197"/>
      <c r="AA8" s="197"/>
      <c r="AB8" s="197"/>
      <c r="AC8" s="197"/>
      <c r="AD8" s="197"/>
      <c r="AE8" s="197"/>
      <c r="AF8" s="197"/>
      <c r="AG8" s="197"/>
      <c r="AH8" s="197"/>
      <c r="AI8" s="197"/>
      <c r="AJ8" s="197"/>
      <c r="AK8" s="208"/>
      <c r="AL8" s="209"/>
      <c r="AM8" s="209"/>
      <c r="AN8" s="210"/>
      <c r="AO8" s="1159"/>
      <c r="AP8" s="234" t="s">
        <v>411</v>
      </c>
      <c r="AQ8" s="235" t="s">
        <v>412</v>
      </c>
      <c r="AR8" s="236" t="s">
        <v>413</v>
      </c>
    </row>
    <row r="9" spans="1:46" ht="13.2" x14ac:dyDescent="0.2">
      <c r="A9" s="194"/>
      <c r="B9" s="197"/>
      <c r="C9" s="197"/>
      <c r="D9" s="197"/>
      <c r="E9" s="197"/>
      <c r="F9" s="197"/>
      <c r="G9" s="197"/>
      <c r="H9" s="197"/>
      <c r="I9" s="197"/>
      <c r="J9" s="197"/>
      <c r="K9" s="197"/>
      <c r="L9" s="197"/>
      <c r="M9" s="197"/>
      <c r="N9" s="197"/>
      <c r="O9" s="197"/>
      <c r="P9" s="197"/>
      <c r="Q9" s="197"/>
      <c r="R9" s="197"/>
      <c r="S9" s="197"/>
      <c r="T9" s="197"/>
      <c r="U9" s="197"/>
      <c r="V9" s="197"/>
      <c r="W9" s="197"/>
      <c r="X9" s="197"/>
      <c r="Y9" s="197"/>
      <c r="Z9" s="197"/>
      <c r="AA9" s="197"/>
      <c r="AB9" s="197"/>
      <c r="AC9" s="197"/>
      <c r="AD9" s="197"/>
      <c r="AE9" s="197"/>
      <c r="AF9" s="197"/>
      <c r="AG9" s="197"/>
      <c r="AH9" s="197"/>
      <c r="AI9" s="197"/>
      <c r="AJ9" s="197"/>
      <c r="AK9" s="1134" t="s">
        <v>414</v>
      </c>
      <c r="AL9" s="1135"/>
      <c r="AM9" s="1135"/>
      <c r="AN9" s="1136"/>
      <c r="AO9" s="237">
        <v>7527057</v>
      </c>
      <c r="AP9" s="237">
        <v>90381</v>
      </c>
      <c r="AQ9" s="238">
        <v>88459</v>
      </c>
      <c r="AR9" s="239">
        <v>2.2000000000000002</v>
      </c>
    </row>
    <row r="10" spans="1:46" ht="13.5" customHeight="1" x14ac:dyDescent="0.2">
      <c r="A10" s="194"/>
      <c r="B10" s="197"/>
      <c r="C10" s="197"/>
      <c r="D10" s="197"/>
      <c r="E10" s="197"/>
      <c r="F10" s="197"/>
      <c r="G10" s="197"/>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134" t="s">
        <v>415</v>
      </c>
      <c r="AL10" s="1135"/>
      <c r="AM10" s="1135"/>
      <c r="AN10" s="1136"/>
      <c r="AO10" s="240">
        <v>5711</v>
      </c>
      <c r="AP10" s="240">
        <v>69</v>
      </c>
      <c r="AQ10" s="241">
        <v>6814</v>
      </c>
      <c r="AR10" s="242">
        <v>-99</v>
      </c>
    </row>
    <row r="11" spans="1:46" ht="13.5" customHeight="1" x14ac:dyDescent="0.2">
      <c r="A11" s="194"/>
      <c r="B11" s="197"/>
      <c r="C11" s="197"/>
      <c r="D11" s="197"/>
      <c r="E11" s="197"/>
      <c r="F11" s="197"/>
      <c r="G11" s="197"/>
      <c r="H11" s="197"/>
      <c r="I11" s="197"/>
      <c r="J11" s="197"/>
      <c r="K11" s="197"/>
      <c r="L11" s="197"/>
      <c r="M11" s="197"/>
      <c r="N11" s="197"/>
      <c r="O11" s="197"/>
      <c r="P11" s="197"/>
      <c r="Q11" s="197"/>
      <c r="R11" s="197"/>
      <c r="S11" s="197"/>
      <c r="T11" s="197"/>
      <c r="U11" s="197"/>
      <c r="V11" s="197"/>
      <c r="W11" s="197"/>
      <c r="X11" s="197"/>
      <c r="Y11" s="197"/>
      <c r="Z11" s="197"/>
      <c r="AA11" s="197"/>
      <c r="AB11" s="197"/>
      <c r="AC11" s="197"/>
      <c r="AD11" s="197"/>
      <c r="AE11" s="197"/>
      <c r="AF11" s="197"/>
      <c r="AG11" s="197"/>
      <c r="AH11" s="197"/>
      <c r="AI11" s="197"/>
      <c r="AJ11" s="197"/>
      <c r="AK11" s="1134" t="s">
        <v>416</v>
      </c>
      <c r="AL11" s="1135"/>
      <c r="AM11" s="1135"/>
      <c r="AN11" s="1136"/>
      <c r="AO11" s="240" t="s">
        <v>47</v>
      </c>
      <c r="AP11" s="240" t="s">
        <v>47</v>
      </c>
      <c r="AQ11" s="241">
        <v>1610</v>
      </c>
      <c r="AR11" s="242" t="s">
        <v>47</v>
      </c>
    </row>
    <row r="12" spans="1:46" ht="13.5" customHeight="1" x14ac:dyDescent="0.2">
      <c r="A12" s="194"/>
      <c r="B12" s="197"/>
      <c r="C12" s="197"/>
      <c r="D12" s="197"/>
      <c r="E12" s="197"/>
      <c r="F12" s="197"/>
      <c r="G12" s="197"/>
      <c r="H12" s="197"/>
      <c r="I12" s="197"/>
      <c r="J12" s="197"/>
      <c r="K12" s="197"/>
      <c r="L12" s="197"/>
      <c r="M12" s="197"/>
      <c r="N12" s="197"/>
      <c r="O12" s="197"/>
      <c r="P12" s="197"/>
      <c r="Q12" s="197"/>
      <c r="R12" s="197"/>
      <c r="S12" s="197"/>
      <c r="T12" s="197"/>
      <c r="U12" s="197"/>
      <c r="V12" s="197"/>
      <c r="W12" s="197"/>
      <c r="X12" s="197"/>
      <c r="Y12" s="197"/>
      <c r="Z12" s="197"/>
      <c r="AA12" s="197"/>
      <c r="AB12" s="197"/>
      <c r="AC12" s="197"/>
      <c r="AD12" s="197"/>
      <c r="AE12" s="197"/>
      <c r="AF12" s="197"/>
      <c r="AG12" s="197"/>
      <c r="AH12" s="197"/>
      <c r="AI12" s="197"/>
      <c r="AJ12" s="197"/>
      <c r="AK12" s="1134" t="s">
        <v>417</v>
      </c>
      <c r="AL12" s="1135"/>
      <c r="AM12" s="1135"/>
      <c r="AN12" s="1136"/>
      <c r="AO12" s="240" t="s">
        <v>47</v>
      </c>
      <c r="AP12" s="240" t="s">
        <v>47</v>
      </c>
      <c r="AQ12" s="241">
        <v>24</v>
      </c>
      <c r="AR12" s="242" t="s">
        <v>47</v>
      </c>
    </row>
    <row r="13" spans="1:46" ht="13.5" customHeight="1" x14ac:dyDescent="0.2">
      <c r="A13" s="194"/>
      <c r="B13" s="197"/>
      <c r="C13" s="197"/>
      <c r="D13" s="197"/>
      <c r="E13" s="197"/>
      <c r="F13" s="197"/>
      <c r="G13" s="197"/>
      <c r="H13" s="197"/>
      <c r="I13" s="197"/>
      <c r="J13" s="197"/>
      <c r="K13" s="197"/>
      <c r="L13" s="197"/>
      <c r="M13" s="197"/>
      <c r="N13" s="197"/>
      <c r="O13" s="197"/>
      <c r="P13" s="197"/>
      <c r="Q13" s="197"/>
      <c r="R13" s="197"/>
      <c r="S13" s="197"/>
      <c r="T13" s="197"/>
      <c r="U13" s="197"/>
      <c r="V13" s="197"/>
      <c r="W13" s="197"/>
      <c r="X13" s="197"/>
      <c r="Y13" s="197"/>
      <c r="Z13" s="197"/>
      <c r="AA13" s="197"/>
      <c r="AB13" s="197"/>
      <c r="AC13" s="197"/>
      <c r="AD13" s="197"/>
      <c r="AE13" s="197"/>
      <c r="AF13" s="197"/>
      <c r="AG13" s="197"/>
      <c r="AH13" s="197"/>
      <c r="AI13" s="197"/>
      <c r="AJ13" s="197"/>
      <c r="AK13" s="1134" t="s">
        <v>418</v>
      </c>
      <c r="AL13" s="1135"/>
      <c r="AM13" s="1135"/>
      <c r="AN13" s="1136"/>
      <c r="AO13" s="240">
        <v>350249</v>
      </c>
      <c r="AP13" s="240">
        <v>4206</v>
      </c>
      <c r="AQ13" s="241">
        <v>3854</v>
      </c>
      <c r="AR13" s="242">
        <v>9.1</v>
      </c>
    </row>
    <row r="14" spans="1:46" ht="13.5" customHeight="1" x14ac:dyDescent="0.2">
      <c r="A14" s="194"/>
      <c r="B14" s="197"/>
      <c r="C14" s="197"/>
      <c r="D14" s="197"/>
      <c r="E14" s="197"/>
      <c r="F14" s="197"/>
      <c r="G14" s="197"/>
      <c r="H14" s="197"/>
      <c r="I14" s="197"/>
      <c r="J14" s="197"/>
      <c r="K14" s="197"/>
      <c r="L14" s="197"/>
      <c r="M14" s="197"/>
      <c r="N14" s="197"/>
      <c r="O14" s="197"/>
      <c r="P14" s="197"/>
      <c r="Q14" s="197"/>
      <c r="R14" s="197"/>
      <c r="S14" s="197"/>
      <c r="T14" s="197"/>
      <c r="U14" s="197"/>
      <c r="V14" s="197"/>
      <c r="W14" s="197"/>
      <c r="X14" s="197"/>
      <c r="Y14" s="197"/>
      <c r="Z14" s="197"/>
      <c r="AA14" s="197"/>
      <c r="AB14" s="197"/>
      <c r="AC14" s="197"/>
      <c r="AD14" s="197"/>
      <c r="AE14" s="197"/>
      <c r="AF14" s="197"/>
      <c r="AG14" s="197"/>
      <c r="AH14" s="197"/>
      <c r="AI14" s="197"/>
      <c r="AJ14" s="197"/>
      <c r="AK14" s="1134" t="s">
        <v>419</v>
      </c>
      <c r="AL14" s="1135"/>
      <c r="AM14" s="1135"/>
      <c r="AN14" s="1136"/>
      <c r="AO14" s="240">
        <v>153513</v>
      </c>
      <c r="AP14" s="240">
        <v>1843</v>
      </c>
      <c r="AQ14" s="241">
        <v>1979</v>
      </c>
      <c r="AR14" s="242">
        <v>-6.9</v>
      </c>
    </row>
    <row r="15" spans="1:46" ht="13.5" customHeight="1" x14ac:dyDescent="0.2">
      <c r="A15" s="194"/>
      <c r="B15" s="197"/>
      <c r="C15" s="197"/>
      <c r="D15" s="197"/>
      <c r="E15" s="197"/>
      <c r="F15" s="197"/>
      <c r="G15" s="197"/>
      <c r="H15" s="197"/>
      <c r="I15" s="197"/>
      <c r="J15" s="197"/>
      <c r="K15" s="197"/>
      <c r="L15" s="197"/>
      <c r="M15" s="197"/>
      <c r="N15" s="197"/>
      <c r="O15" s="197"/>
      <c r="P15" s="197"/>
      <c r="Q15" s="197"/>
      <c r="R15" s="197"/>
      <c r="S15" s="197"/>
      <c r="T15" s="197"/>
      <c r="U15" s="197"/>
      <c r="V15" s="197"/>
      <c r="W15" s="197"/>
      <c r="X15" s="197"/>
      <c r="Y15" s="197"/>
      <c r="Z15" s="197"/>
      <c r="AA15" s="197"/>
      <c r="AB15" s="197"/>
      <c r="AC15" s="197"/>
      <c r="AD15" s="197"/>
      <c r="AE15" s="197"/>
      <c r="AF15" s="197"/>
      <c r="AG15" s="197"/>
      <c r="AH15" s="197"/>
      <c r="AI15" s="197"/>
      <c r="AJ15" s="197"/>
      <c r="AK15" s="1137" t="s">
        <v>420</v>
      </c>
      <c r="AL15" s="1138"/>
      <c r="AM15" s="1138"/>
      <c r="AN15" s="1139"/>
      <c r="AO15" s="240">
        <v>-374689</v>
      </c>
      <c r="AP15" s="240">
        <v>-4499</v>
      </c>
      <c r="AQ15" s="241">
        <v>-5062</v>
      </c>
      <c r="AR15" s="242">
        <v>-11.1</v>
      </c>
    </row>
    <row r="16" spans="1:46" ht="13.2" x14ac:dyDescent="0.2">
      <c r="A16" s="194"/>
      <c r="B16" s="197"/>
      <c r="C16" s="197"/>
      <c r="D16" s="197"/>
      <c r="E16" s="197"/>
      <c r="F16" s="197"/>
      <c r="G16" s="197"/>
      <c r="H16" s="197"/>
      <c r="I16" s="197"/>
      <c r="J16" s="197"/>
      <c r="K16" s="197"/>
      <c r="L16" s="197"/>
      <c r="M16" s="197"/>
      <c r="N16" s="197"/>
      <c r="O16" s="197"/>
      <c r="P16" s="197"/>
      <c r="Q16" s="197"/>
      <c r="R16" s="197"/>
      <c r="S16" s="197"/>
      <c r="T16" s="197"/>
      <c r="U16" s="197"/>
      <c r="V16" s="197"/>
      <c r="W16" s="197"/>
      <c r="X16" s="197"/>
      <c r="Y16" s="197"/>
      <c r="Z16" s="197"/>
      <c r="AA16" s="197"/>
      <c r="AB16" s="197"/>
      <c r="AC16" s="197"/>
      <c r="AD16" s="197"/>
      <c r="AE16" s="197"/>
      <c r="AF16" s="197"/>
      <c r="AG16" s="197"/>
      <c r="AH16" s="197"/>
      <c r="AI16" s="197"/>
      <c r="AJ16" s="197"/>
      <c r="AK16" s="1137" t="s">
        <v>103</v>
      </c>
      <c r="AL16" s="1138"/>
      <c r="AM16" s="1138"/>
      <c r="AN16" s="1139"/>
      <c r="AO16" s="240">
        <v>7661841</v>
      </c>
      <c r="AP16" s="240">
        <v>92000</v>
      </c>
      <c r="AQ16" s="241">
        <v>97678</v>
      </c>
      <c r="AR16" s="242">
        <v>-5.8</v>
      </c>
    </row>
    <row r="17" spans="1:46" ht="13.2" x14ac:dyDescent="0.2">
      <c r="A17" s="194"/>
      <c r="B17" s="197"/>
      <c r="C17" s="197"/>
      <c r="D17" s="197"/>
      <c r="E17" s="197"/>
      <c r="F17" s="197"/>
      <c r="G17" s="197"/>
      <c r="H17" s="197"/>
      <c r="I17" s="197"/>
      <c r="J17" s="197"/>
      <c r="K17" s="197"/>
      <c r="L17" s="197"/>
      <c r="M17" s="197"/>
      <c r="N17" s="197"/>
      <c r="O17" s="197"/>
      <c r="P17" s="197"/>
      <c r="Q17" s="197"/>
      <c r="R17" s="197"/>
      <c r="S17" s="197"/>
      <c r="T17" s="197"/>
      <c r="U17" s="197"/>
      <c r="V17" s="197"/>
      <c r="W17" s="197"/>
      <c r="X17" s="197"/>
      <c r="Y17" s="197"/>
      <c r="Z17" s="197"/>
      <c r="AA17" s="197"/>
      <c r="AB17" s="197"/>
      <c r="AC17" s="197"/>
      <c r="AD17" s="197"/>
      <c r="AE17" s="197"/>
      <c r="AF17" s="197"/>
      <c r="AG17" s="197"/>
      <c r="AH17" s="197"/>
      <c r="AI17" s="197"/>
      <c r="AJ17" s="197"/>
      <c r="AK17" s="197"/>
      <c r="AL17" s="197"/>
      <c r="AM17" s="197"/>
      <c r="AN17" s="197"/>
      <c r="AO17" s="197"/>
      <c r="AP17" s="197"/>
      <c r="AQ17" s="197"/>
      <c r="AR17" s="243"/>
    </row>
    <row r="18" spans="1:46" ht="13.2" x14ac:dyDescent="0.2">
      <c r="A18" s="194"/>
      <c r="B18" s="197"/>
      <c r="C18" s="197"/>
      <c r="D18" s="197"/>
      <c r="E18" s="197"/>
      <c r="F18" s="197"/>
      <c r="G18" s="197"/>
      <c r="H18" s="197"/>
      <c r="I18" s="197"/>
      <c r="J18" s="197"/>
      <c r="K18" s="197"/>
      <c r="L18" s="197"/>
      <c r="M18" s="197"/>
      <c r="N18" s="197"/>
      <c r="O18" s="197"/>
      <c r="P18" s="197"/>
      <c r="Q18" s="197"/>
      <c r="R18" s="197"/>
      <c r="S18" s="197"/>
      <c r="T18" s="197"/>
      <c r="U18" s="197"/>
      <c r="V18" s="197"/>
      <c r="W18" s="197"/>
      <c r="X18" s="197"/>
      <c r="Y18" s="197"/>
      <c r="Z18" s="197"/>
      <c r="AA18" s="197"/>
      <c r="AB18" s="197"/>
      <c r="AC18" s="197"/>
      <c r="AD18" s="197"/>
      <c r="AE18" s="197"/>
      <c r="AF18" s="197"/>
      <c r="AG18" s="197"/>
      <c r="AH18" s="197"/>
      <c r="AI18" s="197"/>
      <c r="AJ18" s="197"/>
      <c r="AK18" s="197"/>
      <c r="AL18" s="197"/>
      <c r="AM18" s="197"/>
      <c r="AN18" s="197"/>
      <c r="AO18" s="197"/>
      <c r="AP18" s="197"/>
      <c r="AQ18" s="244"/>
      <c r="AR18" s="244"/>
    </row>
    <row r="19" spans="1:46" ht="13.2" x14ac:dyDescent="0.2">
      <c r="A19" s="194"/>
      <c r="B19" s="197"/>
      <c r="C19" s="197"/>
      <c r="D19" s="197"/>
      <c r="E19" s="197"/>
      <c r="F19" s="197"/>
      <c r="G19" s="197"/>
      <c r="H19" s="197"/>
      <c r="I19" s="197"/>
      <c r="J19" s="197"/>
      <c r="K19" s="197"/>
      <c r="L19" s="197"/>
      <c r="M19" s="197"/>
      <c r="N19" s="197"/>
      <c r="O19" s="197"/>
      <c r="P19" s="197"/>
      <c r="Q19" s="197"/>
      <c r="R19" s="197"/>
      <c r="S19" s="197"/>
      <c r="T19" s="197"/>
      <c r="U19" s="197"/>
      <c r="V19" s="197"/>
      <c r="W19" s="197"/>
      <c r="X19" s="197"/>
      <c r="Y19" s="197"/>
      <c r="Z19" s="197"/>
      <c r="AA19" s="197"/>
      <c r="AB19" s="197"/>
      <c r="AC19" s="197"/>
      <c r="AD19" s="197"/>
      <c r="AE19" s="197"/>
      <c r="AF19" s="197"/>
      <c r="AG19" s="197"/>
      <c r="AH19" s="197"/>
      <c r="AI19" s="197"/>
      <c r="AJ19" s="197"/>
      <c r="AK19" s="197" t="s">
        <v>421</v>
      </c>
      <c r="AL19" s="197"/>
      <c r="AM19" s="197"/>
      <c r="AN19" s="197"/>
      <c r="AO19" s="197"/>
      <c r="AP19" s="197"/>
      <c r="AQ19" s="197"/>
      <c r="AR19" s="197"/>
    </row>
    <row r="20" spans="1:46" ht="13.2" x14ac:dyDescent="0.2">
      <c r="A20" s="194"/>
      <c r="B20" s="197"/>
      <c r="C20" s="197"/>
      <c r="D20" s="197"/>
      <c r="E20" s="197"/>
      <c r="F20" s="197"/>
      <c r="G20" s="197"/>
      <c r="H20" s="197"/>
      <c r="I20" s="197"/>
      <c r="J20" s="197"/>
      <c r="K20" s="197"/>
      <c r="L20" s="197"/>
      <c r="M20" s="197"/>
      <c r="N20" s="197"/>
      <c r="O20" s="197"/>
      <c r="P20" s="197"/>
      <c r="Q20" s="197"/>
      <c r="R20" s="197"/>
      <c r="S20" s="197"/>
      <c r="T20" s="197"/>
      <c r="U20" s="197"/>
      <c r="V20" s="197"/>
      <c r="W20" s="197"/>
      <c r="X20" s="197"/>
      <c r="Y20" s="197"/>
      <c r="Z20" s="197"/>
      <c r="AA20" s="197"/>
      <c r="AB20" s="197"/>
      <c r="AC20" s="197"/>
      <c r="AD20" s="197"/>
      <c r="AE20" s="197"/>
      <c r="AF20" s="197"/>
      <c r="AG20" s="197"/>
      <c r="AH20" s="197"/>
      <c r="AI20" s="197"/>
      <c r="AJ20" s="197"/>
      <c r="AK20" s="211"/>
      <c r="AL20" s="212"/>
      <c r="AM20" s="212"/>
      <c r="AN20" s="213"/>
      <c r="AO20" s="245" t="s">
        <v>422</v>
      </c>
      <c r="AP20" s="246" t="s">
        <v>423</v>
      </c>
      <c r="AQ20" s="247" t="s">
        <v>424</v>
      </c>
      <c r="AR20" s="248"/>
    </row>
    <row r="21" spans="1:46" s="191" customFormat="1" ht="13.2" x14ac:dyDescent="0.2">
      <c r="A21" s="198"/>
      <c r="B21" s="199"/>
      <c r="C21" s="199"/>
      <c r="D21" s="199"/>
      <c r="E21" s="199"/>
      <c r="F21" s="199"/>
      <c r="G21" s="199"/>
      <c r="H21" s="199"/>
      <c r="I21" s="199"/>
      <c r="J21" s="199"/>
      <c r="K21" s="199"/>
      <c r="L21" s="199"/>
      <c r="M21" s="199"/>
      <c r="N21" s="199"/>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140" t="s">
        <v>425</v>
      </c>
      <c r="AL21" s="1141"/>
      <c r="AM21" s="1141"/>
      <c r="AN21" s="1142"/>
      <c r="AO21" s="249">
        <v>8.89</v>
      </c>
      <c r="AP21" s="250">
        <v>8.7899999999999991</v>
      </c>
      <c r="AQ21" s="251">
        <v>0.1</v>
      </c>
      <c r="AR21" s="199"/>
      <c r="AS21" s="252"/>
      <c r="AT21" s="198"/>
    </row>
    <row r="22" spans="1:46" s="191" customFormat="1" ht="13.2" x14ac:dyDescent="0.2">
      <c r="A22" s="198"/>
      <c r="B22" s="199"/>
      <c r="C22" s="199"/>
      <c r="D22" s="199"/>
      <c r="E22" s="199"/>
      <c r="F22" s="199"/>
      <c r="G22" s="199"/>
      <c r="H22" s="199"/>
      <c r="I22" s="199"/>
      <c r="J22" s="199"/>
      <c r="K22" s="199"/>
      <c r="L22" s="199"/>
      <c r="M22" s="199"/>
      <c r="N22" s="199"/>
      <c r="O22" s="199"/>
      <c r="P22" s="199"/>
      <c r="Q22" s="199"/>
      <c r="R22" s="199"/>
      <c r="S22" s="199"/>
      <c r="T22" s="199"/>
      <c r="U22" s="199"/>
      <c r="V22" s="199"/>
      <c r="W22" s="199"/>
      <c r="X22" s="199"/>
      <c r="Y22" s="199"/>
      <c r="Z22" s="199"/>
      <c r="AA22" s="199"/>
      <c r="AB22" s="199"/>
      <c r="AC22" s="199"/>
      <c r="AD22" s="199"/>
      <c r="AE22" s="199"/>
      <c r="AF22" s="199"/>
      <c r="AG22" s="199"/>
      <c r="AH22" s="199"/>
      <c r="AI22" s="199"/>
      <c r="AJ22" s="199"/>
      <c r="AK22" s="1140" t="s">
        <v>105</v>
      </c>
      <c r="AL22" s="1141"/>
      <c r="AM22" s="1141"/>
      <c r="AN22" s="1142"/>
      <c r="AO22" s="253">
        <v>99.3</v>
      </c>
      <c r="AP22" s="254">
        <v>97.7</v>
      </c>
      <c r="AQ22" s="255">
        <v>1.6</v>
      </c>
      <c r="AR22" s="244"/>
      <c r="AS22" s="252"/>
      <c r="AT22" s="198"/>
    </row>
    <row r="23" spans="1:46" s="191" customFormat="1" ht="13.2" x14ac:dyDescent="0.2">
      <c r="A23" s="198"/>
      <c r="B23" s="199"/>
      <c r="C23" s="199"/>
      <c r="D23" s="199"/>
      <c r="E23" s="199"/>
      <c r="F23" s="199"/>
      <c r="G23" s="199"/>
      <c r="H23" s="199"/>
      <c r="I23" s="199"/>
      <c r="J23" s="199"/>
      <c r="K23" s="199"/>
      <c r="L23" s="199"/>
      <c r="M23" s="199"/>
      <c r="N23" s="199"/>
      <c r="O23" s="199"/>
      <c r="P23" s="199"/>
      <c r="Q23" s="199"/>
      <c r="R23" s="199"/>
      <c r="S23" s="199"/>
      <c r="T23" s="199"/>
      <c r="U23" s="199"/>
      <c r="V23" s="199"/>
      <c r="W23" s="199"/>
      <c r="X23" s="199"/>
      <c r="Y23" s="199"/>
      <c r="Z23" s="199"/>
      <c r="AA23" s="199"/>
      <c r="AB23" s="199"/>
      <c r="AC23" s="199"/>
      <c r="AD23" s="199"/>
      <c r="AE23" s="199"/>
      <c r="AF23" s="199"/>
      <c r="AG23" s="199"/>
      <c r="AH23" s="199"/>
      <c r="AI23" s="199"/>
      <c r="AJ23" s="199"/>
      <c r="AK23" s="199"/>
      <c r="AL23" s="199"/>
      <c r="AM23" s="199"/>
      <c r="AN23" s="199"/>
      <c r="AO23" s="199"/>
      <c r="AP23" s="244"/>
      <c r="AQ23" s="244"/>
      <c r="AR23" s="244"/>
      <c r="AS23" s="252"/>
      <c r="AT23" s="198"/>
    </row>
    <row r="24" spans="1:46" s="191" customFormat="1" ht="13.2" x14ac:dyDescent="0.2">
      <c r="A24" s="198"/>
      <c r="B24" s="199"/>
      <c r="C24" s="199"/>
      <c r="D24" s="199"/>
      <c r="E24" s="199"/>
      <c r="F24" s="199"/>
      <c r="G24" s="199"/>
      <c r="H24" s="199"/>
      <c r="I24" s="199"/>
      <c r="J24" s="199"/>
      <c r="K24" s="199"/>
      <c r="L24" s="199"/>
      <c r="M24" s="199"/>
      <c r="N24" s="199"/>
      <c r="O24" s="199"/>
      <c r="P24" s="199"/>
      <c r="Q24" s="199"/>
      <c r="R24" s="199"/>
      <c r="S24" s="199"/>
      <c r="T24" s="199"/>
      <c r="U24" s="199"/>
      <c r="V24" s="199"/>
      <c r="W24" s="199"/>
      <c r="X24" s="199"/>
      <c r="Y24" s="199"/>
      <c r="Z24" s="199"/>
      <c r="AA24" s="199"/>
      <c r="AB24" s="199"/>
      <c r="AC24" s="199"/>
      <c r="AD24" s="199"/>
      <c r="AE24" s="199"/>
      <c r="AF24" s="199"/>
      <c r="AG24" s="199"/>
      <c r="AH24" s="199"/>
      <c r="AI24" s="199"/>
      <c r="AJ24" s="199"/>
      <c r="AK24" s="199"/>
      <c r="AL24" s="199"/>
      <c r="AM24" s="199"/>
      <c r="AN24" s="199"/>
      <c r="AO24" s="199"/>
      <c r="AP24" s="244"/>
      <c r="AQ24" s="244"/>
      <c r="AR24" s="244"/>
      <c r="AS24" s="252"/>
      <c r="AT24" s="198"/>
    </row>
    <row r="25" spans="1:46" s="191" customFormat="1" ht="13.2" x14ac:dyDescent="0.2">
      <c r="A25" s="200"/>
      <c r="B25" s="201"/>
      <c r="C25" s="201"/>
      <c r="D25" s="201"/>
      <c r="E25" s="201"/>
      <c r="F25" s="201"/>
      <c r="G25" s="201"/>
      <c r="H25" s="201"/>
      <c r="I25" s="201"/>
      <c r="J25" s="201"/>
      <c r="K25" s="201"/>
      <c r="L25" s="201"/>
      <c r="M25" s="201"/>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201"/>
      <c r="AL25" s="201"/>
      <c r="AM25" s="201"/>
      <c r="AN25" s="201"/>
      <c r="AO25" s="201"/>
      <c r="AP25" s="256"/>
      <c r="AQ25" s="256"/>
      <c r="AR25" s="256"/>
      <c r="AS25" s="257"/>
      <c r="AT25" s="198"/>
    </row>
    <row r="26" spans="1:46" s="191" customFormat="1" ht="13.2" x14ac:dyDescent="0.2">
      <c r="A26" s="1143" t="s">
        <v>426</v>
      </c>
      <c r="B26" s="1143"/>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c r="AT26" s="199"/>
    </row>
    <row r="27" spans="1:46" ht="13.2" x14ac:dyDescent="0.2">
      <c r="A27" s="202"/>
      <c r="AO27" s="197"/>
      <c r="AP27" s="197"/>
      <c r="AQ27" s="197"/>
      <c r="AR27" s="197"/>
      <c r="AS27" s="197"/>
      <c r="AT27" s="197"/>
    </row>
    <row r="28" spans="1:46" ht="16.2" x14ac:dyDescent="0.2">
      <c r="A28" s="195" t="s">
        <v>427</v>
      </c>
      <c r="B28" s="196"/>
      <c r="C28" s="196"/>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258"/>
    </row>
    <row r="29" spans="1:46" ht="13.2" x14ac:dyDescent="0.2">
      <c r="A29" s="194"/>
      <c r="B29" s="197"/>
      <c r="C29" s="197"/>
      <c r="D29" s="197"/>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9" t="s">
        <v>428</v>
      </c>
      <c r="AL29" s="199"/>
      <c r="AM29" s="199"/>
      <c r="AN29" s="199"/>
      <c r="AO29" s="197"/>
      <c r="AP29" s="197"/>
      <c r="AQ29" s="197"/>
      <c r="AR29" s="197"/>
      <c r="AS29" s="259"/>
    </row>
    <row r="30" spans="1:46" ht="13.5" customHeight="1" x14ac:dyDescent="0.2">
      <c r="A30" s="194"/>
      <c r="B30" s="197"/>
      <c r="C30" s="197"/>
      <c r="D30" s="197"/>
      <c r="E30" s="197"/>
      <c r="F30" s="197"/>
      <c r="G30" s="197"/>
      <c r="H30" s="197"/>
      <c r="I30" s="197"/>
      <c r="J30" s="197"/>
      <c r="K30" s="197"/>
      <c r="L30" s="197"/>
      <c r="M30" s="197"/>
      <c r="N30" s="197"/>
      <c r="O30" s="197"/>
      <c r="P30" s="197"/>
      <c r="Q30" s="197"/>
      <c r="R30" s="197"/>
      <c r="S30" s="197"/>
      <c r="T30" s="197"/>
      <c r="U30" s="197"/>
      <c r="V30" s="197"/>
      <c r="W30" s="197"/>
      <c r="X30" s="197"/>
      <c r="Y30" s="197"/>
      <c r="Z30" s="197"/>
      <c r="AA30" s="197"/>
      <c r="AB30" s="197"/>
      <c r="AC30" s="197"/>
      <c r="AD30" s="197"/>
      <c r="AE30" s="197"/>
      <c r="AF30" s="197"/>
      <c r="AG30" s="197"/>
      <c r="AH30" s="197"/>
      <c r="AI30" s="197"/>
      <c r="AJ30" s="197"/>
      <c r="AK30" s="205"/>
      <c r="AL30" s="206"/>
      <c r="AM30" s="206"/>
      <c r="AN30" s="207"/>
      <c r="AO30" s="1158" t="s">
        <v>409</v>
      </c>
      <c r="AP30" s="231"/>
      <c r="AQ30" s="232" t="s">
        <v>410</v>
      </c>
      <c r="AR30" s="233"/>
    </row>
    <row r="31" spans="1:46" ht="13.2" x14ac:dyDescent="0.2">
      <c r="A31" s="194"/>
      <c r="B31" s="197"/>
      <c r="C31" s="197"/>
      <c r="D31" s="197"/>
      <c r="E31" s="197"/>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197"/>
      <c r="AE31" s="197"/>
      <c r="AF31" s="197"/>
      <c r="AG31" s="197"/>
      <c r="AH31" s="197"/>
      <c r="AI31" s="197"/>
      <c r="AJ31" s="197"/>
      <c r="AK31" s="208"/>
      <c r="AL31" s="209"/>
      <c r="AM31" s="209"/>
      <c r="AN31" s="210"/>
      <c r="AO31" s="1159"/>
      <c r="AP31" s="234" t="s">
        <v>411</v>
      </c>
      <c r="AQ31" s="235" t="s">
        <v>412</v>
      </c>
      <c r="AR31" s="236" t="s">
        <v>413</v>
      </c>
    </row>
    <row r="32" spans="1:46" ht="27" customHeight="1" x14ac:dyDescent="0.2">
      <c r="A32" s="194"/>
      <c r="B32" s="197"/>
      <c r="C32" s="197"/>
      <c r="D32" s="197"/>
      <c r="E32" s="197"/>
      <c r="F32" s="197"/>
      <c r="G32" s="197"/>
      <c r="H32" s="197"/>
      <c r="I32" s="197"/>
      <c r="J32" s="197"/>
      <c r="K32" s="197"/>
      <c r="L32" s="197"/>
      <c r="M32" s="197"/>
      <c r="N32" s="197"/>
      <c r="O32" s="197"/>
      <c r="P32" s="197"/>
      <c r="Q32" s="197"/>
      <c r="R32" s="197"/>
      <c r="S32" s="197"/>
      <c r="T32" s="197"/>
      <c r="U32" s="197"/>
      <c r="V32" s="197"/>
      <c r="W32" s="197"/>
      <c r="X32" s="197"/>
      <c r="Y32" s="197"/>
      <c r="Z32" s="197"/>
      <c r="AA32" s="197"/>
      <c r="AB32" s="197"/>
      <c r="AC32" s="197"/>
      <c r="AD32" s="197"/>
      <c r="AE32" s="197"/>
      <c r="AF32" s="197"/>
      <c r="AG32" s="197"/>
      <c r="AH32" s="197"/>
      <c r="AI32" s="197"/>
      <c r="AJ32" s="197"/>
      <c r="AK32" s="1144" t="s">
        <v>429</v>
      </c>
      <c r="AL32" s="1145"/>
      <c r="AM32" s="1145"/>
      <c r="AN32" s="1146"/>
      <c r="AO32" s="260">
        <v>3342577</v>
      </c>
      <c r="AP32" s="260">
        <v>40136</v>
      </c>
      <c r="AQ32" s="261">
        <v>63215</v>
      </c>
      <c r="AR32" s="262">
        <v>-36.5</v>
      </c>
    </row>
    <row r="33" spans="1:46" ht="13.5" customHeight="1" x14ac:dyDescent="0.2">
      <c r="A33" s="194"/>
      <c r="B33" s="197"/>
      <c r="C33" s="197"/>
      <c r="D33" s="197"/>
      <c r="E33" s="197"/>
      <c r="F33" s="197"/>
      <c r="G33" s="197"/>
      <c r="H33" s="197"/>
      <c r="I33" s="197"/>
      <c r="J33" s="197"/>
      <c r="K33" s="197"/>
      <c r="L33" s="197"/>
      <c r="M33" s="197"/>
      <c r="N33" s="197"/>
      <c r="O33" s="197"/>
      <c r="P33" s="197"/>
      <c r="Q33" s="197"/>
      <c r="R33" s="197"/>
      <c r="S33" s="197"/>
      <c r="T33" s="197"/>
      <c r="U33" s="197"/>
      <c r="V33" s="197"/>
      <c r="W33" s="197"/>
      <c r="X33" s="197"/>
      <c r="Y33" s="197"/>
      <c r="Z33" s="197"/>
      <c r="AA33" s="197"/>
      <c r="AB33" s="197"/>
      <c r="AC33" s="197"/>
      <c r="AD33" s="197"/>
      <c r="AE33" s="197"/>
      <c r="AF33" s="197"/>
      <c r="AG33" s="197"/>
      <c r="AH33" s="197"/>
      <c r="AI33" s="197"/>
      <c r="AJ33" s="197"/>
      <c r="AK33" s="1144" t="s">
        <v>430</v>
      </c>
      <c r="AL33" s="1145"/>
      <c r="AM33" s="1145"/>
      <c r="AN33" s="1146"/>
      <c r="AO33" s="260" t="s">
        <v>47</v>
      </c>
      <c r="AP33" s="260" t="s">
        <v>47</v>
      </c>
      <c r="AQ33" s="261" t="s">
        <v>47</v>
      </c>
      <c r="AR33" s="262" t="s">
        <v>47</v>
      </c>
    </row>
    <row r="34" spans="1:46" ht="27" customHeight="1" x14ac:dyDescent="0.2">
      <c r="A34" s="194"/>
      <c r="B34" s="197"/>
      <c r="C34" s="197"/>
      <c r="D34" s="197"/>
      <c r="E34" s="197"/>
      <c r="F34" s="197"/>
      <c r="G34" s="197"/>
      <c r="H34" s="197"/>
      <c r="I34" s="197"/>
      <c r="J34" s="197"/>
      <c r="K34" s="197"/>
      <c r="L34" s="197"/>
      <c r="M34" s="197"/>
      <c r="N34" s="197"/>
      <c r="O34" s="197"/>
      <c r="P34" s="197"/>
      <c r="Q34" s="197"/>
      <c r="R34" s="197"/>
      <c r="S34" s="197"/>
      <c r="T34" s="197"/>
      <c r="U34" s="197"/>
      <c r="V34" s="197"/>
      <c r="W34" s="197"/>
      <c r="X34" s="197"/>
      <c r="Y34" s="197"/>
      <c r="Z34" s="197"/>
      <c r="AA34" s="197"/>
      <c r="AB34" s="197"/>
      <c r="AC34" s="197"/>
      <c r="AD34" s="197"/>
      <c r="AE34" s="197"/>
      <c r="AF34" s="197"/>
      <c r="AG34" s="197"/>
      <c r="AH34" s="197"/>
      <c r="AI34" s="197"/>
      <c r="AJ34" s="197"/>
      <c r="AK34" s="1144" t="s">
        <v>431</v>
      </c>
      <c r="AL34" s="1145"/>
      <c r="AM34" s="1145"/>
      <c r="AN34" s="1146"/>
      <c r="AO34" s="260" t="s">
        <v>47</v>
      </c>
      <c r="AP34" s="260" t="s">
        <v>47</v>
      </c>
      <c r="AQ34" s="261">
        <v>3</v>
      </c>
      <c r="AR34" s="262" t="s">
        <v>47</v>
      </c>
    </row>
    <row r="35" spans="1:46" ht="27" customHeight="1" x14ac:dyDescent="0.2">
      <c r="A35" s="194"/>
      <c r="B35" s="197"/>
      <c r="C35" s="197"/>
      <c r="D35" s="197"/>
      <c r="E35" s="197"/>
      <c r="F35" s="197"/>
      <c r="G35" s="197"/>
      <c r="H35" s="197"/>
      <c r="I35" s="197"/>
      <c r="J35" s="197"/>
      <c r="K35" s="197"/>
      <c r="L35" s="197"/>
      <c r="M35" s="197"/>
      <c r="N35" s="197"/>
      <c r="O35" s="197"/>
      <c r="P35" s="197"/>
      <c r="Q35" s="197"/>
      <c r="R35" s="197"/>
      <c r="S35" s="197"/>
      <c r="T35" s="197"/>
      <c r="U35" s="197"/>
      <c r="V35" s="197"/>
      <c r="W35" s="197"/>
      <c r="X35" s="197"/>
      <c r="Y35" s="197"/>
      <c r="Z35" s="197"/>
      <c r="AA35" s="197"/>
      <c r="AB35" s="197"/>
      <c r="AC35" s="197"/>
      <c r="AD35" s="197"/>
      <c r="AE35" s="197"/>
      <c r="AF35" s="197"/>
      <c r="AG35" s="197"/>
      <c r="AH35" s="197"/>
      <c r="AI35" s="197"/>
      <c r="AJ35" s="197"/>
      <c r="AK35" s="1144" t="s">
        <v>432</v>
      </c>
      <c r="AL35" s="1145"/>
      <c r="AM35" s="1145"/>
      <c r="AN35" s="1146"/>
      <c r="AO35" s="260">
        <v>1228358</v>
      </c>
      <c r="AP35" s="260">
        <v>14750</v>
      </c>
      <c r="AQ35" s="261">
        <v>15084</v>
      </c>
      <c r="AR35" s="262">
        <v>-2.2000000000000002</v>
      </c>
    </row>
    <row r="36" spans="1:46" ht="27" customHeight="1" x14ac:dyDescent="0.2">
      <c r="A36" s="194"/>
      <c r="B36" s="197"/>
      <c r="C36" s="197"/>
      <c r="D36" s="197"/>
      <c r="E36" s="197"/>
      <c r="F36" s="197"/>
      <c r="G36" s="197"/>
      <c r="H36" s="197"/>
      <c r="I36" s="197"/>
      <c r="J36" s="197"/>
      <c r="K36" s="197"/>
      <c r="L36" s="197"/>
      <c r="M36" s="197"/>
      <c r="N36" s="197"/>
      <c r="O36" s="197"/>
      <c r="P36" s="197"/>
      <c r="Q36" s="197"/>
      <c r="R36" s="197"/>
      <c r="S36" s="197"/>
      <c r="T36" s="197"/>
      <c r="U36" s="197"/>
      <c r="V36" s="197"/>
      <c r="W36" s="197"/>
      <c r="X36" s="197"/>
      <c r="Y36" s="197"/>
      <c r="Z36" s="197"/>
      <c r="AA36" s="197"/>
      <c r="AB36" s="197"/>
      <c r="AC36" s="197"/>
      <c r="AD36" s="197"/>
      <c r="AE36" s="197"/>
      <c r="AF36" s="197"/>
      <c r="AG36" s="197"/>
      <c r="AH36" s="197"/>
      <c r="AI36" s="197"/>
      <c r="AJ36" s="197"/>
      <c r="AK36" s="1144" t="s">
        <v>433</v>
      </c>
      <c r="AL36" s="1145"/>
      <c r="AM36" s="1145"/>
      <c r="AN36" s="1146"/>
      <c r="AO36" s="260" t="s">
        <v>47</v>
      </c>
      <c r="AP36" s="260" t="s">
        <v>47</v>
      </c>
      <c r="AQ36" s="261">
        <v>1958</v>
      </c>
      <c r="AR36" s="262" t="s">
        <v>47</v>
      </c>
    </row>
    <row r="37" spans="1:46" ht="13.5" customHeight="1" x14ac:dyDescent="0.2">
      <c r="A37" s="194"/>
      <c r="B37" s="197"/>
      <c r="C37" s="197"/>
      <c r="D37" s="197"/>
      <c r="E37" s="197"/>
      <c r="F37" s="197"/>
      <c r="G37" s="197"/>
      <c r="H37" s="197"/>
      <c r="I37" s="197"/>
      <c r="J37" s="197"/>
      <c r="K37" s="197"/>
      <c r="L37" s="197"/>
      <c r="M37" s="197"/>
      <c r="N37" s="197"/>
      <c r="O37" s="197"/>
      <c r="P37" s="197"/>
      <c r="Q37" s="197"/>
      <c r="R37" s="197"/>
      <c r="S37" s="197"/>
      <c r="T37" s="197"/>
      <c r="U37" s="197"/>
      <c r="V37" s="197"/>
      <c r="W37" s="197"/>
      <c r="X37" s="197"/>
      <c r="Y37" s="197"/>
      <c r="Z37" s="197"/>
      <c r="AA37" s="197"/>
      <c r="AB37" s="197"/>
      <c r="AC37" s="197"/>
      <c r="AD37" s="197"/>
      <c r="AE37" s="197"/>
      <c r="AF37" s="197"/>
      <c r="AG37" s="197"/>
      <c r="AH37" s="197"/>
      <c r="AI37" s="197"/>
      <c r="AJ37" s="197"/>
      <c r="AK37" s="1144" t="s">
        <v>434</v>
      </c>
      <c r="AL37" s="1145"/>
      <c r="AM37" s="1145"/>
      <c r="AN37" s="1146"/>
      <c r="AO37" s="260">
        <v>233253</v>
      </c>
      <c r="AP37" s="260">
        <v>2801</v>
      </c>
      <c r="AQ37" s="261">
        <v>529</v>
      </c>
      <c r="AR37" s="262">
        <v>429.5</v>
      </c>
    </row>
    <row r="38" spans="1:46" ht="27" customHeight="1" x14ac:dyDescent="0.2">
      <c r="A38" s="194"/>
      <c r="B38" s="197"/>
      <c r="C38" s="197"/>
      <c r="D38" s="197"/>
      <c r="E38" s="197"/>
      <c r="F38" s="197"/>
      <c r="G38" s="197"/>
      <c r="H38" s="197"/>
      <c r="I38" s="197"/>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c r="AG38" s="197"/>
      <c r="AH38" s="197"/>
      <c r="AI38" s="197"/>
      <c r="AJ38" s="197"/>
      <c r="AK38" s="1147" t="s">
        <v>435</v>
      </c>
      <c r="AL38" s="1148"/>
      <c r="AM38" s="1148"/>
      <c r="AN38" s="1149"/>
      <c r="AO38" s="263" t="s">
        <v>47</v>
      </c>
      <c r="AP38" s="263" t="s">
        <v>47</v>
      </c>
      <c r="AQ38" s="264">
        <v>2</v>
      </c>
      <c r="AR38" s="255" t="s">
        <v>47</v>
      </c>
      <c r="AS38" s="259"/>
    </row>
    <row r="39" spans="1:46" ht="13.2" x14ac:dyDescent="0.2">
      <c r="A39" s="194"/>
      <c r="B39" s="197"/>
      <c r="C39" s="197"/>
      <c r="D39" s="197"/>
      <c r="E39" s="197"/>
      <c r="F39" s="197"/>
      <c r="G39" s="197"/>
      <c r="H39" s="197"/>
      <c r="I39" s="197"/>
      <c r="J39" s="197"/>
      <c r="K39" s="197"/>
      <c r="L39" s="197"/>
      <c r="M39" s="197"/>
      <c r="N39" s="197"/>
      <c r="O39" s="197"/>
      <c r="P39" s="197"/>
      <c r="Q39" s="197"/>
      <c r="R39" s="197"/>
      <c r="S39" s="197"/>
      <c r="T39" s="197"/>
      <c r="U39" s="197"/>
      <c r="V39" s="197"/>
      <c r="W39" s="197"/>
      <c r="X39" s="197"/>
      <c r="Y39" s="197"/>
      <c r="Z39" s="197"/>
      <c r="AA39" s="197"/>
      <c r="AB39" s="197"/>
      <c r="AC39" s="197"/>
      <c r="AD39" s="197"/>
      <c r="AE39" s="197"/>
      <c r="AF39" s="197"/>
      <c r="AG39" s="197"/>
      <c r="AH39" s="197"/>
      <c r="AI39" s="197"/>
      <c r="AJ39" s="197"/>
      <c r="AK39" s="1147" t="s">
        <v>436</v>
      </c>
      <c r="AL39" s="1148"/>
      <c r="AM39" s="1148"/>
      <c r="AN39" s="1149"/>
      <c r="AO39" s="260">
        <v>-318506</v>
      </c>
      <c r="AP39" s="260">
        <v>-3824</v>
      </c>
      <c r="AQ39" s="261">
        <v>-3177</v>
      </c>
      <c r="AR39" s="262">
        <v>20.399999999999999</v>
      </c>
      <c r="AS39" s="259"/>
    </row>
    <row r="40" spans="1:46" ht="27" customHeight="1" x14ac:dyDescent="0.2">
      <c r="A40" s="194"/>
      <c r="B40" s="197"/>
      <c r="C40" s="197"/>
      <c r="D40" s="197"/>
      <c r="E40" s="197"/>
      <c r="F40" s="197"/>
      <c r="G40" s="197"/>
      <c r="H40" s="197"/>
      <c r="I40" s="197"/>
      <c r="J40" s="197"/>
      <c r="K40" s="197"/>
      <c r="L40" s="197"/>
      <c r="M40" s="197"/>
      <c r="N40" s="197"/>
      <c r="O40" s="197"/>
      <c r="P40" s="197"/>
      <c r="Q40" s="197"/>
      <c r="R40" s="197"/>
      <c r="S40" s="197"/>
      <c r="T40" s="197"/>
      <c r="U40" s="197"/>
      <c r="V40" s="197"/>
      <c r="W40" s="197"/>
      <c r="X40" s="197"/>
      <c r="Y40" s="197"/>
      <c r="Z40" s="197"/>
      <c r="AA40" s="197"/>
      <c r="AB40" s="197"/>
      <c r="AC40" s="197"/>
      <c r="AD40" s="197"/>
      <c r="AE40" s="197"/>
      <c r="AF40" s="197"/>
      <c r="AG40" s="197"/>
      <c r="AH40" s="197"/>
      <c r="AI40" s="197"/>
      <c r="AJ40" s="197"/>
      <c r="AK40" s="1144" t="s">
        <v>437</v>
      </c>
      <c r="AL40" s="1145"/>
      <c r="AM40" s="1145"/>
      <c r="AN40" s="1146"/>
      <c r="AO40" s="260">
        <v>-3446757</v>
      </c>
      <c r="AP40" s="260">
        <v>-41387</v>
      </c>
      <c r="AQ40" s="261">
        <v>-54547</v>
      </c>
      <c r="AR40" s="262">
        <v>-24.1</v>
      </c>
      <c r="AS40" s="259"/>
    </row>
    <row r="41" spans="1:46" ht="13.2" x14ac:dyDescent="0.2">
      <c r="A41" s="194"/>
      <c r="B41" s="197"/>
      <c r="C41" s="197"/>
      <c r="D41" s="197"/>
      <c r="E41" s="197"/>
      <c r="F41" s="197"/>
      <c r="G41" s="197"/>
      <c r="H41" s="197"/>
      <c r="I41" s="197"/>
      <c r="J41" s="197"/>
      <c r="K41" s="197"/>
      <c r="L41" s="197"/>
      <c r="M41" s="197"/>
      <c r="N41" s="197"/>
      <c r="O41" s="197"/>
      <c r="P41" s="197"/>
      <c r="Q41" s="197"/>
      <c r="R41" s="197"/>
      <c r="S41" s="197"/>
      <c r="T41" s="197"/>
      <c r="U41" s="197"/>
      <c r="V41" s="197"/>
      <c r="W41" s="197"/>
      <c r="X41" s="197"/>
      <c r="Y41" s="197"/>
      <c r="Z41" s="197"/>
      <c r="AA41" s="197"/>
      <c r="AB41" s="197"/>
      <c r="AC41" s="197"/>
      <c r="AD41" s="197"/>
      <c r="AE41" s="197"/>
      <c r="AF41" s="197"/>
      <c r="AG41" s="197"/>
      <c r="AH41" s="197"/>
      <c r="AI41" s="197"/>
      <c r="AJ41" s="197"/>
      <c r="AK41" s="1150" t="s">
        <v>103</v>
      </c>
      <c r="AL41" s="1151"/>
      <c r="AM41" s="1151"/>
      <c r="AN41" s="1152"/>
      <c r="AO41" s="260">
        <v>1038925</v>
      </c>
      <c r="AP41" s="260">
        <v>12475</v>
      </c>
      <c r="AQ41" s="261">
        <v>23067</v>
      </c>
      <c r="AR41" s="262">
        <v>-45.9</v>
      </c>
      <c r="AS41" s="259"/>
    </row>
    <row r="42" spans="1:46" ht="13.2" x14ac:dyDescent="0.2">
      <c r="A42" s="194"/>
      <c r="B42" s="197"/>
      <c r="C42" s="197"/>
      <c r="D42" s="197"/>
      <c r="E42" s="197"/>
      <c r="F42" s="197"/>
      <c r="G42" s="197"/>
      <c r="H42" s="197"/>
      <c r="I42" s="197"/>
      <c r="J42" s="197"/>
      <c r="K42" s="197"/>
      <c r="L42" s="197"/>
      <c r="M42" s="197"/>
      <c r="N42" s="197"/>
      <c r="O42" s="197"/>
      <c r="P42" s="197"/>
      <c r="Q42" s="197"/>
      <c r="R42" s="197"/>
      <c r="S42" s="197"/>
      <c r="T42" s="197"/>
      <c r="U42" s="197"/>
      <c r="V42" s="197"/>
      <c r="W42" s="197"/>
      <c r="X42" s="197"/>
      <c r="Y42" s="197"/>
      <c r="Z42" s="197"/>
      <c r="AA42" s="197"/>
      <c r="AB42" s="197"/>
      <c r="AC42" s="197"/>
      <c r="AD42" s="197"/>
      <c r="AE42" s="197"/>
      <c r="AF42" s="197"/>
      <c r="AG42" s="197"/>
      <c r="AH42" s="197"/>
      <c r="AI42" s="197"/>
      <c r="AJ42" s="197"/>
      <c r="AK42" s="214"/>
      <c r="AL42" s="197"/>
      <c r="AM42" s="197"/>
      <c r="AN42" s="197"/>
      <c r="AO42" s="197"/>
      <c r="AP42" s="197"/>
      <c r="AQ42" s="244"/>
      <c r="AR42" s="244"/>
      <c r="AS42" s="259"/>
    </row>
    <row r="43" spans="1:46" ht="13.2" x14ac:dyDescent="0.2">
      <c r="A43" s="194"/>
      <c r="B43" s="197"/>
      <c r="C43" s="197"/>
      <c r="D43" s="197"/>
      <c r="E43" s="197"/>
      <c r="F43" s="197"/>
      <c r="G43" s="197"/>
      <c r="H43" s="197"/>
      <c r="I43" s="197"/>
      <c r="J43" s="197"/>
      <c r="K43" s="197"/>
      <c r="L43" s="197"/>
      <c r="M43" s="197"/>
      <c r="N43" s="197"/>
      <c r="O43" s="197"/>
      <c r="P43" s="197"/>
      <c r="Q43" s="197"/>
      <c r="R43" s="197"/>
      <c r="S43" s="197"/>
      <c r="T43" s="197"/>
      <c r="U43" s="197"/>
      <c r="V43" s="197"/>
      <c r="W43" s="197"/>
      <c r="X43" s="197"/>
      <c r="Y43" s="197"/>
      <c r="Z43" s="197"/>
      <c r="AA43" s="197"/>
      <c r="AB43" s="197"/>
      <c r="AC43" s="197"/>
      <c r="AD43" s="197"/>
      <c r="AE43" s="197"/>
      <c r="AF43" s="197"/>
      <c r="AG43" s="197"/>
      <c r="AH43" s="197"/>
      <c r="AI43" s="197"/>
      <c r="AJ43" s="197"/>
      <c r="AK43" s="197"/>
      <c r="AL43" s="197"/>
      <c r="AM43" s="197"/>
      <c r="AN43" s="197"/>
      <c r="AO43" s="197"/>
      <c r="AP43" s="265"/>
      <c r="AQ43" s="244"/>
      <c r="AR43" s="197"/>
      <c r="AS43" s="259"/>
    </row>
    <row r="44" spans="1:46" ht="13.2" x14ac:dyDescent="0.2">
      <c r="A44" s="194"/>
      <c r="B44" s="197"/>
      <c r="C44" s="197"/>
      <c r="D44" s="197"/>
      <c r="E44" s="197"/>
      <c r="F44" s="197"/>
      <c r="G44" s="197"/>
      <c r="H44" s="197"/>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7"/>
      <c r="AF44" s="197"/>
      <c r="AG44" s="197"/>
      <c r="AH44" s="197"/>
      <c r="AI44" s="197"/>
      <c r="AJ44" s="197"/>
      <c r="AK44" s="197"/>
      <c r="AL44" s="197"/>
      <c r="AM44" s="197"/>
      <c r="AN44" s="197"/>
      <c r="AO44" s="197"/>
      <c r="AP44" s="197"/>
      <c r="AQ44" s="244"/>
      <c r="AR44" s="197"/>
    </row>
    <row r="45" spans="1:46" ht="13.2" x14ac:dyDescent="0.2">
      <c r="A45" s="196"/>
      <c r="B45" s="196"/>
      <c r="C45" s="196"/>
      <c r="D45" s="196"/>
      <c r="E45" s="196"/>
      <c r="F45" s="196"/>
      <c r="G45" s="196"/>
      <c r="H45" s="196"/>
      <c r="I45" s="196"/>
      <c r="J45" s="196"/>
      <c r="K45" s="196"/>
      <c r="L45" s="196"/>
      <c r="M45" s="196"/>
      <c r="N45" s="196"/>
      <c r="O45" s="196"/>
      <c r="P45" s="196"/>
      <c r="Q45" s="196"/>
      <c r="R45" s="196"/>
      <c r="S45" s="196"/>
      <c r="T45" s="196"/>
      <c r="U45" s="196"/>
      <c r="V45" s="196"/>
      <c r="W45" s="196"/>
      <c r="X45" s="196"/>
      <c r="Y45" s="196"/>
      <c r="Z45" s="196"/>
      <c r="AA45" s="196"/>
      <c r="AB45" s="196"/>
      <c r="AC45" s="196"/>
      <c r="AD45" s="196"/>
      <c r="AE45" s="196"/>
      <c r="AF45" s="196"/>
      <c r="AG45" s="196"/>
      <c r="AH45" s="196"/>
      <c r="AI45" s="196"/>
      <c r="AJ45" s="196"/>
      <c r="AK45" s="196"/>
      <c r="AL45" s="196"/>
      <c r="AM45" s="196"/>
      <c r="AN45" s="196"/>
      <c r="AO45" s="196"/>
      <c r="AP45" s="196"/>
      <c r="AQ45" s="266"/>
      <c r="AR45" s="196"/>
      <c r="AS45" s="196"/>
      <c r="AT45" s="197"/>
    </row>
    <row r="46" spans="1:46" ht="13.2" x14ac:dyDescent="0.2">
      <c r="A46" s="203"/>
      <c r="B46" s="203"/>
      <c r="C46" s="203"/>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3"/>
      <c r="AF46" s="203"/>
      <c r="AG46" s="203"/>
      <c r="AH46" s="203"/>
      <c r="AI46" s="203"/>
      <c r="AJ46" s="203"/>
      <c r="AK46" s="203"/>
      <c r="AL46" s="203"/>
      <c r="AM46" s="203"/>
      <c r="AN46" s="203"/>
      <c r="AO46" s="203"/>
      <c r="AP46" s="203"/>
      <c r="AQ46" s="203"/>
      <c r="AR46" s="203"/>
      <c r="AS46" s="203"/>
      <c r="AT46" s="197"/>
    </row>
    <row r="47" spans="1:46" ht="17.25" customHeight="1" x14ac:dyDescent="0.2">
      <c r="A47" s="204" t="s">
        <v>438</v>
      </c>
      <c r="B47" s="197"/>
      <c r="C47" s="197"/>
      <c r="D47" s="197"/>
      <c r="E47" s="197"/>
      <c r="F47" s="197"/>
      <c r="G47" s="197"/>
      <c r="H47" s="197"/>
      <c r="I47" s="197"/>
      <c r="J47" s="197"/>
      <c r="K47" s="197"/>
      <c r="L47" s="197"/>
      <c r="M47" s="197"/>
      <c r="N47" s="197"/>
      <c r="O47" s="197"/>
      <c r="P47" s="197"/>
      <c r="Q47" s="197"/>
      <c r="R47" s="197"/>
      <c r="S47" s="197"/>
      <c r="T47" s="197"/>
      <c r="U47" s="197"/>
      <c r="V47" s="197"/>
      <c r="W47" s="197"/>
      <c r="X47" s="197"/>
      <c r="Y47" s="197"/>
      <c r="Z47" s="197"/>
      <c r="AA47" s="197"/>
      <c r="AB47" s="197"/>
      <c r="AC47" s="197"/>
      <c r="AD47" s="197"/>
      <c r="AE47" s="197"/>
      <c r="AF47" s="197"/>
      <c r="AG47" s="197"/>
      <c r="AH47" s="197"/>
      <c r="AI47" s="197"/>
      <c r="AJ47" s="197"/>
      <c r="AK47" s="197"/>
      <c r="AL47" s="197"/>
      <c r="AM47" s="197"/>
      <c r="AN47" s="197"/>
      <c r="AO47" s="197"/>
      <c r="AP47" s="197"/>
      <c r="AQ47" s="197"/>
      <c r="AR47" s="197"/>
    </row>
    <row r="48" spans="1:46" ht="13.2" x14ac:dyDescent="0.2">
      <c r="A48" s="194"/>
      <c r="B48" s="197"/>
      <c r="C48" s="197"/>
      <c r="D48" s="197"/>
      <c r="E48" s="197"/>
      <c r="F48" s="197"/>
      <c r="G48" s="197"/>
      <c r="H48" s="197"/>
      <c r="I48" s="197"/>
      <c r="J48" s="197"/>
      <c r="K48" s="197"/>
      <c r="L48" s="197"/>
      <c r="M48" s="197"/>
      <c r="N48" s="197"/>
      <c r="O48" s="197"/>
      <c r="P48" s="197"/>
      <c r="Q48" s="197"/>
      <c r="R48" s="197"/>
      <c r="S48" s="197"/>
      <c r="T48" s="197"/>
      <c r="U48" s="197"/>
      <c r="V48" s="197"/>
      <c r="W48" s="197"/>
      <c r="X48" s="197"/>
      <c r="Y48" s="197"/>
      <c r="Z48" s="197"/>
      <c r="AA48" s="197"/>
      <c r="AB48" s="197"/>
      <c r="AC48" s="197"/>
      <c r="AD48" s="197"/>
      <c r="AE48" s="197"/>
      <c r="AF48" s="197"/>
      <c r="AG48" s="197"/>
      <c r="AH48" s="197"/>
      <c r="AI48" s="197"/>
      <c r="AJ48" s="197"/>
      <c r="AK48" s="215" t="s">
        <v>261</v>
      </c>
      <c r="AL48" s="215"/>
      <c r="AM48" s="215"/>
      <c r="AN48" s="215"/>
      <c r="AO48" s="215"/>
      <c r="AP48" s="215"/>
      <c r="AQ48" s="267"/>
      <c r="AR48" s="215"/>
    </row>
    <row r="49" spans="1:44" ht="13.5" customHeight="1" x14ac:dyDescent="0.2">
      <c r="A49" s="194"/>
      <c r="B49" s="197"/>
      <c r="C49" s="197"/>
      <c r="D49" s="197"/>
      <c r="E49" s="197"/>
      <c r="F49" s="197"/>
      <c r="G49" s="197"/>
      <c r="H49" s="197"/>
      <c r="I49" s="197"/>
      <c r="J49" s="197"/>
      <c r="K49" s="197"/>
      <c r="L49" s="197"/>
      <c r="M49" s="197"/>
      <c r="N49" s="197"/>
      <c r="O49" s="197"/>
      <c r="P49" s="197"/>
      <c r="Q49" s="197"/>
      <c r="R49" s="197"/>
      <c r="S49" s="197"/>
      <c r="T49" s="197"/>
      <c r="U49" s="197"/>
      <c r="V49" s="197"/>
      <c r="W49" s="197"/>
      <c r="X49" s="197"/>
      <c r="Y49" s="197"/>
      <c r="Z49" s="197"/>
      <c r="AA49" s="197"/>
      <c r="AB49" s="197"/>
      <c r="AC49" s="197"/>
      <c r="AD49" s="197"/>
      <c r="AE49" s="197"/>
      <c r="AF49" s="197"/>
      <c r="AG49" s="197"/>
      <c r="AH49" s="197"/>
      <c r="AI49" s="197"/>
      <c r="AJ49" s="197"/>
      <c r="AK49" s="216"/>
      <c r="AL49" s="217"/>
      <c r="AM49" s="1156" t="s">
        <v>409</v>
      </c>
      <c r="AN49" s="1153" t="s">
        <v>439</v>
      </c>
      <c r="AO49" s="1154"/>
      <c r="AP49" s="1154"/>
      <c r="AQ49" s="1154"/>
      <c r="AR49" s="1155"/>
    </row>
    <row r="50" spans="1:44" ht="13.2" x14ac:dyDescent="0.2">
      <c r="A50" s="194"/>
      <c r="B50" s="197"/>
      <c r="C50" s="197"/>
      <c r="D50" s="197"/>
      <c r="E50" s="197"/>
      <c r="F50" s="197"/>
      <c r="G50" s="197"/>
      <c r="H50" s="197"/>
      <c r="I50" s="197"/>
      <c r="J50" s="197"/>
      <c r="K50" s="197"/>
      <c r="L50" s="197"/>
      <c r="M50" s="197"/>
      <c r="N50" s="197"/>
      <c r="O50" s="197"/>
      <c r="P50" s="197"/>
      <c r="Q50" s="197"/>
      <c r="R50" s="197"/>
      <c r="S50" s="197"/>
      <c r="T50" s="197"/>
      <c r="U50" s="197"/>
      <c r="V50" s="197"/>
      <c r="W50" s="197"/>
      <c r="X50" s="197"/>
      <c r="Y50" s="197"/>
      <c r="Z50" s="197"/>
      <c r="AA50" s="197"/>
      <c r="AB50" s="197"/>
      <c r="AC50" s="197"/>
      <c r="AD50" s="197"/>
      <c r="AE50" s="197"/>
      <c r="AF50" s="197"/>
      <c r="AG50" s="197"/>
      <c r="AH50" s="197"/>
      <c r="AI50" s="197"/>
      <c r="AJ50" s="197"/>
      <c r="AK50" s="218"/>
      <c r="AL50" s="219"/>
      <c r="AM50" s="1157"/>
      <c r="AN50" s="220" t="s">
        <v>440</v>
      </c>
      <c r="AO50" s="268" t="s">
        <v>441</v>
      </c>
      <c r="AP50" s="269" t="s">
        <v>442</v>
      </c>
      <c r="AQ50" s="270" t="s">
        <v>443</v>
      </c>
      <c r="AR50" s="271" t="s">
        <v>444</v>
      </c>
    </row>
    <row r="51" spans="1:44" ht="13.2" x14ac:dyDescent="0.2">
      <c r="A51" s="194"/>
      <c r="B51" s="197"/>
      <c r="C51" s="197"/>
      <c r="D51" s="197"/>
      <c r="E51" s="197"/>
      <c r="F51" s="197"/>
      <c r="G51" s="197"/>
      <c r="H51" s="197"/>
      <c r="I51" s="197"/>
      <c r="J51" s="197"/>
      <c r="K51" s="197"/>
      <c r="L51" s="197"/>
      <c r="M51" s="197"/>
      <c r="N51" s="197"/>
      <c r="O51" s="197"/>
      <c r="P51" s="197"/>
      <c r="Q51" s="197"/>
      <c r="R51" s="197"/>
      <c r="S51" s="197"/>
      <c r="T51" s="197"/>
      <c r="U51" s="197"/>
      <c r="V51" s="197"/>
      <c r="W51" s="197"/>
      <c r="X51" s="197"/>
      <c r="Y51" s="197"/>
      <c r="Z51" s="197"/>
      <c r="AA51" s="197"/>
      <c r="AB51" s="197"/>
      <c r="AC51" s="197"/>
      <c r="AD51" s="197"/>
      <c r="AE51" s="197"/>
      <c r="AF51" s="197"/>
      <c r="AG51" s="197"/>
      <c r="AH51" s="197"/>
      <c r="AI51" s="197"/>
      <c r="AJ51" s="197"/>
      <c r="AK51" s="216" t="s">
        <v>445</v>
      </c>
      <c r="AL51" s="217"/>
      <c r="AM51" s="221">
        <v>6243729</v>
      </c>
      <c r="AN51" s="222">
        <v>71280</v>
      </c>
      <c r="AO51" s="272">
        <v>38.4</v>
      </c>
      <c r="AP51" s="273">
        <v>70166</v>
      </c>
      <c r="AQ51" s="274">
        <v>1.4</v>
      </c>
      <c r="AR51" s="275">
        <v>37</v>
      </c>
    </row>
    <row r="52" spans="1:44" ht="13.2" x14ac:dyDescent="0.2">
      <c r="A52" s="194"/>
      <c r="B52" s="197"/>
      <c r="C52" s="197"/>
      <c r="D52" s="197"/>
      <c r="E52" s="197"/>
      <c r="F52" s="197"/>
      <c r="G52" s="197"/>
      <c r="H52" s="197"/>
      <c r="I52" s="197"/>
      <c r="J52" s="197"/>
      <c r="K52" s="197"/>
      <c r="L52" s="197"/>
      <c r="M52" s="197"/>
      <c r="N52" s="197"/>
      <c r="O52" s="197"/>
      <c r="P52" s="197"/>
      <c r="Q52" s="197"/>
      <c r="R52" s="197"/>
      <c r="S52" s="197"/>
      <c r="T52" s="197"/>
      <c r="U52" s="197"/>
      <c r="V52" s="197"/>
      <c r="W52" s="197"/>
      <c r="X52" s="197"/>
      <c r="Y52" s="197"/>
      <c r="Z52" s="197"/>
      <c r="AA52" s="197"/>
      <c r="AB52" s="197"/>
      <c r="AC52" s="197"/>
      <c r="AD52" s="197"/>
      <c r="AE52" s="197"/>
      <c r="AF52" s="197"/>
      <c r="AG52" s="197"/>
      <c r="AH52" s="197"/>
      <c r="AI52" s="197"/>
      <c r="AJ52" s="197"/>
      <c r="AK52" s="223"/>
      <c r="AL52" s="224" t="s">
        <v>446</v>
      </c>
      <c r="AM52" s="225">
        <v>3339136</v>
      </c>
      <c r="AN52" s="226">
        <v>38120</v>
      </c>
      <c r="AO52" s="276">
        <v>44.7</v>
      </c>
      <c r="AP52" s="277">
        <v>36115</v>
      </c>
      <c r="AQ52" s="278">
        <v>-6.2</v>
      </c>
      <c r="AR52" s="279">
        <v>50.9</v>
      </c>
    </row>
    <row r="53" spans="1:44" ht="13.2" x14ac:dyDescent="0.2">
      <c r="A53" s="194"/>
      <c r="B53" s="197"/>
      <c r="C53" s="197"/>
      <c r="D53" s="197"/>
      <c r="E53" s="197"/>
      <c r="F53" s="197"/>
      <c r="G53" s="197"/>
      <c r="H53" s="197"/>
      <c r="I53" s="197"/>
      <c r="J53" s="197"/>
      <c r="K53" s="197"/>
      <c r="L53" s="197"/>
      <c r="M53" s="197"/>
      <c r="N53" s="197"/>
      <c r="O53" s="197"/>
      <c r="P53" s="197"/>
      <c r="Q53" s="197"/>
      <c r="R53" s="197"/>
      <c r="S53" s="197"/>
      <c r="T53" s="197"/>
      <c r="U53" s="197"/>
      <c r="V53" s="197"/>
      <c r="W53" s="197"/>
      <c r="X53" s="197"/>
      <c r="Y53" s="197"/>
      <c r="Z53" s="197"/>
      <c r="AA53" s="197"/>
      <c r="AB53" s="197"/>
      <c r="AC53" s="197"/>
      <c r="AD53" s="197"/>
      <c r="AE53" s="197"/>
      <c r="AF53" s="197"/>
      <c r="AG53" s="197"/>
      <c r="AH53" s="197"/>
      <c r="AI53" s="197"/>
      <c r="AJ53" s="197"/>
      <c r="AK53" s="216" t="s">
        <v>447</v>
      </c>
      <c r="AL53" s="217"/>
      <c r="AM53" s="221">
        <v>6262821</v>
      </c>
      <c r="AN53" s="222">
        <v>72250</v>
      </c>
      <c r="AO53" s="272">
        <v>1.4</v>
      </c>
      <c r="AP53" s="273">
        <v>70329</v>
      </c>
      <c r="AQ53" s="274">
        <v>0.2</v>
      </c>
      <c r="AR53" s="275">
        <v>1.2</v>
      </c>
    </row>
    <row r="54" spans="1:44" ht="13.2" x14ac:dyDescent="0.2">
      <c r="A54" s="194"/>
      <c r="B54" s="197"/>
      <c r="C54" s="197"/>
      <c r="D54" s="197"/>
      <c r="E54" s="197"/>
      <c r="F54" s="197"/>
      <c r="G54" s="197"/>
      <c r="H54" s="197"/>
      <c r="I54" s="197"/>
      <c r="J54" s="197"/>
      <c r="K54" s="197"/>
      <c r="L54" s="197"/>
      <c r="M54" s="197"/>
      <c r="N54" s="197"/>
      <c r="O54" s="197"/>
      <c r="P54" s="197"/>
      <c r="Q54" s="197"/>
      <c r="R54" s="197"/>
      <c r="S54" s="197"/>
      <c r="T54" s="197"/>
      <c r="U54" s="197"/>
      <c r="V54" s="197"/>
      <c r="W54" s="197"/>
      <c r="X54" s="197"/>
      <c r="Y54" s="197"/>
      <c r="Z54" s="197"/>
      <c r="AA54" s="197"/>
      <c r="AB54" s="197"/>
      <c r="AC54" s="197"/>
      <c r="AD54" s="197"/>
      <c r="AE54" s="197"/>
      <c r="AF54" s="197"/>
      <c r="AG54" s="197"/>
      <c r="AH54" s="197"/>
      <c r="AI54" s="197"/>
      <c r="AJ54" s="197"/>
      <c r="AK54" s="223"/>
      <c r="AL54" s="224" t="s">
        <v>446</v>
      </c>
      <c r="AM54" s="225">
        <v>3342757</v>
      </c>
      <c r="AN54" s="226">
        <v>38563</v>
      </c>
      <c r="AO54" s="276">
        <v>1.2</v>
      </c>
      <c r="AP54" s="277">
        <v>39403</v>
      </c>
      <c r="AQ54" s="278">
        <v>9.1</v>
      </c>
      <c r="AR54" s="279">
        <v>-7.9</v>
      </c>
    </row>
    <row r="55" spans="1:44" ht="13.2" x14ac:dyDescent="0.2">
      <c r="A55" s="194"/>
      <c r="B55" s="197"/>
      <c r="C55" s="197"/>
      <c r="D55" s="197"/>
      <c r="E55" s="197"/>
      <c r="F55" s="197"/>
      <c r="G55" s="197"/>
      <c r="H55" s="197"/>
      <c r="I55" s="197"/>
      <c r="J55" s="197"/>
      <c r="K55" s="197"/>
      <c r="L55" s="197"/>
      <c r="M55" s="197"/>
      <c r="N55" s="197"/>
      <c r="O55" s="197"/>
      <c r="P55" s="197"/>
      <c r="Q55" s="197"/>
      <c r="R55" s="197"/>
      <c r="S55" s="197"/>
      <c r="T55" s="197"/>
      <c r="U55" s="197"/>
      <c r="V55" s="197"/>
      <c r="W55" s="197"/>
      <c r="X55" s="197"/>
      <c r="Y55" s="197"/>
      <c r="Z55" s="197"/>
      <c r="AA55" s="197"/>
      <c r="AB55" s="197"/>
      <c r="AC55" s="197"/>
      <c r="AD55" s="197"/>
      <c r="AE55" s="197"/>
      <c r="AF55" s="197"/>
      <c r="AG55" s="197"/>
      <c r="AH55" s="197"/>
      <c r="AI55" s="197"/>
      <c r="AJ55" s="197"/>
      <c r="AK55" s="216" t="s">
        <v>448</v>
      </c>
      <c r="AL55" s="217"/>
      <c r="AM55" s="221">
        <v>4019194</v>
      </c>
      <c r="AN55" s="222">
        <v>47028</v>
      </c>
      <c r="AO55" s="272">
        <v>-34.9</v>
      </c>
      <c r="AP55" s="273">
        <v>71871</v>
      </c>
      <c r="AQ55" s="274">
        <v>2.2000000000000002</v>
      </c>
      <c r="AR55" s="275">
        <v>-37.1</v>
      </c>
    </row>
    <row r="56" spans="1:44" ht="13.2" x14ac:dyDescent="0.2">
      <c r="A56" s="194"/>
      <c r="B56" s="197"/>
      <c r="C56" s="197"/>
      <c r="D56" s="197"/>
      <c r="E56" s="197"/>
      <c r="F56" s="197"/>
      <c r="G56" s="197"/>
      <c r="H56" s="197"/>
      <c r="I56" s="197"/>
      <c r="J56" s="197"/>
      <c r="K56" s="197"/>
      <c r="L56" s="197"/>
      <c r="M56" s="197"/>
      <c r="N56" s="197"/>
      <c r="O56" s="197"/>
      <c r="P56" s="197"/>
      <c r="Q56" s="197"/>
      <c r="R56" s="197"/>
      <c r="S56" s="197"/>
      <c r="T56" s="197"/>
      <c r="U56" s="197"/>
      <c r="V56" s="197"/>
      <c r="W56" s="197"/>
      <c r="X56" s="197"/>
      <c r="Y56" s="197"/>
      <c r="Z56" s="197"/>
      <c r="AA56" s="197"/>
      <c r="AB56" s="197"/>
      <c r="AC56" s="197"/>
      <c r="AD56" s="197"/>
      <c r="AE56" s="197"/>
      <c r="AF56" s="197"/>
      <c r="AG56" s="197"/>
      <c r="AH56" s="197"/>
      <c r="AI56" s="197"/>
      <c r="AJ56" s="197"/>
      <c r="AK56" s="223"/>
      <c r="AL56" s="224" t="s">
        <v>446</v>
      </c>
      <c r="AM56" s="225">
        <v>2228348</v>
      </c>
      <c r="AN56" s="226">
        <v>26074</v>
      </c>
      <c r="AO56" s="276">
        <v>-32.4</v>
      </c>
      <c r="AP56" s="277">
        <v>38232</v>
      </c>
      <c r="AQ56" s="278">
        <v>-3</v>
      </c>
      <c r="AR56" s="279">
        <v>-29.4</v>
      </c>
    </row>
    <row r="57" spans="1:44" ht="13.2" x14ac:dyDescent="0.2">
      <c r="A57" s="194"/>
      <c r="B57" s="197"/>
      <c r="C57" s="197"/>
      <c r="D57" s="197"/>
      <c r="E57" s="197"/>
      <c r="F57" s="197"/>
      <c r="G57" s="197"/>
      <c r="H57" s="197"/>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7"/>
      <c r="AF57" s="197"/>
      <c r="AG57" s="197"/>
      <c r="AH57" s="197"/>
      <c r="AI57" s="197"/>
      <c r="AJ57" s="197"/>
      <c r="AK57" s="216" t="s">
        <v>449</v>
      </c>
      <c r="AL57" s="217"/>
      <c r="AM57" s="221">
        <v>5243074</v>
      </c>
      <c r="AN57" s="222">
        <v>62167</v>
      </c>
      <c r="AO57" s="272">
        <v>32.200000000000003</v>
      </c>
      <c r="AP57" s="273">
        <v>71807</v>
      </c>
      <c r="AQ57" s="274">
        <v>-0.1</v>
      </c>
      <c r="AR57" s="275">
        <v>32.299999999999997</v>
      </c>
    </row>
    <row r="58" spans="1:44" ht="13.2" x14ac:dyDescent="0.2">
      <c r="A58" s="194"/>
      <c r="B58" s="197"/>
      <c r="C58" s="197"/>
      <c r="D58" s="197"/>
      <c r="E58" s="197"/>
      <c r="F58" s="197"/>
      <c r="G58" s="197"/>
      <c r="H58" s="197"/>
      <c r="I58" s="197"/>
      <c r="J58" s="197"/>
      <c r="K58" s="197"/>
      <c r="L58" s="197"/>
      <c r="M58" s="197"/>
      <c r="N58" s="197"/>
      <c r="O58" s="197"/>
      <c r="P58" s="197"/>
      <c r="Q58" s="197"/>
      <c r="R58" s="197"/>
      <c r="S58" s="197"/>
      <c r="T58" s="197"/>
      <c r="U58" s="197"/>
      <c r="V58" s="197"/>
      <c r="W58" s="197"/>
      <c r="X58" s="197"/>
      <c r="Y58" s="197"/>
      <c r="Z58" s="197"/>
      <c r="AA58" s="197"/>
      <c r="AB58" s="197"/>
      <c r="AC58" s="197"/>
      <c r="AD58" s="197"/>
      <c r="AE58" s="197"/>
      <c r="AF58" s="197"/>
      <c r="AG58" s="197"/>
      <c r="AH58" s="197"/>
      <c r="AI58" s="197"/>
      <c r="AJ58" s="197"/>
      <c r="AK58" s="223"/>
      <c r="AL58" s="224" t="s">
        <v>446</v>
      </c>
      <c r="AM58" s="225">
        <v>2517949</v>
      </c>
      <c r="AN58" s="226">
        <v>29855</v>
      </c>
      <c r="AO58" s="276">
        <v>14.5</v>
      </c>
      <c r="AP58" s="277">
        <v>37333</v>
      </c>
      <c r="AQ58" s="278">
        <v>-2.4</v>
      </c>
      <c r="AR58" s="279">
        <v>16.899999999999999</v>
      </c>
    </row>
    <row r="59" spans="1:44" ht="13.2" x14ac:dyDescent="0.2">
      <c r="A59" s="194"/>
      <c r="B59" s="197"/>
      <c r="C59" s="197"/>
      <c r="D59" s="197"/>
      <c r="E59" s="197"/>
      <c r="F59" s="197"/>
      <c r="G59" s="197"/>
      <c r="H59" s="197"/>
      <c r="I59" s="197"/>
      <c r="J59" s="197"/>
      <c r="K59" s="197"/>
      <c r="L59" s="197"/>
      <c r="M59" s="197"/>
      <c r="N59" s="197"/>
      <c r="O59" s="197"/>
      <c r="P59" s="197"/>
      <c r="Q59" s="197"/>
      <c r="R59" s="197"/>
      <c r="S59" s="197"/>
      <c r="T59" s="197"/>
      <c r="U59" s="197"/>
      <c r="V59" s="197"/>
      <c r="W59" s="197"/>
      <c r="X59" s="197"/>
      <c r="Y59" s="197"/>
      <c r="Z59" s="197"/>
      <c r="AA59" s="197"/>
      <c r="AB59" s="197"/>
      <c r="AC59" s="197"/>
      <c r="AD59" s="197"/>
      <c r="AE59" s="197"/>
      <c r="AF59" s="197"/>
      <c r="AG59" s="197"/>
      <c r="AH59" s="197"/>
      <c r="AI59" s="197"/>
      <c r="AJ59" s="197"/>
      <c r="AK59" s="216" t="s">
        <v>450</v>
      </c>
      <c r="AL59" s="217"/>
      <c r="AM59" s="221">
        <v>5542855</v>
      </c>
      <c r="AN59" s="222">
        <v>66556</v>
      </c>
      <c r="AO59" s="272">
        <v>7.1</v>
      </c>
      <c r="AP59" s="273">
        <v>80821</v>
      </c>
      <c r="AQ59" s="274">
        <v>12.6</v>
      </c>
      <c r="AR59" s="275">
        <v>-5.5</v>
      </c>
    </row>
    <row r="60" spans="1:44" ht="13.2" x14ac:dyDescent="0.2">
      <c r="A60" s="194"/>
      <c r="B60" s="197"/>
      <c r="C60" s="197"/>
      <c r="D60" s="197"/>
      <c r="E60" s="197"/>
      <c r="F60" s="197"/>
      <c r="G60" s="197"/>
      <c r="H60" s="197"/>
      <c r="I60" s="197"/>
      <c r="J60" s="197"/>
      <c r="K60" s="197"/>
      <c r="L60" s="197"/>
      <c r="M60" s="197"/>
      <c r="N60" s="197"/>
      <c r="O60" s="197"/>
      <c r="P60" s="197"/>
      <c r="Q60" s="197"/>
      <c r="R60" s="197"/>
      <c r="S60" s="197"/>
      <c r="T60" s="197"/>
      <c r="U60" s="197"/>
      <c r="V60" s="197"/>
      <c r="W60" s="197"/>
      <c r="X60" s="197"/>
      <c r="Y60" s="197"/>
      <c r="Z60" s="197"/>
      <c r="AA60" s="197"/>
      <c r="AB60" s="197"/>
      <c r="AC60" s="197"/>
      <c r="AD60" s="197"/>
      <c r="AE60" s="197"/>
      <c r="AF60" s="197"/>
      <c r="AG60" s="197"/>
      <c r="AH60" s="197"/>
      <c r="AI60" s="197"/>
      <c r="AJ60" s="197"/>
      <c r="AK60" s="223"/>
      <c r="AL60" s="224" t="s">
        <v>446</v>
      </c>
      <c r="AM60" s="225">
        <v>3565253</v>
      </c>
      <c r="AN60" s="226">
        <v>42810</v>
      </c>
      <c r="AO60" s="276">
        <v>43.4</v>
      </c>
      <c r="AP60" s="277">
        <v>49586</v>
      </c>
      <c r="AQ60" s="278">
        <v>32.799999999999997</v>
      </c>
      <c r="AR60" s="279">
        <v>10.6</v>
      </c>
    </row>
    <row r="61" spans="1:44" ht="13.2" x14ac:dyDescent="0.2">
      <c r="A61" s="194"/>
      <c r="B61" s="197"/>
      <c r="C61" s="197"/>
      <c r="D61" s="197"/>
      <c r="E61" s="197"/>
      <c r="F61" s="197"/>
      <c r="G61" s="197"/>
      <c r="H61" s="197"/>
      <c r="I61" s="197"/>
      <c r="J61" s="197"/>
      <c r="K61" s="197"/>
      <c r="L61" s="197"/>
      <c r="M61" s="197"/>
      <c r="N61" s="197"/>
      <c r="O61" s="197"/>
      <c r="P61" s="197"/>
      <c r="Q61" s="197"/>
      <c r="R61" s="197"/>
      <c r="S61" s="197"/>
      <c r="T61" s="197"/>
      <c r="U61" s="197"/>
      <c r="V61" s="197"/>
      <c r="W61" s="197"/>
      <c r="X61" s="197"/>
      <c r="Y61" s="197"/>
      <c r="Z61" s="197"/>
      <c r="AA61" s="197"/>
      <c r="AB61" s="197"/>
      <c r="AC61" s="197"/>
      <c r="AD61" s="197"/>
      <c r="AE61" s="197"/>
      <c r="AF61" s="197"/>
      <c r="AG61" s="197"/>
      <c r="AH61" s="197"/>
      <c r="AI61" s="197"/>
      <c r="AJ61" s="197"/>
      <c r="AK61" s="216" t="s">
        <v>451</v>
      </c>
      <c r="AL61" s="227"/>
      <c r="AM61" s="228">
        <v>5462335</v>
      </c>
      <c r="AN61" s="229">
        <v>63856</v>
      </c>
      <c r="AO61" s="280">
        <v>8.8000000000000007</v>
      </c>
      <c r="AP61" s="281">
        <v>72999</v>
      </c>
      <c r="AQ61" s="282">
        <v>3.3</v>
      </c>
      <c r="AR61" s="275">
        <v>5.5</v>
      </c>
    </row>
    <row r="62" spans="1:44" ht="13.2" x14ac:dyDescent="0.2">
      <c r="A62" s="194"/>
      <c r="B62" s="197"/>
      <c r="C62" s="197"/>
      <c r="D62" s="197"/>
      <c r="E62" s="197"/>
      <c r="F62" s="197"/>
      <c r="G62" s="197"/>
      <c r="H62" s="197"/>
      <c r="I62" s="197"/>
      <c r="J62" s="197"/>
      <c r="K62" s="197"/>
      <c r="L62" s="197"/>
      <c r="M62" s="197"/>
      <c r="N62" s="197"/>
      <c r="O62" s="197"/>
      <c r="P62" s="197"/>
      <c r="Q62" s="197"/>
      <c r="R62" s="197"/>
      <c r="S62" s="197"/>
      <c r="T62" s="197"/>
      <c r="U62" s="197"/>
      <c r="V62" s="197"/>
      <c r="W62" s="197"/>
      <c r="X62" s="197"/>
      <c r="Y62" s="197"/>
      <c r="Z62" s="197"/>
      <c r="AA62" s="197"/>
      <c r="AB62" s="197"/>
      <c r="AC62" s="197"/>
      <c r="AD62" s="197"/>
      <c r="AE62" s="197"/>
      <c r="AF62" s="197"/>
      <c r="AG62" s="197"/>
      <c r="AH62" s="197"/>
      <c r="AI62" s="197"/>
      <c r="AJ62" s="197"/>
      <c r="AK62" s="223"/>
      <c r="AL62" s="224" t="s">
        <v>446</v>
      </c>
      <c r="AM62" s="225">
        <v>2998689</v>
      </c>
      <c r="AN62" s="226">
        <v>35084</v>
      </c>
      <c r="AO62" s="276">
        <v>14.3</v>
      </c>
      <c r="AP62" s="277">
        <v>40134</v>
      </c>
      <c r="AQ62" s="278">
        <v>6.1</v>
      </c>
      <c r="AR62" s="279">
        <v>8.1999999999999993</v>
      </c>
    </row>
    <row r="63" spans="1:44" ht="13.2" x14ac:dyDescent="0.2">
      <c r="A63" s="194"/>
      <c r="B63" s="197"/>
      <c r="C63" s="197"/>
      <c r="D63" s="197"/>
      <c r="E63" s="197"/>
      <c r="F63" s="197"/>
      <c r="G63" s="197"/>
      <c r="H63" s="197"/>
      <c r="I63" s="197"/>
      <c r="J63" s="197"/>
      <c r="K63" s="197"/>
      <c r="L63" s="197"/>
      <c r="M63" s="197"/>
      <c r="N63" s="197"/>
      <c r="O63" s="197"/>
      <c r="P63" s="197"/>
      <c r="Q63" s="197"/>
      <c r="R63" s="197"/>
      <c r="S63" s="197"/>
      <c r="T63" s="197"/>
      <c r="U63" s="197"/>
      <c r="V63" s="197"/>
      <c r="W63" s="197"/>
      <c r="X63" s="197"/>
      <c r="Y63" s="197"/>
      <c r="Z63" s="197"/>
      <c r="AA63" s="197"/>
      <c r="AB63" s="197"/>
      <c r="AC63" s="197"/>
      <c r="AD63" s="197"/>
      <c r="AE63" s="197"/>
      <c r="AF63" s="197"/>
      <c r="AG63" s="197"/>
      <c r="AH63" s="197"/>
      <c r="AI63" s="197"/>
      <c r="AJ63" s="197"/>
      <c r="AK63" s="197"/>
      <c r="AL63" s="197"/>
      <c r="AM63" s="197"/>
      <c r="AN63" s="197"/>
      <c r="AO63" s="197"/>
      <c r="AP63" s="197"/>
      <c r="AQ63" s="197"/>
      <c r="AR63" s="197"/>
    </row>
    <row r="64" spans="1:44" ht="13.2" x14ac:dyDescent="0.2">
      <c r="A64" s="194"/>
      <c r="B64" s="197"/>
      <c r="C64" s="197"/>
      <c r="D64" s="197"/>
      <c r="E64" s="197"/>
      <c r="F64" s="197"/>
      <c r="G64" s="197"/>
      <c r="H64" s="197"/>
      <c r="I64" s="197"/>
      <c r="J64" s="197"/>
      <c r="K64" s="197"/>
      <c r="L64" s="197"/>
      <c r="M64" s="197"/>
      <c r="N64" s="197"/>
      <c r="O64" s="197"/>
      <c r="P64" s="197"/>
      <c r="Q64" s="197"/>
      <c r="R64" s="197"/>
      <c r="S64" s="197"/>
      <c r="T64" s="197"/>
      <c r="U64" s="197"/>
      <c r="V64" s="197"/>
      <c r="W64" s="197"/>
      <c r="X64" s="197"/>
      <c r="Y64" s="197"/>
      <c r="Z64" s="197"/>
      <c r="AA64" s="197"/>
      <c r="AB64" s="197"/>
      <c r="AC64" s="197"/>
      <c r="AD64" s="197"/>
      <c r="AE64" s="197"/>
      <c r="AF64" s="197"/>
      <c r="AG64" s="197"/>
      <c r="AH64" s="197"/>
      <c r="AI64" s="197"/>
      <c r="AJ64" s="197"/>
      <c r="AK64" s="197"/>
      <c r="AL64" s="197"/>
      <c r="AM64" s="197"/>
      <c r="AN64" s="197"/>
      <c r="AO64" s="197"/>
      <c r="AP64" s="197"/>
      <c r="AQ64" s="197"/>
      <c r="AR64" s="197"/>
    </row>
    <row r="65" spans="1:46" ht="13.2" x14ac:dyDescent="0.2">
      <c r="A65" s="194"/>
      <c r="B65" s="197"/>
      <c r="C65" s="197"/>
      <c r="D65" s="197"/>
      <c r="E65" s="197"/>
      <c r="F65" s="197"/>
      <c r="G65" s="197"/>
      <c r="H65" s="197"/>
      <c r="I65" s="197"/>
      <c r="J65" s="197"/>
      <c r="K65" s="197"/>
      <c r="L65" s="197"/>
      <c r="M65" s="197"/>
      <c r="N65" s="197"/>
      <c r="O65" s="197"/>
      <c r="P65" s="197"/>
      <c r="Q65" s="197"/>
      <c r="R65" s="197"/>
      <c r="S65" s="197"/>
      <c r="T65" s="197"/>
      <c r="U65" s="197"/>
      <c r="V65" s="197"/>
      <c r="W65" s="197"/>
      <c r="X65" s="197"/>
      <c r="Y65" s="197"/>
      <c r="Z65" s="197"/>
      <c r="AA65" s="197"/>
      <c r="AB65" s="197"/>
      <c r="AC65" s="197"/>
      <c r="AD65" s="197"/>
      <c r="AE65" s="197"/>
      <c r="AF65" s="197"/>
      <c r="AG65" s="197"/>
      <c r="AH65" s="197"/>
      <c r="AI65" s="197"/>
      <c r="AJ65" s="197"/>
      <c r="AK65" s="197"/>
      <c r="AL65" s="197"/>
      <c r="AM65" s="197"/>
      <c r="AN65" s="197"/>
      <c r="AO65" s="197"/>
      <c r="AP65" s="197"/>
      <c r="AQ65" s="197"/>
      <c r="AR65" s="197"/>
    </row>
    <row r="66" spans="1:46" ht="13.2" x14ac:dyDescent="0.2">
      <c r="A66" s="283"/>
      <c r="B66" s="203"/>
      <c r="C66" s="203"/>
      <c r="D66" s="203"/>
      <c r="E66" s="203"/>
      <c r="F66" s="203"/>
      <c r="G66" s="203"/>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84"/>
    </row>
    <row r="67" spans="1:46" ht="13.5" hidden="1" customHeight="1" x14ac:dyDescent="0.2">
      <c r="AK67" s="197"/>
      <c r="AL67" s="197"/>
      <c r="AM67" s="197"/>
      <c r="AN67" s="197"/>
      <c r="AO67" s="197"/>
      <c r="AP67" s="197"/>
      <c r="AQ67" s="197"/>
      <c r="AR67" s="197"/>
      <c r="AS67" s="197"/>
      <c r="AT67" s="197"/>
    </row>
    <row r="68" spans="1:46" ht="13.5" hidden="1" customHeight="1" x14ac:dyDescent="0.2">
      <c r="AK68" s="197"/>
      <c r="AL68" s="197"/>
      <c r="AM68" s="197"/>
      <c r="AN68" s="197"/>
      <c r="AO68" s="197"/>
      <c r="AP68" s="197"/>
      <c r="AQ68" s="197"/>
      <c r="AR68" s="197"/>
    </row>
    <row r="69" spans="1:46" ht="13.5" hidden="1" customHeight="1" x14ac:dyDescent="0.2">
      <c r="AK69" s="197"/>
      <c r="AL69" s="197"/>
      <c r="AM69" s="197"/>
      <c r="AN69" s="197"/>
      <c r="AO69" s="197"/>
      <c r="AP69" s="197"/>
      <c r="AQ69" s="197"/>
      <c r="AR69" s="197"/>
    </row>
    <row r="70" spans="1:46" ht="13.2" hidden="1" x14ac:dyDescent="0.2">
      <c r="AK70" s="197"/>
      <c r="AL70" s="197"/>
      <c r="AM70" s="197"/>
      <c r="AN70" s="197"/>
      <c r="AO70" s="197"/>
      <c r="AP70" s="197"/>
      <c r="AQ70" s="197"/>
      <c r="AR70" s="197"/>
    </row>
    <row r="71" spans="1:46" ht="13.2" hidden="1" x14ac:dyDescent="0.2">
      <c r="AK71" s="197"/>
      <c r="AL71" s="197"/>
      <c r="AM71" s="197"/>
      <c r="AN71" s="197"/>
      <c r="AO71" s="197"/>
      <c r="AP71" s="197"/>
      <c r="AQ71" s="197"/>
      <c r="AR71" s="197"/>
    </row>
    <row r="72" spans="1:46" ht="13.2" hidden="1" x14ac:dyDescent="0.2">
      <c r="AK72" s="197"/>
      <c r="AL72" s="197"/>
      <c r="AM72" s="197"/>
      <c r="AN72" s="197"/>
      <c r="AO72" s="197"/>
      <c r="AP72" s="197"/>
      <c r="AQ72" s="197"/>
      <c r="AR72" s="197"/>
    </row>
    <row r="73" spans="1:46" ht="13.2" hidden="1" x14ac:dyDescent="0.2">
      <c r="AK73" s="197"/>
      <c r="AL73" s="197"/>
      <c r="AM73" s="197"/>
      <c r="AN73" s="197"/>
      <c r="AO73" s="197"/>
      <c r="AP73" s="197"/>
      <c r="AQ73" s="197"/>
      <c r="AR73" s="197"/>
    </row>
  </sheetData>
  <sheetProtection algorithmName="SHA-512" hashValue="AiZw8FdRN9n4Irr+sNYZOLU6BNY4SBNt0DhmJ6XvNtijrwn/+MdOGpXL2ras9XTvXBunOxsrRQoXgHX8YEWb2A==" saltValue="WYM5yflejuef/qP+XTlMJQ==" spinCount="100000" sheet="1" objects="1" scenarios="1"/>
  <mergeCells count="25">
    <mergeCell ref="AK41:AN41"/>
    <mergeCell ref="AN49:AR49"/>
    <mergeCell ref="AM49:AM50"/>
    <mergeCell ref="AO7:AO8"/>
    <mergeCell ref="AO30:AO31"/>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34"/>
  <printOptions horizontalCentered="1"/>
  <pageMargins left="0.39370078740157499" right="0.196850393700787" top="0.39370078740157499" bottom="0.31496062992126" header="0.511811023622047"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4140625" style="189" customWidth="1"/>
    <col min="126" max="16384" width="9" style="190" hidden="1"/>
  </cols>
  <sheetData>
    <row r="1" spans="2:125" ht="13.5" customHeight="1" x14ac:dyDescent="0.2">
      <c r="B1" s="190"/>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190"/>
      <c r="DD1" s="190"/>
      <c r="DE1" s="190"/>
      <c r="DF1" s="190"/>
      <c r="DG1" s="190"/>
      <c r="DH1" s="190"/>
      <c r="DI1" s="190"/>
      <c r="DJ1" s="190"/>
      <c r="DK1" s="190"/>
      <c r="DL1" s="190"/>
      <c r="DM1" s="190"/>
      <c r="DN1" s="190"/>
      <c r="DO1" s="190"/>
      <c r="DP1" s="190"/>
      <c r="DQ1" s="190"/>
      <c r="DR1" s="190"/>
      <c r="DS1" s="190"/>
      <c r="DT1" s="190"/>
      <c r="DU1" s="190"/>
    </row>
    <row r="2" spans="2:125" ht="13.2" x14ac:dyDescent="0.2">
      <c r="B2" s="190"/>
      <c r="DG2" s="190"/>
    </row>
    <row r="3" spans="2:125" ht="13.2" x14ac:dyDescent="0.2">
      <c r="C3" s="190"/>
      <c r="D3" s="190"/>
      <c r="E3" s="190"/>
      <c r="F3" s="190"/>
      <c r="G3" s="190"/>
      <c r="H3" s="190"/>
      <c r="I3" s="190"/>
      <c r="J3" s="190"/>
      <c r="K3" s="190"/>
      <c r="L3" s="190"/>
      <c r="M3" s="190"/>
      <c r="N3" s="190"/>
      <c r="O3" s="190"/>
      <c r="P3" s="190"/>
      <c r="Q3" s="190"/>
      <c r="R3" s="190"/>
      <c r="S3" s="190"/>
      <c r="T3" s="190"/>
      <c r="U3" s="190"/>
      <c r="V3" s="190"/>
      <c r="W3" s="190"/>
      <c r="X3" s="190"/>
      <c r="Y3" s="190"/>
      <c r="Z3" s="190"/>
      <c r="AA3" s="190"/>
      <c r="AB3" s="190"/>
      <c r="AC3" s="190"/>
      <c r="AD3" s="190"/>
      <c r="AE3" s="190"/>
      <c r="AF3" s="190"/>
      <c r="AG3" s="190"/>
      <c r="AH3" s="190"/>
      <c r="AI3" s="190"/>
      <c r="AJ3" s="190"/>
      <c r="AK3" s="190"/>
      <c r="AL3" s="190"/>
      <c r="AM3" s="190"/>
      <c r="AN3" s="190"/>
      <c r="AO3" s="190"/>
      <c r="AP3" s="190"/>
      <c r="AQ3" s="190"/>
      <c r="AR3" s="190"/>
      <c r="AS3" s="190"/>
      <c r="AT3" s="190"/>
      <c r="AU3" s="190"/>
      <c r="AV3" s="190"/>
      <c r="AW3" s="190"/>
      <c r="AX3" s="190"/>
      <c r="AY3" s="190"/>
      <c r="AZ3" s="190"/>
      <c r="BA3" s="190"/>
      <c r="BB3" s="190"/>
      <c r="BC3" s="190"/>
      <c r="BD3" s="190"/>
      <c r="BE3" s="190"/>
      <c r="BF3" s="190"/>
      <c r="BG3" s="190"/>
      <c r="BH3" s="190"/>
      <c r="BI3" s="190"/>
      <c r="BJ3" s="190"/>
      <c r="BK3" s="190"/>
      <c r="BL3" s="190"/>
      <c r="BM3" s="190"/>
      <c r="BN3" s="190"/>
      <c r="BO3" s="190"/>
      <c r="BP3" s="190"/>
      <c r="BQ3" s="190"/>
      <c r="BR3" s="190"/>
      <c r="BS3" s="190"/>
      <c r="BT3" s="190"/>
      <c r="BU3" s="190"/>
      <c r="BV3" s="190"/>
      <c r="BW3" s="190"/>
      <c r="BX3" s="190"/>
      <c r="BY3" s="190"/>
      <c r="BZ3" s="190"/>
      <c r="CA3" s="190"/>
      <c r="CB3" s="190"/>
      <c r="CC3" s="190"/>
      <c r="CD3" s="190"/>
      <c r="CE3" s="190"/>
      <c r="CF3" s="190"/>
      <c r="CG3" s="190"/>
      <c r="CH3" s="190"/>
      <c r="CI3" s="190"/>
      <c r="CJ3" s="190"/>
      <c r="CK3" s="190"/>
      <c r="CL3" s="190"/>
      <c r="CM3" s="190"/>
      <c r="CN3" s="190"/>
      <c r="CO3" s="190"/>
      <c r="CP3" s="190"/>
      <c r="CQ3" s="190"/>
      <c r="CR3" s="190"/>
      <c r="CS3" s="190"/>
      <c r="CT3" s="190"/>
      <c r="CU3" s="190"/>
      <c r="CV3" s="190"/>
      <c r="CW3" s="190"/>
      <c r="CX3" s="190"/>
      <c r="CY3" s="190"/>
      <c r="CZ3" s="190"/>
      <c r="DA3" s="190"/>
      <c r="DB3" s="190"/>
      <c r="DC3" s="190"/>
      <c r="DD3" s="190"/>
      <c r="DE3" s="190"/>
      <c r="DF3" s="190"/>
      <c r="DH3" s="190"/>
      <c r="DI3" s="190"/>
      <c r="DJ3" s="190"/>
      <c r="DK3" s="190"/>
      <c r="DL3" s="190"/>
      <c r="DM3" s="190"/>
      <c r="DN3" s="190"/>
      <c r="DO3" s="190"/>
      <c r="DP3" s="190"/>
      <c r="DQ3" s="190"/>
      <c r="DR3" s="190"/>
      <c r="DS3" s="190"/>
      <c r="DT3" s="190"/>
      <c r="DU3" s="190"/>
    </row>
    <row r="4" spans="2:125" ht="13.2" x14ac:dyDescent="0.2"/>
    <row r="5" spans="2:125" ht="13.2" x14ac:dyDescent="0.2"/>
    <row r="6" spans="2:125" ht="13.2" x14ac:dyDescent="0.2"/>
    <row r="7" spans="2:125" ht="13.2" x14ac:dyDescent="0.2"/>
    <row r="8" spans="2:125" ht="13.2" x14ac:dyDescent="0.2"/>
    <row r="9" spans="2:125" ht="13.2" x14ac:dyDescent="0.2">
      <c r="DU9" s="1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190"/>
    </row>
    <row r="18" spans="125:125" ht="13.2" x14ac:dyDescent="0.2"/>
    <row r="19" spans="125:125" ht="13.2" x14ac:dyDescent="0.2"/>
    <row r="20" spans="125:125" ht="13.2" x14ac:dyDescent="0.2">
      <c r="DU20" s="190"/>
    </row>
    <row r="21" spans="125:125" ht="13.2" x14ac:dyDescent="0.2">
      <c r="DU21" s="1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190"/>
    </row>
    <row r="29" spans="125:125" ht="13.2" x14ac:dyDescent="0.2"/>
    <row r="30" spans="125:125" ht="13.2" x14ac:dyDescent="0.2"/>
    <row r="31" spans="125:125" ht="13.2" x14ac:dyDescent="0.2"/>
    <row r="32" spans="125:125" ht="13.2" x14ac:dyDescent="0.2"/>
    <row r="33" spans="2:125" ht="13.2" x14ac:dyDescent="0.2">
      <c r="B33" s="190"/>
      <c r="G33" s="190"/>
      <c r="I33" s="190"/>
    </row>
    <row r="34" spans="2:125" ht="13.2" x14ac:dyDescent="0.2">
      <c r="C34" s="190"/>
      <c r="P34" s="190"/>
      <c r="DE34" s="190"/>
      <c r="DH34" s="190"/>
    </row>
    <row r="35" spans="2:125" ht="13.2" x14ac:dyDescent="0.2">
      <c r="D35" s="190"/>
      <c r="E35" s="190"/>
      <c r="DG35" s="190"/>
      <c r="DJ35" s="190"/>
      <c r="DP35" s="190"/>
      <c r="DQ35" s="190"/>
      <c r="DR35" s="190"/>
      <c r="DS35" s="190"/>
      <c r="DT35" s="190"/>
      <c r="DU35" s="190"/>
    </row>
    <row r="36" spans="2:125" ht="13.2" x14ac:dyDescent="0.2">
      <c r="F36" s="190"/>
      <c r="H36" s="190"/>
      <c r="J36" s="190"/>
      <c r="K36" s="190"/>
      <c r="L36" s="190"/>
      <c r="M36" s="190"/>
      <c r="N36" s="190"/>
      <c r="O36" s="190"/>
      <c r="Q36" s="190"/>
      <c r="R36" s="190"/>
      <c r="S36" s="190"/>
      <c r="T36" s="190"/>
      <c r="U36" s="190"/>
      <c r="V36" s="190"/>
      <c r="W36" s="190"/>
      <c r="X36" s="190"/>
      <c r="Y36" s="190"/>
      <c r="Z36" s="190"/>
      <c r="AA36" s="190"/>
      <c r="AB36" s="190"/>
      <c r="AC36" s="190"/>
      <c r="AD36" s="190"/>
      <c r="AE36" s="190"/>
      <c r="AF36" s="190"/>
      <c r="AG36" s="190"/>
      <c r="AH36" s="190"/>
      <c r="AI36" s="190"/>
      <c r="AJ36" s="190"/>
      <c r="AK36" s="190"/>
      <c r="AL36" s="190"/>
      <c r="AM36" s="190"/>
      <c r="AN36" s="190"/>
      <c r="AO36" s="190"/>
      <c r="AP36" s="190"/>
      <c r="AQ36" s="190"/>
      <c r="AR36" s="190"/>
      <c r="AS36" s="190"/>
      <c r="AT36" s="190"/>
      <c r="AU36" s="190"/>
      <c r="AV36" s="190"/>
      <c r="AW36" s="190"/>
      <c r="AX36" s="190"/>
      <c r="AY36" s="190"/>
      <c r="AZ36" s="190"/>
      <c r="BA36" s="190"/>
      <c r="BB36" s="190"/>
      <c r="BC36" s="190"/>
      <c r="BD36" s="190"/>
      <c r="BE36" s="190"/>
      <c r="BF36" s="190"/>
      <c r="BG36" s="190"/>
      <c r="BH36" s="190"/>
      <c r="BI36" s="190"/>
      <c r="BJ36" s="190"/>
      <c r="BK36" s="190"/>
      <c r="BL36" s="190"/>
      <c r="BM36" s="190"/>
      <c r="BN36" s="190"/>
      <c r="BO36" s="190"/>
      <c r="BP36" s="190"/>
      <c r="BQ36" s="190"/>
      <c r="BR36" s="190"/>
      <c r="BS36" s="190"/>
      <c r="BT36" s="190"/>
      <c r="BU36" s="190"/>
      <c r="BV36" s="190"/>
      <c r="BW36" s="190"/>
      <c r="BX36" s="190"/>
      <c r="BY36" s="190"/>
      <c r="BZ36" s="190"/>
      <c r="CA36" s="190"/>
      <c r="CB36" s="190"/>
      <c r="CC36" s="190"/>
      <c r="CD36" s="190"/>
      <c r="CE36" s="190"/>
      <c r="CF36" s="190"/>
      <c r="CG36" s="190"/>
      <c r="CH36" s="190"/>
      <c r="CI36" s="190"/>
      <c r="CJ36" s="190"/>
      <c r="CK36" s="190"/>
      <c r="CL36" s="190"/>
      <c r="CM36" s="190"/>
      <c r="CN36" s="190"/>
      <c r="CO36" s="190"/>
      <c r="CP36" s="190"/>
      <c r="CQ36" s="190"/>
      <c r="CR36" s="190"/>
      <c r="CS36" s="190"/>
      <c r="CT36" s="190"/>
      <c r="CU36" s="190"/>
      <c r="CV36" s="190"/>
      <c r="CW36" s="190"/>
      <c r="CX36" s="190"/>
      <c r="CY36" s="190"/>
      <c r="CZ36" s="190"/>
      <c r="DA36" s="190"/>
      <c r="DB36" s="190"/>
      <c r="DC36" s="190"/>
      <c r="DD36" s="190"/>
      <c r="DF36" s="190"/>
      <c r="DI36" s="190"/>
      <c r="DK36" s="190"/>
      <c r="DL36" s="190"/>
      <c r="DM36" s="190"/>
      <c r="DN36" s="190"/>
      <c r="DO36" s="190"/>
      <c r="DP36" s="190"/>
      <c r="DQ36" s="190"/>
      <c r="DR36" s="190"/>
      <c r="DS36" s="190"/>
      <c r="DT36" s="190"/>
      <c r="DU36" s="190"/>
    </row>
    <row r="37" spans="2:125" ht="13.2" x14ac:dyDescent="0.2">
      <c r="DU37" s="190"/>
    </row>
    <row r="38" spans="2:125" ht="13.2" x14ac:dyDescent="0.2">
      <c r="DT38" s="190"/>
      <c r="DU38" s="190"/>
    </row>
    <row r="39" spans="2:125" ht="13.2" x14ac:dyDescent="0.2"/>
    <row r="40" spans="2:125" ht="13.2" x14ac:dyDescent="0.2">
      <c r="DH40" s="190"/>
    </row>
    <row r="41" spans="2:125" ht="13.2" x14ac:dyDescent="0.2">
      <c r="DE41" s="190"/>
    </row>
    <row r="42" spans="2:125" ht="13.2" x14ac:dyDescent="0.2">
      <c r="DG42" s="190"/>
      <c r="DJ42" s="190"/>
    </row>
    <row r="43" spans="2:125" ht="13.2" x14ac:dyDescent="0.2">
      <c r="Q43" s="190"/>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AP43" s="190"/>
      <c r="AQ43" s="190"/>
      <c r="AR43" s="190"/>
      <c r="AS43" s="190"/>
      <c r="AT43" s="190"/>
      <c r="AU43" s="190"/>
      <c r="AV43" s="190"/>
      <c r="AW43" s="190"/>
      <c r="AX43" s="190"/>
      <c r="AY43" s="190"/>
      <c r="AZ43" s="190"/>
      <c r="BA43" s="190"/>
      <c r="BB43" s="190"/>
      <c r="BC43" s="190"/>
      <c r="BD43" s="190"/>
      <c r="BE43" s="190"/>
      <c r="BF43" s="190"/>
      <c r="BG43" s="190"/>
      <c r="BH43" s="190"/>
      <c r="BI43" s="190"/>
      <c r="BJ43" s="190"/>
      <c r="BK43" s="190"/>
      <c r="BL43" s="190"/>
      <c r="BM43" s="190"/>
      <c r="BN43" s="190"/>
      <c r="BO43" s="190"/>
      <c r="BP43" s="190"/>
      <c r="BQ43" s="190"/>
      <c r="BR43" s="190"/>
      <c r="BS43" s="190"/>
      <c r="BT43" s="190"/>
      <c r="BU43" s="190"/>
      <c r="BV43" s="190"/>
      <c r="BW43" s="190"/>
      <c r="BX43" s="190"/>
      <c r="BY43" s="190"/>
      <c r="BZ43" s="190"/>
      <c r="CA43" s="190"/>
      <c r="CB43" s="190"/>
      <c r="CC43" s="190"/>
      <c r="CD43" s="190"/>
      <c r="CE43" s="190"/>
      <c r="CF43" s="190"/>
      <c r="CG43" s="190"/>
      <c r="CH43" s="190"/>
      <c r="CI43" s="190"/>
      <c r="CJ43" s="190"/>
      <c r="CK43" s="190"/>
      <c r="CL43" s="190"/>
      <c r="CM43" s="190"/>
      <c r="CN43" s="190"/>
      <c r="CO43" s="190"/>
      <c r="CP43" s="190"/>
      <c r="CQ43" s="190"/>
      <c r="CR43" s="190"/>
      <c r="CS43" s="190"/>
      <c r="CT43" s="190"/>
      <c r="CU43" s="190"/>
      <c r="CV43" s="190"/>
      <c r="CW43" s="190"/>
      <c r="CX43" s="190"/>
      <c r="CY43" s="190"/>
      <c r="CZ43" s="190"/>
      <c r="DA43" s="190"/>
      <c r="DB43" s="190"/>
      <c r="DC43" s="190"/>
      <c r="DD43" s="190"/>
      <c r="DF43" s="190"/>
      <c r="DI43" s="190"/>
      <c r="DK43" s="190"/>
      <c r="DL43" s="190"/>
      <c r="DM43" s="190"/>
      <c r="DN43" s="190"/>
      <c r="DO43" s="190"/>
      <c r="DP43" s="190"/>
      <c r="DQ43" s="190"/>
      <c r="DR43" s="190"/>
      <c r="DS43" s="190"/>
      <c r="DT43" s="190"/>
      <c r="DU43" s="190"/>
    </row>
    <row r="44" spans="2:125" ht="13.2" x14ac:dyDescent="0.2">
      <c r="DU44" s="190"/>
    </row>
    <row r="45" spans="2:125" ht="13.2" x14ac:dyDescent="0.2"/>
    <row r="46" spans="2:125" ht="13.2" x14ac:dyDescent="0.2"/>
    <row r="47" spans="2:125" ht="13.2" x14ac:dyDescent="0.2"/>
    <row r="48" spans="2:125" ht="13.2" x14ac:dyDescent="0.2">
      <c r="DT48" s="190"/>
      <c r="DU48" s="190"/>
    </row>
    <row r="49" spans="120:125" ht="13.2" x14ac:dyDescent="0.2">
      <c r="DU49" s="190"/>
    </row>
    <row r="50" spans="120:125" ht="13.2" x14ac:dyDescent="0.2">
      <c r="DU50" s="190"/>
    </row>
    <row r="51" spans="120:125" ht="13.2" x14ac:dyDescent="0.2">
      <c r="DP51" s="190"/>
      <c r="DQ51" s="190"/>
      <c r="DR51" s="190"/>
      <c r="DS51" s="190"/>
      <c r="DT51" s="190"/>
      <c r="DU51" s="190"/>
    </row>
    <row r="52" spans="120:125" ht="13.2" x14ac:dyDescent="0.2"/>
    <row r="53" spans="120:125" ht="13.2" x14ac:dyDescent="0.2"/>
    <row r="54" spans="120:125" ht="13.2" x14ac:dyDescent="0.2">
      <c r="DU54" s="190"/>
    </row>
    <row r="55" spans="120:125" ht="13.2" x14ac:dyDescent="0.2"/>
    <row r="56" spans="120:125" ht="13.2" x14ac:dyDescent="0.2"/>
    <row r="57" spans="120:125" ht="13.2" x14ac:dyDescent="0.2"/>
    <row r="58" spans="120:125" ht="13.2" x14ac:dyDescent="0.2">
      <c r="DU58" s="190"/>
    </row>
    <row r="59" spans="120:125" ht="13.2" x14ac:dyDescent="0.2"/>
    <row r="60" spans="120:125" ht="13.2" x14ac:dyDescent="0.2"/>
    <row r="61" spans="120:125" ht="13.2" x14ac:dyDescent="0.2"/>
    <row r="62" spans="120:125" ht="13.2" x14ac:dyDescent="0.2"/>
    <row r="63" spans="120:125" ht="13.2" x14ac:dyDescent="0.2">
      <c r="DU63" s="190"/>
    </row>
    <row r="64" spans="120:125" ht="13.2" x14ac:dyDescent="0.2">
      <c r="DT64" s="190"/>
      <c r="DU64" s="190"/>
    </row>
    <row r="65" spans="123:125" ht="13.2" x14ac:dyDescent="0.2"/>
    <row r="66" spans="123:125" ht="13.2" x14ac:dyDescent="0.2"/>
    <row r="67" spans="123:125" ht="13.2" x14ac:dyDescent="0.2"/>
    <row r="68" spans="123:125" ht="13.2" x14ac:dyDescent="0.2"/>
    <row r="69" spans="123:125" ht="13.2" x14ac:dyDescent="0.2">
      <c r="DS69" s="190"/>
      <c r="DT69" s="190"/>
      <c r="DU69" s="1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190"/>
    </row>
    <row r="83" spans="116:125" ht="13.2" x14ac:dyDescent="0.2">
      <c r="DM83" s="190"/>
      <c r="DN83" s="190"/>
      <c r="DO83" s="190"/>
      <c r="DP83" s="190"/>
      <c r="DQ83" s="190"/>
      <c r="DR83" s="190"/>
      <c r="DS83" s="190"/>
      <c r="DT83" s="190"/>
      <c r="DU83" s="190"/>
    </row>
    <row r="84" spans="116:125" ht="13.2" x14ac:dyDescent="0.2"/>
    <row r="85" spans="116:125" ht="13.2" x14ac:dyDescent="0.2"/>
    <row r="86" spans="116:125" ht="13.2" x14ac:dyDescent="0.2"/>
    <row r="87" spans="116:125" ht="13.2" x14ac:dyDescent="0.2"/>
    <row r="88" spans="116:125" ht="13.2" x14ac:dyDescent="0.2">
      <c r="DU88" s="1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190"/>
      <c r="DT94" s="190"/>
      <c r="DU94" s="190"/>
    </row>
    <row r="95" spans="116:125" ht="13.5" customHeight="1" x14ac:dyDescent="0.2">
      <c r="DU95" s="1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190"/>
    </row>
    <row r="102" spans="124:125" ht="13.5" customHeight="1" x14ac:dyDescent="0.2"/>
    <row r="103" spans="124:125" ht="13.5" customHeight="1" x14ac:dyDescent="0.2"/>
    <row r="104" spans="124:125" ht="13.5" customHeight="1" x14ac:dyDescent="0.2">
      <c r="DT104" s="190"/>
      <c r="DU104" s="1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190" t="s">
        <v>406</v>
      </c>
    </row>
    <row r="121" spans="125:125" ht="13.5" hidden="1" customHeight="1" x14ac:dyDescent="0.2">
      <c r="DU121" s="190"/>
    </row>
  </sheetData>
  <sheetProtection algorithmName="SHA-512" hashValue="WLycsN4rR81YtkOKlRZiJkP2cIBH4lk7PZjjntlnNE+ZRPRhfPtQvKFFDIhXOafq/UH4zBMjujJoKePXnLNouA==" saltValue="U/U1GE+KP+3Te4Cr8P5hkg==" spinCount="100000" sheet="1" objects="1" scenarios="1"/>
  <phoneticPr fontId="34"/>
  <printOptions horizontalCentered="1" verticalCentered="1"/>
  <pageMargins left="0" right="0" top="0.196850393700787" bottom="0" header="0.39370078740157499" footer="0"/>
  <pageSetup paperSize="9" scale="40"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4140625" style="189" customWidth="1"/>
    <col min="126" max="142" width="0" style="190" hidden="1" customWidth="1"/>
    <col min="143" max="16384" width="9" style="190" hidden="1"/>
  </cols>
  <sheetData>
    <row r="1" spans="1:125" ht="13.5" customHeight="1" x14ac:dyDescent="0.2">
      <c r="A1" s="190"/>
      <c r="B1" s="190"/>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190"/>
      <c r="DD1" s="190"/>
      <c r="DE1" s="190"/>
      <c r="DF1" s="190"/>
      <c r="DG1" s="190"/>
      <c r="DH1" s="190"/>
      <c r="DI1" s="190"/>
      <c r="DJ1" s="190"/>
      <c r="DK1" s="190"/>
      <c r="DL1" s="190"/>
      <c r="DM1" s="190"/>
      <c r="DN1" s="190"/>
      <c r="DO1" s="190"/>
      <c r="DP1" s="190"/>
      <c r="DQ1" s="190"/>
      <c r="DR1" s="190"/>
      <c r="DS1" s="190"/>
      <c r="DT1" s="190"/>
      <c r="DU1" s="190"/>
    </row>
    <row r="2" spans="1:125" ht="13.2" x14ac:dyDescent="0.2">
      <c r="B2" s="190"/>
      <c r="T2" s="190"/>
    </row>
    <row r="3" spans="1:125" ht="13.2" x14ac:dyDescent="0.2">
      <c r="C3" s="190"/>
      <c r="D3" s="190"/>
      <c r="E3" s="190"/>
      <c r="F3" s="190"/>
      <c r="G3" s="190"/>
      <c r="H3" s="190"/>
      <c r="I3" s="190"/>
      <c r="J3" s="190"/>
      <c r="K3" s="190"/>
      <c r="L3" s="190"/>
      <c r="M3" s="190"/>
      <c r="N3" s="190"/>
      <c r="O3" s="190"/>
      <c r="P3" s="190"/>
      <c r="Q3" s="190"/>
      <c r="R3" s="190"/>
      <c r="S3" s="190"/>
      <c r="U3" s="190"/>
      <c r="V3" s="190"/>
      <c r="W3" s="190"/>
      <c r="X3" s="190"/>
      <c r="Y3" s="190"/>
      <c r="Z3" s="190"/>
      <c r="AA3" s="190"/>
      <c r="AB3" s="190"/>
      <c r="AC3" s="190"/>
      <c r="AD3" s="190"/>
      <c r="AE3" s="190"/>
      <c r="AF3" s="190"/>
      <c r="AG3" s="190"/>
      <c r="AH3" s="190"/>
      <c r="AI3" s="190"/>
      <c r="AJ3" s="190"/>
      <c r="AK3" s="190"/>
      <c r="AL3" s="190"/>
      <c r="AM3" s="190"/>
      <c r="AN3" s="190"/>
      <c r="AO3" s="190"/>
      <c r="AP3" s="190"/>
      <c r="AQ3" s="190"/>
      <c r="AR3" s="190"/>
      <c r="AS3" s="190"/>
      <c r="AT3" s="190"/>
      <c r="AU3" s="190"/>
      <c r="AV3" s="190"/>
      <c r="AW3" s="190"/>
      <c r="AX3" s="190"/>
      <c r="AY3" s="190"/>
      <c r="AZ3" s="190"/>
      <c r="BA3" s="190"/>
      <c r="BB3" s="190"/>
      <c r="BC3" s="190"/>
      <c r="BD3" s="190"/>
      <c r="BE3" s="190"/>
      <c r="BF3" s="190"/>
      <c r="BG3" s="190"/>
      <c r="BH3" s="190"/>
      <c r="BI3" s="190"/>
      <c r="BJ3" s="190"/>
      <c r="BK3" s="190"/>
      <c r="BL3" s="190"/>
      <c r="BM3" s="190"/>
      <c r="BN3" s="190"/>
      <c r="BO3" s="190"/>
      <c r="BP3" s="190"/>
      <c r="BQ3" s="190"/>
      <c r="BR3" s="190"/>
      <c r="BS3" s="190"/>
      <c r="BT3" s="190"/>
      <c r="BU3" s="190"/>
      <c r="BV3" s="190"/>
      <c r="BW3" s="190"/>
      <c r="BX3" s="190"/>
      <c r="BY3" s="190"/>
      <c r="BZ3" s="190"/>
      <c r="CA3" s="190"/>
      <c r="CB3" s="190"/>
      <c r="CC3" s="190"/>
      <c r="CD3" s="190"/>
      <c r="CE3" s="190"/>
      <c r="CF3" s="190"/>
      <c r="CG3" s="190"/>
      <c r="CH3" s="190"/>
      <c r="CI3" s="190"/>
      <c r="CJ3" s="190"/>
      <c r="CK3" s="190"/>
      <c r="CL3" s="190"/>
      <c r="CM3" s="190"/>
      <c r="CN3" s="190"/>
      <c r="CO3" s="190"/>
      <c r="CP3" s="190"/>
      <c r="CQ3" s="190"/>
      <c r="CR3" s="190"/>
      <c r="CS3" s="190"/>
      <c r="CT3" s="190"/>
      <c r="CU3" s="190"/>
      <c r="CV3" s="190"/>
      <c r="CW3" s="190"/>
      <c r="CX3" s="190"/>
      <c r="CY3" s="190"/>
      <c r="CZ3" s="190"/>
      <c r="DA3" s="190"/>
      <c r="DB3" s="190"/>
      <c r="DC3" s="190"/>
      <c r="DD3" s="190"/>
      <c r="DE3" s="190"/>
      <c r="DF3" s="190"/>
      <c r="DG3" s="190"/>
      <c r="DH3" s="190"/>
      <c r="DI3" s="190"/>
      <c r="DJ3" s="190"/>
      <c r="DK3" s="190"/>
      <c r="DL3" s="190"/>
      <c r="DM3" s="190"/>
      <c r="DN3" s="190"/>
      <c r="DO3" s="190"/>
      <c r="DP3" s="190"/>
      <c r="DQ3" s="190"/>
      <c r="DR3" s="190"/>
      <c r="DS3" s="190"/>
      <c r="DT3" s="190"/>
      <c r="DU3" s="1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190"/>
      <c r="G33" s="190"/>
      <c r="I33" s="190"/>
    </row>
    <row r="34" spans="2:125" ht="13.2" x14ac:dyDescent="0.2">
      <c r="C34" s="190"/>
      <c r="P34" s="190"/>
      <c r="R34" s="190"/>
      <c r="U34" s="190"/>
    </row>
    <row r="35" spans="2:125" ht="13.2" x14ac:dyDescent="0.2">
      <c r="D35" s="190"/>
      <c r="E35" s="190"/>
      <c r="T35" s="190"/>
      <c r="W35" s="190"/>
      <c r="X35" s="190"/>
      <c r="Y35" s="190"/>
      <c r="Z35" s="190"/>
      <c r="AA35" s="190"/>
      <c r="AB35" s="190"/>
      <c r="AC35" s="190"/>
      <c r="AD35" s="190"/>
      <c r="AE35" s="190"/>
      <c r="AF35" s="190"/>
      <c r="AG35" s="190"/>
      <c r="AH35" s="190"/>
      <c r="AI35" s="190"/>
      <c r="AJ35" s="190"/>
      <c r="AK35" s="190"/>
      <c r="AL35" s="190"/>
      <c r="AM35" s="190"/>
      <c r="AN35" s="190"/>
      <c r="AO35" s="190"/>
      <c r="AP35" s="190"/>
      <c r="AQ35" s="190"/>
      <c r="AR35" s="190"/>
      <c r="AS35" s="190"/>
      <c r="AT35" s="190"/>
      <c r="AU35" s="190"/>
      <c r="AV35" s="190"/>
      <c r="AW35" s="190"/>
      <c r="AX35" s="190"/>
      <c r="AY35" s="190"/>
      <c r="AZ35" s="190"/>
      <c r="BA35" s="190"/>
      <c r="BB35" s="190"/>
      <c r="BC35" s="190"/>
      <c r="BD35" s="190"/>
      <c r="BE35" s="190"/>
      <c r="BF35" s="190"/>
      <c r="BG35" s="190"/>
      <c r="BH35" s="190"/>
      <c r="BI35" s="190"/>
      <c r="BJ35" s="190"/>
      <c r="BK35" s="190"/>
      <c r="BL35" s="190"/>
      <c r="BM35" s="190"/>
      <c r="BN35" s="190"/>
      <c r="BO35" s="190"/>
      <c r="BP35" s="190"/>
      <c r="BQ35" s="190"/>
      <c r="BR35" s="190"/>
      <c r="BS35" s="190"/>
      <c r="BT35" s="190"/>
      <c r="BU35" s="190"/>
      <c r="BV35" s="190"/>
      <c r="BW35" s="190"/>
      <c r="BX35" s="190"/>
      <c r="BY35" s="190"/>
      <c r="BZ35" s="190"/>
      <c r="CA35" s="190"/>
      <c r="CB35" s="190"/>
      <c r="CC35" s="190"/>
      <c r="CD35" s="190"/>
      <c r="CE35" s="190"/>
      <c r="CF35" s="190"/>
      <c r="CG35" s="190"/>
      <c r="CH35" s="190"/>
      <c r="CI35" s="190"/>
      <c r="CJ35" s="190"/>
      <c r="CK35" s="190"/>
      <c r="CL35" s="190"/>
      <c r="CM35" s="190"/>
      <c r="CN35" s="190"/>
      <c r="CO35" s="190"/>
      <c r="CP35" s="190"/>
      <c r="CQ35" s="190"/>
      <c r="CR35" s="190"/>
      <c r="CS35" s="190"/>
      <c r="CT35" s="190"/>
      <c r="CU35" s="190"/>
      <c r="CV35" s="190"/>
      <c r="CW35" s="190"/>
      <c r="CX35" s="190"/>
      <c r="CY35" s="190"/>
      <c r="CZ35" s="190"/>
      <c r="DA35" s="190"/>
      <c r="DB35" s="190"/>
      <c r="DC35" s="190"/>
      <c r="DD35" s="190"/>
      <c r="DE35" s="190"/>
      <c r="DF35" s="190"/>
      <c r="DG35" s="190"/>
      <c r="DH35" s="190"/>
      <c r="DI35" s="190"/>
      <c r="DJ35" s="190"/>
      <c r="DK35" s="190"/>
      <c r="DL35" s="190"/>
      <c r="DM35" s="190"/>
      <c r="DN35" s="190"/>
      <c r="DO35" s="190"/>
      <c r="DP35" s="190"/>
      <c r="DQ35" s="190"/>
      <c r="DR35" s="190"/>
      <c r="DS35" s="190"/>
      <c r="DT35" s="190"/>
      <c r="DU35" s="190"/>
    </row>
    <row r="36" spans="2:125" ht="13.2" x14ac:dyDescent="0.2">
      <c r="F36" s="190"/>
      <c r="H36" s="190"/>
      <c r="J36" s="190"/>
      <c r="K36" s="190"/>
      <c r="L36" s="190"/>
      <c r="M36" s="190"/>
      <c r="N36" s="190"/>
      <c r="O36" s="190"/>
      <c r="Q36" s="190"/>
      <c r="S36" s="190"/>
      <c r="V36" s="190"/>
    </row>
    <row r="37" spans="2:125" ht="13.2" x14ac:dyDescent="0.2"/>
    <row r="38" spans="2:125" ht="13.2" x14ac:dyDescent="0.2"/>
    <row r="39" spans="2:125" ht="13.2" x14ac:dyDescent="0.2"/>
    <row r="40" spans="2:125" ht="13.2" x14ac:dyDescent="0.2">
      <c r="U40" s="190"/>
    </row>
    <row r="41" spans="2:125" ht="13.2" x14ac:dyDescent="0.2">
      <c r="R41" s="190"/>
    </row>
    <row r="42" spans="2:125" ht="13.2" x14ac:dyDescent="0.2">
      <c r="T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0"/>
      <c r="AY42" s="190"/>
      <c r="AZ42" s="190"/>
      <c r="BA42" s="190"/>
      <c r="BB42" s="190"/>
      <c r="BC42" s="190"/>
      <c r="BD42" s="190"/>
      <c r="BE42" s="190"/>
      <c r="BF42" s="190"/>
      <c r="BG42" s="190"/>
      <c r="BH42" s="190"/>
      <c r="BI42" s="190"/>
      <c r="BJ42" s="190"/>
      <c r="BK42" s="190"/>
      <c r="BL42" s="190"/>
      <c r="BM42" s="190"/>
      <c r="BN42" s="190"/>
      <c r="BO42" s="190"/>
      <c r="BP42" s="190"/>
      <c r="BQ42" s="190"/>
      <c r="BR42" s="190"/>
      <c r="BS42" s="190"/>
      <c r="BT42" s="190"/>
      <c r="BU42" s="190"/>
      <c r="BV42" s="190"/>
      <c r="BW42" s="190"/>
      <c r="BX42" s="190"/>
      <c r="BY42" s="190"/>
      <c r="BZ42" s="190"/>
      <c r="CA42" s="190"/>
      <c r="CB42" s="190"/>
      <c r="CC42" s="190"/>
      <c r="CD42" s="190"/>
      <c r="CE42" s="190"/>
      <c r="CF42" s="190"/>
      <c r="CG42" s="190"/>
      <c r="CH42" s="190"/>
      <c r="CI42" s="190"/>
      <c r="CJ42" s="190"/>
      <c r="CK42" s="190"/>
      <c r="CL42" s="190"/>
      <c r="CM42" s="190"/>
      <c r="CN42" s="190"/>
      <c r="CO42" s="190"/>
      <c r="CP42" s="190"/>
      <c r="CQ42" s="190"/>
      <c r="CR42" s="190"/>
      <c r="CS42" s="190"/>
      <c r="CT42" s="190"/>
      <c r="CU42" s="190"/>
      <c r="CV42" s="190"/>
      <c r="CW42" s="190"/>
      <c r="CX42" s="190"/>
      <c r="CY42" s="190"/>
      <c r="CZ42" s="190"/>
      <c r="DA42" s="190"/>
      <c r="DB42" s="190"/>
      <c r="DC42" s="190"/>
      <c r="DD42" s="190"/>
      <c r="DE42" s="190"/>
      <c r="DF42" s="190"/>
      <c r="DG42" s="190"/>
      <c r="DH42" s="190"/>
      <c r="DI42" s="190"/>
      <c r="DJ42" s="190"/>
      <c r="DK42" s="190"/>
      <c r="DL42" s="190"/>
      <c r="DM42" s="190"/>
      <c r="DN42" s="190"/>
      <c r="DO42" s="190"/>
      <c r="DP42" s="190"/>
      <c r="DQ42" s="190"/>
      <c r="DR42" s="190"/>
      <c r="DS42" s="190"/>
      <c r="DT42" s="190"/>
      <c r="DU42" s="190"/>
    </row>
    <row r="43" spans="2:125" ht="13.2" x14ac:dyDescent="0.2">
      <c r="Q43" s="190"/>
      <c r="S43" s="190"/>
      <c r="V43" s="1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189" t="s">
        <v>406</v>
      </c>
    </row>
  </sheetData>
  <sheetProtection algorithmName="SHA-512" hashValue="rc6VgfB4BJhX3pMkTJk1+NkmNewoLbJrvy8kjn5WSOJRHw1253a+m0OO5J8jTfJ5MLB5hBmX1APD8CUDUjGsQg==" saltValue="ENgWQGsTvQsI7Lpc5azFyg==" spinCount="100000" sheet="1" objects="1" scenarios="1"/>
  <phoneticPr fontId="34"/>
  <printOptions horizontalCentered="1" verticalCentered="1"/>
  <pageMargins left="0" right="0" top="0.196850393700787" bottom="0" header="0.39370078740157499"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workbookViewId="0"/>
  </sheetViews>
  <sheetFormatPr defaultColWidth="0" defaultRowHeight="13.5" customHeight="1" zeroHeight="1" x14ac:dyDescent="0.2"/>
  <cols>
    <col min="1" max="1" width="8.21875" style="43" customWidth="1"/>
    <col min="2" max="16" width="14.6640625" style="43" customWidth="1"/>
    <col min="17" max="16384" width="0" style="43"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44"/>
      <c r="C45" s="44"/>
      <c r="D45" s="44"/>
      <c r="E45" s="44"/>
      <c r="F45" s="44"/>
      <c r="G45" s="44"/>
      <c r="H45" s="44"/>
      <c r="I45" s="44"/>
      <c r="J45" s="184" t="s">
        <v>452</v>
      </c>
    </row>
    <row r="46" spans="2:10" ht="29.25" customHeight="1" x14ac:dyDescent="0.2">
      <c r="B46" s="170" t="s">
        <v>7</v>
      </c>
      <c r="C46" s="171"/>
      <c r="D46" s="171"/>
      <c r="E46" s="172" t="s">
        <v>453</v>
      </c>
      <c r="F46" s="173" t="s">
        <v>454</v>
      </c>
      <c r="G46" s="174" t="s">
        <v>455</v>
      </c>
      <c r="H46" s="174" t="s">
        <v>456</v>
      </c>
      <c r="I46" s="174" t="s">
        <v>457</v>
      </c>
      <c r="J46" s="185" t="s">
        <v>458</v>
      </c>
    </row>
    <row r="47" spans="2:10" ht="57.75" customHeight="1" x14ac:dyDescent="0.2">
      <c r="B47" s="175"/>
      <c r="C47" s="1160" t="s">
        <v>459</v>
      </c>
      <c r="D47" s="1160"/>
      <c r="E47" s="1161"/>
      <c r="F47" s="176">
        <v>86.43</v>
      </c>
      <c r="G47" s="177">
        <v>70.86</v>
      </c>
      <c r="H47" s="177">
        <v>67.02</v>
      </c>
      <c r="I47" s="177">
        <v>70.010000000000005</v>
      </c>
      <c r="J47" s="186">
        <v>73.02</v>
      </c>
    </row>
    <row r="48" spans="2:10" ht="57.75" customHeight="1" x14ac:dyDescent="0.2">
      <c r="B48" s="178"/>
      <c r="C48" s="1162" t="s">
        <v>460</v>
      </c>
      <c r="D48" s="1162"/>
      <c r="E48" s="1163"/>
      <c r="F48" s="179">
        <v>3.89</v>
      </c>
      <c r="G48" s="180">
        <v>5.73</v>
      </c>
      <c r="H48" s="180">
        <v>9.8800000000000008</v>
      </c>
      <c r="I48" s="180">
        <v>14.87</v>
      </c>
      <c r="J48" s="187">
        <v>12.28</v>
      </c>
    </row>
    <row r="49" spans="2:10" ht="57.75" customHeight="1" x14ac:dyDescent="0.2">
      <c r="B49" s="181"/>
      <c r="C49" s="1164" t="s">
        <v>58</v>
      </c>
      <c r="D49" s="1164"/>
      <c r="E49" s="1165"/>
      <c r="F49" s="182" t="s">
        <v>461</v>
      </c>
      <c r="G49" s="183" t="s">
        <v>462</v>
      </c>
      <c r="H49" s="183" t="s">
        <v>463</v>
      </c>
      <c r="I49" s="183">
        <v>0.55000000000000004</v>
      </c>
      <c r="J49" s="188" t="s">
        <v>464</v>
      </c>
    </row>
    <row r="50" spans="2:10" ht="13.2" x14ac:dyDescent="0.2"/>
  </sheetData>
  <sheetProtection algorithmName="SHA-512" hashValue="uBsrXpabaDsFkP0LKBNlHA7Y/OGZuBK75GIOHzHXKRleyihNaoBo03lAnlg2VDB08vE3zs62ChWR78R89USPrQ==" saltValue="FBiYKhWo3j0WNviYRskliw==" spinCount="100000" sheet="1" objects="1" scenarios="1"/>
  <mergeCells count="3">
    <mergeCell ref="C47:E47"/>
    <mergeCell ref="C48:E48"/>
    <mergeCell ref="C49:E49"/>
  </mergeCells>
  <phoneticPr fontId="34"/>
  <printOptions horizontalCentered="1"/>
  <pageMargins left="0" right="0" top="0.196850393700787"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鈴木 敬典</cp:lastModifiedBy>
  <cp:lastPrinted>2025-03-11T07:52:00Z</cp:lastPrinted>
  <dcterms:created xsi:type="dcterms:W3CDTF">2025-02-19T02:41:00Z</dcterms:created>
  <dcterms:modified xsi:type="dcterms:W3CDTF">2025-09-26T09:34:03Z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3D97D31292A94130BD0ABDACD00EC363</vt:lpwstr>
  </property>
  <property fmtid="{D5CDD505-2E9C-101B-9397-08002B2CF9AE}" pid="3" name="KSOProductBuildVer">
    <vt:lpwstr>1041-11.2.0.10701</vt:lpwstr>
  </property>
  <property fmtid="{D5CDD505-2E9C-101B-9397-08002B2CF9AE}" pid="4" name="MSIP_Label_defa4170-0d19-0005-0004-bc88714345d2_Enabled">
    <vt:lpwstr>true</vt:lpwstr>
  </property>
  <property fmtid="{D5CDD505-2E9C-101B-9397-08002B2CF9AE}" pid="5" name="MSIP_Label_defa4170-0d19-0005-0004-bc88714345d2_SetDate">
    <vt:lpwstr>2025-09-26T09:34:03Z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b3aceacd-ceff-4204-ad98-1574a3312f69</vt:lpwstr>
  </property>
  <property fmtid="{D5CDD505-2E9C-101B-9397-08002B2CF9AE}" pid="9" name="MSIP_Label_defa4170-0d19-0005-0004-bc88714345d2_ActionId">
    <vt:lpwstr>70355930-072e-4034-af4b-6371c50ca871</vt:lpwstr>
  </property>
  <property fmtid="{D5CDD505-2E9C-101B-9397-08002B2CF9AE}" pid="10" name="MSIP_Label_defa4170-0d19-0005-0004-bc88714345d2_ContentBits">
    <vt:lpwstr>0</vt:lpwstr>
  </property>
</Properties>
</file>