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9B9D96D6-9DA4-4EC7-BF1C-69F40831921D}" xr6:coauthVersionLast="47" xr6:coauthVersionMax="47" xr10:uidLastSave="{00000000-0000-0000-0000-000000000000}"/>
  <bookViews>
    <workbookView xWindow="-28920" yWindow="-1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E40" i="10"/>
  <c r="AM40" i="10"/>
  <c r="U40" i="10"/>
  <c r="C40" i="10"/>
  <c r="BE39" i="10"/>
  <c r="AM39" i="10"/>
  <c r="U39" i="10"/>
  <c r="C39" i="10"/>
  <c r="BE38" i="10"/>
  <c r="AM38" i="10"/>
  <c r="U38" i="10"/>
  <c r="C38" i="10"/>
  <c r="BE37" i="10"/>
  <c r="BE36" i="10"/>
  <c r="BW34" i="10"/>
  <c r="C34" i="10"/>
  <c r="BW35" i="10" l="1"/>
  <c r="BW36" i="10" s="1"/>
  <c r="BW37" i="10" s="1"/>
  <c r="BW38" i="10" s="1"/>
  <c r="BW39" i="10" s="1"/>
  <c r="BW40"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 r="CO41" i="10" s="1"/>
  <c r="CO42" i="10" s="1"/>
  <c r="C36" i="10"/>
  <c r="C37" i="10" s="1"/>
  <c r="U34" i="10"/>
  <c r="U35" i="10" s="1"/>
  <c r="U36" i="10" s="1"/>
  <c r="U37" i="10" s="1"/>
  <c r="AM34" i="10" l="1"/>
  <c r="AM35" i="10" l="1"/>
  <c r="AM36" i="10" s="1"/>
  <c r="AM37" i="10" s="1"/>
  <c r="BE34" i="10"/>
  <c r="BE35" i="10" s="1"/>
</calcChain>
</file>

<file path=xl/sharedStrings.xml><?xml version="1.0" encoding="utf-8"?>
<sst xmlns="http://schemas.openxmlformats.org/spreadsheetml/2006/main" count="1142" uniqueCount="592">
  <si>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</si>
  <si>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</si>
  <si>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</si>
  <si>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</si>
  <si>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</si>
  <si>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</si>
  <si>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</si>
  <si>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</si>
  <si>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</si>
  <si>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</si>
  <si>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</si>
  <si>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</si>
  <si>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</si>
  <si>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</si>
  <si>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</si>
  <si>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</si>
  <si>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</si>
  <si>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</si>
  <si>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</si>
  <si>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</si>
  <si>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</si>
  <si>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</si>
  <si>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</si>
  <si>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</si>
  <si>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</si>
  <si>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</si>
  <si>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</si>
  <si>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</si>
  <si>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</si>
  <si>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</si>
  <si>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</si>
  <si>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</si>
  <si>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</si>
  <si>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</si>
  <si>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</si>
  <si>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</si>
  <si>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</si>
  <si>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</si>
  <si>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</si>
  <si>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</si>
  <si>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</si>
  <si>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</si>
  <si>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</si>
  <si>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</si>
  <si>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</si>
  <si>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</si>
  <si>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</si>
  <si>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</si>
  <si>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</si>
  <si>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</si>
  <si>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</si>
  <si>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</si>
  <si>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</si>
  <si>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</si>
  <si>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</si>
  <si>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</si>
  <si>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</si>
  <si>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</si>
  <si>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</si>
  <si>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</si>
  <si>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</si>
  <si>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</si>
  <si>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</si>
  <si>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</si>
  <si>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</si>
  <si>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</si>
  <si>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</si>
  <si>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</si>
  <si>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</si>
  <si>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</si>
  <si>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</si>
  <si>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</si>
  <si>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</si>
  <si>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</si>
  <si>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</si>
  <si>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</si>
  <si>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</si>
  <si>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</si>
  <si>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</si>
  <si>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</si>
  <si>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</si>
  <si>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</si>
  <si>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</si>
  <si>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</si>
  <si>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</si>
  <si>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</si>
  <si>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</si>
  <si>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</si>
  <si>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</si>
  <si>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</si>
  <si>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</si>
  <si>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</si>
  <si>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</si>
  <si>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</si>
  <si>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岐阜市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</si>
  <si>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</si>
  <si>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</si>
  <si>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</si>
  <si>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</si>
  <si>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</si>
  <si>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</si>
  <si>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</si>
  <si>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</si>
  <si>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</si>
  <si>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</si>
  <si>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</si>
  <si>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</si>
  <si>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</si>
  <si>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</si>
  <si>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</si>
  <si>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</si>
  <si>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</si>
  <si>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</si>
  <si>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</si>
  <si>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</si>
  <si>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</si>
  <si>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</si>
  <si>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</si>
  <si>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</si>
  <si>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</si>
  <si>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</si>
  <si>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</si>
  <si>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</si>
  <si>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</si>
  <si>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</si>
  <si>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</si>
  <si>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</si>
  <si>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</si>
  <si>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</si>
  <si>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</si>
  <si>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</si>
  <si>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</si>
  <si>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</si>
  <si>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</si>
  <si>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</si>
  <si>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</si>
  <si>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</si>
  <si>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</si>
  <si>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</si>
  <si>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</si>
  <si>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</si>
  <si>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</si>
  <si>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</si>
  <si>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</si>
  <si>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</si>
  <si>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</si>
  <si>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</si>
  <si>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</si>
  <si>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</si>
  <si>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</si>
  <si>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</si>
  <si>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</si>
  <si>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</si>
  <si>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</si>
  <si>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</si>
  <si>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</si>
  <si>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</si>
  <si>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</si>
  <si>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</si>
  <si>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</si>
  <si>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</si>
  <si>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</si>
  <si>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</si>
  <si>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</si>
  <si>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</si>
  <si>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</si>
  <si>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</si>
  <si>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</si>
  <si>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</si>
  <si>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</si>
  <si>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</si>
  <si>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</si>
  <si>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</si>
  <si>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</si>
  <si>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</si>
  <si>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</si>
  <si>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</si>
  <si>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</si>
  <si>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</si>
  <si>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</si>
  <si>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</si>
  <si>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</si>
  <si>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</si>
  <si>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</si>
  <si>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</si>
  <si>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</si>
  <si>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</si>
  <si>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</si>
  <si>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</si>
  <si>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</si>
  <si>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</si>
  <si>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</si>
  <si>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</si>
  <si>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</si>
  <si>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</si>
  <si>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</si>
  <si>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</si>
  <si>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</si>
  <si>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</si>
  <si>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</si>
  <si>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</si>
  <si>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</si>
  <si>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</si>
  <si>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岐阜県岐阜市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</si>
  <si>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</si>
  <si>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</si>
  <si>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</si>
  <si>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</si>
  <si>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</si>
  <si>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</si>
  <si>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</si>
  <si>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</si>
  <si>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</si>
  <si>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</si>
  <si>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</si>
  <si>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</si>
  <si>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</si>
  <si>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</si>
  <si>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</si>
  <si>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</si>
  <si>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</si>
  <si>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</si>
  <si>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</si>
  <si>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</si>
  <si>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</si>
  <si>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</si>
  <si>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</si>
  <si>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</si>
  <si>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</si>
  <si>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</si>
  <si>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</si>
  <si>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</si>
  <si>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</si>
  <si>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</si>
  <si>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</si>
  <si>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</si>
  <si>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</si>
  <si>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</si>
  <si>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</si>
  <si>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</si>
  <si>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</si>
  <si>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</si>
  <si>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</si>
  <si>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</si>
  <si>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</si>
  <si>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</si>
  <si>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</si>
  <si>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</si>
  <si>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</si>
  <si>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</si>
  <si>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</si>
  <si>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</si>
  <si>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</si>
  <si>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</si>
  <si>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</si>
  <si>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</si>
  <si>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</si>
  <si>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</si>
  <si>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</si>
  <si>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</si>
  <si>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</si>
  <si>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</si>
  <si>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</si>
  <si>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</si>
  <si>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</si>
  <si>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</si>
  <si>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</si>
  <si>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</si>
  <si>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</si>
  <si>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</si>
  <si>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</si>
  <si>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</si>
  <si>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</si>
  <si>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</si>
  <si>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</si>
  <si>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</si>
  <si>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</si>
  <si>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</si>
  <si>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</si>
  <si>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</si>
  <si>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</si>
  <si>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</si>
  <si>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</si>
  <si>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</si>
  <si>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</si>
  <si>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</si>
  <si>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</si>
  <si>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</si>
  <si>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</si>
  <si>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</si>
  <si>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</si>
  <si>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</si>
  <si>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</si>
  <si>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</si>
  <si>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</si>
  <si>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</si>
  <si>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</si>
  <si>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</si>
  <si>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</si>
  <si>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</si>
  <si>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</si>
  <si>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</si>
  <si>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</si>
  <si>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</si>
  <si>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</si>
  <si>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</si>
  <si>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</si>
  <si>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</si>
  <si>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</si>
  <si>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</si>
  <si>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</si>
  <si>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</si>
  <si>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</si>
  <si>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</si>
  <si>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</si>
  <si>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</si>
  <si>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</si>
  <si>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</si>
  <si>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</si>
  <si>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</si>
  <si>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</si>
  <si>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</si>
  <si>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</si>
  <si>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</si>
  <si>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</si>
  <si>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</si>
  <si>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</si>
  <si>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</si>
  <si>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</si>
  <si>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</si>
  <si>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</si>
  <si>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</si>
  <si>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</si>
  <si>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</si>
  <si>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</si>
  <si>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</si>
  <si>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</si>
  <si>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</si>
  <si>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</si>
  <si>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</si>
  <si>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</si>
  <si>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</si>
  <si>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</si>
  <si>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</si>
  <si>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</si>
  <si>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</si>
  <si>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</si>
  <si>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</si>
  <si>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</si>
  <si>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</si>
  <si>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</si>
  <si>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</si>
  <si>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</si>
  <si>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</si>
  <si>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岐阜県岐阜市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</si>
  <si>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</si>
  <si>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</si>
  <si>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</si>
  <si>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</si>
  <si>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</si>
  <si>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</si>
  <si>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</si>
  <si>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</si>
  <si>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</si>
  <si>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</si>
  <si>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</si>
  <si>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</si>
  <si>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</si>
  <si>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</si>
  <si>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</si>
  <si>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</si>
  <si>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</si>
  <si>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</si>
  <si>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</si>
  <si>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</si>
  <si>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育英資金貸付事業特別会計</t>
    <phoneticPr fontId="5"/>
  </si>
  <si>
    <t>母子父子寡婦福祉資金貸付事業特別会計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</si>
  <si>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</si>
  <si>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</si>
  <si>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</si>
  <si>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</si>
  <si>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</si>
  <si>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</si>
  <si>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</si>
  <si>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</si>
  <si>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</si>
  <si>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</si>
  <si>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</si>
  <si>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</si>
  <si>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</si>
  <si>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</si>
  <si>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</si>
  <si>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</si>
  <si>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</si>
  <si>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</si>
  <si>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</si>
  <si>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</si>
  <si>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中央卸売市場事業会計</t>
    <phoneticPr fontId="5"/>
  </si>
  <si>
    <t>水道事業会計</t>
    <phoneticPr fontId="5"/>
  </si>
  <si>
    <t>下水道事業会計</t>
    <phoneticPr fontId="5"/>
  </si>
  <si>
    <t>食肉地方卸売市場事業特別会計</t>
    <phoneticPr fontId="5"/>
  </si>
  <si>
    <t>法非適用企業</t>
    <phoneticPr fontId="5"/>
  </si>
  <si>
    <t>観光事業特別会計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</si>
  <si>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</si>
  <si>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</si>
  <si>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</si>
  <si>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</si>
  <si>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</si>
  <si>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</si>
  <si>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</si>
  <si>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</si>
  <si>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</si>
  <si>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</si>
  <si>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</si>
  <si>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</si>
  <si>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</si>
  <si>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</si>
  <si>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</si>
  <si>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</si>
  <si>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</si>
  <si>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</si>
  <si>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</si>
  <si>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</si>
  <si>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</si>
  <si>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</si>
  <si>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</si>
  <si>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</si>
  <si>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</si>
  <si>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</si>
  <si>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</si>
  <si>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</si>
  <si>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</si>
  <si>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</si>
  <si>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</si>
  <si>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</si>
  <si>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</si>
  <si>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</si>
  <si>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</si>
  <si>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</si>
  <si>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</si>
  <si>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</si>
  <si>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</si>
  <si>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</si>
  <si>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</si>
  <si>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</si>
  <si>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</si>
  <si>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</si>
  <si>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</si>
  <si>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</si>
  <si>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</si>
  <si>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</si>
  <si>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</si>
  <si>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</si>
  <si>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</si>
  <si>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</si>
  <si>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</si>
  <si>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</si>
  <si>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</si>
  <si>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</si>
  <si>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</si>
  <si>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</si>
  <si>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</si>
  <si>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</si>
  <si>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</si>
  <si>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</si>
  <si>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</si>
  <si>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</si>
  <si>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</si>
  <si>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</si>
  <si>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</si>
  <si>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</si>
  <si>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</si>
  <si>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</si>
  <si>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</si>
  <si>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</si>
  <si>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</si>
  <si>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</si>
  <si>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</si>
  <si>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</si>
  <si>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</si>
  <si>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</si>
  <si>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</si>
  <si>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</si>
  <si>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</si>
  <si>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</si>
  <si>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</si>
  <si>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</si>
  <si>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</si>
  <si>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</si>
  <si>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</si>
  <si>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</si>
  <si>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</si>
  <si>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</si>
  <si>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</si>
  <si>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</si>
  <si>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</si>
  <si>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</si>
  <si>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</si>
  <si>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</si>
  <si>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</si>
  <si>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</si>
  <si>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</si>
  <si>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</si>
  <si>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</si>
  <si>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</si>
  <si>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</si>
  <si>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</si>
  <si>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</si>
  <si>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</si>
  <si>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</si>
  <si>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</si>
  <si>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</si>
  <si>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</si>
  <si>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</si>
  <si>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</si>
  <si>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</si>
  <si>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</si>
  <si>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</si>
  <si>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</si>
  <si>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</si>
  <si>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</si>
  <si>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</si>
  <si>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</si>
  <si>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</si>
  <si>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</si>
  <si>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</si>
  <si>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</si>
  <si>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</si>
  <si>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</si>
  <si>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</si>
  <si>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</si>
  <si>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</si>
  <si>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</si>
  <si>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</si>
  <si>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</si>
  <si>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</si>
  <si>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</si>
  <si>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</si>
  <si>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2.75</t>
  </si>
  <si>
    <t>▲ 0.58</t>
  </si>
  <si>
    <t>一般会計</t>
  </si>
  <si>
    <t>病院事業会計</t>
  </si>
  <si>
    <t>水道事業会計</t>
  </si>
  <si>
    <t>国民健康保険事業特別会計</t>
  </si>
  <si>
    <t>下水道事業会計</t>
  </si>
  <si>
    <t>中央卸売市場事業会計</t>
  </si>
  <si>
    <t>介護保険事業特別会計</t>
  </si>
  <si>
    <t>競輪事業特別会計</t>
  </si>
  <si>
    <t>その他会計（赤字）</t>
  </si>
  <si>
    <t>その他会計（黒字）</t>
  </si>
  <si>
    <t>R01</t>
    <phoneticPr fontId="5"/>
  </si>
  <si>
    <t>R02</t>
    <phoneticPr fontId="5"/>
  </si>
  <si>
    <t>R03</t>
    <phoneticPr fontId="5"/>
  </si>
  <si>
    <t>R04</t>
    <phoneticPr fontId="5"/>
  </si>
  <si>
    <t>R05</t>
    <phoneticPr fontId="5"/>
  </si>
  <si>
    <t>岐阜市学校給食会</t>
    <rPh sb="0" eb="2">
      <t>ギフ</t>
    </rPh>
    <rPh sb="2" eb="3">
      <t>シ</t>
    </rPh>
    <rPh sb="3" eb="5">
      <t>ガッコウ</t>
    </rPh>
    <rPh sb="5" eb="7">
      <t>キュウショク</t>
    </rPh>
    <rPh sb="7" eb="8">
      <t>カイ</t>
    </rPh>
    <phoneticPr fontId="32"/>
  </si>
  <si>
    <t>岐阜市教育文化振興事業団</t>
    <rPh sb="0" eb="2">
      <t>ギフ</t>
    </rPh>
    <rPh sb="2" eb="3">
      <t>シ</t>
    </rPh>
    <rPh sb="3" eb="5">
      <t>キョウイク</t>
    </rPh>
    <rPh sb="5" eb="7">
      <t>ブンカ</t>
    </rPh>
    <rPh sb="7" eb="9">
      <t>シンコウ</t>
    </rPh>
    <rPh sb="9" eb="12">
      <t>ジギョウダン</t>
    </rPh>
    <phoneticPr fontId="32"/>
  </si>
  <si>
    <t>岐阜観光コンベンション協会</t>
    <rPh sb="0" eb="2">
      <t>ギフ</t>
    </rPh>
    <rPh sb="2" eb="4">
      <t>カンコウ</t>
    </rPh>
    <rPh sb="11" eb="13">
      <t>キョウカイ</t>
    </rPh>
    <phoneticPr fontId="32"/>
  </si>
  <si>
    <t>岐阜市国際交流協会</t>
    <rPh sb="0" eb="2">
      <t>ギフ</t>
    </rPh>
    <rPh sb="2" eb="3">
      <t>シ</t>
    </rPh>
    <rPh sb="3" eb="5">
      <t>コクサイ</t>
    </rPh>
    <rPh sb="5" eb="7">
      <t>コウリュウ</t>
    </rPh>
    <rPh sb="7" eb="9">
      <t>キョウカイ</t>
    </rPh>
    <phoneticPr fontId="32"/>
  </si>
  <si>
    <t>岐阜市土地開発公社</t>
    <rPh sb="0" eb="2">
      <t>ギフ</t>
    </rPh>
    <rPh sb="2" eb="3">
      <t>シ</t>
    </rPh>
    <rPh sb="3" eb="5">
      <t>トチ</t>
    </rPh>
    <rPh sb="5" eb="7">
      <t>カイハツ</t>
    </rPh>
    <rPh sb="7" eb="9">
      <t>コウシャ</t>
    </rPh>
    <phoneticPr fontId="32"/>
  </si>
  <si>
    <t>岐阜市公共ホール管理財団</t>
    <rPh sb="0" eb="2">
      <t>ギフ</t>
    </rPh>
    <rPh sb="2" eb="3">
      <t>シ</t>
    </rPh>
    <rPh sb="3" eb="5">
      <t>コウキョウ</t>
    </rPh>
    <rPh sb="8" eb="10">
      <t>カンリ</t>
    </rPh>
    <rPh sb="10" eb="12">
      <t>ザイダン</t>
    </rPh>
    <phoneticPr fontId="32"/>
  </si>
  <si>
    <t>岐阜乗合自動車</t>
    <rPh sb="0" eb="2">
      <t>ギフ</t>
    </rPh>
    <rPh sb="2" eb="4">
      <t>ノリアイ</t>
    </rPh>
    <rPh sb="4" eb="7">
      <t>ジドウシャ</t>
    </rPh>
    <phoneticPr fontId="32"/>
  </si>
  <si>
    <t>岐阜市未来のまちづくり財団</t>
    <rPh sb="0" eb="2">
      <t>ギフ</t>
    </rPh>
    <rPh sb="2" eb="3">
      <t>シ</t>
    </rPh>
    <rPh sb="3" eb="5">
      <t>ミライ</t>
    </rPh>
    <rPh sb="11" eb="13">
      <t>ザイダン</t>
    </rPh>
    <phoneticPr fontId="32"/>
  </si>
  <si>
    <t>岐阜県後期高齢者医療広域連合（一般会計）</t>
    <rPh sb="0" eb="3">
      <t>ギフケン</t>
    </rPh>
    <rPh sb="3" eb="5">
      <t>コウキ</t>
    </rPh>
    <rPh sb="5" eb="8">
      <t>コウレイシャ</t>
    </rPh>
    <rPh sb="8" eb="10">
      <t>イリョウ</t>
    </rPh>
    <rPh sb="10" eb="12">
      <t>コウイキ</t>
    </rPh>
    <rPh sb="12" eb="14">
      <t>レンゴウ</t>
    </rPh>
    <rPh sb="15" eb="17">
      <t>イッパン</t>
    </rPh>
    <rPh sb="17" eb="19">
      <t>カイケイ</t>
    </rPh>
    <phoneticPr fontId="2"/>
  </si>
  <si>
    <t>岐阜県後期高齢者医療広域連合（後期高齢者医療特別会計）</t>
    <rPh sb="0" eb="3">
      <t>ギフケン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</si>
  <si>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岐阜県市町村会館組合</t>
    <rPh sb="0" eb="3">
      <t>ギフケン</t>
    </rPh>
    <rPh sb="3" eb="6">
      <t>シチョウソン</t>
    </rPh>
    <rPh sb="6" eb="8">
      <t>カイカン</t>
    </rPh>
    <rPh sb="8" eb="10">
      <t>クミアイ</t>
    </rPh>
    <phoneticPr fontId="2"/>
  </si>
  <si>
    <t>岐阜地域児童発達支援センター組合</t>
    <rPh sb="0" eb="2">
      <t>ギフ</t>
    </rPh>
    <rPh sb="2" eb="4">
      <t>チイキ</t>
    </rPh>
    <rPh sb="4" eb="6">
      <t>ジドウ</t>
    </rPh>
    <rPh sb="6" eb="8">
      <t>ハッタツ</t>
    </rPh>
    <rPh sb="8" eb="10">
      <t>シエン</t>
    </rPh>
    <rPh sb="14" eb="16">
      <t>クミアイ</t>
    </rPh>
    <phoneticPr fontId="2"/>
  </si>
  <si>
    <t>岐阜羽島衛生施設組合（一般会計）</t>
    <rPh sb="0" eb="2">
      <t>ギフ</t>
    </rPh>
    <rPh sb="2" eb="4">
      <t>ハシマ</t>
    </rPh>
    <rPh sb="4" eb="6">
      <t>エイセイ</t>
    </rPh>
    <rPh sb="6" eb="8">
      <t>シセツ</t>
    </rPh>
    <rPh sb="8" eb="10">
      <t>クミアイ</t>
    </rPh>
    <rPh sb="11" eb="13">
      <t>イッパン</t>
    </rPh>
    <rPh sb="13" eb="15">
      <t>カイケイ</t>
    </rPh>
    <phoneticPr fontId="2"/>
  </si>
  <si>
    <t>岐阜羽島衛生施設組合（公共用地取得事業特別会計）</t>
  </si>
  <si>
    <t>木曽川右岸地帯水防事務組合</t>
  </si>
  <si>
    <t>-</t>
    <phoneticPr fontId="2"/>
  </si>
  <si>
    <t>基金から919百万円繰入</t>
    <rPh sb="0" eb="2">
      <t>キキン</t>
    </rPh>
    <rPh sb="7" eb="10">
      <t>ヒャクマンエン</t>
    </rPh>
    <rPh sb="10" eb="12">
      <t>クリイレ</t>
    </rPh>
    <phoneticPr fontId="2"/>
  </si>
  <si>
    <t>基金から850百万円繰入</t>
    <rPh sb="0" eb="2">
      <t>キキン</t>
    </rPh>
    <rPh sb="7" eb="10">
      <t>ヒャクマンエン</t>
    </rPh>
    <rPh sb="10" eb="12">
      <t>クリイレ</t>
    </rPh>
    <phoneticPr fontId="2"/>
  </si>
  <si>
    <t>基金から4百万円繰入</t>
    <rPh sb="0" eb="2">
      <t>キキン</t>
    </rPh>
    <rPh sb="5" eb="6">
      <t>ヒャク</t>
    </rPh>
    <rPh sb="6" eb="8">
      <t>マンエン</t>
    </rPh>
    <rPh sb="8" eb="10">
      <t>クリイレ</t>
    </rPh>
    <phoneticPr fontId="2"/>
  </si>
  <si>
    <t>基金から1,167百万円繰入</t>
    <rPh sb="0" eb="2">
      <t>キキン</t>
    </rPh>
    <rPh sb="9" eb="10">
      <t>ヒャク</t>
    </rPh>
    <rPh sb="10" eb="12">
      <t>マンエン</t>
    </rPh>
    <rPh sb="12" eb="14">
      <t>クリイレ</t>
    </rPh>
    <phoneticPr fontId="2"/>
  </si>
  <si>
    <t>〇</t>
  </si>
  <si>
    <t>鉄道高架事業基金</t>
    <rPh sb="0" eb="2">
      <t>テツドウ</t>
    </rPh>
    <rPh sb="2" eb="4">
      <t>コウカ</t>
    </rPh>
    <rPh sb="4" eb="6">
      <t>ジギョウ</t>
    </rPh>
    <rPh sb="6" eb="8">
      <t>キキン</t>
    </rPh>
    <phoneticPr fontId="5"/>
  </si>
  <si>
    <t>公共施設等マネジメント基金</t>
    <rPh sb="0" eb="4">
      <t>コウキョウシセツ</t>
    </rPh>
    <rPh sb="4" eb="5">
      <t>ナド</t>
    </rPh>
    <rPh sb="11" eb="13">
      <t>キキン</t>
    </rPh>
    <phoneticPr fontId="5"/>
  </si>
  <si>
    <t>薬科大学整備基金</t>
    <rPh sb="0" eb="2">
      <t>ヤッカ</t>
    </rPh>
    <rPh sb="2" eb="4">
      <t>ダイガク</t>
    </rPh>
    <rPh sb="4" eb="6">
      <t>セイビ</t>
    </rPh>
    <rPh sb="6" eb="8">
      <t>キキン</t>
    </rPh>
    <phoneticPr fontId="5"/>
  </si>
  <si>
    <t>教育施設整備基金</t>
    <rPh sb="0" eb="2">
      <t>キョウイク</t>
    </rPh>
    <rPh sb="2" eb="4">
      <t>シセツ</t>
    </rPh>
    <rPh sb="4" eb="6">
      <t>セイビ</t>
    </rPh>
    <rPh sb="6" eb="8">
      <t>キキン</t>
    </rPh>
    <phoneticPr fontId="5"/>
  </si>
  <si>
    <t>市民福祉健康医療基金</t>
    <rPh sb="0" eb="4">
      <t>シミンフクシ</t>
    </rPh>
    <rPh sb="4" eb="6">
      <t>ケンコウ</t>
    </rPh>
    <rPh sb="6" eb="8">
      <t>イリョウ</t>
    </rPh>
    <rPh sb="8" eb="10">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</si>
  <si>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</si>
  <si>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</si>
  <si>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</si>
  <si>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</si>
  <si>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</si>
  <si>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過去の市債発行抑制や、将来の大規模財政需要に備えた基金の積立を計画的に行った結果、将来負担比率及び実質公債費比率ともに、類似団体平均を大きく下回っている。
将来負担比率については、マイナスではあるが、推移としては上昇。実質公債費率については現在は減少傾向にあるが、起債残高の増に伴い上昇することが予想されるため、今後も将来世代に過度な負担を残さないよう、健全な財政運営に努めていく。</t>
    <rPh sb="78" eb="84">
      <t>ショウライフタンヒリツ</t>
    </rPh>
    <rPh sb="100" eb="102">
      <t>スイイ</t>
    </rPh>
    <rPh sb="106" eb="108">
      <t>ジョウショウ</t>
    </rPh>
    <rPh sb="109" eb="115">
      <t>ジッシツコウサイヒリツ</t>
    </rPh>
    <rPh sb="120" eb="122">
      <t>ゲンザイ</t>
    </rPh>
    <rPh sb="123" eb="125">
      <t>ゲンショウ</t>
    </rPh>
    <rPh sb="125" eb="127">
      <t>ケイコウ</t>
    </rPh>
    <rPh sb="139" eb="140">
      <t>トモナ</t>
    </rPh>
    <rPh sb="141" eb="143">
      <t>ジョウショウ</t>
    </rPh>
    <rPh sb="148" eb="150">
      <t>ヨソウ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</si>
  <si>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</si>
  <si>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</si>
  <si>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</si>
  <si>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将来負担比率については、将来の大規模財政需要に備え、基金の積み立てを計画的に行ってきており、マイナスとなっている。直近では、充当可能財源等の減少により、数値は上昇している。
また、有形固定資産減価償却率については、類似団体平均よりも低い水準にあるものの、上昇傾向である。
今後も公共施設等総合管理計画に基づき、計画的な維持管理を行うことにより、将来世代に過度の負担を残さないよう注意しつつ、公共施設等の整備に努めていく</t>
    <rPh sb="57" eb="59">
      <t>チョッキン</t>
    </rPh>
    <rPh sb="68" eb="69">
      <t>ナド</t>
    </rPh>
    <rPh sb="76" eb="78">
      <t>スウチ</t>
    </rPh>
    <rPh sb="79" eb="81">
      <t>ジョウショウ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</si>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</sst>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850B567-CFC2-4717-A50A-501A44C84DB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2506-4E08-8FA0-856AC183E2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54420</c:v>
                </c:pt>
                <c:pt idx="1">
                  <c:v>75519</c:v>
                </c:pt>
                <c:pt idx="2">
                  <c:v>44821</c:v>
                </c:pt>
                <c:pt idx="3">
                  <c:v>51105</c:v>
                </c:pt>
                <c:pt idx="4">
                  <c:v>36184</c:v>
                </c:pt>
              </c:numCache>
            </c:numRef>
          </c:val>
          <c:smooth val="0"/>
          <c:extLst>
            <c:ext xmlns:c16="http://schemas.microsoft.com/office/drawing/2014/chart" uri="{C3380CC4-5D6E-409C-BE32-E72D297353CC}">
              <c16:uniqueId val="{00000001-2506-4E08-8FA0-856AC183E2D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7.85</c:v>
                </c:pt>
                <c:pt idx="1">
                  <c:v>8.98</c:v>
                </c:pt>
                <c:pt idx="2">
                  <c:v>9.75</c:v>
                </c:pt>
                <c:pt idx="3">
                  <c:v>8.9600000000000009</c:v>
                </c:pt>
                <c:pt idx="4">
                  <c:v>8.3000000000000007</c:v>
                </c:pt>
              </c:numCache>
            </c:numRef>
          </c:val>
          <c:extLst>
            <c:ext xmlns:c16="http://schemas.microsoft.com/office/drawing/2014/chart" uri="{C3380CC4-5D6E-409C-BE32-E72D297353CC}">
              <c16:uniqueId val="{00000000-415E-47A6-ADCD-46B498F549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9.9</c:v>
                </c:pt>
                <c:pt idx="1">
                  <c:v>7.83</c:v>
                </c:pt>
                <c:pt idx="2">
                  <c:v>9.5399999999999991</c:v>
                </c:pt>
                <c:pt idx="3">
                  <c:v>10.92</c:v>
                </c:pt>
                <c:pt idx="4">
                  <c:v>11.86</c:v>
                </c:pt>
              </c:numCache>
            </c:numRef>
          </c:val>
          <c:extLst>
            <c:ext xmlns:c16="http://schemas.microsoft.com/office/drawing/2014/chart" uri="{C3380CC4-5D6E-409C-BE32-E72D297353CC}">
              <c16:uniqueId val="{00000001-415E-47A6-ADCD-46B498F549D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-2.75</c:v>
                </c:pt>
                <c:pt idx="1">
                  <c:v>-0.57999999999999996</c:v>
                </c:pt>
                <c:pt idx="2">
                  <c:v>3.52</c:v>
                </c:pt>
                <c:pt idx="3">
                  <c:v>0.08</c:v>
                </c:pt>
                <c:pt idx="4">
                  <c:v>0.59</c:v>
                </c:pt>
              </c:numCache>
            </c:numRef>
          </c:val>
          <c:smooth val="0"/>
          <c:extLst>
            <c:ext xmlns:c16="http://schemas.microsoft.com/office/drawing/2014/chart" uri="{C3380CC4-5D6E-409C-BE32-E72D297353CC}">
              <c16:uniqueId val="{00000002-415E-47A6-ADCD-46B498F549D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0.7</c:v>
                </c:pt>
                <c:pt idx="2">
                  <c:v>#N/A</c:v>
                </c:pt>
                <c:pt idx="3">
                  <c:v>0.7</c:v>
                </c:pt>
                <c:pt idx="4">
                  <c:v>#N/A</c:v>
                </c:pt>
                <c:pt idx="5">
                  <c:v>0.66</c:v>
                </c:pt>
                <c:pt idx="6">
                  <c:v>#N/A</c:v>
                </c:pt>
                <c:pt idx="7">
                  <c:v>0.57999999999999996</c:v>
                </c:pt>
                <c:pt idx="8">
                  <c:v>#N/A</c:v>
                </c:pt>
                <c:pt idx="9">
                  <c:v>0.31</c:v>
                </c:pt>
              </c:numCache>
            </c:numRef>
          </c:val>
          <c:extLst>
            <c:ext xmlns:c16="http://schemas.microsoft.com/office/drawing/2014/chart" uri="{C3380CC4-5D6E-409C-BE32-E72D297353CC}">
              <c16:uniqueId val="{00000000-51CE-41D4-A00F-CDC9115C2AA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1CE-41D4-A00F-CDC9115C2AAF}"/>
            </c:ext>
          </c:extLst>
        </c:ser>
        <c:ser>
          <c:idx val="2"/>
          <c:order val="2"/>
          <c:tx>
            <c:strRef>
              <c:f>データシート!$A$29</c:f>
              <c:strCache>
                <c:ptCount val="1"/>
                <c:pt idx="0">
                  <c:v>競輪事業特別会計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1.39</c:v>
                </c:pt>
                <c:pt idx="2">
                  <c:v>#N/A</c:v>
                </c:pt>
                <c:pt idx="3">
                  <c:v>1.64</c:v>
                </c:pt>
                <c:pt idx="4">
                  <c:v>#N/A</c:v>
                </c:pt>
                <c:pt idx="5">
                  <c:v>1.6</c:v>
                </c:pt>
                <c:pt idx="6">
                  <c:v>#N/A</c:v>
                </c:pt>
                <c:pt idx="7">
                  <c:v>1.43</c:v>
                </c:pt>
                <c:pt idx="8">
                  <c:v>#N/A</c:v>
                </c:pt>
                <c:pt idx="9">
                  <c:v>1.22</c:v>
                </c:pt>
              </c:numCache>
            </c:numRef>
          </c:val>
          <c:extLst>
            <c:ext xmlns:c16="http://schemas.microsoft.com/office/drawing/2014/chart" uri="{C3380CC4-5D6E-409C-BE32-E72D297353CC}">
              <c16:uniqueId val="{00000002-51CE-41D4-A00F-CDC9115C2AAF}"/>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1.56</c:v>
                </c:pt>
                <c:pt idx="2">
                  <c:v>#N/A</c:v>
                </c:pt>
                <c:pt idx="3">
                  <c:v>1.6</c:v>
                </c:pt>
                <c:pt idx="4">
                  <c:v>#N/A</c:v>
                </c:pt>
                <c:pt idx="5">
                  <c:v>1.06</c:v>
                </c:pt>
                <c:pt idx="6">
                  <c:v>#N/A</c:v>
                </c:pt>
                <c:pt idx="7">
                  <c:v>1.74</c:v>
                </c:pt>
                <c:pt idx="8">
                  <c:v>#N/A</c:v>
                </c:pt>
                <c:pt idx="9">
                  <c:v>1.37</c:v>
                </c:pt>
              </c:numCache>
            </c:numRef>
          </c:val>
          <c:extLst>
            <c:ext xmlns:c16="http://schemas.microsoft.com/office/drawing/2014/chart" uri="{C3380CC4-5D6E-409C-BE32-E72D297353CC}">
              <c16:uniqueId val="{00000003-51CE-41D4-A00F-CDC9115C2AAF}"/>
            </c:ext>
          </c:extLst>
        </c:ser>
        <c:ser>
          <c:idx val="4"/>
          <c:order val="4"/>
          <c:tx>
            <c:strRef>
              <c:f>データシート!$A$31</c:f>
              <c:strCache>
                <c:ptCount val="1"/>
                <c:pt idx="0">
                  <c:v>中央卸売市場事業会計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1.03</c:v>
                </c:pt>
                <c:pt idx="2">
                  <c:v>#N/A</c:v>
                </c:pt>
                <c:pt idx="3">
                  <c:v>1.1499999999999999</c:v>
                </c:pt>
                <c:pt idx="4">
                  <c:v>#N/A</c:v>
                </c:pt>
                <c:pt idx="5">
                  <c:v>1.1100000000000001</c:v>
                </c:pt>
                <c:pt idx="6">
                  <c:v>#N/A</c:v>
                </c:pt>
                <c:pt idx="7">
                  <c:v>1.26</c:v>
                </c:pt>
                <c:pt idx="8">
                  <c:v>#N/A</c:v>
                </c:pt>
                <c:pt idx="9">
                  <c:v>1.39</c:v>
                </c:pt>
              </c:numCache>
            </c:numRef>
          </c:val>
          <c:extLst>
            <c:ext xmlns:c16="http://schemas.microsoft.com/office/drawing/2014/chart" uri="{C3380CC4-5D6E-409C-BE32-E72D297353CC}">
              <c16:uniqueId val="{00000004-51CE-41D4-A00F-CDC9115C2AAF}"/>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2.86</c:v>
                </c:pt>
                <c:pt idx="2">
                  <c:v>#N/A</c:v>
                </c:pt>
                <c:pt idx="3">
                  <c:v>2.96</c:v>
                </c:pt>
                <c:pt idx="4">
                  <c:v>#N/A</c:v>
                </c:pt>
                <c:pt idx="5">
                  <c:v>2.48</c:v>
                </c:pt>
                <c:pt idx="6">
                  <c:v>#N/A</c:v>
                </c:pt>
                <c:pt idx="7">
                  <c:v>2.04</c:v>
                </c:pt>
                <c:pt idx="8">
                  <c:v>#N/A</c:v>
                </c:pt>
                <c:pt idx="9">
                  <c:v>1.79</c:v>
                </c:pt>
              </c:numCache>
            </c:numRef>
          </c:val>
          <c:extLst>
            <c:ext xmlns:c16="http://schemas.microsoft.com/office/drawing/2014/chart" uri="{C3380CC4-5D6E-409C-BE32-E72D297353CC}">
              <c16:uniqueId val="{00000005-51CE-41D4-A00F-CDC9115C2AAF}"/>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1.32</c:v>
                </c:pt>
                <c:pt idx="2">
                  <c:v>#N/A</c:v>
                </c:pt>
                <c:pt idx="3">
                  <c:v>2.19</c:v>
                </c:pt>
                <c:pt idx="4">
                  <c:v>#N/A</c:v>
                </c:pt>
                <c:pt idx="5">
                  <c:v>2.87</c:v>
                </c:pt>
                <c:pt idx="6">
                  <c:v>#N/A</c:v>
                </c:pt>
                <c:pt idx="7">
                  <c:v>2.79</c:v>
                </c:pt>
                <c:pt idx="8">
                  <c:v>#N/A</c:v>
                </c:pt>
                <c:pt idx="9">
                  <c:v>2.71</c:v>
                </c:pt>
              </c:numCache>
            </c:numRef>
          </c:val>
          <c:extLst>
            <c:ext xmlns:c16="http://schemas.microsoft.com/office/drawing/2014/chart" uri="{C3380CC4-5D6E-409C-BE32-E72D297353CC}">
              <c16:uniqueId val="{00000006-51CE-41D4-A00F-CDC9115C2AAF}"/>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3.55</c:v>
                </c:pt>
                <c:pt idx="2">
                  <c:v>#N/A</c:v>
                </c:pt>
                <c:pt idx="3">
                  <c:v>3.77</c:v>
                </c:pt>
                <c:pt idx="4">
                  <c:v>#N/A</c:v>
                </c:pt>
                <c:pt idx="5">
                  <c:v>3.27</c:v>
                </c:pt>
                <c:pt idx="6">
                  <c:v>#N/A</c:v>
                </c:pt>
                <c:pt idx="7">
                  <c:v>3.44</c:v>
                </c:pt>
                <c:pt idx="8">
                  <c:v>#N/A</c:v>
                </c:pt>
                <c:pt idx="9">
                  <c:v>3.4</c:v>
                </c:pt>
              </c:numCache>
            </c:numRef>
          </c:val>
          <c:extLst>
            <c:ext xmlns:c16="http://schemas.microsoft.com/office/drawing/2014/chart" uri="{C3380CC4-5D6E-409C-BE32-E72D297353CC}">
              <c16:uniqueId val="{00000007-51CE-41D4-A00F-CDC9115C2AAF}"/>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6.55</c:v>
                </c:pt>
                <c:pt idx="2">
                  <c:v>#N/A</c:v>
                </c:pt>
                <c:pt idx="3">
                  <c:v>7.12</c:v>
                </c:pt>
                <c:pt idx="4">
                  <c:v>#N/A</c:v>
                </c:pt>
                <c:pt idx="5">
                  <c:v>6.67</c:v>
                </c:pt>
                <c:pt idx="6">
                  <c:v>#N/A</c:v>
                </c:pt>
                <c:pt idx="7">
                  <c:v>7.73</c:v>
                </c:pt>
                <c:pt idx="8">
                  <c:v>#N/A</c:v>
                </c:pt>
                <c:pt idx="9">
                  <c:v>7.32</c:v>
                </c:pt>
              </c:numCache>
            </c:numRef>
          </c:val>
          <c:extLst>
            <c:ext xmlns:c16="http://schemas.microsoft.com/office/drawing/2014/chart" uri="{C3380CC4-5D6E-409C-BE32-E72D297353CC}">
              <c16:uniqueId val="{00000008-51CE-41D4-A00F-CDC9115C2AA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7.4</c:v>
                </c:pt>
                <c:pt idx="2">
                  <c:v>#N/A</c:v>
                </c:pt>
                <c:pt idx="3">
                  <c:v>8.52</c:v>
                </c:pt>
                <c:pt idx="4">
                  <c:v>#N/A</c:v>
                </c:pt>
                <c:pt idx="5">
                  <c:v>9.36</c:v>
                </c:pt>
                <c:pt idx="6">
                  <c:v>#N/A</c:v>
                </c:pt>
                <c:pt idx="7">
                  <c:v>8.67</c:v>
                </c:pt>
                <c:pt idx="8">
                  <c:v>#N/A</c:v>
                </c:pt>
                <c:pt idx="9">
                  <c:v>8.2200000000000006</c:v>
                </c:pt>
              </c:numCache>
            </c:numRef>
          </c:val>
          <c:extLst>
            <c:ext xmlns:c16="http://schemas.microsoft.com/office/drawing/2014/chart" uri="{C3380CC4-5D6E-409C-BE32-E72D297353CC}">
              <c16:uniqueId val="{00000009-51CE-41D4-A00F-CDC9115C2AA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12273</c:v>
                </c:pt>
                <c:pt idx="5">
                  <c:v>12480</c:v>
                </c:pt>
                <c:pt idx="8">
                  <c:v>12477</c:v>
                </c:pt>
                <c:pt idx="11">
                  <c:v>12618</c:v>
                </c:pt>
                <c:pt idx="14">
                  <c:v>12637</c:v>
                </c:pt>
              </c:numCache>
            </c:numRef>
          </c:val>
          <c:extLst>
            <c:ext xmlns:c16="http://schemas.microsoft.com/office/drawing/2014/chart" uri="{C3380CC4-5D6E-409C-BE32-E72D297353CC}">
              <c16:uniqueId val="{00000000-831A-4813-9DB5-5AF85B1D64D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831A-4813-9DB5-5AF85B1D64D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c:v>
                </c:pt>
                <c:pt idx="3">
                  <c:v>9</c:v>
                </c:pt>
                <c:pt idx="6">
                  <c:v>10</c:v>
                </c:pt>
                <c:pt idx="9">
                  <c:v>12</c:v>
                </c:pt>
                <c:pt idx="12">
                  <c:v>8</c:v>
                </c:pt>
              </c:numCache>
            </c:numRef>
          </c:val>
          <c:extLst>
            <c:ext xmlns:c16="http://schemas.microsoft.com/office/drawing/2014/chart" uri="{C3380CC4-5D6E-409C-BE32-E72D297353CC}">
              <c16:uniqueId val="{00000002-831A-4813-9DB5-5AF85B1D64D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16</c:v>
                </c:pt>
                <c:pt idx="3">
                  <c:v>30</c:v>
                </c:pt>
                <c:pt idx="6">
                  <c:v>38</c:v>
                </c:pt>
                <c:pt idx="9">
                  <c:v>50</c:v>
                </c:pt>
                <c:pt idx="12">
                  <c:v>53</c:v>
                </c:pt>
              </c:numCache>
            </c:numRef>
          </c:val>
          <c:extLst>
            <c:ext xmlns:c16="http://schemas.microsoft.com/office/drawing/2014/chart" uri="{C3380CC4-5D6E-409C-BE32-E72D297353CC}">
              <c16:uniqueId val="{00000003-831A-4813-9DB5-5AF85B1D64D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2567</c:v>
                </c:pt>
                <c:pt idx="3">
                  <c:v>2664</c:v>
                </c:pt>
                <c:pt idx="6">
                  <c:v>2411</c:v>
                </c:pt>
                <c:pt idx="9">
                  <c:v>1909</c:v>
                </c:pt>
                <c:pt idx="12">
                  <c:v>1823</c:v>
                </c:pt>
              </c:numCache>
            </c:numRef>
          </c:val>
          <c:extLst>
            <c:ext xmlns:c16="http://schemas.microsoft.com/office/drawing/2014/chart" uri="{C3380CC4-5D6E-409C-BE32-E72D297353CC}">
              <c16:uniqueId val="{00000004-831A-4813-9DB5-5AF85B1D64D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1A-4813-9DB5-5AF85B1D64D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31A-4813-9DB5-5AF85B1D64D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12822</c:v>
                </c:pt>
                <c:pt idx="3">
                  <c:v>12530</c:v>
                </c:pt>
                <c:pt idx="6">
                  <c:v>12372</c:v>
                </c:pt>
                <c:pt idx="9">
                  <c:v>12383</c:v>
                </c:pt>
                <c:pt idx="12">
                  <c:v>12704</c:v>
                </c:pt>
              </c:numCache>
            </c:numRef>
          </c:val>
          <c:extLst>
            <c:ext xmlns:c16="http://schemas.microsoft.com/office/drawing/2014/chart" uri="{C3380CC4-5D6E-409C-BE32-E72D297353CC}">
              <c16:uniqueId val="{00000007-831A-4813-9DB5-5AF85B1D64D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3137</c:v>
                </c:pt>
                <c:pt idx="2">
                  <c:v>#N/A</c:v>
                </c:pt>
                <c:pt idx="3">
                  <c:v>#N/A</c:v>
                </c:pt>
                <c:pt idx="4">
                  <c:v>2754</c:v>
                </c:pt>
                <c:pt idx="5">
                  <c:v>#N/A</c:v>
                </c:pt>
                <c:pt idx="6">
                  <c:v>#N/A</c:v>
                </c:pt>
                <c:pt idx="7">
                  <c:v>2354</c:v>
                </c:pt>
                <c:pt idx="8">
                  <c:v>#N/A</c:v>
                </c:pt>
                <c:pt idx="9">
                  <c:v>#N/A</c:v>
                </c:pt>
                <c:pt idx="10">
                  <c:v>1736</c:v>
                </c:pt>
                <c:pt idx="11">
                  <c:v>#N/A</c:v>
                </c:pt>
                <c:pt idx="12">
                  <c:v>#N/A</c:v>
                </c:pt>
                <c:pt idx="13">
                  <c:v>1951</c:v>
                </c:pt>
                <c:pt idx="14">
                  <c:v>#N/A</c:v>
                </c:pt>
              </c:numCache>
            </c:numRef>
          </c:val>
          <c:smooth val="0"/>
          <c:extLst>
            <c:ext xmlns:c16="http://schemas.microsoft.com/office/drawing/2014/chart" uri="{C3380CC4-5D6E-409C-BE32-E72D297353CC}">
              <c16:uniqueId val="{00000008-831A-4813-9DB5-5AF85B1D64D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133695</c:v>
                </c:pt>
                <c:pt idx="5">
                  <c:v>137035</c:v>
                </c:pt>
                <c:pt idx="8">
                  <c:v>138673</c:v>
                </c:pt>
                <c:pt idx="11">
                  <c:v>136684</c:v>
                </c:pt>
                <c:pt idx="14">
                  <c:v>133899</c:v>
                </c:pt>
              </c:numCache>
            </c:numRef>
          </c:val>
          <c:extLst>
            <c:ext xmlns:c16="http://schemas.microsoft.com/office/drawing/2014/chart" uri="{C3380CC4-5D6E-409C-BE32-E72D297353CC}">
              <c16:uniqueId val="{00000000-E157-4A5C-8E26-6484CFFC513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32994</c:v>
                </c:pt>
                <c:pt idx="5">
                  <c:v>32935</c:v>
                </c:pt>
                <c:pt idx="8">
                  <c:v>34170</c:v>
                </c:pt>
                <c:pt idx="11">
                  <c:v>35440</c:v>
                </c:pt>
                <c:pt idx="14">
                  <c:v>34399</c:v>
                </c:pt>
              </c:numCache>
            </c:numRef>
          </c:val>
          <c:extLst>
            <c:ext xmlns:c16="http://schemas.microsoft.com/office/drawing/2014/chart" uri="{C3380CC4-5D6E-409C-BE32-E72D297353CC}">
              <c16:uniqueId val="{00000001-E157-4A5C-8E26-6484CFFC513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33318</c:v>
                </c:pt>
                <c:pt idx="5">
                  <c:v>23081</c:v>
                </c:pt>
                <c:pt idx="8">
                  <c:v>28384</c:v>
                </c:pt>
                <c:pt idx="11">
                  <c:v>29724</c:v>
                </c:pt>
                <c:pt idx="14">
                  <c:v>30008</c:v>
                </c:pt>
              </c:numCache>
            </c:numRef>
          </c:val>
          <c:extLst>
            <c:ext xmlns:c16="http://schemas.microsoft.com/office/drawing/2014/chart" uri="{C3380CC4-5D6E-409C-BE32-E72D297353CC}">
              <c16:uniqueId val="{00000002-E157-4A5C-8E26-6484CFFC513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57-4A5C-8E26-6484CFFC513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57-4A5C-8E26-6484CFFC513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57-4A5C-8E26-6484CFFC513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16285</c:v>
                </c:pt>
                <c:pt idx="3">
                  <c:v>16468</c:v>
                </c:pt>
                <c:pt idx="6">
                  <c:v>16588</c:v>
                </c:pt>
                <c:pt idx="9">
                  <c:v>16729</c:v>
                </c:pt>
                <c:pt idx="12">
                  <c:v>17360</c:v>
                </c:pt>
              </c:numCache>
            </c:numRef>
          </c:val>
          <c:extLst>
            <c:ext xmlns:c16="http://schemas.microsoft.com/office/drawing/2014/chart" uri="{C3380CC4-5D6E-409C-BE32-E72D297353CC}">
              <c16:uniqueId val="{00000006-E157-4A5C-8E26-6484CFFC513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252</c:v>
                </c:pt>
                <c:pt idx="3">
                  <c:v>504</c:v>
                </c:pt>
                <c:pt idx="6">
                  <c:v>587</c:v>
                </c:pt>
                <c:pt idx="9">
                  <c:v>535</c:v>
                </c:pt>
                <c:pt idx="12">
                  <c:v>450</c:v>
                </c:pt>
              </c:numCache>
            </c:numRef>
          </c:val>
          <c:extLst>
            <c:ext xmlns:c16="http://schemas.microsoft.com/office/drawing/2014/chart" uri="{C3380CC4-5D6E-409C-BE32-E72D297353CC}">
              <c16:uniqueId val="{00000007-E157-4A5C-8E26-6484CFFC513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26040</c:v>
                </c:pt>
                <c:pt idx="3">
                  <c:v>24264</c:v>
                </c:pt>
                <c:pt idx="6">
                  <c:v>22128</c:v>
                </c:pt>
                <c:pt idx="9">
                  <c:v>20799</c:v>
                </c:pt>
                <c:pt idx="12">
                  <c:v>20546</c:v>
                </c:pt>
              </c:numCache>
            </c:numRef>
          </c:val>
          <c:extLst>
            <c:ext xmlns:c16="http://schemas.microsoft.com/office/drawing/2014/chart" uri="{C3380CC4-5D6E-409C-BE32-E72D297353CC}">
              <c16:uniqueId val="{00000008-E157-4A5C-8E26-6484CFFC513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1638</c:v>
                </c:pt>
                <c:pt idx="3">
                  <c:v>1626</c:v>
                </c:pt>
                <c:pt idx="6">
                  <c:v>1583</c:v>
                </c:pt>
                <c:pt idx="9">
                  <c:v>1431</c:v>
                </c:pt>
                <c:pt idx="12">
                  <c:v>1654</c:v>
                </c:pt>
              </c:numCache>
            </c:numRef>
          </c:val>
          <c:extLst>
            <c:ext xmlns:c16="http://schemas.microsoft.com/office/drawing/2014/chart" uri="{C3380CC4-5D6E-409C-BE32-E72D297353CC}">
              <c16:uniqueId val="{00000009-E157-4A5C-8E26-6484CFFC513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138383</c:v>
                </c:pt>
                <c:pt idx="3">
                  <c:v>145285</c:v>
                </c:pt>
                <c:pt idx="6">
                  <c:v>148023</c:v>
                </c:pt>
                <c:pt idx="9">
                  <c:v>148841</c:v>
                </c:pt>
                <c:pt idx="12">
                  <c:v>145188</c:v>
                </c:pt>
              </c:numCache>
            </c:numRef>
          </c:val>
          <c:extLst>
            <c:ext xmlns:c16="http://schemas.microsoft.com/office/drawing/2014/chart" uri="{C3380CC4-5D6E-409C-BE32-E72D297353CC}">
              <c16:uniqueId val="{0000000A-E157-4A5C-8E26-6484CFFC513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157-4A5C-8E26-6484CFFC513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8690</c:v>
                </c:pt>
                <c:pt idx="1">
                  <c:v>9691</c:v>
                </c:pt>
                <c:pt idx="2">
                  <c:v>10692</c:v>
                </c:pt>
              </c:numCache>
            </c:numRef>
          </c:val>
          <c:extLst>
            <c:ext xmlns:c16="http://schemas.microsoft.com/office/drawing/2014/chart" uri="{C3380CC4-5D6E-409C-BE32-E72D297353CC}">
              <c16:uniqueId val="{00000000-950F-40F6-AA70-F9BFC001A20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50F-40F6-AA70-F9BFC001A20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14684</c:v>
                </c:pt>
                <c:pt idx="1">
                  <c:v>15403</c:v>
                </c:pt>
                <c:pt idx="2">
                  <c:v>15614</c:v>
                </c:pt>
              </c:numCache>
            </c:numRef>
          </c:val>
          <c:extLst>
            <c:ext xmlns:c16="http://schemas.microsoft.com/office/drawing/2014/chart" uri="{C3380CC4-5D6E-409C-BE32-E72D297353CC}">
              <c16:uniqueId val="{00000002-950F-40F6-AA70-F9BFC001A20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{C7FDD7B9-7E29-453F-9230-262877B9CA9D}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54A-44F2-ADB3-1E25456DF4E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{48BAE39B-3008-44FA-A273-6AA13F0ECFD0}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54A-44F2-ADB3-1E25456DF4E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{A6C5350B-5ABD-44DC-B3B6-8FF88B34B065}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54A-44F2-ADB3-1E25456DF4E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{27F65E4F-9761-4627-9929-B53672495D90}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54A-44F2-ADB3-1E25456DF4E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{E62FBC34-D9D3-4D89-8400-D3A7F2279DC0}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54A-44F2-ADB3-1E25456DF4E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{0412B9FF-32D9-477B-ACC9-C0DC7FF51DC8}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54A-44F2-ADB3-1E25456DF4E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{18043C7D-343C-491A-A455-F7A603B88F01}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54A-44F2-ADB3-1E25456DF4E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{802E3380-A8FA-4E4A-9A96-5C43E662BD3B}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54A-44F2-ADB3-1E25456DF4E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{B1058026-B536-4EA9-8B25-BECF8E4112A5}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54A-44F2-ADB3-1E25456DF4E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59.8</c:v>
                </c:pt>
                <c:pt idx="8">
                  <c:v>58.9</c:v>
                </c:pt>
                <c:pt idx="16">
                  <c:v>59.9</c:v>
                </c:pt>
                <c:pt idx="24">
                  <c:v>60.9</c:v>
                </c:pt>
                <c:pt idx="32">
                  <c:v>62.1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54A-44F2-ADB3-1E25456DF4E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{59A63F22-8D1E-4E72-88F4-0505C52516C5}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54A-44F2-ADB3-1E25456DF4E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{47FF34EE-6B1A-49D2-AAE5-D9E18C32BCD8}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54A-44F2-ADB3-1E25456DF4E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{AFF94210-B174-4E97-B8E8-5618D6A9BAD0}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54A-44F2-ADB3-1E25456DF4E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{6A4033D2-8B28-41FE-93CA-D4788A4488EA}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54A-44F2-ADB3-1E25456DF4E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{D792CBB5-90B2-4FCA-A5E9-A3C845186FDB}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54A-44F2-ADB3-1E25456DF4E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{18B20F13-0FA9-479B-ABFC-0351248C9E1C}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54A-44F2-ADB3-1E25456DF4E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{656E7E4A-B138-443F-AD86-23769C1012A9}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54A-44F2-ADB3-1E25456DF4E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{2641D488-2FBB-4B05-888B-4644286AE4B1}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54A-44F2-ADB3-1E25456DF4E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{272099B9-B953-4383-8B80-F770EC88E584}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54A-44F2-ADB3-1E25456DF4E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A54A-44F2-ADB3-1E25456DF4EB}"/>
            </c:ext>
          </c:extLst>
        </c:ser>
        <c:dLbls>
          <c:showLegendKey val="0"/>
          <c:showVal val="1"/>
          <c:showCatName val="0"/>
          <c:showSerName val="0"/>
          <c:showPercent val="0"/>
          <c:showBubbleSize val="0"/>
        </c:dLbls>
        <c:axId val="46179840"/>
        <c:axId val="46181760"/>
      </c:scatterChart>
      <c:valAx>
        <c:axId val="46179840"/>
        <c:scaling>
          <c:orientation val="maxMin"/>
          <c:max val="67"/>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{1D61E936-F49F-4997-8A54-8DE9DD8DE465}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A1A-4063-9484-9B8BD7295E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{BD049D85-F7CB-4366-AB38-6E64EE28F60C}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A1A-4063-9484-9B8BD7295E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{333B8C99-1B38-436F-9E28-B912ED1CC8F4}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A1A-4063-9484-9B8BD7295E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{BD7FF366-6B20-42B3-BB74-672372A2B7A3}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A1A-4063-9484-9B8BD7295E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{1890A15A-1A5A-4E85-9962-44DFF96A55ED}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A1A-4063-9484-9B8BD7295E1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{ACA3E472-0127-4D77-A21B-06B8B7A86199}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A1A-4063-9484-9B8BD7295E1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{8617BC14-9185-4F59-A6CE-0F51979324B6}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A1A-4063-9484-9B8BD7295E1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{5B59E0BF-3281-4DF7-ABCA-D54910D59656}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A1A-4063-9484-9B8BD7295E1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{1E67DAEC-AF3F-4DD8-9EB8-BE7B3E28DD3B}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A1A-4063-9484-9B8BD7295E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c:v>
                </c:pt>
                <c:pt idx="8">
                  <c:v>4.0999999999999996</c:v>
                </c:pt>
                <c:pt idx="16">
                  <c:v>3.5</c:v>
                </c:pt>
                <c:pt idx="24">
                  <c:v>2.9</c:v>
                </c:pt>
                <c:pt idx="32">
                  <c:v>2.5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A1A-4063-9484-9B8BD7295E1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{9D6589D4-580D-483A-AB89-6A13004CE735}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A1A-4063-9484-9B8BD7295E1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{BB3DB5CF-6073-41F2-8C14-A1AD04DED458}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A1A-4063-9484-9B8BD7295E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{87FB3ECE-1573-4AB7-AD55-97F54BFF1504}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A1A-4063-9484-9B8BD7295E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{6791DC03-13D4-4421-907D-C968D5694B1C}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A1A-4063-9484-9B8BD7295E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{457A431B-827D-444F-BDD4-0377273A5ADA}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A1A-4063-9484-9B8BD7295E1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{28E88B90-4849-4792-8EF3-9BDB6D1165C7}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A1A-4063-9484-9B8BD7295E1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{ACD39214-E84E-483B-8071-AC1CD9092770}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A1A-4063-9484-9B8BD7295E17}"/>
                </c:ext>
              </c:extLst>
            </c:dLbl>
            <c:dLbl>
              <c:idx val="24"/>
              <c:layout>
                <c:manualLayout>
                  <c:x val="-4.4905057365901176E-2"/>
                  <c:y val="-5.778039286064114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{B933039A-103B-4254-9039-C6CC07FBDE7B}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A1A-4063-9484-9B8BD7295E17}"/>
                </c:ext>
              </c:extLst>
            </c:dLbl>
            <c:dLbl>
              <c:idx val="32"/>
              <c:layout>
                <c:manualLayout>
                  <c:x val="-1.8235628084250128E-2"/>
                  <c:y val="-6.705324380251619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{8D0CAA8D-EA94-42EA-9534-94DA14D89343}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A1A-4063-9484-9B8BD7295E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AA1A-4063-9484-9B8BD7295E17}"/>
            </c:ext>
          </c:extLst>
        </c:ser>
        <c:dLbls>
          <c:showLegendKey val="0"/>
          <c:showVal val="1"/>
          <c:showCatName val="0"/>
          <c:showSerName val="0"/>
          <c:showPercent val="0"/>
          <c:showBubbleSize val="0"/>
        </c:dLbls>
        <c:axId val="84219776"/>
        <c:axId val="84234240"/>
      </c:scatterChart>
      <c:valAx>
        <c:axId val="84219776"/>
        <c:scaling>
          <c:orientation val="maxMin"/>
          <c:max val="5.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防災・減災対策や公共施設の更新、長寿命化にかかる起債の償還が進み、元利償還金等の合計は増加した。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加えて、臨時財政対策債の償還が増加しており、算入公債費等の額も増となっている。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年度の実質公債費比率は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ポイント減の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臨時財政対策債の残高の減により、将来負担額は減少した。また、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薬科大学新キャンパス整備のため、薬科大学整備基金に積み増しを</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行うなど</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大規模な財政需要に備え基金積立を計画的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に行うことで、</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充当可能財源等の確保に努めている。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将来負担比率（分子）は平成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年度からマイナスに転じており、令和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年度も引き続きマイナス状態を維持している。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岐阜県岐阜市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旧庁舎解体工事の財源として約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億円を庁舎整備基金から、子ども医療費助成などの財源として約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億円を市民福祉健康医療基金からそれぞれ取り崩した。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一方、財政調整基金について、予算で取崩しを見込んだが、決算収支見込みを踏まえ、取崩しはせず、</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億円の積立てを行った。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また、将来の負担に備える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ため鉄道高架事業基金及び薬科大学整備基金に計画的に積立てを行った。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これらの結果、基金全体としては、約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基金全体を通しての積立目標等は設定していない。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積立ては、一般会計の毎会計年度において新たに生じた歳入歳出の決算剰余金の範囲内とし、取崩しは、決算収支を踏まえた必要額の繰入れを行う。また、岐阜市行財政改革プランにおいて、財政規律を堅持するため、財政調整基金と前年度繰越金の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億円を維持する目標を設定している。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特定目的基金については、大型プロジェクト事業の実施にあたり、財政需要の年度間の平準化を図るため、計画的に積立て、事業進捗に合わせた取崩しを行う。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・鉄道高架事業基金：鉄道高架事業（名鉄名古屋本線の鉄道高架事業に係る負担金、周辺のまちづくりなど）</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・公共施設等マネジメント基金：公共施設等の計画的な維持更新（</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年度設置）</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・薬科大学整備基金：薬科大学の整備に充てるため（新キャンパス整備など）</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・教育施設整備基金：義務教育施設の整備（小中学校改築、大規模修繕など）</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市民福祉健康医療</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市民の健やかな生活を支えるための福祉、健康及び医療に係る事業の推進</a:t>
          </a:r>
          <a:endParaRPr kumimoji="0"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・鉄道高架事業基金：鉄道高架事業のために</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億円を積立てたことなどによる増加</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・公共施設等マネジメント基金：公共施設等の計画的な維持更新のため</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億円を積立てたことによる増加</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・薬科大学整備基金：新キャンパス整備のため</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億円を積み立てたことなどによる増加</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市民福祉健康医療基金</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子ども医療費助成のため</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に約</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億円を充当したことによる減少</a:t>
          </a:r>
          <a:endParaRPr lang="ja-JP" altLang="ja-JP" sz="1250">
            <a:effectLst/>
            <a:latin typeface="ＭＳ ゴシック" panose="020B0609070205080204" pitchFamily="49" charset="-128"/>
            <a:ea typeface="ＭＳ ゴシック" panose="020B0609070205080204" pitchFamily="49" charset="-128"/>
          </a:endParaRPr>
        </a:p>
        <a:p>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・鉄道高架事業基金：鉄道高架事業に備え、所要額を計画的に積み立てる予定</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・公共施設等マネジメント基金：教育施設整備基金の取崩しが終了するまでに、所要額を積立てる予定</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・薬科大学整備基金：新キャンパス整備に備え、所要額を計画的に積み立てる予定</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・教育施設整備基金：義務教育施設の整備予定に合わせて必要額を取崩す</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市民福祉健康医療基金</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将来の社会保障関係経費の急増に備えるため、予算の範囲内で積立て、急激な税収減や臨時的かつ大規模な財政需要が生じた際に必要額を取崩す</a:t>
          </a:r>
          <a:endParaRPr lang="ja-JP" altLang="ja-JP" sz="125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財源不足を補うため、令和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年度予算編成では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億円の取崩しを見込んだが、決算収支見込みを踏まえ、最終的に取崩しはせず、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ては、一般会計の毎会計年度において生じた歳入歳出の決算剰余金の範囲内とし、取崩しは、決算収支を踏まえた必要額の繰入れを行う。また、岐阜市行財政改革プランにおいて、財政規律を堅持するため、財政調整基金と前年度繰越金の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億円を維持する目標を設定している。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残高はゼロである。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当面減債基金の積立ての予定はない。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D129BB0-BF08-429D-AD3B-9A7DF1A0F1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C3B1DF4-1654-4CE6-9DCA-BDE6E6A5AC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71A6398-E585-41E4-8ABC-08977618F3FE}"/>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9D1A1F5-59D1-4982-A941-E19715C5EE00}"/>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A2BD668-ED26-42D5-911C-1F2CE8F5289B}"/>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F9B60C2-D977-43CE-9025-8BE75DD6E793}"/>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F6A2A64-FE9A-47B8-B44E-0E04B68D14A3}"/>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75750C2-BF0B-4C07-8EE3-F82F5FEF4109}"/>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6B40544-153A-4364-8933-9726618467E0}"/>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6A707109-0C43-4FD6-BD20-2DF52E585C84}"/>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B85EE94B-8A74-4464-8DE2-EE6EEF94DE09}"/>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87BC327E-56CA-4C67-923C-C02703B06E21}"/>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77EF66C-B563-4C9B-901B-C1952EE5D2E3}"/>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C8834C1-CFBA-4701-9817-A57A4C3EC8D7}"/>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B07DE76-7F98-487E-BA7B-E296A0ECAE19}"/>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AAF0FED-BD16-46CB-91B9-1BF375138B03}"/>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984F2E9-3688-479F-B29F-C9843A931459}"/>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A9416DA-C330-4294-A26F-45BCB9E71AFB}"/>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65D03DD-59D2-415D-B579-85E32574758B}"/>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DCEA794-34B8-4163-95CD-F14AFC3CC293}"/>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1C8F5268-1CE2-4817-8726-A21BF001AF9C}"/>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3446586-1D3E-4321-AD5A-FCE64825B8A7}"/>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400,937
389,914
203.60
189,505,205
181,350,993
7,483,992
90,150,909
144,932,206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845B49B-D619-476C-A06A-15BBE8593B98}"/>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23DA4ED7-E68A-46DC-AB7F-11A620E92161}"/>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DBEE75C-2F2B-4FDE-A955-20A3D7885BE5}"/>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72C3CD1-E340-4D0B-AB8D-CD16623DEB39}"/>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2282EE3-03A8-4445-8660-497FB35850FB}"/>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6A7AB97-CC9C-4DA9-A781-CD5C1FCAB353}"/>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1CE46FC-19F5-4505-A025-3BE9E07548ED}"/>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D52B31D-7B80-4EC1-85B3-A3E972FBF9D5}"/>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B51E277-8846-4C0C-B5EB-FAFAC5FB2EE7}"/>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42609CE-ACAA-4A5A-99FA-B17BA6D3C276}"/>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898B77F-61F2-4FEB-9868-596E28155920}"/>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5FAAE3C0-E2DF-49DD-802F-D16A9626EA48}"/>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80A0A4C-70BF-484E-B934-D8438C4C7BD0}"/>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878E1312-1786-4AAD-B4BB-8700F3BA8949}"/>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AF2B49B-6D69-4B4D-A656-B28C98DA4717}"/>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B95C409F-62BC-4DB4-BAE4-690DBC6F2E5A}"/>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97A2F8F-E778-43BC-A7D5-B3D8F582E554}"/>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D155B08-B975-4631-91AA-BE77BF1D16E7}"/>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AC4573B-7997-4B4F-BA4E-5C63925CC726}"/>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46BE7FA-D84E-44A7-AD04-365A737A661A}"/>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3727739B-FDE3-45A9-B3ED-FAD01582255D}"/>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1CF73EA0-EB69-4242-B635-705B75EA0EBA}"/>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AAB120A-3357-4582-9145-6BFDA95FE481}"/>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2D78B5D-0456-413E-84D8-82D92255A9DC}"/>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959CAF1F-C8B8-4BA2-AEE9-82CD65361A13}"/>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BDE4986-C3FB-4656-A897-066170621EC2}"/>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827C7D1-4BBD-44C5-8B4A-29396134B175}"/>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BE5711C-827B-45DD-BCE1-3D26BB2FB011}"/>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1E45DE69-3F9C-43F3-84C6-0DEB241AC475}"/>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3404C9D5-786E-48A8-A918-31205D184855}"/>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5603635-B986-465F-89EE-8D33B13797C9}"/>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DA794EBE-3BFC-4267-A8D0-4DE2A9A090BE}"/>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2F9BE9D1-7204-4FE4-8F66-C569D33DFCA5}"/>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740DA34-31AD-4C37-BEFA-1D773B814F4E}"/>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66F629D5-5F27-4498-9744-AAE93FA8F255}"/>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年度に新庁舎の建設完了等により一旦減少に転じるが、令和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年度以降は減価償却の進捗により、再び増加傾向となっている。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類似団体内平均値より低い水準にあるが、今後も「岐阜市公共施設等総合管理計画」に基づき、施設の最適化を進めていく。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4E22A52-3437-4914-8B9E-3019ED30707B}"/>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CAA70AB8-B695-4115-9E14-827B176091C9}"/>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55C5AB99-CF30-4CEC-AA30-CF3B96445A7A}"/>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E7122DE6-05F1-4FE8-9BA7-8EC3B6134535}"/>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397F18FF-BD6A-42DE-9955-7FA96AF8E2E7}"/>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8E17A9C8-2D51-45AE-8049-17C7152EB45F}"/>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A146E30D-C01A-4A99-9B81-20E55DE2E7EF}"/>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24322EA7-A825-4B7B-87AA-F2E124A0C940}"/>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CD9ADC3D-035E-4924-B266-01BF3F42AEE7}"/>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8BD2372C-9075-4448-863D-A1F020267C66}"/>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ED43AC29-B7D2-4A6F-BED2-6523F2D2FCB3}"/>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43DFE2C3-C6DA-41CA-A41E-632212096A7F}"/>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30BE07CD-1CE8-47BD-812A-361445FCDE7B}"/>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DE715722-4BFD-4FE0-AEEE-6125EE906CC0}"/>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87020D61-2A01-49E1-B8FB-324EFFAE28EB}"/>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B1A7AF3C-99B1-4538-9454-4A42F1BEC7EA}"/>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75" name="直線コネクタ 74">
          <a:extLst>
            <a:ext uri="{FF2B5EF4-FFF2-40B4-BE49-F238E27FC236}">
              <a16:creationId xmlns:a16="http://schemas.microsoft.com/office/drawing/2014/main" id="{378734B6-331F-4105-A1EF-7640776B2ABF}"/>
            </a:ext>
          </a:extLst>
        </xdr:cNvPr>
        <xdr:cNvCxnSpPr/>
      </xdr:nvCxnSpPr>
      <xdr:spPr>
        <a:xfrm flipV="1">
          <a:off x="4206240" y="4531995"/>
          <a:ext cx="1270" cy="1279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76" name="有形固定資産減価償却率最小値テキスト">
          <a:extLst>
            <a:ext uri="{FF2B5EF4-FFF2-40B4-BE49-F238E27FC236}">
              <a16:creationId xmlns:a16="http://schemas.microsoft.com/office/drawing/2014/main" id="{B93785CA-0EF8-42A5-A76E-ECD087477960}"/>
            </a:ext>
          </a:extLst>
        </xdr:cNvPr>
        <xdr:cNvSpPr txBox="1"/>
      </xdr:nvSpPr>
      <xdr:spPr>
        <a:xfrm>
          <a:off x="4258945"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77" name="直線コネクタ 76">
          <a:extLst>
            <a:ext uri="{FF2B5EF4-FFF2-40B4-BE49-F238E27FC236}">
              <a16:creationId xmlns:a16="http://schemas.microsoft.com/office/drawing/2014/main" id="{28BD6BD2-D819-4F55-B35F-7297C9AD4170}"/>
            </a:ext>
          </a:extLst>
        </xdr:cNvPr>
        <xdr:cNvCxnSpPr/>
      </xdr:nvCxnSpPr>
      <xdr:spPr>
        <a:xfrm>
          <a:off x="4119245" y="581152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8" name="有形固定資産減価償却率最大値テキスト">
          <a:extLst>
            <a:ext uri="{FF2B5EF4-FFF2-40B4-BE49-F238E27FC236}">
              <a16:creationId xmlns:a16="http://schemas.microsoft.com/office/drawing/2014/main" id="{D49EC4A5-2258-403D-B0CC-40AD0BB7A132}"/>
            </a:ext>
          </a:extLst>
        </xdr:cNvPr>
        <xdr:cNvSpPr txBox="1"/>
      </xdr:nvSpPr>
      <xdr:spPr>
        <a:xfrm>
          <a:off x="4258945" y="4314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9" name="直線コネクタ 78">
          <a:extLst>
            <a:ext uri="{FF2B5EF4-FFF2-40B4-BE49-F238E27FC236}">
              <a16:creationId xmlns:a16="http://schemas.microsoft.com/office/drawing/2014/main" id="{B9C06B28-00EE-4712-B177-5D6D2A05B712}"/>
            </a:ext>
          </a:extLst>
        </xdr:cNvPr>
        <xdr:cNvCxnSpPr/>
      </xdr:nvCxnSpPr>
      <xdr:spPr>
        <a:xfrm>
          <a:off x="4119245" y="453199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82355</xdr:rowOff>
    </xdr:from>
    <xdr:ext cx="405111" cy="259045"/>
    <xdr:sp macro="" textlink="">
      <xdr:nvSpPr>
        <xdr:cNvPr id="80" name="有形固定資産減価償却率平均値テキスト">
          <a:extLst>
            <a:ext uri="{FF2B5EF4-FFF2-40B4-BE49-F238E27FC236}">
              <a16:creationId xmlns:a16="http://schemas.microsoft.com/office/drawing/2014/main" id="{C41D9524-4AC8-4BEC-8692-1DDC3CA1EE74}"/>
            </a:ext>
          </a:extLst>
        </xdr:cNvPr>
        <xdr:cNvSpPr txBox="1"/>
      </xdr:nvSpPr>
      <xdr:spPr>
        <a:xfrm>
          <a:off x="4258945" y="5279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81" name="フローチャート: 判断 80">
          <a:extLst>
            <a:ext uri="{FF2B5EF4-FFF2-40B4-BE49-F238E27FC236}">
              <a16:creationId xmlns:a16="http://schemas.microsoft.com/office/drawing/2014/main" id="{A118B712-8E07-4EA8-A87D-A93A75A4FC78}"/>
            </a:ext>
          </a:extLst>
        </xdr:cNvPr>
        <xdr:cNvSpPr/>
      </xdr:nvSpPr>
      <xdr:spPr>
        <a:xfrm>
          <a:off x="4157345" y="53007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82" name="フローチャート: 判断 81">
          <a:extLst>
            <a:ext uri="{FF2B5EF4-FFF2-40B4-BE49-F238E27FC236}">
              <a16:creationId xmlns:a16="http://schemas.microsoft.com/office/drawing/2014/main" id="{5A7F3A68-3C5B-4795-9C9E-D6374B7D424C}"/>
            </a:ext>
          </a:extLst>
        </xdr:cNvPr>
        <xdr:cNvSpPr/>
      </xdr:nvSpPr>
      <xdr:spPr>
        <a:xfrm>
          <a:off x="3537585" y="52683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83" name="フローチャート: 判断 82">
          <a:extLst>
            <a:ext uri="{FF2B5EF4-FFF2-40B4-BE49-F238E27FC236}">
              <a16:creationId xmlns:a16="http://schemas.microsoft.com/office/drawing/2014/main" id="{10F02222-797E-4BD8-AFCC-1A1133356240}"/>
            </a:ext>
          </a:extLst>
        </xdr:cNvPr>
        <xdr:cNvSpPr/>
      </xdr:nvSpPr>
      <xdr:spPr>
        <a:xfrm>
          <a:off x="2867025" y="52324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84" name="フローチャート: 判断 83">
          <a:extLst>
            <a:ext uri="{FF2B5EF4-FFF2-40B4-BE49-F238E27FC236}">
              <a16:creationId xmlns:a16="http://schemas.microsoft.com/office/drawing/2014/main" id="{6BAE9DAD-2FF8-4D1A-8D84-DE18CA987190}"/>
            </a:ext>
          </a:extLst>
        </xdr:cNvPr>
        <xdr:cNvSpPr/>
      </xdr:nvSpPr>
      <xdr:spPr>
        <a:xfrm>
          <a:off x="2196465" y="5200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85" name="フローチャート: 判断 84">
          <a:extLst>
            <a:ext uri="{FF2B5EF4-FFF2-40B4-BE49-F238E27FC236}">
              <a16:creationId xmlns:a16="http://schemas.microsoft.com/office/drawing/2014/main" id="{6AFC0DC4-F57E-4093-B70C-15BE370E8ECE}"/>
            </a:ext>
          </a:extLst>
        </xdr:cNvPr>
        <xdr:cNvSpPr/>
      </xdr:nvSpPr>
      <xdr:spPr>
        <a:xfrm>
          <a:off x="1525905" y="51606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6C4529F-A1BB-493C-8453-50BA2BE7392C}"/>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A469DAC4-E223-42D3-8909-B15A651066BF}"/>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824E82A-F6DA-43E9-9814-ACED2F252214}"/>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BC0809C2-4AF1-4104-80C2-997CE5BD9A2E}"/>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D0EBE71C-EA3B-487B-8972-9D1467EE8D20}"/>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91" name="楕円 90">
          <a:extLst>
            <a:ext uri="{FF2B5EF4-FFF2-40B4-BE49-F238E27FC236}">
              <a16:creationId xmlns:a16="http://schemas.microsoft.com/office/drawing/2014/main" id="{E3606CF2-ED52-4230-A5C8-BE5596CCD39A}"/>
            </a:ext>
          </a:extLst>
        </xdr:cNvPr>
        <xdr:cNvSpPr/>
      </xdr:nvSpPr>
      <xdr:spPr>
        <a:xfrm>
          <a:off x="4157345" y="5171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165117</xdr:rowOff>
    </xdr:from>
    <xdr:ext cx="405111" cy="259045"/>
    <xdr:sp macro="" textlink="">
      <xdr:nvSpPr>
        <xdr:cNvPr id="92" name="有形固定資産減価償却率該当値テキスト">
          <a:extLst>
            <a:ext uri="{FF2B5EF4-FFF2-40B4-BE49-F238E27FC236}">
              <a16:creationId xmlns:a16="http://schemas.microsoft.com/office/drawing/2014/main" id="{4B7DEAE9-633C-4A54-833E-B83178E9F406}"/>
            </a:ext>
          </a:extLst>
        </xdr:cNvPr>
        <xdr:cNvSpPr txBox="1"/>
      </xdr:nvSpPr>
      <xdr:spPr>
        <a:xfrm>
          <a:off x="4258945" y="50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99060</xdr:rowOff>
    </xdr:from>
    <xdr:to>
      <xdr:col>19</xdr:col>
      <xdr:colOff>187325</xdr:colOff>
      <xdr:row>31</xdr:row>
      <xdr:rowOff>29210</xdr:rowOff>
    </xdr:to>
    <xdr:sp macro="" textlink="">
      <xdr:nvSpPr>
        <xdr:cNvPr id="93" name="楕円 92">
          <a:extLst>
            <a:ext uri="{FF2B5EF4-FFF2-40B4-BE49-F238E27FC236}">
              <a16:creationId xmlns:a16="http://schemas.microsoft.com/office/drawing/2014/main" id="{C6D99587-D96E-4804-857C-3311BD174A5E}"/>
            </a:ext>
          </a:extLst>
        </xdr:cNvPr>
        <xdr:cNvSpPr/>
      </xdr:nvSpPr>
      <xdr:spPr>
        <a:xfrm>
          <a:off x="3537585" y="51282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149860</xdr:rowOff>
    </xdr:from>
    <xdr:to>
      <xdr:col>23</xdr:col>
      <xdr:colOff>85725</xdr:colOff>
      <xdr:row>31</xdr:row>
      <xdr:rowOff>21590</xdr:rowOff>
    </xdr:to>
    <xdr:cxnSp macro="">
      <xdr:nvCxnSpPr>
        <xdr:cNvPr id="94" name="直線コネクタ 93">
          <a:extLst>
            <a:ext uri="{FF2B5EF4-FFF2-40B4-BE49-F238E27FC236}">
              <a16:creationId xmlns:a16="http://schemas.microsoft.com/office/drawing/2014/main" id="{DC470869-6C2E-4A04-9649-7758CC299496}"/>
            </a:ext>
          </a:extLst>
        </xdr:cNvPr>
        <xdr:cNvCxnSpPr/>
      </xdr:nvCxnSpPr>
      <xdr:spPr>
        <a:xfrm>
          <a:off x="3588385" y="5179060"/>
          <a:ext cx="61976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63077</xdr:rowOff>
    </xdr:from>
    <xdr:to>
      <xdr:col>15</xdr:col>
      <xdr:colOff>187325</xdr:colOff>
      <xdr:row>30</xdr:row>
      <xdr:rowOff>164677</xdr:rowOff>
    </xdr:to>
    <xdr:sp macro="" textlink="">
      <xdr:nvSpPr>
        <xdr:cNvPr id="95" name="楕円 94">
          <a:extLst>
            <a:ext uri="{FF2B5EF4-FFF2-40B4-BE49-F238E27FC236}">
              <a16:creationId xmlns:a16="http://schemas.microsoft.com/office/drawing/2014/main" id="{EF38FB7A-6AF2-4C5C-9360-1087EF38264B}"/>
            </a:ext>
          </a:extLst>
        </xdr:cNvPr>
        <xdr:cNvSpPr/>
      </xdr:nvSpPr>
      <xdr:spPr>
        <a:xfrm>
          <a:off x="2867025" y="50922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113877</xdr:rowOff>
    </xdr:from>
    <xdr:to>
      <xdr:col>19</xdr:col>
      <xdr:colOff>136525</xdr:colOff>
      <xdr:row>30</xdr:row>
      <xdr:rowOff>149860</xdr:rowOff>
    </xdr:to>
    <xdr:cxnSp macro="">
      <xdr:nvCxnSpPr>
        <xdr:cNvPr id="96" name="直線コネクタ 95">
          <a:extLst>
            <a:ext uri="{FF2B5EF4-FFF2-40B4-BE49-F238E27FC236}">
              <a16:creationId xmlns:a16="http://schemas.microsoft.com/office/drawing/2014/main" id="{300E829B-B0BC-452E-A926-5B97D72CAD14}"/>
            </a:ext>
          </a:extLst>
        </xdr:cNvPr>
        <xdr:cNvCxnSpPr/>
      </xdr:nvCxnSpPr>
      <xdr:spPr>
        <a:xfrm>
          <a:off x="2917825" y="5143077"/>
          <a:ext cx="67056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27093</xdr:rowOff>
    </xdr:from>
    <xdr:to>
      <xdr:col>11</xdr:col>
      <xdr:colOff>187325</xdr:colOff>
      <xdr:row>30</xdr:row>
      <xdr:rowOff>128693</xdr:rowOff>
    </xdr:to>
    <xdr:sp macro="" textlink="">
      <xdr:nvSpPr>
        <xdr:cNvPr id="97" name="楕円 96">
          <a:extLst>
            <a:ext uri="{FF2B5EF4-FFF2-40B4-BE49-F238E27FC236}">
              <a16:creationId xmlns:a16="http://schemas.microsoft.com/office/drawing/2014/main" id="{CC9FA0E0-3F3B-46DB-9309-DC2923875094}"/>
            </a:ext>
          </a:extLst>
        </xdr:cNvPr>
        <xdr:cNvSpPr/>
      </xdr:nvSpPr>
      <xdr:spPr>
        <a:xfrm>
          <a:off x="2196465" y="50562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77893</xdr:rowOff>
    </xdr:from>
    <xdr:to>
      <xdr:col>15</xdr:col>
      <xdr:colOff>136525</xdr:colOff>
      <xdr:row>30</xdr:row>
      <xdr:rowOff>113877</xdr:rowOff>
    </xdr:to>
    <xdr:cxnSp macro="">
      <xdr:nvCxnSpPr>
        <xdr:cNvPr id="98" name="直線コネクタ 97">
          <a:extLst>
            <a:ext uri="{FF2B5EF4-FFF2-40B4-BE49-F238E27FC236}">
              <a16:creationId xmlns:a16="http://schemas.microsoft.com/office/drawing/2014/main" id="{42484B59-74E0-4A87-86E7-3562BFE5602A}"/>
            </a:ext>
          </a:extLst>
        </xdr:cNvPr>
        <xdr:cNvCxnSpPr/>
      </xdr:nvCxnSpPr>
      <xdr:spPr>
        <a:xfrm>
          <a:off x="2247265" y="5107093"/>
          <a:ext cx="67056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59478</xdr:rowOff>
    </xdr:from>
    <xdr:to>
      <xdr:col>7</xdr:col>
      <xdr:colOff>187325</xdr:colOff>
      <xdr:row>30</xdr:row>
      <xdr:rowOff>161078</xdr:rowOff>
    </xdr:to>
    <xdr:sp macro="" textlink="">
      <xdr:nvSpPr>
        <xdr:cNvPr id="99" name="楕円 98">
          <a:extLst>
            <a:ext uri="{FF2B5EF4-FFF2-40B4-BE49-F238E27FC236}">
              <a16:creationId xmlns:a16="http://schemas.microsoft.com/office/drawing/2014/main" id="{BB2A2A1B-A664-4CC0-AC4C-614F75A97E95}"/>
            </a:ext>
          </a:extLst>
        </xdr:cNvPr>
        <xdr:cNvSpPr/>
      </xdr:nvSpPr>
      <xdr:spPr>
        <a:xfrm>
          <a:off x="1525905" y="50886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77893</xdr:rowOff>
    </xdr:from>
    <xdr:to>
      <xdr:col>11</xdr:col>
      <xdr:colOff>136525</xdr:colOff>
      <xdr:row>30</xdr:row>
      <xdr:rowOff>110278</xdr:rowOff>
    </xdr:to>
    <xdr:cxnSp macro="">
      <xdr:nvCxnSpPr>
        <xdr:cNvPr id="100" name="直線コネクタ 99">
          <a:extLst>
            <a:ext uri="{FF2B5EF4-FFF2-40B4-BE49-F238E27FC236}">
              <a16:creationId xmlns:a16="http://schemas.microsoft.com/office/drawing/2014/main" id="{B4E110A5-4E68-46E4-8C7D-A455D6A86817}"/>
            </a:ext>
          </a:extLst>
        </xdr:cNvPr>
        <xdr:cNvCxnSpPr/>
      </xdr:nvCxnSpPr>
      <xdr:spPr>
        <a:xfrm flipV="1">
          <a:off x="1576705" y="5107093"/>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164270</xdr:rowOff>
    </xdr:from>
    <xdr:ext cx="405111" cy="259045"/>
    <xdr:sp macro="" textlink="">
      <xdr:nvSpPr>
        <xdr:cNvPr id="101" name="n_1aveValue有形固定資産減価償却率">
          <a:extLst>
            <a:ext uri="{FF2B5EF4-FFF2-40B4-BE49-F238E27FC236}">
              <a16:creationId xmlns:a16="http://schemas.microsoft.com/office/drawing/2014/main" id="{86FDDA03-D748-4DBD-AA88-540ECC9FEF81}"/>
            </a:ext>
          </a:extLst>
        </xdr:cNvPr>
        <xdr:cNvSpPr txBox="1"/>
      </xdr:nvSpPr>
      <xdr:spPr>
        <a:xfrm>
          <a:off x="3395989" y="536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102" name="n_2aveValue有形固定資産減価償却率">
          <a:extLst>
            <a:ext uri="{FF2B5EF4-FFF2-40B4-BE49-F238E27FC236}">
              <a16:creationId xmlns:a16="http://schemas.microsoft.com/office/drawing/2014/main" id="{2E0F4651-E179-405B-8AEB-3E192A9ACBB3}"/>
            </a:ext>
          </a:extLst>
        </xdr:cNvPr>
        <xdr:cNvSpPr txBox="1"/>
      </xdr:nvSpPr>
      <xdr:spPr>
        <a:xfrm>
          <a:off x="2738129" y="53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103" name="n_3aveValue有形固定資産減価償却率">
          <a:extLst>
            <a:ext uri="{FF2B5EF4-FFF2-40B4-BE49-F238E27FC236}">
              <a16:creationId xmlns:a16="http://schemas.microsoft.com/office/drawing/2014/main" id="{4C25E0E7-BB0E-4390-AA11-C71C71A06E3D}"/>
            </a:ext>
          </a:extLst>
        </xdr:cNvPr>
        <xdr:cNvSpPr txBox="1"/>
      </xdr:nvSpPr>
      <xdr:spPr>
        <a:xfrm>
          <a:off x="2067569" y="5289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104" name="n_4aveValue有形固定資産減価償却率">
          <a:extLst>
            <a:ext uri="{FF2B5EF4-FFF2-40B4-BE49-F238E27FC236}">
              <a16:creationId xmlns:a16="http://schemas.microsoft.com/office/drawing/2014/main" id="{EEE6B75F-531E-47DA-A4CA-E7052A3EB59A}"/>
            </a:ext>
          </a:extLst>
        </xdr:cNvPr>
        <xdr:cNvSpPr txBox="1"/>
      </xdr:nvSpPr>
      <xdr:spPr>
        <a:xfrm>
          <a:off x="1397009" y="524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45737</xdr:rowOff>
    </xdr:from>
    <xdr:ext cx="405111" cy="259045"/>
    <xdr:sp macro="" textlink="">
      <xdr:nvSpPr>
        <xdr:cNvPr id="105" name="n_1mainValue有形固定資産減価償却率">
          <a:extLst>
            <a:ext uri="{FF2B5EF4-FFF2-40B4-BE49-F238E27FC236}">
              <a16:creationId xmlns:a16="http://schemas.microsoft.com/office/drawing/2014/main" id="{507FE35D-4263-4A37-AA78-60E196D7133E}"/>
            </a:ext>
          </a:extLst>
        </xdr:cNvPr>
        <xdr:cNvSpPr txBox="1"/>
      </xdr:nvSpPr>
      <xdr:spPr>
        <a:xfrm>
          <a:off x="3395989" y="490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9754</xdr:rowOff>
    </xdr:from>
    <xdr:ext cx="405111" cy="259045"/>
    <xdr:sp macro="" textlink="">
      <xdr:nvSpPr>
        <xdr:cNvPr id="106" name="n_2mainValue有形固定資産減価償却率">
          <a:extLst>
            <a:ext uri="{FF2B5EF4-FFF2-40B4-BE49-F238E27FC236}">
              <a16:creationId xmlns:a16="http://schemas.microsoft.com/office/drawing/2014/main" id="{1B949CC5-3241-4407-AF84-887D246986EA}"/>
            </a:ext>
          </a:extLst>
        </xdr:cNvPr>
        <xdr:cNvSpPr txBox="1"/>
      </xdr:nvSpPr>
      <xdr:spPr>
        <a:xfrm>
          <a:off x="2738129" y="4871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145220</xdr:rowOff>
    </xdr:from>
    <xdr:ext cx="405111" cy="259045"/>
    <xdr:sp macro="" textlink="">
      <xdr:nvSpPr>
        <xdr:cNvPr id="107" name="n_3mainValue有形固定資産減価償却率">
          <a:extLst>
            <a:ext uri="{FF2B5EF4-FFF2-40B4-BE49-F238E27FC236}">
              <a16:creationId xmlns:a16="http://schemas.microsoft.com/office/drawing/2014/main" id="{AEA9F608-BC12-4E67-A13A-4E5FDA36B57F}"/>
            </a:ext>
          </a:extLst>
        </xdr:cNvPr>
        <xdr:cNvSpPr txBox="1"/>
      </xdr:nvSpPr>
      <xdr:spPr>
        <a:xfrm>
          <a:off x="2067569" y="483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6155</xdr:rowOff>
    </xdr:from>
    <xdr:ext cx="405111" cy="259045"/>
    <xdr:sp macro="" textlink="">
      <xdr:nvSpPr>
        <xdr:cNvPr id="108" name="n_4mainValue有形固定資産減価償却率">
          <a:extLst>
            <a:ext uri="{FF2B5EF4-FFF2-40B4-BE49-F238E27FC236}">
              <a16:creationId xmlns:a16="http://schemas.microsoft.com/office/drawing/2014/main" id="{F0753E3F-CF6C-4F46-94CD-B991EF5C2012}"/>
            </a:ext>
          </a:extLst>
        </xdr:cNvPr>
        <xdr:cNvSpPr txBox="1"/>
      </xdr:nvSpPr>
      <xdr:spPr>
        <a:xfrm>
          <a:off x="1397009" y="486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1761AC3B-0EEB-44A0-9BA7-A5C38850D276}"/>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E63C1284-B5E9-40CA-816B-999CBAB94A0A}"/>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173986C7-5174-4818-A27D-C5CF3D3589CA}"/>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AA0D45AF-53D1-4368-86F9-97FBEC24CA5D}"/>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50EE11DE-3C5A-4ACC-9886-B1E879A91FD8}"/>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8C64C31F-DB24-420A-9AA2-B34D27B2885C}"/>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5DC84771-95B6-485E-9133-2CBC7544115F}"/>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CB77531F-38BF-40FD-BFD3-A4CAB10752B2}"/>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AC57B5C5-C7D5-42CE-8488-89EDA2B298EF}"/>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B51A31C9-0656-4A77-9AB9-A0D3147B0EB2}"/>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75B8D458-9DC5-4584-9516-2B9784667B44}"/>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495E988-1FD1-4D12-8E8A-BCF103369C3E}"/>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A8FFC27B-26A0-42E4-B4F9-281F67A571FE}"/>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地方債残高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将来負担額が減少した一方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都市計画事業費の減による充当可能財源の減少や、扶助費の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経常経費充当財源等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より比率が増加している。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債務償還比率は類似団体平均を上回る水準となったため、今後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地方債残高に留意しつつ、大型事業に備え、計画的に基金を積み立てるなど、健全な財政運営に努める。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8C123E14-32C7-4DB1-AE49-3532CEC762ED}"/>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DF608AF9-C0FA-4820-B6DB-DBC6A0E0788F}"/>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46A8C13F-DB88-475F-BD59-4AE3A3EFFF9E}"/>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A2613F4-2C52-4FE9-A083-CC2E33342589}"/>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3FC9FED1-D709-4C4A-8742-9C502D9164FA}"/>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7F6EF0F7-E7E0-4EC1-B9B7-FFD12EA2E073}"/>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39A185C0-13B7-4FD1-AD89-7A069E6CDB3D}"/>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383AA326-F89D-4A31-B7B3-29046203FAE2}"/>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E961C9F8-0607-416F-A316-085D923D46E3}"/>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D4E9FE61-A399-4EC9-91D4-DC435EF7EE48}"/>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D3FE4FD5-BB15-45EC-B25F-A09F66480051}"/>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CEC3E7B0-A57B-4C65-B31F-DDD91B2FD373}"/>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AACF1794-A24A-47F9-ACB1-9D5CD01E6DF2}"/>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714A609C-DE1D-4B32-9C1D-17A010174530}"/>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6BF32A54-2F04-442C-93C5-88DED81D936D}"/>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37" name="直線コネクタ 136">
          <a:extLst>
            <a:ext uri="{FF2B5EF4-FFF2-40B4-BE49-F238E27FC236}">
              <a16:creationId xmlns:a16="http://schemas.microsoft.com/office/drawing/2014/main" id="{41C618BB-B757-45B3-BD87-614497B56F79}"/>
            </a:ext>
          </a:extLst>
        </xdr:cNvPr>
        <xdr:cNvCxnSpPr/>
      </xdr:nvCxnSpPr>
      <xdr:spPr>
        <a:xfrm flipV="1">
          <a:off x="13027660" y="4442248"/>
          <a:ext cx="1269" cy="141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38" name="債務償還比率最小値テキスト">
          <a:extLst>
            <a:ext uri="{FF2B5EF4-FFF2-40B4-BE49-F238E27FC236}">
              <a16:creationId xmlns:a16="http://schemas.microsoft.com/office/drawing/2014/main" id="{A904B7A1-1442-4259-8926-E7A07C3D5BAC}"/>
            </a:ext>
          </a:extLst>
        </xdr:cNvPr>
        <xdr:cNvSpPr txBox="1"/>
      </xdr:nvSpPr>
      <xdr:spPr>
        <a:xfrm>
          <a:off x="13080365" y="585624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39" name="直線コネクタ 138">
          <a:extLst>
            <a:ext uri="{FF2B5EF4-FFF2-40B4-BE49-F238E27FC236}">
              <a16:creationId xmlns:a16="http://schemas.microsoft.com/office/drawing/2014/main" id="{D23E5C57-0937-44C5-90B3-21129DFBF47F}"/>
            </a:ext>
          </a:extLst>
        </xdr:cNvPr>
        <xdr:cNvCxnSpPr/>
      </xdr:nvCxnSpPr>
      <xdr:spPr>
        <a:xfrm>
          <a:off x="12963525" y="58524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B8D737F0-12DA-4D6F-8F7D-CC62E8FEA327}"/>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281D04E0-9C82-4FCA-A4AD-D20BC42FE888}"/>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58366</xdr:rowOff>
    </xdr:from>
    <xdr:ext cx="469744" cy="259045"/>
    <xdr:sp macro="" textlink="">
      <xdr:nvSpPr>
        <xdr:cNvPr id="142" name="債務償還比率平均値テキスト">
          <a:extLst>
            <a:ext uri="{FF2B5EF4-FFF2-40B4-BE49-F238E27FC236}">
              <a16:creationId xmlns:a16="http://schemas.microsoft.com/office/drawing/2014/main" id="{C1B3A6C9-0E24-4C28-BFE2-1BF344184947}"/>
            </a:ext>
          </a:extLst>
        </xdr:cNvPr>
        <xdr:cNvSpPr txBox="1"/>
      </xdr:nvSpPr>
      <xdr:spPr>
        <a:xfrm>
          <a:off x="13080365" y="4919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43" name="フローチャート: 判断 142">
          <a:extLst>
            <a:ext uri="{FF2B5EF4-FFF2-40B4-BE49-F238E27FC236}">
              <a16:creationId xmlns:a16="http://schemas.microsoft.com/office/drawing/2014/main" id="{46C7FF6C-E04F-4593-A3CB-8F5E98EC7869}"/>
            </a:ext>
          </a:extLst>
        </xdr:cNvPr>
        <xdr:cNvSpPr/>
      </xdr:nvSpPr>
      <xdr:spPr>
        <a:xfrm>
          <a:off x="13001625" y="50646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44" name="フローチャート: 判断 143">
          <a:extLst>
            <a:ext uri="{FF2B5EF4-FFF2-40B4-BE49-F238E27FC236}">
              <a16:creationId xmlns:a16="http://schemas.microsoft.com/office/drawing/2014/main" id="{FB0C3AF0-8043-487E-968E-557351D1006E}"/>
            </a:ext>
          </a:extLst>
        </xdr:cNvPr>
        <xdr:cNvSpPr/>
      </xdr:nvSpPr>
      <xdr:spPr>
        <a:xfrm>
          <a:off x="12359005" y="50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45" name="フローチャート: 判断 144">
          <a:extLst>
            <a:ext uri="{FF2B5EF4-FFF2-40B4-BE49-F238E27FC236}">
              <a16:creationId xmlns:a16="http://schemas.microsoft.com/office/drawing/2014/main" id="{3DA2012F-7E70-42C0-89DA-AFF17F158E03}"/>
            </a:ext>
          </a:extLst>
        </xdr:cNvPr>
        <xdr:cNvSpPr/>
      </xdr:nvSpPr>
      <xdr:spPr>
        <a:xfrm>
          <a:off x="11688445" y="49868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46" name="フローチャート: 判断 145">
          <a:extLst>
            <a:ext uri="{FF2B5EF4-FFF2-40B4-BE49-F238E27FC236}">
              <a16:creationId xmlns:a16="http://schemas.microsoft.com/office/drawing/2014/main" id="{CC169D53-CC08-4B7E-AEED-A1A9A1487BAE}"/>
            </a:ext>
          </a:extLst>
        </xdr:cNvPr>
        <xdr:cNvSpPr/>
      </xdr:nvSpPr>
      <xdr:spPr>
        <a:xfrm>
          <a:off x="11017885" y="51649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47" name="フローチャート: 判断 146">
          <a:extLst>
            <a:ext uri="{FF2B5EF4-FFF2-40B4-BE49-F238E27FC236}">
              <a16:creationId xmlns:a16="http://schemas.microsoft.com/office/drawing/2014/main" id="{E5F3D2C6-AC6B-4C90-B7A1-AF1591CEA292}"/>
            </a:ext>
          </a:extLst>
        </xdr:cNvPr>
        <xdr:cNvSpPr/>
      </xdr:nvSpPr>
      <xdr:spPr>
        <a:xfrm>
          <a:off x="10347325" y="5172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BD294F8-4654-4032-B3B3-AEC9C7E223AE}"/>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6A7FDB8B-3C3E-4749-92F5-6F0F2A1FA298}"/>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7ECEA41-9500-43D3-AE3C-0EEA5B9A2E58}"/>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52FAE79F-1572-468B-B851-E1CF3C91D161}"/>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24809D3B-7D4A-475F-AC49-854943334049}"/>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152795</xdr:rowOff>
    </xdr:from>
    <xdr:to>
      <xdr:col>76</xdr:col>
      <xdr:colOff>73025</xdr:colOff>
      <xdr:row>31</xdr:row>
      <xdr:rowOff>82945</xdr:rowOff>
    </xdr:to>
    <xdr:sp macro="" textlink="">
      <xdr:nvSpPr>
        <xdr:cNvPr id="153" name="楕円 152">
          <a:extLst>
            <a:ext uri="{FF2B5EF4-FFF2-40B4-BE49-F238E27FC236}">
              <a16:creationId xmlns:a16="http://schemas.microsoft.com/office/drawing/2014/main" id="{6F1995FB-6C38-486E-A77A-592D191E9260}"/>
            </a:ext>
          </a:extLst>
        </xdr:cNvPr>
        <xdr:cNvSpPr/>
      </xdr:nvSpPr>
      <xdr:spPr>
        <a:xfrm>
          <a:off x="13001625" y="51819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131222</xdr:rowOff>
    </xdr:from>
    <xdr:ext cx="469744" cy="259045"/>
    <xdr:sp macro="" textlink="">
      <xdr:nvSpPr>
        <xdr:cNvPr id="154" name="債務償還比率該当値テキスト">
          <a:extLst>
            <a:ext uri="{FF2B5EF4-FFF2-40B4-BE49-F238E27FC236}">
              <a16:creationId xmlns:a16="http://schemas.microsoft.com/office/drawing/2014/main" id="{1D5C9678-5B5F-49F5-8EFF-CA0AC1FD526F}"/>
            </a:ext>
          </a:extLst>
        </xdr:cNvPr>
        <xdr:cNvSpPr txBox="1"/>
      </xdr:nvSpPr>
      <xdr:spPr>
        <a:xfrm>
          <a:off x="13080365" y="516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127847</xdr:rowOff>
    </xdr:from>
    <xdr:to>
      <xdr:col>72</xdr:col>
      <xdr:colOff>123825</xdr:colOff>
      <xdr:row>31</xdr:row>
      <xdr:rowOff>57997</xdr:rowOff>
    </xdr:to>
    <xdr:sp macro="" textlink="">
      <xdr:nvSpPr>
        <xdr:cNvPr id="155" name="楕円 154">
          <a:extLst>
            <a:ext uri="{FF2B5EF4-FFF2-40B4-BE49-F238E27FC236}">
              <a16:creationId xmlns:a16="http://schemas.microsoft.com/office/drawing/2014/main" id="{DA1E2AD7-2F0A-4E2F-B66F-AEFBBC02256F}"/>
            </a:ext>
          </a:extLst>
        </xdr:cNvPr>
        <xdr:cNvSpPr/>
      </xdr:nvSpPr>
      <xdr:spPr>
        <a:xfrm>
          <a:off x="12359005" y="51570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7197</xdr:rowOff>
    </xdr:from>
    <xdr:to>
      <xdr:col>76</xdr:col>
      <xdr:colOff>22225</xdr:colOff>
      <xdr:row>31</xdr:row>
      <xdr:rowOff>32145</xdr:rowOff>
    </xdr:to>
    <xdr:cxnSp macro="">
      <xdr:nvCxnSpPr>
        <xdr:cNvPr id="156" name="直線コネクタ 155">
          <a:extLst>
            <a:ext uri="{FF2B5EF4-FFF2-40B4-BE49-F238E27FC236}">
              <a16:creationId xmlns:a16="http://schemas.microsoft.com/office/drawing/2014/main" id="{5C2CDB91-3780-4557-BD29-A1D413041DF1}"/>
            </a:ext>
          </a:extLst>
        </xdr:cNvPr>
        <xdr:cNvCxnSpPr/>
      </xdr:nvCxnSpPr>
      <xdr:spPr>
        <a:xfrm>
          <a:off x="12409805" y="5204037"/>
          <a:ext cx="619760" cy="2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90833</xdr:rowOff>
    </xdr:from>
    <xdr:to>
      <xdr:col>68</xdr:col>
      <xdr:colOff>123825</xdr:colOff>
      <xdr:row>30</xdr:row>
      <xdr:rowOff>20983</xdr:rowOff>
    </xdr:to>
    <xdr:sp macro="" textlink="">
      <xdr:nvSpPr>
        <xdr:cNvPr id="157" name="楕円 156">
          <a:extLst>
            <a:ext uri="{FF2B5EF4-FFF2-40B4-BE49-F238E27FC236}">
              <a16:creationId xmlns:a16="http://schemas.microsoft.com/office/drawing/2014/main" id="{490C4CC4-1879-4B14-B1BB-76651EEF8B7C}"/>
            </a:ext>
          </a:extLst>
        </xdr:cNvPr>
        <xdr:cNvSpPr/>
      </xdr:nvSpPr>
      <xdr:spPr>
        <a:xfrm>
          <a:off x="11688445" y="49523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141633</xdr:rowOff>
    </xdr:from>
    <xdr:to>
      <xdr:col>72</xdr:col>
      <xdr:colOff>73025</xdr:colOff>
      <xdr:row>31</xdr:row>
      <xdr:rowOff>7197</xdr:rowOff>
    </xdr:to>
    <xdr:cxnSp macro="">
      <xdr:nvCxnSpPr>
        <xdr:cNvPr id="158" name="直線コネクタ 157">
          <a:extLst>
            <a:ext uri="{FF2B5EF4-FFF2-40B4-BE49-F238E27FC236}">
              <a16:creationId xmlns:a16="http://schemas.microsoft.com/office/drawing/2014/main" id="{8DCEFBED-9855-4407-B25F-3142411D9648}"/>
            </a:ext>
          </a:extLst>
        </xdr:cNvPr>
        <xdr:cNvCxnSpPr/>
      </xdr:nvCxnSpPr>
      <xdr:spPr>
        <a:xfrm>
          <a:off x="11739245" y="5003193"/>
          <a:ext cx="670560" cy="20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31842</xdr:rowOff>
    </xdr:from>
    <xdr:to>
      <xdr:col>64</xdr:col>
      <xdr:colOff>123825</xdr:colOff>
      <xdr:row>31</xdr:row>
      <xdr:rowOff>133442</xdr:rowOff>
    </xdr:to>
    <xdr:sp macro="" textlink="">
      <xdr:nvSpPr>
        <xdr:cNvPr id="159" name="楕円 158">
          <a:extLst>
            <a:ext uri="{FF2B5EF4-FFF2-40B4-BE49-F238E27FC236}">
              <a16:creationId xmlns:a16="http://schemas.microsoft.com/office/drawing/2014/main" id="{91D1E055-64C0-4F36-9C28-662DB362AD08}"/>
            </a:ext>
          </a:extLst>
        </xdr:cNvPr>
        <xdr:cNvSpPr/>
      </xdr:nvSpPr>
      <xdr:spPr>
        <a:xfrm>
          <a:off x="11017885" y="522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141633</xdr:rowOff>
    </xdr:from>
    <xdr:to>
      <xdr:col>68</xdr:col>
      <xdr:colOff>73025</xdr:colOff>
      <xdr:row>31</xdr:row>
      <xdr:rowOff>82642</xdr:rowOff>
    </xdr:to>
    <xdr:cxnSp macro="">
      <xdr:nvCxnSpPr>
        <xdr:cNvPr id="160" name="直線コネクタ 159">
          <a:extLst>
            <a:ext uri="{FF2B5EF4-FFF2-40B4-BE49-F238E27FC236}">
              <a16:creationId xmlns:a16="http://schemas.microsoft.com/office/drawing/2014/main" id="{29C4293D-33E6-4ECA-929C-34C16DB61766}"/>
            </a:ext>
          </a:extLst>
        </xdr:cNvPr>
        <xdr:cNvCxnSpPr/>
      </xdr:nvCxnSpPr>
      <xdr:spPr>
        <a:xfrm flipV="1">
          <a:off x="11068685" y="5003193"/>
          <a:ext cx="670560" cy="27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110815</xdr:rowOff>
    </xdr:from>
    <xdr:to>
      <xdr:col>60</xdr:col>
      <xdr:colOff>123825</xdr:colOff>
      <xdr:row>31</xdr:row>
      <xdr:rowOff>40965</xdr:rowOff>
    </xdr:to>
    <xdr:sp macro="" textlink="">
      <xdr:nvSpPr>
        <xdr:cNvPr id="161" name="楕円 160">
          <a:extLst>
            <a:ext uri="{FF2B5EF4-FFF2-40B4-BE49-F238E27FC236}">
              <a16:creationId xmlns:a16="http://schemas.microsoft.com/office/drawing/2014/main" id="{A8688A25-ED55-4BEC-B2DA-635012C9641A}"/>
            </a:ext>
          </a:extLst>
        </xdr:cNvPr>
        <xdr:cNvSpPr/>
      </xdr:nvSpPr>
      <xdr:spPr>
        <a:xfrm>
          <a:off x="10347325" y="5140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161615</xdr:rowOff>
    </xdr:from>
    <xdr:to>
      <xdr:col>64</xdr:col>
      <xdr:colOff>73025</xdr:colOff>
      <xdr:row>31</xdr:row>
      <xdr:rowOff>82642</xdr:rowOff>
    </xdr:to>
    <xdr:cxnSp macro="">
      <xdr:nvCxnSpPr>
        <xdr:cNvPr id="162" name="直線コネクタ 161">
          <a:extLst>
            <a:ext uri="{FF2B5EF4-FFF2-40B4-BE49-F238E27FC236}">
              <a16:creationId xmlns:a16="http://schemas.microsoft.com/office/drawing/2014/main" id="{A3033E40-7380-40B8-8A35-EFFF63973316}"/>
            </a:ext>
          </a:extLst>
        </xdr:cNvPr>
        <xdr:cNvCxnSpPr/>
      </xdr:nvCxnSpPr>
      <xdr:spPr>
        <a:xfrm>
          <a:off x="10398125" y="5190815"/>
          <a:ext cx="670560" cy="8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146780</xdr:rowOff>
    </xdr:from>
    <xdr:ext cx="469744" cy="259045"/>
    <xdr:sp macro="" textlink="">
      <xdr:nvSpPr>
        <xdr:cNvPr id="163" name="n_1aveValue債務償還比率">
          <a:extLst>
            <a:ext uri="{FF2B5EF4-FFF2-40B4-BE49-F238E27FC236}">
              <a16:creationId xmlns:a16="http://schemas.microsoft.com/office/drawing/2014/main" id="{029ACBE9-062E-4D2F-BAB8-A292D29B90AA}"/>
            </a:ext>
          </a:extLst>
        </xdr:cNvPr>
        <xdr:cNvSpPr txBox="1"/>
      </xdr:nvSpPr>
      <xdr:spPr>
        <a:xfrm>
          <a:off x="12185092" y="484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46534</xdr:rowOff>
    </xdr:from>
    <xdr:ext cx="469744" cy="259045"/>
    <xdr:sp macro="" textlink="">
      <xdr:nvSpPr>
        <xdr:cNvPr id="164" name="n_2aveValue債務償還比率">
          <a:extLst>
            <a:ext uri="{FF2B5EF4-FFF2-40B4-BE49-F238E27FC236}">
              <a16:creationId xmlns:a16="http://schemas.microsoft.com/office/drawing/2014/main" id="{2BEDD5C2-D477-4820-8C29-57C793C4FAE1}"/>
            </a:ext>
          </a:extLst>
        </xdr:cNvPr>
        <xdr:cNvSpPr txBox="1"/>
      </xdr:nvSpPr>
      <xdr:spPr>
        <a:xfrm>
          <a:off x="11527232" y="507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82440</xdr:rowOff>
    </xdr:from>
    <xdr:ext cx="469744" cy="259045"/>
    <xdr:sp macro="" textlink="">
      <xdr:nvSpPr>
        <xdr:cNvPr id="165" name="n_3aveValue債務償還比率">
          <a:extLst>
            <a:ext uri="{FF2B5EF4-FFF2-40B4-BE49-F238E27FC236}">
              <a16:creationId xmlns:a16="http://schemas.microsoft.com/office/drawing/2014/main" id="{39156B85-46E2-4FEB-B457-BECE8BB21DF9}"/>
            </a:ext>
          </a:extLst>
        </xdr:cNvPr>
        <xdr:cNvSpPr txBox="1"/>
      </xdr:nvSpPr>
      <xdr:spPr>
        <a:xfrm>
          <a:off x="10856672" y="494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64117</xdr:rowOff>
    </xdr:from>
    <xdr:ext cx="469744" cy="259045"/>
    <xdr:sp macro="" textlink="">
      <xdr:nvSpPr>
        <xdr:cNvPr id="166" name="n_4aveValue債務償還比率">
          <a:extLst>
            <a:ext uri="{FF2B5EF4-FFF2-40B4-BE49-F238E27FC236}">
              <a16:creationId xmlns:a16="http://schemas.microsoft.com/office/drawing/2014/main" id="{2C153E1B-3CB2-41E1-A9F8-435F1653E627}"/>
            </a:ext>
          </a:extLst>
        </xdr:cNvPr>
        <xdr:cNvSpPr txBox="1"/>
      </xdr:nvSpPr>
      <xdr:spPr>
        <a:xfrm>
          <a:off x="10186112" y="526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49124</xdr:rowOff>
    </xdr:from>
    <xdr:ext cx="469744" cy="259045"/>
    <xdr:sp macro="" textlink="">
      <xdr:nvSpPr>
        <xdr:cNvPr id="167" name="n_1mainValue債務償還比率">
          <a:extLst>
            <a:ext uri="{FF2B5EF4-FFF2-40B4-BE49-F238E27FC236}">
              <a16:creationId xmlns:a16="http://schemas.microsoft.com/office/drawing/2014/main" id="{546C37B2-DED7-4069-A253-EA523EC61645}"/>
            </a:ext>
          </a:extLst>
        </xdr:cNvPr>
        <xdr:cNvSpPr txBox="1"/>
      </xdr:nvSpPr>
      <xdr:spPr>
        <a:xfrm>
          <a:off x="12185092" y="524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37510</xdr:rowOff>
    </xdr:from>
    <xdr:ext cx="469744" cy="259045"/>
    <xdr:sp macro="" textlink="">
      <xdr:nvSpPr>
        <xdr:cNvPr id="168" name="n_2mainValue債務償還比率">
          <a:extLst>
            <a:ext uri="{FF2B5EF4-FFF2-40B4-BE49-F238E27FC236}">
              <a16:creationId xmlns:a16="http://schemas.microsoft.com/office/drawing/2014/main" id="{055C9F46-7F35-4CB0-97AA-FE3323D08FCF}"/>
            </a:ext>
          </a:extLst>
        </xdr:cNvPr>
        <xdr:cNvSpPr txBox="1"/>
      </xdr:nvSpPr>
      <xdr:spPr>
        <a:xfrm>
          <a:off x="11527232" y="473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124569</xdr:rowOff>
    </xdr:from>
    <xdr:ext cx="469744" cy="259045"/>
    <xdr:sp macro="" textlink="">
      <xdr:nvSpPr>
        <xdr:cNvPr id="169" name="n_3mainValue債務償還比率">
          <a:extLst>
            <a:ext uri="{FF2B5EF4-FFF2-40B4-BE49-F238E27FC236}">
              <a16:creationId xmlns:a16="http://schemas.microsoft.com/office/drawing/2014/main" id="{95F61EAE-B8EC-49A5-BE6F-D625E760FC58}"/>
            </a:ext>
          </a:extLst>
        </xdr:cNvPr>
        <xdr:cNvSpPr txBox="1"/>
      </xdr:nvSpPr>
      <xdr:spPr>
        <a:xfrm>
          <a:off x="10856672" y="532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57492</xdr:rowOff>
    </xdr:from>
    <xdr:ext cx="469744" cy="259045"/>
    <xdr:sp macro="" textlink="">
      <xdr:nvSpPr>
        <xdr:cNvPr id="170" name="n_4mainValue債務償還比率">
          <a:extLst>
            <a:ext uri="{FF2B5EF4-FFF2-40B4-BE49-F238E27FC236}">
              <a16:creationId xmlns:a16="http://schemas.microsoft.com/office/drawing/2014/main" id="{4F043B20-3682-48D0-80D1-DE98F711451E}"/>
            </a:ext>
          </a:extLst>
        </xdr:cNvPr>
        <xdr:cNvSpPr txBox="1"/>
      </xdr:nvSpPr>
      <xdr:spPr>
        <a:xfrm>
          <a:off x="10186112" y="491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C12D95A0-8FFD-4B1A-AD31-ADAF5A1FF48B}"/>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68C76904-4839-4A8A-B7D3-8623006866BB}"/>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D2597D74-40B7-4F1C-9090-143561C3253E}"/>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750D5A37-B75C-4FDB-B3AD-453A203769BC}"/>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DE7B5FB1-F6F7-4A85-8254-3E9C3C931A88}"/>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4EF55857-43E2-446C-9E32-9CE59455C857}"/>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46E90AA-0D65-4E49-AFFB-D24BD7ED39D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67DFFC0-6802-4953-9322-9654AF73545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3F383C9-D002-4ED0-B168-4FDA4ED3E5B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FBD123B-B74F-49D1-8BB3-F39A417B745A}"/>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6374F14-7568-457F-B800-621814C92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398AED4-CA35-4E9B-9EE3-6F2C40DCB024}"/>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2FDDF4D-F2C1-4F50-9C5C-9CCC2B22FA4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41E0256-A137-4A51-AD0E-320DD6BAA85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1FCB02C-E627-4F6F-8F9C-9BC9D612315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3D80F23-262D-4E08-951E-CA14BBEFF85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400,937
389,914
203.60
189,505,205
181,350,993
7,483,992
90,150,909
144,932,206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F3A8D8F-9482-46CA-AA0A-E13E2AA9DCA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AC240A4-D020-4A66-9592-1A88D8D42FE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3C27858-C1D6-463C-A58C-C2BBF7E13C1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DF54FB3-77A8-4A12-A92D-709993B029A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45325B2-7F27-41CB-8210-FD801B57BA5F}"/>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44DB186-CF25-4027-8EF6-476A5C346AA4}"/>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BDFBCE2-D254-4CAF-8CD3-27C651AC0B6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FDECE66-65BB-4F20-A0B7-D001A003EA01}"/>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C11ABDD-4206-4EEB-81DD-D3C4652DD6E3}"/>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BF52D9D-F35F-4E64-B3CC-B2A6ECCA530B}"/>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AD4D211-6537-457D-9413-575188BE7058}"/>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973113E-B4DA-4B30-B710-BD428DDFA00E}"/>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7A78A1A-13AC-4CF4-A5E4-88CC64EFBF3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0AFCBEE-7DE6-417E-BE7D-68A228AF945F}"/>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30307D3-11C0-4441-876B-8CF24053F1E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138AA70-1C8E-4FE4-AD32-7737437F783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9AF3163-6E27-43D3-82E6-E94B9A49EFD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1DA043B-9171-4E54-9C83-BDE358730C3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85F5556-6556-4224-8C9A-3DAE2A4430B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7F72716-508E-42A7-9753-9EB6466FE23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9A3DCCD-FAE1-4A87-9C89-DED18DBA7408}"/>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BEC7BE3-AC5E-4506-A662-8A6E7BAE45E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1E81082-5A54-4EBE-9AEC-644AD3E73DC3}"/>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B3CE238-2880-4D40-9355-48580B2B022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D0EE66A-A730-48C2-A42B-B03A7DFBA7DD}"/>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31433B8-506B-43C2-8C99-F5462F84C005}"/>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3A915DF-0B6F-44EB-804C-20A66A4CD53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5D5A102-BA73-4A27-B85D-F9A15372A25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C74F542-B324-4D89-B722-461C7C615108}"/>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B4392BA-6804-4B5C-A8CB-924D06B0640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CAA30E2-5B42-40D6-99D5-9A279703256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A4EA9CC-BB99-4CEA-95AE-F762724B289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FB28397-7EE3-48F7-A616-1CCA7BD249A1}"/>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C23756DA-1C92-4035-9F8C-8175AABD2D0C}"/>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E211372-CF57-4BC1-9888-A8E6B2814967}"/>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65C2C41-6F2F-43AC-A457-6BF358BA51EF}"/>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F0574C70-326A-484F-8488-3803D7A716FF}"/>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D592E82-20EB-4EC6-AB0B-C7BF05323C3A}"/>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DCBE30F-7C40-451D-8896-D3EA2791F643}"/>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A9040838-1E1C-4008-888F-BDDE68C1911A}"/>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3E762BA-C9E2-45F9-AB6B-7633DBEB4FC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CC350C67-EC4A-44BF-ACF1-EC1DF751968A}"/>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A853D270-1280-413B-AD07-9744425C6D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9E78ACD2-7757-410B-9A00-2B14EF0F71BE}"/>
            </a:ext>
          </a:extLst>
        </xdr:cNvPr>
        <xdr:cNvCxnSpPr/>
      </xdr:nvCxnSpPr>
      <xdr:spPr>
        <a:xfrm flipV="1">
          <a:off x="4086225" y="5670042"/>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9154B486-43CE-4CE4-9DC3-CCC9C0AD1858}"/>
            </a:ext>
          </a:extLst>
        </xdr:cNvPr>
        <xdr:cNvSpPr txBox="1"/>
      </xdr:nvSpPr>
      <xdr:spPr>
        <a:xfrm>
          <a:off x="4124960" y="695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6B41CD6A-E16F-45F8-BD59-D5BE3E6957E4}"/>
            </a:ext>
          </a:extLst>
        </xdr:cNvPr>
        <xdr:cNvCxnSpPr/>
      </xdr:nvCxnSpPr>
      <xdr:spPr>
        <a:xfrm>
          <a:off x="4020820" y="6951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D645E261-CDF1-45DB-8B54-10BB6C464EB7}"/>
            </a:ext>
          </a:extLst>
        </xdr:cNvPr>
        <xdr:cNvSpPr txBox="1"/>
      </xdr:nvSpPr>
      <xdr:spPr>
        <a:xfrm>
          <a:off x="4124960" y="5449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70A48A36-B0E1-4FE7-A379-C7AFCB3786C7}"/>
            </a:ext>
          </a:extLst>
        </xdr:cNvPr>
        <xdr:cNvCxnSpPr/>
      </xdr:nvCxnSpPr>
      <xdr:spPr>
        <a:xfrm>
          <a:off x="4020820" y="56700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21F1C81C-C6F3-40FF-95FE-E87472412970}"/>
            </a:ext>
          </a:extLst>
        </xdr:cNvPr>
        <xdr:cNvSpPr txBox="1"/>
      </xdr:nvSpPr>
      <xdr:spPr>
        <a:xfrm>
          <a:off x="4124960" y="622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C0AA2A83-888D-4A90-A34B-BD11BCE77E05}"/>
            </a:ext>
          </a:extLst>
        </xdr:cNvPr>
        <xdr:cNvSpPr/>
      </xdr:nvSpPr>
      <xdr:spPr>
        <a:xfrm>
          <a:off x="4036060" y="62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2E07D64D-CF71-456F-B339-4BA7BE36F345}"/>
            </a:ext>
          </a:extLst>
        </xdr:cNvPr>
        <xdr:cNvSpPr/>
      </xdr:nvSpPr>
      <xdr:spPr>
        <a:xfrm>
          <a:off x="3312160" y="62257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ACCEBFAF-B386-4EC4-93A9-0DA6DA5649D5}"/>
            </a:ext>
          </a:extLst>
        </xdr:cNvPr>
        <xdr:cNvSpPr/>
      </xdr:nvSpPr>
      <xdr:spPr>
        <a:xfrm>
          <a:off x="2514600" y="6199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6BEBA2BE-8C42-483D-8E10-C2B38E44F7A0}"/>
            </a:ext>
          </a:extLst>
        </xdr:cNvPr>
        <xdr:cNvSpPr/>
      </xdr:nvSpPr>
      <xdr:spPr>
        <a:xfrm>
          <a:off x="1739900" y="6167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CCB2B725-C479-41B7-8DE8-54257A22F6C6}"/>
            </a:ext>
          </a:extLst>
        </xdr:cNvPr>
        <xdr:cNvSpPr/>
      </xdr:nvSpPr>
      <xdr:spPr>
        <a:xfrm>
          <a:off x="965200" y="61335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BD28CCB-76C3-46B9-9BA2-70609B3C25E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3F072CC-86D9-4759-AA0C-904DF137653E}"/>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D4C5B0F-C5DE-47FB-B449-37B4D07AEB1E}"/>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C1886C1-4E91-49A5-AD75-F7F8633BD512}"/>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DF6DA32-14BB-48C0-BCFA-BBD977FA3952}"/>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137414</xdr:rowOff>
    </xdr:from>
    <xdr:to>
      <xdr:col>24</xdr:col>
      <xdr:colOff>114300</xdr:colOff>
      <xdr:row>36</xdr:row>
      <xdr:rowOff>67564</xdr:rowOff>
    </xdr:to>
    <xdr:sp macro="" textlink="">
      <xdr:nvSpPr>
        <xdr:cNvPr id="71" name="楕円 70">
          <a:extLst>
            <a:ext uri="{FF2B5EF4-FFF2-40B4-BE49-F238E27FC236}">
              <a16:creationId xmlns:a16="http://schemas.microsoft.com/office/drawing/2014/main" id="{BE93B443-8BB6-4E39-8744-026C42C23BE4}"/>
            </a:ext>
          </a:extLst>
        </xdr:cNvPr>
        <xdr:cNvSpPr/>
      </xdr:nvSpPr>
      <xdr:spPr>
        <a:xfrm>
          <a:off x="4036060" y="60048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160291</xdr:rowOff>
    </xdr:from>
    <xdr:ext cx="405111" cy="259045"/>
    <xdr:sp macro="" textlink="">
      <xdr:nvSpPr>
        <xdr:cNvPr id="72" name="【道路】&#10;有形固定資産減価償却率該当値テキスト">
          <a:extLst>
            <a:ext uri="{FF2B5EF4-FFF2-40B4-BE49-F238E27FC236}">
              <a16:creationId xmlns:a16="http://schemas.microsoft.com/office/drawing/2014/main" id="{24C84259-7196-4DB7-AE81-20D1D5982CA6}"/>
            </a:ext>
          </a:extLst>
        </xdr:cNvPr>
        <xdr:cNvSpPr txBox="1"/>
      </xdr:nvSpPr>
      <xdr:spPr>
        <a:xfrm>
          <a:off x="4124960" y="586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105410</xdr:rowOff>
    </xdr:from>
    <xdr:to>
      <xdr:col>20</xdr:col>
      <xdr:colOff>38100</xdr:colOff>
      <xdr:row>36</xdr:row>
      <xdr:rowOff>35560</xdr:rowOff>
    </xdr:to>
    <xdr:sp macro="" textlink="">
      <xdr:nvSpPr>
        <xdr:cNvPr id="73" name="楕円 72">
          <a:extLst>
            <a:ext uri="{FF2B5EF4-FFF2-40B4-BE49-F238E27FC236}">
              <a16:creationId xmlns:a16="http://schemas.microsoft.com/office/drawing/2014/main" id="{7A3A2D42-0967-4013-821D-5D5EBAB56C54}"/>
            </a:ext>
          </a:extLst>
        </xdr:cNvPr>
        <xdr:cNvSpPr/>
      </xdr:nvSpPr>
      <xdr:spPr>
        <a:xfrm>
          <a:off x="3312160" y="5972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156210</xdr:rowOff>
    </xdr:from>
    <xdr:to>
      <xdr:col>24</xdr:col>
      <xdr:colOff>63500</xdr:colOff>
      <xdr:row>36</xdr:row>
      <xdr:rowOff>16764</xdr:rowOff>
    </xdr:to>
    <xdr:cxnSp macro="">
      <xdr:nvCxnSpPr>
        <xdr:cNvPr id="74" name="直線コネクタ 73">
          <a:extLst>
            <a:ext uri="{FF2B5EF4-FFF2-40B4-BE49-F238E27FC236}">
              <a16:creationId xmlns:a16="http://schemas.microsoft.com/office/drawing/2014/main" id="{FD941023-9965-4BA4-B004-2EB878C6215D}"/>
            </a:ext>
          </a:extLst>
        </xdr:cNvPr>
        <xdr:cNvCxnSpPr/>
      </xdr:nvCxnSpPr>
      <xdr:spPr>
        <a:xfrm>
          <a:off x="3355340" y="6023610"/>
          <a:ext cx="73152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73406</xdr:rowOff>
    </xdr:from>
    <xdr:to>
      <xdr:col>15</xdr:col>
      <xdr:colOff>101600</xdr:colOff>
      <xdr:row>36</xdr:row>
      <xdr:rowOff>3556</xdr:rowOff>
    </xdr:to>
    <xdr:sp macro="" textlink="">
      <xdr:nvSpPr>
        <xdr:cNvPr id="75" name="楕円 74">
          <a:extLst>
            <a:ext uri="{FF2B5EF4-FFF2-40B4-BE49-F238E27FC236}">
              <a16:creationId xmlns:a16="http://schemas.microsoft.com/office/drawing/2014/main" id="{E43105C3-2968-41D8-B27A-C555833DF6DA}"/>
            </a:ext>
          </a:extLst>
        </xdr:cNvPr>
        <xdr:cNvSpPr/>
      </xdr:nvSpPr>
      <xdr:spPr>
        <a:xfrm>
          <a:off x="2514600" y="59408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124206</xdr:rowOff>
    </xdr:from>
    <xdr:to>
      <xdr:col>19</xdr:col>
      <xdr:colOff>177800</xdr:colOff>
      <xdr:row>35</xdr:row>
      <xdr:rowOff>156210</xdr:rowOff>
    </xdr:to>
    <xdr:cxnSp macro="">
      <xdr:nvCxnSpPr>
        <xdr:cNvPr id="76" name="直線コネクタ 75">
          <a:extLst>
            <a:ext uri="{FF2B5EF4-FFF2-40B4-BE49-F238E27FC236}">
              <a16:creationId xmlns:a16="http://schemas.microsoft.com/office/drawing/2014/main" id="{5F5B1D6F-33B2-466F-9DFC-07B884528D6B}"/>
            </a:ext>
          </a:extLst>
        </xdr:cNvPr>
        <xdr:cNvCxnSpPr/>
      </xdr:nvCxnSpPr>
      <xdr:spPr>
        <a:xfrm>
          <a:off x="2565400" y="5991606"/>
          <a:ext cx="78994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43688</xdr:rowOff>
    </xdr:from>
    <xdr:to>
      <xdr:col>10</xdr:col>
      <xdr:colOff>165100</xdr:colOff>
      <xdr:row>35</xdr:row>
      <xdr:rowOff>145288</xdr:rowOff>
    </xdr:to>
    <xdr:sp macro="" textlink="">
      <xdr:nvSpPr>
        <xdr:cNvPr id="77" name="楕円 76">
          <a:extLst>
            <a:ext uri="{FF2B5EF4-FFF2-40B4-BE49-F238E27FC236}">
              <a16:creationId xmlns:a16="http://schemas.microsoft.com/office/drawing/2014/main" id="{602BF26F-DF4F-45AD-B0C2-3A88EF42E3EB}"/>
            </a:ext>
          </a:extLst>
        </xdr:cNvPr>
        <xdr:cNvSpPr/>
      </xdr:nvSpPr>
      <xdr:spPr>
        <a:xfrm>
          <a:off x="1739900" y="591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94488</xdr:rowOff>
    </xdr:from>
    <xdr:to>
      <xdr:col>15</xdr:col>
      <xdr:colOff>50800</xdr:colOff>
      <xdr:row>35</xdr:row>
      <xdr:rowOff>124206</xdr:rowOff>
    </xdr:to>
    <xdr:cxnSp macro="">
      <xdr:nvCxnSpPr>
        <xdr:cNvPr id="78" name="直線コネクタ 77">
          <a:extLst>
            <a:ext uri="{FF2B5EF4-FFF2-40B4-BE49-F238E27FC236}">
              <a16:creationId xmlns:a16="http://schemas.microsoft.com/office/drawing/2014/main" id="{E44C7292-FB5E-4DF3-A920-EC73C0F44C1E}"/>
            </a:ext>
          </a:extLst>
        </xdr:cNvPr>
        <xdr:cNvCxnSpPr/>
      </xdr:nvCxnSpPr>
      <xdr:spPr>
        <a:xfrm>
          <a:off x="1790700" y="5961888"/>
          <a:ext cx="7747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11684</xdr:rowOff>
    </xdr:from>
    <xdr:to>
      <xdr:col>6</xdr:col>
      <xdr:colOff>38100</xdr:colOff>
      <xdr:row>35</xdr:row>
      <xdr:rowOff>113284</xdr:rowOff>
    </xdr:to>
    <xdr:sp macro="" textlink="">
      <xdr:nvSpPr>
        <xdr:cNvPr id="79" name="楕円 78">
          <a:extLst>
            <a:ext uri="{FF2B5EF4-FFF2-40B4-BE49-F238E27FC236}">
              <a16:creationId xmlns:a16="http://schemas.microsoft.com/office/drawing/2014/main" id="{ACA89341-A9C0-4AEA-BD03-83265519FEDF}"/>
            </a:ext>
          </a:extLst>
        </xdr:cNvPr>
        <xdr:cNvSpPr/>
      </xdr:nvSpPr>
      <xdr:spPr>
        <a:xfrm>
          <a:off x="965200" y="58790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62484</xdr:rowOff>
    </xdr:from>
    <xdr:to>
      <xdr:col>10</xdr:col>
      <xdr:colOff>114300</xdr:colOff>
      <xdr:row>35</xdr:row>
      <xdr:rowOff>94488</xdr:rowOff>
    </xdr:to>
    <xdr:cxnSp macro="">
      <xdr:nvCxnSpPr>
        <xdr:cNvPr id="80" name="直線コネクタ 79">
          <a:extLst>
            <a:ext uri="{FF2B5EF4-FFF2-40B4-BE49-F238E27FC236}">
              <a16:creationId xmlns:a16="http://schemas.microsoft.com/office/drawing/2014/main" id="{3A453C92-9E19-4146-8332-9B4D67B49D03}"/>
            </a:ext>
          </a:extLst>
        </xdr:cNvPr>
        <xdr:cNvCxnSpPr/>
      </xdr:nvCxnSpPr>
      <xdr:spPr>
        <a:xfrm>
          <a:off x="1008380" y="5929884"/>
          <a:ext cx="7823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115841</xdr:rowOff>
    </xdr:from>
    <xdr:ext cx="405111" cy="259045"/>
    <xdr:sp macro="" textlink="">
      <xdr:nvSpPr>
        <xdr:cNvPr id="81" name="n_1aveValue【道路】&#10;有形固定資産減価償却率">
          <a:extLst>
            <a:ext uri="{FF2B5EF4-FFF2-40B4-BE49-F238E27FC236}">
              <a16:creationId xmlns:a16="http://schemas.microsoft.com/office/drawing/2014/main" id="{3AB5168C-CABF-4F04-A60E-208AB0C2CE6D}"/>
            </a:ext>
          </a:extLst>
        </xdr:cNvPr>
        <xdr:cNvSpPr txBox="1"/>
      </xdr:nvSpPr>
      <xdr:spPr>
        <a:xfrm>
          <a:off x="3170564" y="631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D9A5EA6A-AB8F-49E4-860F-444ECFD20B30}"/>
            </a:ext>
          </a:extLst>
        </xdr:cNvPr>
        <xdr:cNvSpPr txBox="1"/>
      </xdr:nvSpPr>
      <xdr:spPr>
        <a:xfrm>
          <a:off x="2385704" y="628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3" name="n_3aveValue【道路】&#10;有形固定資産減価償却率">
          <a:extLst>
            <a:ext uri="{FF2B5EF4-FFF2-40B4-BE49-F238E27FC236}">
              <a16:creationId xmlns:a16="http://schemas.microsoft.com/office/drawing/2014/main" id="{42E8DE8A-83D8-46D0-8AA3-6D76F0EA4602}"/>
            </a:ext>
          </a:extLst>
        </xdr:cNvPr>
        <xdr:cNvSpPr txBox="1"/>
      </xdr:nvSpPr>
      <xdr:spPr>
        <a:xfrm>
          <a:off x="1611004" y="6256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19829</xdr:rowOff>
    </xdr:from>
    <xdr:ext cx="405111" cy="259045"/>
    <xdr:sp macro="" textlink="">
      <xdr:nvSpPr>
        <xdr:cNvPr id="84" name="n_4aveValue【道路】&#10;有形固定資産減価償却率">
          <a:extLst>
            <a:ext uri="{FF2B5EF4-FFF2-40B4-BE49-F238E27FC236}">
              <a16:creationId xmlns:a16="http://schemas.microsoft.com/office/drawing/2014/main" id="{AC7D46A0-D6C0-48F8-93D0-79CB1F014085}"/>
            </a:ext>
          </a:extLst>
        </xdr:cNvPr>
        <xdr:cNvSpPr txBox="1"/>
      </xdr:nvSpPr>
      <xdr:spPr>
        <a:xfrm>
          <a:off x="836304" y="6222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52087</xdr:rowOff>
    </xdr:from>
    <xdr:ext cx="405111" cy="259045"/>
    <xdr:sp macro="" textlink="">
      <xdr:nvSpPr>
        <xdr:cNvPr id="85" name="n_1mainValue【道路】&#10;有形固定資産減価償却率">
          <a:extLst>
            <a:ext uri="{FF2B5EF4-FFF2-40B4-BE49-F238E27FC236}">
              <a16:creationId xmlns:a16="http://schemas.microsoft.com/office/drawing/2014/main" id="{07A7A430-B4C2-40DB-921E-A4D11C3C3255}"/>
            </a:ext>
          </a:extLst>
        </xdr:cNvPr>
        <xdr:cNvSpPr txBox="1"/>
      </xdr:nvSpPr>
      <xdr:spPr>
        <a:xfrm>
          <a:off x="317056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20083</xdr:rowOff>
    </xdr:from>
    <xdr:ext cx="405111" cy="259045"/>
    <xdr:sp macro="" textlink="">
      <xdr:nvSpPr>
        <xdr:cNvPr id="86" name="n_2mainValue【道路】&#10;有形固定資産減価償却率">
          <a:extLst>
            <a:ext uri="{FF2B5EF4-FFF2-40B4-BE49-F238E27FC236}">
              <a16:creationId xmlns:a16="http://schemas.microsoft.com/office/drawing/2014/main" id="{F4BD1CA6-7726-4BC0-80F9-3F0068548583}"/>
            </a:ext>
          </a:extLst>
        </xdr:cNvPr>
        <xdr:cNvSpPr txBox="1"/>
      </xdr:nvSpPr>
      <xdr:spPr>
        <a:xfrm>
          <a:off x="2385704" y="571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161815</xdr:rowOff>
    </xdr:from>
    <xdr:ext cx="405111" cy="259045"/>
    <xdr:sp macro="" textlink="">
      <xdr:nvSpPr>
        <xdr:cNvPr id="87" name="n_3mainValue【道路】&#10;有形固定資産減価償却率">
          <a:extLst>
            <a:ext uri="{FF2B5EF4-FFF2-40B4-BE49-F238E27FC236}">
              <a16:creationId xmlns:a16="http://schemas.microsoft.com/office/drawing/2014/main" id="{E666F0C0-4878-4C79-A209-F475D0467327}"/>
            </a:ext>
          </a:extLst>
        </xdr:cNvPr>
        <xdr:cNvSpPr txBox="1"/>
      </xdr:nvSpPr>
      <xdr:spPr>
        <a:xfrm>
          <a:off x="1611004" y="569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129811</xdr:rowOff>
    </xdr:from>
    <xdr:ext cx="405111" cy="259045"/>
    <xdr:sp macro="" textlink="">
      <xdr:nvSpPr>
        <xdr:cNvPr id="88" name="n_4mainValue【道路】&#10;有形固定資産減価償却率">
          <a:extLst>
            <a:ext uri="{FF2B5EF4-FFF2-40B4-BE49-F238E27FC236}">
              <a16:creationId xmlns:a16="http://schemas.microsoft.com/office/drawing/2014/main" id="{110B78DE-AA0A-4E14-8062-161AB763619E}"/>
            </a:ext>
          </a:extLst>
        </xdr:cNvPr>
        <xdr:cNvSpPr txBox="1"/>
      </xdr:nvSpPr>
      <xdr:spPr>
        <a:xfrm>
          <a:off x="836304" y="56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3371E90-72D6-4C95-A959-A62598A2B69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6EBE52C1-E35D-4B7C-A612-ACBDBD3307D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9A16D2E7-AFF2-4875-9359-D76E597C9517}"/>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491FAC0-B545-47D7-84F5-DC52C1815DA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E5B0988D-EAF5-4E03-AE83-49D8CCD7029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7B2170B0-6671-4A7B-93BA-BC2FED4CE1D9}"/>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814C993-EB31-4ADF-B064-BCA88546186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7B3CF8C-A2EB-4177-B9D4-70F28FC247F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A4D384EF-7E6C-4063-A681-97FC28FA3B5B}"/>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60905A9-9292-4B12-B828-883BE69E9D1A}"/>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107D76CD-D2EB-4000-9101-9DE3027E68C2}"/>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2B770DED-FEE0-4AC7-8516-A78528546D65}"/>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1EEFF249-DFC2-4ECF-A738-F63ABD93BA3F}"/>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4C85003E-9A9A-483C-84EC-D6382F32B380}"/>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F07A9830-0598-4E6F-8CEE-47B975E48B93}"/>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88A1EF7C-0284-42ED-B142-170BF228659B}"/>
            </a:ext>
          </a:extLst>
        </xdr:cNvPr>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EC857C02-3C02-4BA2-9B2B-305DE521465B}"/>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5002BF22-A357-4F20-BAAB-0597C1180EC8}"/>
            </a:ext>
          </a:extLst>
        </xdr:cNvPr>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EFCD9819-DCFC-4A18-A838-3F32C00F97BB}"/>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2D158785-4063-478A-BBAC-0CB5EE76D122}"/>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4C25AC84-A660-44E7-AB49-808C446BD0C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7E8C1374-F9E5-46AB-9EDE-E0AB88D97350}"/>
            </a:ext>
          </a:extLst>
        </xdr:cNvPr>
        <xdr:cNvCxnSpPr/>
      </xdr:nvCxnSpPr>
      <xdr:spPr>
        <a:xfrm flipV="1">
          <a:off x="9219565" y="5587014"/>
          <a:ext cx="0" cy="1357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E1B7C060-F389-4B6E-A266-B8DCB7F9822B}"/>
            </a:ext>
          </a:extLst>
        </xdr:cNvPr>
        <xdr:cNvSpPr txBox="1"/>
      </xdr:nvSpPr>
      <xdr:spPr>
        <a:xfrm>
          <a:off x="9258300" y="694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EB5394C1-2E30-4AA3-8673-14CC1EC897F0}"/>
            </a:ext>
          </a:extLst>
        </xdr:cNvPr>
        <xdr:cNvCxnSpPr/>
      </xdr:nvCxnSpPr>
      <xdr:spPr>
        <a:xfrm>
          <a:off x="9154160" y="6944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143DFD7E-0E04-489A-898D-E6CC215EBE3E}"/>
            </a:ext>
          </a:extLst>
        </xdr:cNvPr>
        <xdr:cNvSpPr txBox="1"/>
      </xdr:nvSpPr>
      <xdr:spPr>
        <a:xfrm>
          <a:off x="9258300" y="53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AFF53177-5929-45A4-A978-D23F03CEE01C}"/>
            </a:ext>
          </a:extLst>
        </xdr:cNvPr>
        <xdr:cNvCxnSpPr/>
      </xdr:nvCxnSpPr>
      <xdr:spPr>
        <a:xfrm>
          <a:off x="9154160" y="55870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34276</xdr:rowOff>
    </xdr:from>
    <xdr:ext cx="469744" cy="259045"/>
    <xdr:sp macro="" textlink="">
      <xdr:nvSpPr>
        <xdr:cNvPr id="115" name="【道路】&#10;一人当たり延長平均値テキスト">
          <a:extLst>
            <a:ext uri="{FF2B5EF4-FFF2-40B4-BE49-F238E27FC236}">
              <a16:creationId xmlns:a16="http://schemas.microsoft.com/office/drawing/2014/main" id="{288BC00D-9114-4699-8FD6-7B781B051B00}"/>
            </a:ext>
          </a:extLst>
        </xdr:cNvPr>
        <xdr:cNvSpPr txBox="1"/>
      </xdr:nvSpPr>
      <xdr:spPr>
        <a:xfrm>
          <a:off x="9258300" y="6404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2D16F1FE-6928-4129-B9AE-C861A35C7C42}"/>
            </a:ext>
          </a:extLst>
        </xdr:cNvPr>
        <xdr:cNvSpPr/>
      </xdr:nvSpPr>
      <xdr:spPr>
        <a:xfrm>
          <a:off x="9192260" y="64261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D086821C-996C-4B60-80DA-3AD1E1A978B7}"/>
            </a:ext>
          </a:extLst>
        </xdr:cNvPr>
        <xdr:cNvSpPr/>
      </xdr:nvSpPr>
      <xdr:spPr>
        <a:xfrm>
          <a:off x="8445500" y="64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C27555F9-F31B-4BD1-853D-726A8B4AD9DD}"/>
            </a:ext>
          </a:extLst>
        </xdr:cNvPr>
        <xdr:cNvSpPr/>
      </xdr:nvSpPr>
      <xdr:spPr>
        <a:xfrm>
          <a:off x="7670800" y="64386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0F1517C6-6899-432F-AED6-501633CC9CC0}"/>
            </a:ext>
          </a:extLst>
        </xdr:cNvPr>
        <xdr:cNvSpPr/>
      </xdr:nvSpPr>
      <xdr:spPr>
        <a:xfrm>
          <a:off x="6873240" y="6446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EBF1B537-CF96-4345-8FE5-2F1F4548A869}"/>
            </a:ext>
          </a:extLst>
        </xdr:cNvPr>
        <xdr:cNvSpPr/>
      </xdr:nvSpPr>
      <xdr:spPr>
        <a:xfrm>
          <a:off x="6098540" y="6441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C3644762-A4B5-48BE-A1FA-1D0D662A6C8B}"/>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80E978F-163D-4720-8F03-69967EF0161A}"/>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484B3BB-CCB3-4B8A-BD91-999C690A456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F6805C6-5AD8-4C97-9D7E-184238D9DE3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2279E7D-F3D0-4C71-9443-14254706F5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8027</xdr:rowOff>
    </xdr:from>
    <xdr:to>
      <xdr:col>55</xdr:col>
      <xdr:colOff>50800</xdr:colOff>
      <xdr:row>38</xdr:row>
      <xdr:rowOff>109627</xdr:rowOff>
    </xdr:to>
    <xdr:sp macro="" textlink="">
      <xdr:nvSpPr>
        <xdr:cNvPr id="126" name="楕円 125">
          <a:extLst>
            <a:ext uri="{FF2B5EF4-FFF2-40B4-BE49-F238E27FC236}">
              <a16:creationId xmlns:a16="http://schemas.microsoft.com/office/drawing/2014/main" id="{3170749C-894E-4381-BD4F-613DFA556368}"/>
            </a:ext>
          </a:extLst>
        </xdr:cNvPr>
        <xdr:cNvSpPr/>
      </xdr:nvSpPr>
      <xdr:spPr>
        <a:xfrm>
          <a:off x="9192260" y="63783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30903</xdr:rowOff>
    </xdr:from>
    <xdr:ext cx="469744" cy="259045"/>
    <xdr:sp macro="" textlink="">
      <xdr:nvSpPr>
        <xdr:cNvPr id="127" name="【道路】&#10;一人当たり延長該当値テキスト">
          <a:extLst>
            <a:ext uri="{FF2B5EF4-FFF2-40B4-BE49-F238E27FC236}">
              <a16:creationId xmlns:a16="http://schemas.microsoft.com/office/drawing/2014/main" id="{0D18CD0F-BAAB-46AA-A287-8C24BBEBF448}"/>
            </a:ext>
          </a:extLst>
        </xdr:cNvPr>
        <xdr:cNvSpPr txBox="1"/>
      </xdr:nvSpPr>
      <xdr:spPr>
        <a:xfrm>
          <a:off x="9258300" y="623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9398</xdr:rowOff>
    </xdr:from>
    <xdr:to>
      <xdr:col>50</xdr:col>
      <xdr:colOff>165100</xdr:colOff>
      <xdr:row>38</xdr:row>
      <xdr:rowOff>110998</xdr:rowOff>
    </xdr:to>
    <xdr:sp macro="" textlink="">
      <xdr:nvSpPr>
        <xdr:cNvPr id="128" name="楕円 127">
          <a:extLst>
            <a:ext uri="{FF2B5EF4-FFF2-40B4-BE49-F238E27FC236}">
              <a16:creationId xmlns:a16="http://schemas.microsoft.com/office/drawing/2014/main" id="{E90A78A2-F0E8-4877-920D-518C0E1D452F}"/>
            </a:ext>
          </a:extLst>
        </xdr:cNvPr>
        <xdr:cNvSpPr/>
      </xdr:nvSpPr>
      <xdr:spPr>
        <a:xfrm>
          <a:off x="8445500" y="637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58827</xdr:rowOff>
    </xdr:from>
    <xdr:to>
      <xdr:col>55</xdr:col>
      <xdr:colOff>0</xdr:colOff>
      <xdr:row>38</xdr:row>
      <xdr:rowOff>60198</xdr:rowOff>
    </xdr:to>
    <xdr:cxnSp macro="">
      <xdr:nvCxnSpPr>
        <xdr:cNvPr id="129" name="直線コネクタ 128">
          <a:extLst>
            <a:ext uri="{FF2B5EF4-FFF2-40B4-BE49-F238E27FC236}">
              <a16:creationId xmlns:a16="http://schemas.microsoft.com/office/drawing/2014/main" id="{2AA9B499-7CA5-4B00-9018-19D5C66EE366}"/>
            </a:ext>
          </a:extLst>
        </xdr:cNvPr>
        <xdr:cNvCxnSpPr/>
      </xdr:nvCxnSpPr>
      <xdr:spPr>
        <a:xfrm flipV="1">
          <a:off x="8496300" y="6429147"/>
          <a:ext cx="7239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12416</xdr:rowOff>
    </xdr:from>
    <xdr:to>
      <xdr:col>46</xdr:col>
      <xdr:colOff>38100</xdr:colOff>
      <xdr:row>38</xdr:row>
      <xdr:rowOff>114016</xdr:rowOff>
    </xdr:to>
    <xdr:sp macro="" textlink="">
      <xdr:nvSpPr>
        <xdr:cNvPr id="130" name="楕円 129">
          <a:extLst>
            <a:ext uri="{FF2B5EF4-FFF2-40B4-BE49-F238E27FC236}">
              <a16:creationId xmlns:a16="http://schemas.microsoft.com/office/drawing/2014/main" id="{349455B1-38E0-4B01-9D35-1C4D1FF907D2}"/>
            </a:ext>
          </a:extLst>
        </xdr:cNvPr>
        <xdr:cNvSpPr/>
      </xdr:nvSpPr>
      <xdr:spPr>
        <a:xfrm>
          <a:off x="7670800" y="63827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60198</xdr:rowOff>
    </xdr:from>
    <xdr:to>
      <xdr:col>50</xdr:col>
      <xdr:colOff>114300</xdr:colOff>
      <xdr:row>38</xdr:row>
      <xdr:rowOff>63216</xdr:rowOff>
    </xdr:to>
    <xdr:cxnSp macro="">
      <xdr:nvCxnSpPr>
        <xdr:cNvPr id="131" name="直線コネクタ 130">
          <a:extLst>
            <a:ext uri="{FF2B5EF4-FFF2-40B4-BE49-F238E27FC236}">
              <a16:creationId xmlns:a16="http://schemas.microsoft.com/office/drawing/2014/main" id="{DABDE185-8F97-4AD9-B605-3F16318568AD}"/>
            </a:ext>
          </a:extLst>
        </xdr:cNvPr>
        <xdr:cNvCxnSpPr/>
      </xdr:nvCxnSpPr>
      <xdr:spPr>
        <a:xfrm flipV="1">
          <a:off x="7713980" y="6430518"/>
          <a:ext cx="78232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17811</xdr:rowOff>
    </xdr:from>
    <xdr:to>
      <xdr:col>41</xdr:col>
      <xdr:colOff>101600</xdr:colOff>
      <xdr:row>38</xdr:row>
      <xdr:rowOff>119411</xdr:rowOff>
    </xdr:to>
    <xdr:sp macro="" textlink="">
      <xdr:nvSpPr>
        <xdr:cNvPr id="132" name="楕円 131">
          <a:extLst>
            <a:ext uri="{FF2B5EF4-FFF2-40B4-BE49-F238E27FC236}">
              <a16:creationId xmlns:a16="http://schemas.microsoft.com/office/drawing/2014/main" id="{32705292-891F-4603-A2DF-AB0F28ECA435}"/>
            </a:ext>
          </a:extLst>
        </xdr:cNvPr>
        <xdr:cNvSpPr/>
      </xdr:nvSpPr>
      <xdr:spPr>
        <a:xfrm>
          <a:off x="6873240" y="638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63216</xdr:rowOff>
    </xdr:from>
    <xdr:to>
      <xdr:col>45</xdr:col>
      <xdr:colOff>177800</xdr:colOff>
      <xdr:row>38</xdr:row>
      <xdr:rowOff>68611</xdr:rowOff>
    </xdr:to>
    <xdr:cxnSp macro="">
      <xdr:nvCxnSpPr>
        <xdr:cNvPr id="133" name="直線コネクタ 132">
          <a:extLst>
            <a:ext uri="{FF2B5EF4-FFF2-40B4-BE49-F238E27FC236}">
              <a16:creationId xmlns:a16="http://schemas.microsoft.com/office/drawing/2014/main" id="{4A61EF15-52BE-4510-9821-60177554FDE9}"/>
            </a:ext>
          </a:extLst>
        </xdr:cNvPr>
        <xdr:cNvCxnSpPr/>
      </xdr:nvCxnSpPr>
      <xdr:spPr>
        <a:xfrm flipV="1">
          <a:off x="6924040" y="6433536"/>
          <a:ext cx="78994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19639</xdr:rowOff>
    </xdr:from>
    <xdr:to>
      <xdr:col>36</xdr:col>
      <xdr:colOff>165100</xdr:colOff>
      <xdr:row>38</xdr:row>
      <xdr:rowOff>121239</xdr:rowOff>
    </xdr:to>
    <xdr:sp macro="" textlink="">
      <xdr:nvSpPr>
        <xdr:cNvPr id="134" name="楕円 133">
          <a:extLst>
            <a:ext uri="{FF2B5EF4-FFF2-40B4-BE49-F238E27FC236}">
              <a16:creationId xmlns:a16="http://schemas.microsoft.com/office/drawing/2014/main" id="{D55CC5E9-3B47-4F96-9AAB-EAB235AC73B7}"/>
            </a:ext>
          </a:extLst>
        </xdr:cNvPr>
        <xdr:cNvSpPr/>
      </xdr:nvSpPr>
      <xdr:spPr>
        <a:xfrm>
          <a:off x="6098540" y="638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68611</xdr:rowOff>
    </xdr:from>
    <xdr:to>
      <xdr:col>41</xdr:col>
      <xdr:colOff>50800</xdr:colOff>
      <xdr:row>38</xdr:row>
      <xdr:rowOff>70439</xdr:rowOff>
    </xdr:to>
    <xdr:cxnSp macro="">
      <xdr:nvCxnSpPr>
        <xdr:cNvPr id="135" name="直線コネクタ 134">
          <a:extLst>
            <a:ext uri="{FF2B5EF4-FFF2-40B4-BE49-F238E27FC236}">
              <a16:creationId xmlns:a16="http://schemas.microsoft.com/office/drawing/2014/main" id="{F9627A7E-1DD7-4417-B96B-C8B36B20CD44}"/>
            </a:ext>
          </a:extLst>
        </xdr:cNvPr>
        <xdr:cNvCxnSpPr/>
      </xdr:nvCxnSpPr>
      <xdr:spPr>
        <a:xfrm flipV="1">
          <a:off x="6149340" y="6438931"/>
          <a:ext cx="7747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158361</xdr:rowOff>
    </xdr:from>
    <xdr:ext cx="469744" cy="259045"/>
    <xdr:sp macro="" textlink="">
      <xdr:nvSpPr>
        <xdr:cNvPr id="136" name="n_1aveValue【道路】&#10;一人当たり延長">
          <a:extLst>
            <a:ext uri="{FF2B5EF4-FFF2-40B4-BE49-F238E27FC236}">
              <a16:creationId xmlns:a16="http://schemas.microsoft.com/office/drawing/2014/main" id="{B1B7CABE-6100-426D-B205-13E17F1603D3}"/>
            </a:ext>
          </a:extLst>
        </xdr:cNvPr>
        <xdr:cNvSpPr txBox="1"/>
      </xdr:nvSpPr>
      <xdr:spPr>
        <a:xfrm>
          <a:off x="8271587" y="65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161012</xdr:rowOff>
    </xdr:from>
    <xdr:ext cx="469744" cy="259045"/>
    <xdr:sp macro="" textlink="">
      <xdr:nvSpPr>
        <xdr:cNvPr id="137" name="n_2aveValue【道路】&#10;一人当たり延長">
          <a:extLst>
            <a:ext uri="{FF2B5EF4-FFF2-40B4-BE49-F238E27FC236}">
              <a16:creationId xmlns:a16="http://schemas.microsoft.com/office/drawing/2014/main" id="{30790294-302C-4144-8F7B-FFD093D804FD}"/>
            </a:ext>
          </a:extLst>
        </xdr:cNvPr>
        <xdr:cNvSpPr txBox="1"/>
      </xdr:nvSpPr>
      <xdr:spPr>
        <a:xfrm>
          <a:off x="7509587" y="653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169059</xdr:rowOff>
    </xdr:from>
    <xdr:ext cx="469744" cy="259045"/>
    <xdr:sp macro="" textlink="">
      <xdr:nvSpPr>
        <xdr:cNvPr id="138" name="n_3aveValue【道路】&#10;一人当たり延長">
          <a:extLst>
            <a:ext uri="{FF2B5EF4-FFF2-40B4-BE49-F238E27FC236}">
              <a16:creationId xmlns:a16="http://schemas.microsoft.com/office/drawing/2014/main" id="{E3ABBBF3-C824-43A8-8CEC-3BF3342C1748}"/>
            </a:ext>
          </a:extLst>
        </xdr:cNvPr>
        <xdr:cNvSpPr txBox="1"/>
      </xdr:nvSpPr>
      <xdr:spPr>
        <a:xfrm>
          <a:off x="6712027" y="653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164213</xdr:rowOff>
    </xdr:from>
    <xdr:ext cx="469744" cy="259045"/>
    <xdr:sp macro="" textlink="">
      <xdr:nvSpPr>
        <xdr:cNvPr id="139" name="n_4aveValue【道路】&#10;一人当たり延長">
          <a:extLst>
            <a:ext uri="{FF2B5EF4-FFF2-40B4-BE49-F238E27FC236}">
              <a16:creationId xmlns:a16="http://schemas.microsoft.com/office/drawing/2014/main" id="{5182E0CD-CA6D-4C37-B778-28AC45B7DA66}"/>
            </a:ext>
          </a:extLst>
        </xdr:cNvPr>
        <xdr:cNvSpPr txBox="1"/>
      </xdr:nvSpPr>
      <xdr:spPr>
        <a:xfrm>
          <a:off x="5937327" y="6534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127525</xdr:rowOff>
    </xdr:from>
    <xdr:ext cx="469744" cy="259045"/>
    <xdr:sp macro="" textlink="">
      <xdr:nvSpPr>
        <xdr:cNvPr id="140" name="n_1mainValue【道路】&#10;一人当たり延長">
          <a:extLst>
            <a:ext uri="{FF2B5EF4-FFF2-40B4-BE49-F238E27FC236}">
              <a16:creationId xmlns:a16="http://schemas.microsoft.com/office/drawing/2014/main" id="{318988EA-4C6A-44DC-B9DE-266EB7A6A510}"/>
            </a:ext>
          </a:extLst>
        </xdr:cNvPr>
        <xdr:cNvSpPr txBox="1"/>
      </xdr:nvSpPr>
      <xdr:spPr>
        <a:xfrm>
          <a:off x="8271587" y="616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130543</xdr:rowOff>
    </xdr:from>
    <xdr:ext cx="469744" cy="259045"/>
    <xdr:sp macro="" textlink="">
      <xdr:nvSpPr>
        <xdr:cNvPr id="141" name="n_2mainValue【道路】&#10;一人当たり延長">
          <a:extLst>
            <a:ext uri="{FF2B5EF4-FFF2-40B4-BE49-F238E27FC236}">
              <a16:creationId xmlns:a16="http://schemas.microsoft.com/office/drawing/2014/main" id="{A100C933-B1F9-4CE5-A9AD-BF0C8D36EA0E}"/>
            </a:ext>
          </a:extLst>
        </xdr:cNvPr>
        <xdr:cNvSpPr txBox="1"/>
      </xdr:nvSpPr>
      <xdr:spPr>
        <a:xfrm>
          <a:off x="7509587" y="616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135938</xdr:rowOff>
    </xdr:from>
    <xdr:ext cx="469744" cy="259045"/>
    <xdr:sp macro="" textlink="">
      <xdr:nvSpPr>
        <xdr:cNvPr id="142" name="n_3mainValue【道路】&#10;一人当たり延長">
          <a:extLst>
            <a:ext uri="{FF2B5EF4-FFF2-40B4-BE49-F238E27FC236}">
              <a16:creationId xmlns:a16="http://schemas.microsoft.com/office/drawing/2014/main" id="{762F6869-7141-454F-A24C-5FFB6CAB365C}"/>
            </a:ext>
          </a:extLst>
        </xdr:cNvPr>
        <xdr:cNvSpPr txBox="1"/>
      </xdr:nvSpPr>
      <xdr:spPr>
        <a:xfrm>
          <a:off x="6712027" y="617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137766</xdr:rowOff>
    </xdr:from>
    <xdr:ext cx="469744" cy="259045"/>
    <xdr:sp macro="" textlink="">
      <xdr:nvSpPr>
        <xdr:cNvPr id="143" name="n_4mainValue【道路】&#10;一人当たり延長">
          <a:extLst>
            <a:ext uri="{FF2B5EF4-FFF2-40B4-BE49-F238E27FC236}">
              <a16:creationId xmlns:a16="http://schemas.microsoft.com/office/drawing/2014/main" id="{4E7A79FC-9137-4B3A-AB58-622903FE4FB8}"/>
            </a:ext>
          </a:extLst>
        </xdr:cNvPr>
        <xdr:cNvSpPr txBox="1"/>
      </xdr:nvSpPr>
      <xdr:spPr>
        <a:xfrm>
          <a:off x="5937327" y="6172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B93B9F58-2DFC-4566-A98C-E48088C04873}"/>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5D4FE061-79D9-43D3-8C14-19F68F3DC4D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C63CD2DB-5373-4C1E-BE6F-431A7880C21C}"/>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B3CF881A-420E-4820-B297-6E0CDFECB9DE}"/>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ED175EFB-C262-45A5-ADDB-6A6108BFA56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CCF52C55-50B9-4399-ACA0-F57C04D68D31}"/>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E2CE4F0C-40DA-492A-B122-92BA28E5327F}"/>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DB912F89-25CA-466B-AB72-24B272C31444}"/>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4F4EDED5-5389-4911-BA86-2647E8B6DA8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524FDAE5-82EA-4CAE-BAF3-1317ACA0946C}"/>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F8D6793D-632C-4BE7-A0C6-8436DA6CC19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573E3935-6B12-4A31-B7C6-90E2ECA49EE5}"/>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3C41270C-3B46-4C32-93F1-09BE2BE52308}"/>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8506FBC8-A0B8-489C-BA1E-DDB4E1737946}"/>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C7C9B619-F28E-42A7-BE7C-40CD792167C4}"/>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C862C66B-EBB8-4AE9-8815-8ED4F493987C}"/>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568C45A3-C3FE-4EF1-9571-7C99546B0343}"/>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D72197D8-D54D-468E-AFC1-F889075E1071}"/>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D8008678-F3E9-4DA6-A8F2-5971D7733A98}"/>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7436D298-DEF3-48D5-BAEB-3AF798067EBA}"/>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C0CB07C7-D975-45D2-B674-71FA9DFDDC6F}"/>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4234CA0A-6483-4BA4-8410-CE41694EF9F7}"/>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105EDE1C-B3A1-4296-B398-3FA9FEBF3DF8}"/>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4A335FCE-79EA-4D53-9642-E2DB9BBB8CC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2F117D0B-BA10-4723-BBA5-9894B6AB2F84}"/>
            </a:ext>
          </a:extLst>
        </xdr:cNvPr>
        <xdr:cNvCxnSpPr/>
      </xdr:nvCxnSpPr>
      <xdr:spPr>
        <a:xfrm flipV="1">
          <a:off x="4086225" y="9271635"/>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BCA52470-61AB-4510-A366-62421FA60D36}"/>
            </a:ext>
          </a:extLst>
        </xdr:cNvPr>
        <xdr:cNvSpPr txBox="1"/>
      </xdr:nvSpPr>
      <xdr:spPr>
        <a:xfrm>
          <a:off x="4124960"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493DE899-3751-47EC-AF81-0703AE002DE8}"/>
            </a:ext>
          </a:extLst>
        </xdr:cNvPr>
        <xdr:cNvCxnSpPr/>
      </xdr:nvCxnSpPr>
      <xdr:spPr>
        <a:xfrm>
          <a:off x="4020820" y="105898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DF0E383F-D635-436F-9F79-024785850FC3}"/>
            </a:ext>
          </a:extLst>
        </xdr:cNvPr>
        <xdr:cNvSpPr txBox="1"/>
      </xdr:nvSpPr>
      <xdr:spPr>
        <a:xfrm>
          <a:off x="4124960" y="9054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E1B3E2B8-BFF2-4BC2-9462-8D499B461B57}"/>
            </a:ext>
          </a:extLst>
        </xdr:cNvPr>
        <xdr:cNvCxnSpPr/>
      </xdr:nvCxnSpPr>
      <xdr:spPr>
        <a:xfrm>
          <a:off x="4020820" y="92716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EAF3B9C1-3E10-4ED3-B3E4-83D4D59243DE}"/>
            </a:ext>
          </a:extLst>
        </xdr:cNvPr>
        <xdr:cNvSpPr txBox="1"/>
      </xdr:nvSpPr>
      <xdr:spPr>
        <a:xfrm>
          <a:off x="4124960" y="1005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D254F06D-7304-44F7-989B-C26C1EE02458}"/>
            </a:ext>
          </a:extLst>
        </xdr:cNvPr>
        <xdr:cNvSpPr/>
      </xdr:nvSpPr>
      <xdr:spPr>
        <a:xfrm>
          <a:off x="403606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754BFA60-C139-42EA-8030-AF7AFB054048}"/>
            </a:ext>
          </a:extLst>
        </xdr:cNvPr>
        <xdr:cNvSpPr/>
      </xdr:nvSpPr>
      <xdr:spPr>
        <a:xfrm>
          <a:off x="3312160" y="10053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6E5C94B5-53F4-45E3-B2B7-79EE13DCEB35}"/>
            </a:ext>
          </a:extLst>
        </xdr:cNvPr>
        <xdr:cNvSpPr/>
      </xdr:nvSpPr>
      <xdr:spPr>
        <a:xfrm>
          <a:off x="2514600" y="1002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4173416C-53EF-4D65-8083-2459E749E105}"/>
            </a:ext>
          </a:extLst>
        </xdr:cNvPr>
        <xdr:cNvSpPr/>
      </xdr:nvSpPr>
      <xdr:spPr>
        <a:xfrm>
          <a:off x="1739900" y="1001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60DA8F83-F870-4101-8014-CA97DBA5303A}"/>
            </a:ext>
          </a:extLst>
        </xdr:cNvPr>
        <xdr:cNvSpPr/>
      </xdr:nvSpPr>
      <xdr:spPr>
        <a:xfrm>
          <a:off x="965200" y="9990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B983547E-884D-42FB-BC34-5BAEF203B564}"/>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02F34BF-E90D-4A6A-A6EC-E9CF8098AAE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804594D-66EC-40EB-827C-23DBDCDFEF7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2FF8900-4CDD-425E-B04E-6AD0A59C8DEC}"/>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BC30B8B-72A8-4D7B-9C32-88A415DA6398}"/>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154940</xdr:rowOff>
    </xdr:from>
    <xdr:to>
      <xdr:col>24</xdr:col>
      <xdr:colOff>114300</xdr:colOff>
      <xdr:row>60</xdr:row>
      <xdr:rowOff>85090</xdr:rowOff>
    </xdr:to>
    <xdr:sp macro="" textlink="">
      <xdr:nvSpPr>
        <xdr:cNvPr id="184" name="楕円 183">
          <a:extLst>
            <a:ext uri="{FF2B5EF4-FFF2-40B4-BE49-F238E27FC236}">
              <a16:creationId xmlns:a16="http://schemas.microsoft.com/office/drawing/2014/main" id="{C120DAB8-1A84-40F4-A1B1-096A1D52289E}"/>
            </a:ext>
          </a:extLst>
        </xdr:cNvPr>
        <xdr:cNvSpPr/>
      </xdr:nvSpPr>
      <xdr:spPr>
        <a:xfrm>
          <a:off x="4036060" y="10045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6367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4E6F0E97-02FF-49AA-B083-009C7AC5FB49}"/>
            </a:ext>
          </a:extLst>
        </xdr:cNvPr>
        <xdr:cNvSpPr txBox="1"/>
      </xdr:nvSpPr>
      <xdr:spPr>
        <a:xfrm>
          <a:off x="4124960"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126365</xdr:rowOff>
    </xdr:from>
    <xdr:to>
      <xdr:col>20</xdr:col>
      <xdr:colOff>38100</xdr:colOff>
      <xdr:row>60</xdr:row>
      <xdr:rowOff>56515</xdr:rowOff>
    </xdr:to>
    <xdr:sp macro="" textlink="">
      <xdr:nvSpPr>
        <xdr:cNvPr id="186" name="楕円 185">
          <a:extLst>
            <a:ext uri="{FF2B5EF4-FFF2-40B4-BE49-F238E27FC236}">
              <a16:creationId xmlns:a16="http://schemas.microsoft.com/office/drawing/2014/main" id="{7A662332-F6CC-4D1F-B583-A97CC4C5D1AB}"/>
            </a:ext>
          </a:extLst>
        </xdr:cNvPr>
        <xdr:cNvSpPr/>
      </xdr:nvSpPr>
      <xdr:spPr>
        <a:xfrm>
          <a:off x="3312160" y="100171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5715</xdr:rowOff>
    </xdr:from>
    <xdr:to>
      <xdr:col>24</xdr:col>
      <xdr:colOff>63500</xdr:colOff>
      <xdr:row>60</xdr:row>
      <xdr:rowOff>34290</xdr:rowOff>
    </xdr:to>
    <xdr:cxnSp macro="">
      <xdr:nvCxnSpPr>
        <xdr:cNvPr id="187" name="直線コネクタ 186">
          <a:extLst>
            <a:ext uri="{FF2B5EF4-FFF2-40B4-BE49-F238E27FC236}">
              <a16:creationId xmlns:a16="http://schemas.microsoft.com/office/drawing/2014/main" id="{C8C32BB2-1BD9-4CEC-A23E-8067D8C77EA0}"/>
            </a:ext>
          </a:extLst>
        </xdr:cNvPr>
        <xdr:cNvCxnSpPr/>
      </xdr:nvCxnSpPr>
      <xdr:spPr>
        <a:xfrm>
          <a:off x="3355340" y="10064115"/>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99695</xdr:rowOff>
    </xdr:from>
    <xdr:to>
      <xdr:col>15</xdr:col>
      <xdr:colOff>101600</xdr:colOff>
      <xdr:row>60</xdr:row>
      <xdr:rowOff>29845</xdr:rowOff>
    </xdr:to>
    <xdr:sp macro="" textlink="">
      <xdr:nvSpPr>
        <xdr:cNvPr id="188" name="楕円 187">
          <a:extLst>
            <a:ext uri="{FF2B5EF4-FFF2-40B4-BE49-F238E27FC236}">
              <a16:creationId xmlns:a16="http://schemas.microsoft.com/office/drawing/2014/main" id="{32659D54-4340-41F6-B855-C0FE98295A18}"/>
            </a:ext>
          </a:extLst>
        </xdr:cNvPr>
        <xdr:cNvSpPr/>
      </xdr:nvSpPr>
      <xdr:spPr>
        <a:xfrm>
          <a:off x="2514600" y="9990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150495</xdr:rowOff>
    </xdr:from>
    <xdr:to>
      <xdr:col>19</xdr:col>
      <xdr:colOff>177800</xdr:colOff>
      <xdr:row>60</xdr:row>
      <xdr:rowOff>5715</xdr:rowOff>
    </xdr:to>
    <xdr:cxnSp macro="">
      <xdr:nvCxnSpPr>
        <xdr:cNvPr id="189" name="直線コネクタ 188">
          <a:extLst>
            <a:ext uri="{FF2B5EF4-FFF2-40B4-BE49-F238E27FC236}">
              <a16:creationId xmlns:a16="http://schemas.microsoft.com/office/drawing/2014/main" id="{8EA642D9-813F-44D2-923C-FEF90485B556}"/>
            </a:ext>
          </a:extLst>
        </xdr:cNvPr>
        <xdr:cNvCxnSpPr/>
      </xdr:nvCxnSpPr>
      <xdr:spPr>
        <a:xfrm>
          <a:off x="2565400" y="10041255"/>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71120</xdr:rowOff>
    </xdr:from>
    <xdr:to>
      <xdr:col>10</xdr:col>
      <xdr:colOff>165100</xdr:colOff>
      <xdr:row>60</xdr:row>
      <xdr:rowOff>1270</xdr:rowOff>
    </xdr:to>
    <xdr:sp macro="" textlink="">
      <xdr:nvSpPr>
        <xdr:cNvPr id="190" name="楕円 189">
          <a:extLst>
            <a:ext uri="{FF2B5EF4-FFF2-40B4-BE49-F238E27FC236}">
              <a16:creationId xmlns:a16="http://schemas.microsoft.com/office/drawing/2014/main" id="{E289598F-9931-4396-8050-BD02FD2DFEAD}"/>
            </a:ext>
          </a:extLst>
        </xdr:cNvPr>
        <xdr:cNvSpPr/>
      </xdr:nvSpPr>
      <xdr:spPr>
        <a:xfrm>
          <a:off x="1739900" y="9961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121920</xdr:rowOff>
    </xdr:from>
    <xdr:to>
      <xdr:col>15</xdr:col>
      <xdr:colOff>50800</xdr:colOff>
      <xdr:row>59</xdr:row>
      <xdr:rowOff>150495</xdr:rowOff>
    </xdr:to>
    <xdr:cxnSp macro="">
      <xdr:nvCxnSpPr>
        <xdr:cNvPr id="191" name="直線コネクタ 190">
          <a:extLst>
            <a:ext uri="{FF2B5EF4-FFF2-40B4-BE49-F238E27FC236}">
              <a16:creationId xmlns:a16="http://schemas.microsoft.com/office/drawing/2014/main" id="{BB890DE6-44B6-4755-9D1A-2AA1B61558E3}"/>
            </a:ext>
          </a:extLst>
        </xdr:cNvPr>
        <xdr:cNvCxnSpPr/>
      </xdr:nvCxnSpPr>
      <xdr:spPr>
        <a:xfrm>
          <a:off x="1790700" y="1001268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53975</xdr:rowOff>
    </xdr:from>
    <xdr:to>
      <xdr:col>6</xdr:col>
      <xdr:colOff>38100</xdr:colOff>
      <xdr:row>59</xdr:row>
      <xdr:rowOff>155575</xdr:rowOff>
    </xdr:to>
    <xdr:sp macro="" textlink="">
      <xdr:nvSpPr>
        <xdr:cNvPr id="192" name="楕円 191">
          <a:extLst>
            <a:ext uri="{FF2B5EF4-FFF2-40B4-BE49-F238E27FC236}">
              <a16:creationId xmlns:a16="http://schemas.microsoft.com/office/drawing/2014/main" id="{6BD6C2E4-D1F7-485E-B8E9-F597E9900E70}"/>
            </a:ext>
          </a:extLst>
        </xdr:cNvPr>
        <xdr:cNvSpPr/>
      </xdr:nvSpPr>
      <xdr:spPr>
        <a:xfrm>
          <a:off x="965200" y="99447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104775</xdr:rowOff>
    </xdr:from>
    <xdr:to>
      <xdr:col>10</xdr:col>
      <xdr:colOff>114300</xdr:colOff>
      <xdr:row>59</xdr:row>
      <xdr:rowOff>121920</xdr:rowOff>
    </xdr:to>
    <xdr:cxnSp macro="">
      <xdr:nvCxnSpPr>
        <xdr:cNvPr id="193" name="直線コネクタ 192">
          <a:extLst>
            <a:ext uri="{FF2B5EF4-FFF2-40B4-BE49-F238E27FC236}">
              <a16:creationId xmlns:a16="http://schemas.microsoft.com/office/drawing/2014/main" id="{01E2634D-B293-497C-B8F7-E4471009B5A5}"/>
            </a:ext>
          </a:extLst>
        </xdr:cNvPr>
        <xdr:cNvCxnSpPr/>
      </xdr:nvCxnSpPr>
      <xdr:spPr>
        <a:xfrm>
          <a:off x="1008380" y="9995535"/>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83837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9BAD3BD0-5092-4D2D-93BD-AD4B0CB4D567}"/>
            </a:ext>
          </a:extLst>
        </xdr:cNvPr>
        <xdr:cNvSpPr txBox="1"/>
      </xdr:nvSpPr>
      <xdr:spPr>
        <a:xfrm>
          <a:off x="3170564"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DB3A2B74-75B7-402D-BA1D-C83304B352C7}"/>
            </a:ext>
          </a:extLst>
        </xdr:cNvPr>
        <xdr:cNvSpPr txBox="1"/>
      </xdr:nvSpPr>
      <xdr:spPr>
        <a:xfrm>
          <a:off x="2385704" y="1011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87F99213-D383-44B1-AEDC-8FAC28C69E57}"/>
            </a:ext>
          </a:extLst>
        </xdr:cNvPr>
        <xdr:cNvSpPr txBox="1"/>
      </xdr:nvSpPr>
      <xdr:spPr>
        <a:xfrm>
          <a:off x="1611004" y="1010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20972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BA088290-C283-47D5-B7AF-16F909DB1A6F}"/>
            </a:ext>
          </a:extLst>
        </xdr:cNvPr>
        <xdr:cNvSpPr txBox="1"/>
      </xdr:nvSpPr>
      <xdr:spPr>
        <a:xfrm>
          <a:off x="836304" y="1007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73042</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1EA64CC6-EA23-4D85-B854-D84452C85358}"/>
            </a:ext>
          </a:extLst>
        </xdr:cNvPr>
        <xdr:cNvSpPr txBox="1"/>
      </xdr:nvSpPr>
      <xdr:spPr>
        <a:xfrm>
          <a:off x="3170564"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46372</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9BAB3191-A77D-465F-99BF-0F4FC886EDF7}"/>
            </a:ext>
          </a:extLst>
        </xdr:cNvPr>
        <xdr:cNvSpPr txBox="1"/>
      </xdr:nvSpPr>
      <xdr:spPr>
        <a:xfrm>
          <a:off x="2385704"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17797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ED7D23CA-6D54-466B-9534-E00F945D5C87}"/>
            </a:ext>
          </a:extLst>
        </xdr:cNvPr>
        <xdr:cNvSpPr txBox="1"/>
      </xdr:nvSpPr>
      <xdr:spPr>
        <a:xfrm>
          <a:off x="161100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652</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ED70C5C9-7216-454F-84FE-728A2D912E01}"/>
            </a:ext>
          </a:extLst>
        </xdr:cNvPr>
        <xdr:cNvSpPr txBox="1"/>
      </xdr:nvSpPr>
      <xdr:spPr>
        <a:xfrm>
          <a:off x="83630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B35223D6-2728-4BD7-A891-A7785795CB2E}"/>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A8B5914A-E086-4D45-B496-2F25FAAA01E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5C9DF960-5094-4816-B483-8A840357748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D74D768B-42CA-4D84-BB7C-65C24B03EA3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C8406B88-EB33-4813-BBC6-CAE472104E3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64A98535-A3B3-4B17-940C-586BBD5C988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85F5527F-7529-4F09-AAD4-8AE9D13515D4}"/>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DE6AA7EE-E131-4082-859F-D29BF369F81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BACCE9F1-BE7B-4178-9D2B-47B360008D36}"/>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197E8997-E048-459E-B0AF-341C42CAB405}"/>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0E07E9CD-B816-4E51-A4F9-6DB8E1DB54FD}"/>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97D6E8F8-E254-4307-A5F5-134896DC2D9E}"/>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E1272949-19E1-4175-92D4-E6DC54D4B503}"/>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49F10847-8096-4FFE-A624-93CA58D6EB84}"/>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2A9E4A77-EDF0-4F67-AC09-E67E95AC4A78}"/>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BE636B37-75B4-4979-BB58-C361CB311B54}"/>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FAAB0424-B1BC-4B36-AB71-E634EBE87682}"/>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E64F5EDB-159C-40DB-BFA3-4016A445BB8B}"/>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ADA97EB0-5FA6-4CF3-AA45-EC5B56FFBF47}"/>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42B8A81F-E692-4BED-8E57-9FFE425FE611}"/>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6B90C899-0849-4D02-917A-4F4FC48F881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9EC21240-8850-4C63-B69E-133F3987DD1D}"/>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2FC0100B-3D95-4A54-A612-AE059EE1B48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909146BD-036B-41B7-8A2C-444B2F3160D7}"/>
            </a:ext>
          </a:extLst>
        </xdr:cNvPr>
        <xdr:cNvCxnSpPr/>
      </xdr:nvCxnSpPr>
      <xdr:spPr>
        <a:xfrm flipV="1">
          <a:off x="9219565" y="9408860"/>
          <a:ext cx="0" cy="1391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4EA129E9-3A08-409B-ADEB-9B1E35876FB2}"/>
            </a:ext>
          </a:extLst>
        </xdr:cNvPr>
        <xdr:cNvSpPr txBox="1"/>
      </xdr:nvSpPr>
      <xdr:spPr>
        <a:xfrm>
          <a:off x="9258300" y="1080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AF219CC4-8991-4963-9A9F-E38298B65897}"/>
            </a:ext>
          </a:extLst>
        </xdr:cNvPr>
        <xdr:cNvCxnSpPr/>
      </xdr:nvCxnSpPr>
      <xdr:spPr>
        <a:xfrm>
          <a:off x="9154160" y="108002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12CA4633-33CF-42C7-B13E-481968D91C5F}"/>
            </a:ext>
          </a:extLst>
        </xdr:cNvPr>
        <xdr:cNvSpPr txBox="1"/>
      </xdr:nvSpPr>
      <xdr:spPr>
        <a:xfrm>
          <a:off x="9258300" y="919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D1BC1F80-FCD2-491F-AF49-71551511C38D}"/>
            </a:ext>
          </a:extLst>
        </xdr:cNvPr>
        <xdr:cNvCxnSpPr/>
      </xdr:nvCxnSpPr>
      <xdr:spPr>
        <a:xfrm>
          <a:off x="9154160" y="9408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A6F09A48-7791-44C3-9D2D-4A843666DC42}"/>
            </a:ext>
          </a:extLst>
        </xdr:cNvPr>
        <xdr:cNvSpPr txBox="1"/>
      </xdr:nvSpPr>
      <xdr:spPr>
        <a:xfrm>
          <a:off x="9258300" y="10365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328F4D77-9FA9-482A-A656-04B6186A9B3A}"/>
            </a:ext>
          </a:extLst>
        </xdr:cNvPr>
        <xdr:cNvSpPr/>
      </xdr:nvSpPr>
      <xdr:spPr>
        <a:xfrm>
          <a:off x="9192260" y="103873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AA5299ED-99AF-4F3D-A899-CAC8E23163B0}"/>
            </a:ext>
          </a:extLst>
        </xdr:cNvPr>
        <xdr:cNvSpPr/>
      </xdr:nvSpPr>
      <xdr:spPr>
        <a:xfrm>
          <a:off x="8445500" y="103916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C7A1BE8B-396B-4F9E-B686-5C057B952482}"/>
            </a:ext>
          </a:extLst>
        </xdr:cNvPr>
        <xdr:cNvSpPr/>
      </xdr:nvSpPr>
      <xdr:spPr>
        <a:xfrm>
          <a:off x="7670800" y="103954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38284DB8-1E39-4B5E-B69C-5D09CD879E60}"/>
            </a:ext>
          </a:extLst>
        </xdr:cNvPr>
        <xdr:cNvSpPr/>
      </xdr:nvSpPr>
      <xdr:spPr>
        <a:xfrm>
          <a:off x="6873240" y="1039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A8985535-DFF6-4223-A0EB-13D2255D53DF}"/>
            </a:ext>
          </a:extLst>
        </xdr:cNvPr>
        <xdr:cNvSpPr/>
      </xdr:nvSpPr>
      <xdr:spPr>
        <a:xfrm>
          <a:off x="6098540" y="103946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ABACAD9-0FC1-4F26-A2E9-24DE77818D9E}"/>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82FA21C7-071D-41BB-B995-1402D353FB0C}"/>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738ACDAE-DA98-40DB-BEFC-37150E6EF3B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451511C-C9D8-47E2-8B51-5E2A4D75D27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0E91F6F-D1F9-42A9-A33C-E7A64DB4B686}"/>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154361</xdr:rowOff>
    </xdr:from>
    <xdr:to>
      <xdr:col>55</xdr:col>
      <xdr:colOff>50800</xdr:colOff>
      <xdr:row>61</xdr:row>
      <xdr:rowOff>84511</xdr:rowOff>
    </xdr:to>
    <xdr:sp macro="" textlink="">
      <xdr:nvSpPr>
        <xdr:cNvPr id="241" name="楕円 240">
          <a:extLst>
            <a:ext uri="{FF2B5EF4-FFF2-40B4-BE49-F238E27FC236}">
              <a16:creationId xmlns:a16="http://schemas.microsoft.com/office/drawing/2014/main" id="{558C8DDB-53B8-42CC-A451-F2F0C14B944A}"/>
            </a:ext>
          </a:extLst>
        </xdr:cNvPr>
        <xdr:cNvSpPr/>
      </xdr:nvSpPr>
      <xdr:spPr>
        <a:xfrm>
          <a:off x="9192260" y="102127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5788</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D4A7F3AB-14E8-4099-8B83-AA309B055E92}"/>
            </a:ext>
          </a:extLst>
        </xdr:cNvPr>
        <xdr:cNvSpPr txBox="1"/>
      </xdr:nvSpPr>
      <xdr:spPr>
        <a:xfrm>
          <a:off x="9258300" y="1006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158000</xdr:rowOff>
    </xdr:from>
    <xdr:to>
      <xdr:col>50</xdr:col>
      <xdr:colOff>165100</xdr:colOff>
      <xdr:row>61</xdr:row>
      <xdr:rowOff>88150</xdr:rowOff>
    </xdr:to>
    <xdr:sp macro="" textlink="">
      <xdr:nvSpPr>
        <xdr:cNvPr id="243" name="楕円 242">
          <a:extLst>
            <a:ext uri="{FF2B5EF4-FFF2-40B4-BE49-F238E27FC236}">
              <a16:creationId xmlns:a16="http://schemas.microsoft.com/office/drawing/2014/main" id="{6E61BF31-16F4-4E4B-BF3B-F98569D6C25A}"/>
            </a:ext>
          </a:extLst>
        </xdr:cNvPr>
        <xdr:cNvSpPr/>
      </xdr:nvSpPr>
      <xdr:spPr>
        <a:xfrm>
          <a:off x="8445500" y="10216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33711</xdr:rowOff>
    </xdr:from>
    <xdr:to>
      <xdr:col>55</xdr:col>
      <xdr:colOff>0</xdr:colOff>
      <xdr:row>61</xdr:row>
      <xdr:rowOff>37350</xdr:rowOff>
    </xdr:to>
    <xdr:cxnSp macro="">
      <xdr:nvCxnSpPr>
        <xdr:cNvPr id="244" name="直線コネクタ 243">
          <a:extLst>
            <a:ext uri="{FF2B5EF4-FFF2-40B4-BE49-F238E27FC236}">
              <a16:creationId xmlns:a16="http://schemas.microsoft.com/office/drawing/2014/main" id="{AE6B1BC5-BE52-45D2-A239-F42A3B444964}"/>
            </a:ext>
          </a:extLst>
        </xdr:cNvPr>
        <xdr:cNvCxnSpPr/>
      </xdr:nvCxnSpPr>
      <xdr:spPr>
        <a:xfrm flipV="1">
          <a:off x="8496300" y="10259751"/>
          <a:ext cx="7239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163040</xdr:rowOff>
    </xdr:from>
    <xdr:to>
      <xdr:col>46</xdr:col>
      <xdr:colOff>38100</xdr:colOff>
      <xdr:row>61</xdr:row>
      <xdr:rowOff>93190</xdr:rowOff>
    </xdr:to>
    <xdr:sp macro="" textlink="">
      <xdr:nvSpPr>
        <xdr:cNvPr id="245" name="楕円 244">
          <a:extLst>
            <a:ext uri="{FF2B5EF4-FFF2-40B4-BE49-F238E27FC236}">
              <a16:creationId xmlns:a16="http://schemas.microsoft.com/office/drawing/2014/main" id="{1B1174C3-3239-4803-AA80-56FA8C99A1EA}"/>
            </a:ext>
          </a:extLst>
        </xdr:cNvPr>
        <xdr:cNvSpPr/>
      </xdr:nvSpPr>
      <xdr:spPr>
        <a:xfrm>
          <a:off x="7670800" y="10221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37350</xdr:rowOff>
    </xdr:from>
    <xdr:to>
      <xdr:col>50</xdr:col>
      <xdr:colOff>114300</xdr:colOff>
      <xdr:row>61</xdr:row>
      <xdr:rowOff>42390</xdr:rowOff>
    </xdr:to>
    <xdr:cxnSp macro="">
      <xdr:nvCxnSpPr>
        <xdr:cNvPr id="246" name="直線コネクタ 245">
          <a:extLst>
            <a:ext uri="{FF2B5EF4-FFF2-40B4-BE49-F238E27FC236}">
              <a16:creationId xmlns:a16="http://schemas.microsoft.com/office/drawing/2014/main" id="{994AD355-34A5-4624-9769-15401B62B6F2}"/>
            </a:ext>
          </a:extLst>
        </xdr:cNvPr>
        <xdr:cNvCxnSpPr/>
      </xdr:nvCxnSpPr>
      <xdr:spPr>
        <a:xfrm flipV="1">
          <a:off x="7713980" y="10263390"/>
          <a:ext cx="782320" cy="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168911</xdr:rowOff>
    </xdr:from>
    <xdr:to>
      <xdr:col>41</xdr:col>
      <xdr:colOff>101600</xdr:colOff>
      <xdr:row>61</xdr:row>
      <xdr:rowOff>99061</xdr:rowOff>
    </xdr:to>
    <xdr:sp macro="" textlink="">
      <xdr:nvSpPr>
        <xdr:cNvPr id="247" name="楕円 246">
          <a:extLst>
            <a:ext uri="{FF2B5EF4-FFF2-40B4-BE49-F238E27FC236}">
              <a16:creationId xmlns:a16="http://schemas.microsoft.com/office/drawing/2014/main" id="{E39B8916-F4E7-44C3-8F62-A2A685E61374}"/>
            </a:ext>
          </a:extLst>
        </xdr:cNvPr>
        <xdr:cNvSpPr/>
      </xdr:nvSpPr>
      <xdr:spPr>
        <a:xfrm>
          <a:off x="6873240" y="102273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42390</xdr:rowOff>
    </xdr:from>
    <xdr:to>
      <xdr:col>45</xdr:col>
      <xdr:colOff>177800</xdr:colOff>
      <xdr:row>61</xdr:row>
      <xdr:rowOff>48261</xdr:rowOff>
    </xdr:to>
    <xdr:cxnSp macro="">
      <xdr:nvCxnSpPr>
        <xdr:cNvPr id="248" name="直線コネクタ 247">
          <a:extLst>
            <a:ext uri="{FF2B5EF4-FFF2-40B4-BE49-F238E27FC236}">
              <a16:creationId xmlns:a16="http://schemas.microsoft.com/office/drawing/2014/main" id="{F5F30BF6-0807-4025-8637-A1F2E428DA7F}"/>
            </a:ext>
          </a:extLst>
        </xdr:cNvPr>
        <xdr:cNvCxnSpPr/>
      </xdr:nvCxnSpPr>
      <xdr:spPr>
        <a:xfrm flipV="1">
          <a:off x="6924040" y="10268430"/>
          <a:ext cx="789940" cy="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6712</xdr:rowOff>
    </xdr:from>
    <xdr:to>
      <xdr:col>36</xdr:col>
      <xdr:colOff>165100</xdr:colOff>
      <xdr:row>61</xdr:row>
      <xdr:rowOff>108312</xdr:rowOff>
    </xdr:to>
    <xdr:sp macro="" textlink="">
      <xdr:nvSpPr>
        <xdr:cNvPr id="249" name="楕円 248">
          <a:extLst>
            <a:ext uri="{FF2B5EF4-FFF2-40B4-BE49-F238E27FC236}">
              <a16:creationId xmlns:a16="http://schemas.microsoft.com/office/drawing/2014/main" id="{18B06F6C-B087-413D-90C4-7752664198A3}"/>
            </a:ext>
          </a:extLst>
        </xdr:cNvPr>
        <xdr:cNvSpPr/>
      </xdr:nvSpPr>
      <xdr:spPr>
        <a:xfrm>
          <a:off x="6098540" y="1023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48261</xdr:rowOff>
    </xdr:from>
    <xdr:to>
      <xdr:col>41</xdr:col>
      <xdr:colOff>50800</xdr:colOff>
      <xdr:row>61</xdr:row>
      <xdr:rowOff>57512</xdr:rowOff>
    </xdr:to>
    <xdr:cxnSp macro="">
      <xdr:nvCxnSpPr>
        <xdr:cNvPr id="250" name="直線コネクタ 249">
          <a:extLst>
            <a:ext uri="{FF2B5EF4-FFF2-40B4-BE49-F238E27FC236}">
              <a16:creationId xmlns:a16="http://schemas.microsoft.com/office/drawing/2014/main" id="{9CF4B8A6-51D9-4AB7-A9EC-6E21C210D47F}"/>
            </a:ext>
          </a:extLst>
        </xdr:cNvPr>
        <xdr:cNvCxnSpPr/>
      </xdr:nvCxnSpPr>
      <xdr:spPr>
        <a:xfrm flipV="1">
          <a:off x="6149340" y="10274301"/>
          <a:ext cx="774700" cy="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86930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55AD4AB7-064A-4201-97DE-938ACF372D48}"/>
            </a:ext>
          </a:extLst>
        </xdr:cNvPr>
        <xdr:cNvSpPr txBox="1"/>
      </xdr:nvSpPr>
      <xdr:spPr>
        <a:xfrm>
          <a:off x="8239271" y="1048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90706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02EC9454-9479-4301-98BE-214ABF99BF60}"/>
            </a:ext>
          </a:extLst>
        </xdr:cNvPr>
        <xdr:cNvSpPr txBox="1"/>
      </xdr:nvSpPr>
      <xdr:spPr>
        <a:xfrm>
          <a:off x="7477271" y="1048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97557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71FCDEBA-1EEF-4A40-AA15-655552E6DD86}"/>
            </a:ext>
          </a:extLst>
        </xdr:cNvPr>
        <xdr:cNvSpPr txBox="1"/>
      </xdr:nvSpPr>
      <xdr:spPr>
        <a:xfrm>
          <a:off x="6702571" y="1049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89880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62B308A3-2372-41AA-8663-AC24ECD00137}"/>
            </a:ext>
          </a:extLst>
        </xdr:cNvPr>
        <xdr:cNvSpPr txBox="1"/>
      </xdr:nvSpPr>
      <xdr:spPr>
        <a:xfrm>
          <a:off x="5905011" y="1048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104677</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B069E229-10B4-4CDF-8936-0004CBE75492}"/>
            </a:ext>
          </a:extLst>
        </xdr:cNvPr>
        <xdr:cNvSpPr txBox="1"/>
      </xdr:nvSpPr>
      <xdr:spPr>
        <a:xfrm>
          <a:off x="8214575" y="9995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109717</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A574D0E8-E8B4-469D-997A-C16C6DAAB130}"/>
            </a:ext>
          </a:extLst>
        </xdr:cNvPr>
        <xdr:cNvSpPr txBox="1"/>
      </xdr:nvSpPr>
      <xdr:spPr>
        <a:xfrm>
          <a:off x="7444955" y="10000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115588</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9B13D042-5A90-45BE-8E1B-86165ECFF641}"/>
            </a:ext>
          </a:extLst>
        </xdr:cNvPr>
        <xdr:cNvSpPr txBox="1"/>
      </xdr:nvSpPr>
      <xdr:spPr>
        <a:xfrm>
          <a:off x="6670255" y="10006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124839</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DD32C866-121B-48B5-93DF-2375EDD0E5AD}"/>
            </a:ext>
          </a:extLst>
        </xdr:cNvPr>
        <xdr:cNvSpPr txBox="1"/>
      </xdr:nvSpPr>
      <xdr:spPr>
        <a:xfrm>
          <a:off x="5872695" y="1001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3047ECAB-9134-41C6-B47B-B8E2DC31822E}"/>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5DBBF3FA-CF93-49A6-BD25-E61F77801EC2}"/>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D8ABA07A-3F81-415D-9EFE-7E2F481EC383}"/>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2442360A-9F8A-483F-A1A3-9F143221086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BCA51E2C-C5E8-4B7F-9E6A-04510FB41F3C}"/>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6A6DE6AE-2C35-4633-8B19-3F7B5FA76ED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C38EB543-DD95-4D47-8A79-7AF08DF8D1C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B9AF89E0-ADF7-4816-8BEF-079E5F7189DA}"/>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E1C33AEE-3154-4987-B6D1-EB633A06DC7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994F5E3C-1C56-4C09-9B4E-DE3F599E8DFA}"/>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DA732E39-1F94-4562-944B-DC86D8F97E58}"/>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F568BFD5-EAE5-4A58-B327-570D272BF0A1}"/>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8A92B237-1BDD-4BD7-8A9F-0D15C5DC2250}"/>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90EEFDD0-7D54-44DC-8F3D-2253D71CCE00}"/>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B2DE18B8-16FD-4421-A943-5527F04EA056}"/>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9F551AF4-DBF9-49E6-9B7C-09ABC9B9A0F1}"/>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AA569583-8535-4D04-A94D-7114AA48237C}"/>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6B1D4EB0-6ADB-4006-B70B-E02C542B27D1}"/>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87D9A5B6-E671-451E-B956-7166108EBD49}"/>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A7B8C791-0F7E-4C8C-91CE-6453D464A1CD}"/>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9150CE3D-C100-4474-B079-859B389D77D7}"/>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F4E19759-035C-4E1F-AD29-9B51D61224D9}"/>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04E60AE5-07F9-47F7-BED2-1FC802765E91}"/>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3C8387C5-8D12-4CE3-A343-918796A42FB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7C54334C-169E-49E3-97A5-5A4EC05BA14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B7FD72A4-51E3-4E8C-A511-B6EC12260F02}"/>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1EF80D84-12D4-4618-97DE-649841A97693}"/>
            </a:ext>
          </a:extLst>
        </xdr:cNvPr>
        <xdr:cNvCxnSpPr/>
      </xdr:nvCxnSpPr>
      <xdr:spPr>
        <a:xfrm flipV="1">
          <a:off x="4086225" y="13036187"/>
          <a:ext cx="0" cy="1350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20CE0429-CDB3-4777-82F4-CEE5FB85FEA4}"/>
            </a:ext>
          </a:extLst>
        </xdr:cNvPr>
        <xdr:cNvSpPr txBox="1"/>
      </xdr:nvSpPr>
      <xdr:spPr>
        <a:xfrm>
          <a:off x="4124960" y="1439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B40E138F-A95A-4667-87AF-31AB22D4F92C}"/>
            </a:ext>
          </a:extLst>
        </xdr:cNvPr>
        <xdr:cNvCxnSpPr/>
      </xdr:nvCxnSpPr>
      <xdr:spPr>
        <a:xfrm>
          <a:off x="4020820" y="14387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BCE2303D-71EF-4214-BB2B-3B3605942414}"/>
            </a:ext>
          </a:extLst>
        </xdr:cNvPr>
        <xdr:cNvSpPr txBox="1"/>
      </xdr:nvSpPr>
      <xdr:spPr>
        <a:xfrm>
          <a:off x="4124960" y="12815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C5F495C4-0F79-46AE-B0DF-BA82F32E91F1}"/>
            </a:ext>
          </a:extLst>
        </xdr:cNvPr>
        <xdr:cNvCxnSpPr/>
      </xdr:nvCxnSpPr>
      <xdr:spPr>
        <a:xfrm>
          <a:off x="4020820" y="130361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134275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62EB3C5E-BB4E-406E-8A10-83872AC44097}"/>
            </a:ext>
          </a:extLst>
        </xdr:cNvPr>
        <xdr:cNvSpPr txBox="1"/>
      </xdr:nvSpPr>
      <xdr:spPr>
        <a:xfrm>
          <a:off x="4124960" y="13713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F7260953-CFE2-4154-B2B5-E2E9FB265110}"/>
            </a:ext>
          </a:extLst>
        </xdr:cNvPr>
        <xdr:cNvSpPr/>
      </xdr:nvSpPr>
      <xdr:spPr>
        <a:xfrm>
          <a:off x="4036060" y="13857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B3C76F7E-F544-439E-93CF-149D063F580C}"/>
            </a:ext>
          </a:extLst>
        </xdr:cNvPr>
        <xdr:cNvSpPr/>
      </xdr:nvSpPr>
      <xdr:spPr>
        <a:xfrm>
          <a:off x="3312160" y="138219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9272D5E8-450B-43EC-BE6D-07903E115541}"/>
            </a:ext>
          </a:extLst>
        </xdr:cNvPr>
        <xdr:cNvSpPr/>
      </xdr:nvSpPr>
      <xdr:spPr>
        <a:xfrm>
          <a:off x="2514600" y="137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AB53732A-8A34-46BA-9842-48C36EA79FD3}"/>
            </a:ext>
          </a:extLst>
        </xdr:cNvPr>
        <xdr:cNvSpPr/>
      </xdr:nvSpPr>
      <xdr:spPr>
        <a:xfrm>
          <a:off x="1739900" y="1375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321E0335-190F-41F6-BCD3-74C747813888}"/>
            </a:ext>
          </a:extLst>
        </xdr:cNvPr>
        <xdr:cNvSpPr/>
      </xdr:nvSpPr>
      <xdr:spPr>
        <a:xfrm>
          <a:off x="965200" y="137212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E83B52F-516F-4874-AA98-AA2674ACCB88}"/>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447BEAE-CE87-499E-B49F-CC21F41D995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D12634F-705D-421F-BD78-8A17BAD47948}"/>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0FBC904-101F-40C3-ACCA-4EFD443976B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EE4B002-D95F-475E-916D-DFDDEAA1870B}"/>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86905</xdr:rowOff>
    </xdr:from>
    <xdr:to>
      <xdr:col>24</xdr:col>
      <xdr:colOff>114300</xdr:colOff>
      <xdr:row>86</xdr:row>
      <xdr:rowOff>17055</xdr:rowOff>
    </xdr:to>
    <xdr:sp macro="" textlink="">
      <xdr:nvSpPr>
        <xdr:cNvPr id="301" name="楕円 300">
          <a:extLst>
            <a:ext uri="{FF2B5EF4-FFF2-40B4-BE49-F238E27FC236}">
              <a16:creationId xmlns:a16="http://schemas.microsoft.com/office/drawing/2014/main" id="{093531EA-06EC-4E60-91E6-F6170A69E150}"/>
            </a:ext>
          </a:extLst>
        </xdr:cNvPr>
        <xdr:cNvSpPr/>
      </xdr:nvSpPr>
      <xdr:spPr>
        <a:xfrm>
          <a:off x="4036060" y="14336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1832</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725224DD-2551-48F2-B8C1-8C1FB9A5DE6D}"/>
            </a:ext>
          </a:extLst>
        </xdr:cNvPr>
        <xdr:cNvSpPr txBox="1"/>
      </xdr:nvSpPr>
      <xdr:spPr>
        <a:xfrm>
          <a:off x="4124960" y="14251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70576</xdr:rowOff>
    </xdr:from>
    <xdr:to>
      <xdr:col>20</xdr:col>
      <xdr:colOff>38100</xdr:colOff>
      <xdr:row>86</xdr:row>
      <xdr:rowOff>726</xdr:rowOff>
    </xdr:to>
    <xdr:sp macro="" textlink="">
      <xdr:nvSpPr>
        <xdr:cNvPr id="303" name="楕円 302">
          <a:extLst>
            <a:ext uri="{FF2B5EF4-FFF2-40B4-BE49-F238E27FC236}">
              <a16:creationId xmlns:a16="http://schemas.microsoft.com/office/drawing/2014/main" id="{7C0F4960-D6B3-470F-9857-E396222A2DB8}"/>
            </a:ext>
          </a:extLst>
        </xdr:cNvPr>
        <xdr:cNvSpPr/>
      </xdr:nvSpPr>
      <xdr:spPr>
        <a:xfrm>
          <a:off x="3312160" y="143199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121376</xdr:rowOff>
    </xdr:from>
    <xdr:to>
      <xdr:col>24</xdr:col>
      <xdr:colOff>63500</xdr:colOff>
      <xdr:row>85</xdr:row>
      <xdr:rowOff>137705</xdr:rowOff>
    </xdr:to>
    <xdr:cxnSp macro="">
      <xdr:nvCxnSpPr>
        <xdr:cNvPr id="304" name="直線コネクタ 303">
          <a:extLst>
            <a:ext uri="{FF2B5EF4-FFF2-40B4-BE49-F238E27FC236}">
              <a16:creationId xmlns:a16="http://schemas.microsoft.com/office/drawing/2014/main" id="{BDA48FBD-A736-42FE-8BB1-679C4C13B7E0}"/>
            </a:ext>
          </a:extLst>
        </xdr:cNvPr>
        <xdr:cNvCxnSpPr/>
      </xdr:nvCxnSpPr>
      <xdr:spPr>
        <a:xfrm>
          <a:off x="3355340" y="14370776"/>
          <a:ext cx="7315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50981</xdr:rowOff>
    </xdr:from>
    <xdr:to>
      <xdr:col>15</xdr:col>
      <xdr:colOff>101600</xdr:colOff>
      <xdr:row>85</xdr:row>
      <xdr:rowOff>152581</xdr:rowOff>
    </xdr:to>
    <xdr:sp macro="" textlink="">
      <xdr:nvSpPr>
        <xdr:cNvPr id="305" name="楕円 304">
          <a:extLst>
            <a:ext uri="{FF2B5EF4-FFF2-40B4-BE49-F238E27FC236}">
              <a16:creationId xmlns:a16="http://schemas.microsoft.com/office/drawing/2014/main" id="{58ABAA60-A3F6-44CE-AD6D-C5D73D0A1D97}"/>
            </a:ext>
          </a:extLst>
        </xdr:cNvPr>
        <xdr:cNvSpPr/>
      </xdr:nvSpPr>
      <xdr:spPr>
        <a:xfrm>
          <a:off x="2514600" y="1430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101781</xdr:rowOff>
    </xdr:from>
    <xdr:to>
      <xdr:col>19</xdr:col>
      <xdr:colOff>177800</xdr:colOff>
      <xdr:row>85</xdr:row>
      <xdr:rowOff>121376</xdr:rowOff>
    </xdr:to>
    <xdr:cxnSp macro="">
      <xdr:nvCxnSpPr>
        <xdr:cNvPr id="306" name="直線コネクタ 305">
          <a:extLst>
            <a:ext uri="{FF2B5EF4-FFF2-40B4-BE49-F238E27FC236}">
              <a16:creationId xmlns:a16="http://schemas.microsoft.com/office/drawing/2014/main" id="{44F87D7F-B646-451E-B9C6-65A8B0D34CF4}"/>
            </a:ext>
          </a:extLst>
        </xdr:cNvPr>
        <xdr:cNvCxnSpPr/>
      </xdr:nvCxnSpPr>
      <xdr:spPr>
        <a:xfrm>
          <a:off x="2565400" y="14351181"/>
          <a:ext cx="78994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21589</xdr:rowOff>
    </xdr:from>
    <xdr:to>
      <xdr:col>10</xdr:col>
      <xdr:colOff>165100</xdr:colOff>
      <xdr:row>85</xdr:row>
      <xdr:rowOff>123189</xdr:rowOff>
    </xdr:to>
    <xdr:sp macro="" textlink="">
      <xdr:nvSpPr>
        <xdr:cNvPr id="307" name="楕円 306">
          <a:extLst>
            <a:ext uri="{FF2B5EF4-FFF2-40B4-BE49-F238E27FC236}">
              <a16:creationId xmlns:a16="http://schemas.microsoft.com/office/drawing/2014/main" id="{83443367-F7F9-4C37-8246-0F7F50D9E287}"/>
            </a:ext>
          </a:extLst>
        </xdr:cNvPr>
        <xdr:cNvSpPr/>
      </xdr:nvSpPr>
      <xdr:spPr>
        <a:xfrm>
          <a:off x="17399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72389</xdr:rowOff>
    </xdr:from>
    <xdr:to>
      <xdr:col>15</xdr:col>
      <xdr:colOff>50800</xdr:colOff>
      <xdr:row>85</xdr:row>
      <xdr:rowOff>101781</xdr:rowOff>
    </xdr:to>
    <xdr:cxnSp macro="">
      <xdr:nvCxnSpPr>
        <xdr:cNvPr id="308" name="直線コネクタ 307">
          <a:extLst>
            <a:ext uri="{FF2B5EF4-FFF2-40B4-BE49-F238E27FC236}">
              <a16:creationId xmlns:a16="http://schemas.microsoft.com/office/drawing/2014/main" id="{D2CAA960-1F48-4BBD-A445-A505ECEDB0B2}"/>
            </a:ext>
          </a:extLst>
        </xdr:cNvPr>
        <xdr:cNvCxnSpPr/>
      </xdr:nvCxnSpPr>
      <xdr:spPr>
        <a:xfrm>
          <a:off x="1790700" y="14321789"/>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160382</xdr:rowOff>
    </xdr:from>
    <xdr:to>
      <xdr:col>6</xdr:col>
      <xdr:colOff>38100</xdr:colOff>
      <xdr:row>85</xdr:row>
      <xdr:rowOff>90532</xdr:rowOff>
    </xdr:to>
    <xdr:sp macro="" textlink="">
      <xdr:nvSpPr>
        <xdr:cNvPr id="309" name="楕円 308">
          <a:extLst>
            <a:ext uri="{FF2B5EF4-FFF2-40B4-BE49-F238E27FC236}">
              <a16:creationId xmlns:a16="http://schemas.microsoft.com/office/drawing/2014/main" id="{7DBF350B-67BC-4172-B17C-1E3CBB53E6DF}"/>
            </a:ext>
          </a:extLst>
        </xdr:cNvPr>
        <xdr:cNvSpPr/>
      </xdr:nvSpPr>
      <xdr:spPr>
        <a:xfrm>
          <a:off x="965200" y="142421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39732</xdr:rowOff>
    </xdr:from>
    <xdr:to>
      <xdr:col>10</xdr:col>
      <xdr:colOff>114300</xdr:colOff>
      <xdr:row>85</xdr:row>
      <xdr:rowOff>72389</xdr:rowOff>
    </xdr:to>
    <xdr:cxnSp macro="">
      <xdr:nvCxnSpPr>
        <xdr:cNvPr id="310" name="直線コネクタ 309">
          <a:extLst>
            <a:ext uri="{FF2B5EF4-FFF2-40B4-BE49-F238E27FC236}">
              <a16:creationId xmlns:a16="http://schemas.microsoft.com/office/drawing/2014/main" id="{64D1D605-9451-40D1-9483-8C9B5375E00F}"/>
            </a:ext>
          </a:extLst>
        </xdr:cNvPr>
        <xdr:cNvCxnSpPr/>
      </xdr:nvCxnSpPr>
      <xdr:spPr>
        <a:xfrm>
          <a:off x="1008380" y="14289132"/>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1" name="n_1aveValue【公営住宅】&#10;有形固定資産減価償却率">
          <a:extLst>
            <a:ext uri="{FF2B5EF4-FFF2-40B4-BE49-F238E27FC236}">
              <a16:creationId xmlns:a16="http://schemas.microsoft.com/office/drawing/2014/main" id="{4EC1151A-25AE-4846-BE72-2401D450F1B7}"/>
            </a:ext>
          </a:extLst>
        </xdr:cNvPr>
        <xdr:cNvSpPr txBox="1"/>
      </xdr:nvSpPr>
      <xdr:spPr>
        <a:xfrm>
          <a:off x="317056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12" name="n_2aveValue【公営住宅】&#10;有形固定資産減価償却率">
          <a:extLst>
            <a:ext uri="{FF2B5EF4-FFF2-40B4-BE49-F238E27FC236}">
              <a16:creationId xmlns:a16="http://schemas.microsoft.com/office/drawing/2014/main" id="{E7E78CE2-0C8D-4F97-9A22-90189CA7BF44}"/>
            </a:ext>
          </a:extLst>
        </xdr:cNvPr>
        <xdr:cNvSpPr txBox="1"/>
      </xdr:nvSpPr>
      <xdr:spPr>
        <a:xfrm>
          <a:off x="2385704" y="1356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125021</xdr:rowOff>
    </xdr:from>
    <xdr:ext cx="405111" cy="259045"/>
    <xdr:sp macro="" textlink="">
      <xdr:nvSpPr>
        <xdr:cNvPr id="313" name="n_3aveValue【公営住宅】&#10;有形固定資産減価償却率">
          <a:extLst>
            <a:ext uri="{FF2B5EF4-FFF2-40B4-BE49-F238E27FC236}">
              <a16:creationId xmlns:a16="http://schemas.microsoft.com/office/drawing/2014/main" id="{D6F10CFB-0CC6-4A24-8B58-7BBBE6FCEA4C}"/>
            </a:ext>
          </a:extLst>
        </xdr:cNvPr>
        <xdr:cNvSpPr txBox="1"/>
      </xdr:nvSpPr>
      <xdr:spPr>
        <a:xfrm>
          <a:off x="1611004" y="1353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314" name="n_4aveValue【公営住宅】&#10;有形固定資産減価償却率">
          <a:extLst>
            <a:ext uri="{FF2B5EF4-FFF2-40B4-BE49-F238E27FC236}">
              <a16:creationId xmlns:a16="http://schemas.microsoft.com/office/drawing/2014/main" id="{D5EF4067-92A1-4EB4-9E5E-E554C99CAB1F}"/>
            </a:ext>
          </a:extLst>
        </xdr:cNvPr>
        <xdr:cNvSpPr txBox="1"/>
      </xdr:nvSpPr>
      <xdr:spPr>
        <a:xfrm>
          <a:off x="836304" y="1350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163303</xdr:rowOff>
    </xdr:from>
    <xdr:ext cx="405111" cy="259045"/>
    <xdr:sp macro="" textlink="">
      <xdr:nvSpPr>
        <xdr:cNvPr id="315" name="n_1mainValue【公営住宅】&#10;有形固定資産減価償却率">
          <a:extLst>
            <a:ext uri="{FF2B5EF4-FFF2-40B4-BE49-F238E27FC236}">
              <a16:creationId xmlns:a16="http://schemas.microsoft.com/office/drawing/2014/main" id="{4AC772C7-DD25-497D-80A7-AFBD94DC966B}"/>
            </a:ext>
          </a:extLst>
        </xdr:cNvPr>
        <xdr:cNvSpPr txBox="1"/>
      </xdr:nvSpPr>
      <xdr:spPr>
        <a:xfrm>
          <a:off x="3170564" y="1441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143708</xdr:rowOff>
    </xdr:from>
    <xdr:ext cx="405111" cy="259045"/>
    <xdr:sp macro="" textlink="">
      <xdr:nvSpPr>
        <xdr:cNvPr id="316" name="n_2mainValue【公営住宅】&#10;有形固定資産減価償却率">
          <a:extLst>
            <a:ext uri="{FF2B5EF4-FFF2-40B4-BE49-F238E27FC236}">
              <a16:creationId xmlns:a16="http://schemas.microsoft.com/office/drawing/2014/main" id="{B4993FE0-5E84-4F49-83DD-BD5111A8E895}"/>
            </a:ext>
          </a:extLst>
        </xdr:cNvPr>
        <xdr:cNvSpPr txBox="1"/>
      </xdr:nvSpPr>
      <xdr:spPr>
        <a:xfrm>
          <a:off x="2385704" y="14393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114316</xdr:rowOff>
    </xdr:from>
    <xdr:ext cx="405111" cy="259045"/>
    <xdr:sp macro="" textlink="">
      <xdr:nvSpPr>
        <xdr:cNvPr id="317" name="n_3mainValue【公営住宅】&#10;有形固定資産減価償却率">
          <a:extLst>
            <a:ext uri="{FF2B5EF4-FFF2-40B4-BE49-F238E27FC236}">
              <a16:creationId xmlns:a16="http://schemas.microsoft.com/office/drawing/2014/main" id="{F10A1741-433E-4702-A22B-26EB812C674C}"/>
            </a:ext>
          </a:extLst>
        </xdr:cNvPr>
        <xdr:cNvSpPr txBox="1"/>
      </xdr:nvSpPr>
      <xdr:spPr>
        <a:xfrm>
          <a:off x="161100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81659</xdr:rowOff>
    </xdr:from>
    <xdr:ext cx="405111" cy="259045"/>
    <xdr:sp macro="" textlink="">
      <xdr:nvSpPr>
        <xdr:cNvPr id="318" name="n_4mainValue【公営住宅】&#10;有形固定資産減価償却率">
          <a:extLst>
            <a:ext uri="{FF2B5EF4-FFF2-40B4-BE49-F238E27FC236}">
              <a16:creationId xmlns:a16="http://schemas.microsoft.com/office/drawing/2014/main" id="{94A6B528-4D4B-46B5-85F4-6192A1B7EF7C}"/>
            </a:ext>
          </a:extLst>
        </xdr:cNvPr>
        <xdr:cNvSpPr txBox="1"/>
      </xdr:nvSpPr>
      <xdr:spPr>
        <a:xfrm>
          <a:off x="836304" y="14331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47761B0C-5D81-42C0-8261-889B4D53EE9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3978117D-4C3C-4B49-A151-6D0D7CB08C2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55211C46-948E-4865-BA3A-EFCB9F6BD6D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19E9E9E8-741A-4F2D-8CCE-9AD695B0D57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36EDABCF-5EEA-437F-B22C-4D71568A25C5}"/>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E2BC82CF-4E2F-4A01-AF66-6DAE3A0FBBF1}"/>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0104798A-8430-4906-A2EA-3ECC0F326C4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D841F0B5-D7F9-4EEE-A366-1288699111CA}"/>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51317BD3-2A03-49C5-A60E-04BC44092AC7}"/>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22752EC9-BFC3-49D1-9806-DF19D477A68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FC1FF9C8-4AC7-4881-9348-7DEFB5C07A64}"/>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C48EDF90-9082-4E20-A71D-DBC9507D7311}"/>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FACC9AF1-33EB-4BCF-ACE1-0FB83F8BEC05}"/>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1A8DEF16-4F7F-47C2-861B-79B4482DB88C}"/>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FAAF5795-B065-4F6D-A0EE-C781E37F11E8}"/>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AD03DC88-5966-4956-AF83-2B6D5F0BF185}"/>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3BCC4F7B-CC8A-4A33-825C-E97CE4B74145}"/>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CC2E1A78-113C-4FFF-9DA4-66A500C6FFE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1C2BE08E-18AC-465B-8B9B-974A5381C38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EF0BE94C-517B-46ED-95AB-A826EC6B4108}"/>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7CF5ACC-847C-48A2-86BD-564B98D4011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70AA46DA-9547-4856-97E0-357F958EF0F3}"/>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8AB8E572-8F2A-4BD5-937C-3F10FBFE183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A7EDF07A-B57A-4DFB-BFDC-A0F6A393F09F}"/>
            </a:ext>
          </a:extLst>
        </xdr:cNvPr>
        <xdr:cNvCxnSpPr/>
      </xdr:nvCxnSpPr>
      <xdr:spPr>
        <a:xfrm flipV="1">
          <a:off x="9219565" y="1317879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4049C9B5-E7D9-4228-AFDB-AFCF4E09C1EC}"/>
            </a:ext>
          </a:extLst>
        </xdr:cNvPr>
        <xdr:cNvSpPr txBox="1"/>
      </xdr:nvSpPr>
      <xdr:spPr>
        <a:xfrm>
          <a:off x="9258300" y="1453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9F1B9780-8613-4B31-852B-108B5239A08E}"/>
            </a:ext>
          </a:extLst>
        </xdr:cNvPr>
        <xdr:cNvCxnSpPr/>
      </xdr:nvCxnSpPr>
      <xdr:spPr>
        <a:xfrm>
          <a:off x="9154160" y="14527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8C70224D-AD99-4080-A838-BF0FDCD8CBBC}"/>
            </a:ext>
          </a:extLst>
        </xdr:cNvPr>
        <xdr:cNvSpPr txBox="1"/>
      </xdr:nvSpPr>
      <xdr:spPr>
        <a:xfrm>
          <a:off x="9258300" y="1295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DC2F115E-C31B-4135-BCB1-787BB7656732}"/>
            </a:ext>
          </a:extLst>
        </xdr:cNvPr>
        <xdr:cNvCxnSpPr/>
      </xdr:nvCxnSpPr>
      <xdr:spPr>
        <a:xfrm>
          <a:off x="9154160" y="1317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81805</xdr:rowOff>
    </xdr:from>
    <xdr:ext cx="469744" cy="259045"/>
    <xdr:sp macro="" textlink="">
      <xdr:nvSpPr>
        <xdr:cNvPr id="347" name="【公営住宅】&#10;一人当たり面積平均値テキスト">
          <a:extLst>
            <a:ext uri="{FF2B5EF4-FFF2-40B4-BE49-F238E27FC236}">
              <a16:creationId xmlns:a16="http://schemas.microsoft.com/office/drawing/2014/main" id="{DC8EB3CB-F3BE-4CE9-8C2C-CE180FEB9A12}"/>
            </a:ext>
          </a:extLst>
        </xdr:cNvPr>
        <xdr:cNvSpPr txBox="1"/>
      </xdr:nvSpPr>
      <xdr:spPr>
        <a:xfrm>
          <a:off x="9258300" y="13828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10598420-FBC8-45AB-9A96-E4AEF92AC660}"/>
            </a:ext>
          </a:extLst>
        </xdr:cNvPr>
        <xdr:cNvSpPr/>
      </xdr:nvSpPr>
      <xdr:spPr>
        <a:xfrm>
          <a:off x="9192260" y="139730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0CC6F1DA-2129-48A5-8440-9C6F8BDC03D4}"/>
            </a:ext>
          </a:extLst>
        </xdr:cNvPr>
        <xdr:cNvSpPr/>
      </xdr:nvSpPr>
      <xdr:spPr>
        <a:xfrm>
          <a:off x="8445500" y="1397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BB9222DB-9631-405E-8B70-E405DDE76327}"/>
            </a:ext>
          </a:extLst>
        </xdr:cNvPr>
        <xdr:cNvSpPr/>
      </xdr:nvSpPr>
      <xdr:spPr>
        <a:xfrm>
          <a:off x="7670800" y="139768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30508370-0FF9-4916-99EC-EC573D689EB6}"/>
            </a:ext>
          </a:extLst>
        </xdr:cNvPr>
        <xdr:cNvSpPr/>
      </xdr:nvSpPr>
      <xdr:spPr>
        <a:xfrm>
          <a:off x="6873240" y="1397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B9DB5B64-0CF8-412B-8A6A-A93B1605025A}"/>
            </a:ext>
          </a:extLst>
        </xdr:cNvPr>
        <xdr:cNvSpPr/>
      </xdr:nvSpPr>
      <xdr:spPr>
        <a:xfrm>
          <a:off x="6098540" y="1396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D231C3C-DDCB-4713-B5C0-C3D83108741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EFFDE82-E236-44F0-8288-66C27F1C44F6}"/>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54ACE90-08AA-4D62-9E7D-94B2CDCB0789}"/>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47C059C-2C97-4FDF-B748-46489BABAB3C}"/>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ADC2CE2-1673-44E9-A9B9-88283A507922}"/>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5587</xdr:rowOff>
    </xdr:from>
    <xdr:to>
      <xdr:col>55</xdr:col>
      <xdr:colOff>50800</xdr:colOff>
      <xdr:row>84</xdr:row>
      <xdr:rowOff>107187</xdr:rowOff>
    </xdr:to>
    <xdr:sp macro="" textlink="">
      <xdr:nvSpPr>
        <xdr:cNvPr id="358" name="楕円 357">
          <a:extLst>
            <a:ext uri="{FF2B5EF4-FFF2-40B4-BE49-F238E27FC236}">
              <a16:creationId xmlns:a16="http://schemas.microsoft.com/office/drawing/2014/main" id="{ED6A36A7-0965-4554-B852-A92F9583E573}"/>
            </a:ext>
          </a:extLst>
        </xdr:cNvPr>
        <xdr:cNvSpPr/>
      </xdr:nvSpPr>
      <xdr:spPr>
        <a:xfrm>
          <a:off x="9192260" y="140873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155464</xdr:rowOff>
    </xdr:from>
    <xdr:ext cx="469744" cy="259045"/>
    <xdr:sp macro="" textlink="">
      <xdr:nvSpPr>
        <xdr:cNvPr id="359" name="【公営住宅】&#10;一人当たり面積該当値テキスト">
          <a:extLst>
            <a:ext uri="{FF2B5EF4-FFF2-40B4-BE49-F238E27FC236}">
              <a16:creationId xmlns:a16="http://schemas.microsoft.com/office/drawing/2014/main" id="{1A243ABB-B044-4B64-AAC9-AED6E1FD08B6}"/>
            </a:ext>
          </a:extLst>
        </xdr:cNvPr>
        <xdr:cNvSpPr txBox="1"/>
      </xdr:nvSpPr>
      <xdr:spPr>
        <a:xfrm>
          <a:off x="9258300" y="1406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5587</xdr:rowOff>
    </xdr:from>
    <xdr:to>
      <xdr:col>50</xdr:col>
      <xdr:colOff>165100</xdr:colOff>
      <xdr:row>84</xdr:row>
      <xdr:rowOff>107187</xdr:rowOff>
    </xdr:to>
    <xdr:sp macro="" textlink="">
      <xdr:nvSpPr>
        <xdr:cNvPr id="360" name="楕円 359">
          <a:extLst>
            <a:ext uri="{FF2B5EF4-FFF2-40B4-BE49-F238E27FC236}">
              <a16:creationId xmlns:a16="http://schemas.microsoft.com/office/drawing/2014/main" id="{9EBD88D5-9DC2-490E-AE0A-3ACF8BB80BC9}"/>
            </a:ext>
          </a:extLst>
        </xdr:cNvPr>
        <xdr:cNvSpPr/>
      </xdr:nvSpPr>
      <xdr:spPr>
        <a:xfrm>
          <a:off x="8445500" y="1408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56387</xdr:rowOff>
    </xdr:from>
    <xdr:to>
      <xdr:col>55</xdr:col>
      <xdr:colOff>0</xdr:colOff>
      <xdr:row>84</xdr:row>
      <xdr:rowOff>56387</xdr:rowOff>
    </xdr:to>
    <xdr:cxnSp macro="">
      <xdr:nvCxnSpPr>
        <xdr:cNvPr id="361" name="直線コネクタ 360">
          <a:extLst>
            <a:ext uri="{FF2B5EF4-FFF2-40B4-BE49-F238E27FC236}">
              <a16:creationId xmlns:a16="http://schemas.microsoft.com/office/drawing/2014/main" id="{B3847627-F35D-45E1-9195-C9783DE09EBB}"/>
            </a:ext>
          </a:extLst>
        </xdr:cNvPr>
        <xdr:cNvCxnSpPr/>
      </xdr:nvCxnSpPr>
      <xdr:spPr>
        <a:xfrm>
          <a:off x="8496300" y="14138147"/>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29211</xdr:rowOff>
    </xdr:from>
    <xdr:to>
      <xdr:col>46</xdr:col>
      <xdr:colOff>38100</xdr:colOff>
      <xdr:row>84</xdr:row>
      <xdr:rowOff>130811</xdr:rowOff>
    </xdr:to>
    <xdr:sp macro="" textlink="">
      <xdr:nvSpPr>
        <xdr:cNvPr id="362" name="楕円 361">
          <a:extLst>
            <a:ext uri="{FF2B5EF4-FFF2-40B4-BE49-F238E27FC236}">
              <a16:creationId xmlns:a16="http://schemas.microsoft.com/office/drawing/2014/main" id="{58504649-7C56-4D0A-B7E8-B16512B93CAA}"/>
            </a:ext>
          </a:extLst>
        </xdr:cNvPr>
        <xdr:cNvSpPr/>
      </xdr:nvSpPr>
      <xdr:spPr>
        <a:xfrm>
          <a:off x="7670800" y="141109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56387</xdr:rowOff>
    </xdr:from>
    <xdr:to>
      <xdr:col>50</xdr:col>
      <xdr:colOff>114300</xdr:colOff>
      <xdr:row>84</xdr:row>
      <xdr:rowOff>80011</xdr:rowOff>
    </xdr:to>
    <xdr:cxnSp macro="">
      <xdr:nvCxnSpPr>
        <xdr:cNvPr id="363" name="直線コネクタ 362">
          <a:extLst>
            <a:ext uri="{FF2B5EF4-FFF2-40B4-BE49-F238E27FC236}">
              <a16:creationId xmlns:a16="http://schemas.microsoft.com/office/drawing/2014/main" id="{6DE60AE2-D0AD-4A1E-A705-A81D8CBEA629}"/>
            </a:ext>
          </a:extLst>
        </xdr:cNvPr>
        <xdr:cNvCxnSpPr/>
      </xdr:nvCxnSpPr>
      <xdr:spPr>
        <a:xfrm flipV="1">
          <a:off x="7713980" y="14138147"/>
          <a:ext cx="782320" cy="2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30735</xdr:rowOff>
    </xdr:from>
    <xdr:to>
      <xdr:col>41</xdr:col>
      <xdr:colOff>101600</xdr:colOff>
      <xdr:row>84</xdr:row>
      <xdr:rowOff>132335</xdr:rowOff>
    </xdr:to>
    <xdr:sp macro="" textlink="">
      <xdr:nvSpPr>
        <xdr:cNvPr id="364" name="楕円 363">
          <a:extLst>
            <a:ext uri="{FF2B5EF4-FFF2-40B4-BE49-F238E27FC236}">
              <a16:creationId xmlns:a16="http://schemas.microsoft.com/office/drawing/2014/main" id="{9F142C19-B093-4D7A-972F-CC6D92D977D0}"/>
            </a:ext>
          </a:extLst>
        </xdr:cNvPr>
        <xdr:cNvSpPr/>
      </xdr:nvSpPr>
      <xdr:spPr>
        <a:xfrm>
          <a:off x="6873240" y="1411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80011</xdr:rowOff>
    </xdr:from>
    <xdr:to>
      <xdr:col>45</xdr:col>
      <xdr:colOff>177800</xdr:colOff>
      <xdr:row>84</xdr:row>
      <xdr:rowOff>81535</xdr:rowOff>
    </xdr:to>
    <xdr:cxnSp macro="">
      <xdr:nvCxnSpPr>
        <xdr:cNvPr id="365" name="直線コネクタ 364">
          <a:extLst>
            <a:ext uri="{FF2B5EF4-FFF2-40B4-BE49-F238E27FC236}">
              <a16:creationId xmlns:a16="http://schemas.microsoft.com/office/drawing/2014/main" id="{29283F63-2552-42D5-A942-D42B72AA6130}"/>
            </a:ext>
          </a:extLst>
        </xdr:cNvPr>
        <xdr:cNvCxnSpPr/>
      </xdr:nvCxnSpPr>
      <xdr:spPr>
        <a:xfrm flipV="1">
          <a:off x="6924040" y="14161771"/>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32258</xdr:rowOff>
    </xdr:from>
    <xdr:to>
      <xdr:col>36</xdr:col>
      <xdr:colOff>165100</xdr:colOff>
      <xdr:row>84</xdr:row>
      <xdr:rowOff>133858</xdr:rowOff>
    </xdr:to>
    <xdr:sp macro="" textlink="">
      <xdr:nvSpPr>
        <xdr:cNvPr id="366" name="楕円 365">
          <a:extLst>
            <a:ext uri="{FF2B5EF4-FFF2-40B4-BE49-F238E27FC236}">
              <a16:creationId xmlns:a16="http://schemas.microsoft.com/office/drawing/2014/main" id="{A9F5FE70-757F-4311-B421-55C92BCF2831}"/>
            </a:ext>
          </a:extLst>
        </xdr:cNvPr>
        <xdr:cNvSpPr/>
      </xdr:nvSpPr>
      <xdr:spPr>
        <a:xfrm>
          <a:off x="6098540" y="1411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81535</xdr:rowOff>
    </xdr:from>
    <xdr:to>
      <xdr:col>41</xdr:col>
      <xdr:colOff>50800</xdr:colOff>
      <xdr:row>84</xdr:row>
      <xdr:rowOff>83058</xdr:rowOff>
    </xdr:to>
    <xdr:cxnSp macro="">
      <xdr:nvCxnSpPr>
        <xdr:cNvPr id="367" name="直線コネクタ 366">
          <a:extLst>
            <a:ext uri="{FF2B5EF4-FFF2-40B4-BE49-F238E27FC236}">
              <a16:creationId xmlns:a16="http://schemas.microsoft.com/office/drawing/2014/main" id="{BD352ACE-90B1-4E23-9415-270C7CA3D92B}"/>
            </a:ext>
          </a:extLst>
        </xdr:cNvPr>
        <xdr:cNvCxnSpPr/>
      </xdr:nvCxnSpPr>
      <xdr:spPr>
        <a:xfrm flipV="1">
          <a:off x="6149340" y="14163295"/>
          <a:ext cx="7747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68" name="n_1aveValue【公営住宅】&#10;一人当たり面積">
          <a:extLst>
            <a:ext uri="{FF2B5EF4-FFF2-40B4-BE49-F238E27FC236}">
              <a16:creationId xmlns:a16="http://schemas.microsoft.com/office/drawing/2014/main" id="{FFC9BA89-FE4C-4B3C-9434-E5F38C9B9864}"/>
            </a:ext>
          </a:extLst>
        </xdr:cNvPr>
        <xdr:cNvSpPr txBox="1"/>
      </xdr:nvSpPr>
      <xdr:spPr>
        <a:xfrm>
          <a:off x="8271587" y="13752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9414</xdr:rowOff>
    </xdr:from>
    <xdr:ext cx="469744" cy="259045"/>
    <xdr:sp macro="" textlink="">
      <xdr:nvSpPr>
        <xdr:cNvPr id="369" name="n_2aveValue【公営住宅】&#10;一人当たり面積">
          <a:extLst>
            <a:ext uri="{FF2B5EF4-FFF2-40B4-BE49-F238E27FC236}">
              <a16:creationId xmlns:a16="http://schemas.microsoft.com/office/drawing/2014/main" id="{260C48CE-86C3-4493-8B81-7B18CFDE03F1}"/>
            </a:ext>
          </a:extLst>
        </xdr:cNvPr>
        <xdr:cNvSpPr txBox="1"/>
      </xdr:nvSpPr>
      <xdr:spPr>
        <a:xfrm>
          <a:off x="7509587" y="1375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6366</xdr:rowOff>
    </xdr:from>
    <xdr:ext cx="469744" cy="259045"/>
    <xdr:sp macro="" textlink="">
      <xdr:nvSpPr>
        <xdr:cNvPr id="370" name="n_3aveValue【公営住宅】&#10;一人当たり面積">
          <a:extLst>
            <a:ext uri="{FF2B5EF4-FFF2-40B4-BE49-F238E27FC236}">
              <a16:creationId xmlns:a16="http://schemas.microsoft.com/office/drawing/2014/main" id="{329059E3-E8ED-4B17-87E7-E07F84A61414}"/>
            </a:ext>
          </a:extLst>
        </xdr:cNvPr>
        <xdr:cNvSpPr txBox="1"/>
      </xdr:nvSpPr>
      <xdr:spPr>
        <a:xfrm>
          <a:off x="6712027" y="13752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71" name="n_4aveValue【公営住宅】&#10;一人当たり面積">
          <a:extLst>
            <a:ext uri="{FF2B5EF4-FFF2-40B4-BE49-F238E27FC236}">
              <a16:creationId xmlns:a16="http://schemas.microsoft.com/office/drawing/2014/main" id="{E3145C5F-4929-4DA9-A7DC-6370E1567D78}"/>
            </a:ext>
          </a:extLst>
        </xdr:cNvPr>
        <xdr:cNvSpPr txBox="1"/>
      </xdr:nvSpPr>
      <xdr:spPr>
        <a:xfrm>
          <a:off x="5937327" y="1374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98314</xdr:rowOff>
    </xdr:from>
    <xdr:ext cx="469744" cy="259045"/>
    <xdr:sp macro="" textlink="">
      <xdr:nvSpPr>
        <xdr:cNvPr id="372" name="n_1mainValue【公営住宅】&#10;一人当たり面積">
          <a:extLst>
            <a:ext uri="{FF2B5EF4-FFF2-40B4-BE49-F238E27FC236}">
              <a16:creationId xmlns:a16="http://schemas.microsoft.com/office/drawing/2014/main" id="{3F8231E8-A21F-4CF4-B9A1-4FF0641E9D6D}"/>
            </a:ext>
          </a:extLst>
        </xdr:cNvPr>
        <xdr:cNvSpPr txBox="1"/>
      </xdr:nvSpPr>
      <xdr:spPr>
        <a:xfrm>
          <a:off x="8271587" y="1418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121938</xdr:rowOff>
    </xdr:from>
    <xdr:ext cx="469744" cy="259045"/>
    <xdr:sp macro="" textlink="">
      <xdr:nvSpPr>
        <xdr:cNvPr id="373" name="n_2mainValue【公営住宅】&#10;一人当たり面積">
          <a:extLst>
            <a:ext uri="{FF2B5EF4-FFF2-40B4-BE49-F238E27FC236}">
              <a16:creationId xmlns:a16="http://schemas.microsoft.com/office/drawing/2014/main" id="{A192E77B-C828-47F5-BA83-CCA76EF9F58F}"/>
            </a:ext>
          </a:extLst>
        </xdr:cNvPr>
        <xdr:cNvSpPr txBox="1"/>
      </xdr:nvSpPr>
      <xdr:spPr>
        <a:xfrm>
          <a:off x="7509587" y="142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123462</xdr:rowOff>
    </xdr:from>
    <xdr:ext cx="469744" cy="259045"/>
    <xdr:sp macro="" textlink="">
      <xdr:nvSpPr>
        <xdr:cNvPr id="374" name="n_3mainValue【公営住宅】&#10;一人当たり面積">
          <a:extLst>
            <a:ext uri="{FF2B5EF4-FFF2-40B4-BE49-F238E27FC236}">
              <a16:creationId xmlns:a16="http://schemas.microsoft.com/office/drawing/2014/main" id="{20341BB3-BA9F-4238-8AD8-32D9685C6F25}"/>
            </a:ext>
          </a:extLst>
        </xdr:cNvPr>
        <xdr:cNvSpPr txBox="1"/>
      </xdr:nvSpPr>
      <xdr:spPr>
        <a:xfrm>
          <a:off x="6712027" y="1420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124985</xdr:rowOff>
    </xdr:from>
    <xdr:ext cx="469744" cy="259045"/>
    <xdr:sp macro="" textlink="">
      <xdr:nvSpPr>
        <xdr:cNvPr id="375" name="n_4mainValue【公営住宅】&#10;一人当たり面積">
          <a:extLst>
            <a:ext uri="{FF2B5EF4-FFF2-40B4-BE49-F238E27FC236}">
              <a16:creationId xmlns:a16="http://schemas.microsoft.com/office/drawing/2014/main" id="{0769BAAC-4DAF-40FA-97F1-85A0D7F3A821}"/>
            </a:ext>
          </a:extLst>
        </xdr:cNvPr>
        <xdr:cNvSpPr txBox="1"/>
      </xdr:nvSpPr>
      <xdr:spPr>
        <a:xfrm>
          <a:off x="5937327" y="1420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58B7E7B5-F6BA-46E3-A9B8-67E2607906A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92AC81C1-41AE-4464-BF99-0F2BE5686512}"/>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D85A49B1-CC6D-4C81-B451-41AEFD5693CF}"/>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D4B5BAD9-C8FD-4D4A-87A2-9B8FE6BBA3C4}"/>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D19EDA81-E6A9-4A24-A4E4-A2F09F50D7E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14F13806-C0F8-4209-8472-C6379D379FDF}"/>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C5D9FB8D-D1D1-401D-BFA7-E0D766EAF4C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E76EBA69-4346-4740-A02D-1FCB317A8AFF}"/>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1B2FCED7-95A0-43E9-84BB-E07D7FAF690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D4508AD7-93F7-4C20-BE8A-9188819FB58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22CC090E-85F8-41E6-BB8E-4B08111B3E6A}"/>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3DA54F05-EB31-4475-B149-E0C897525C1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4D80415C-0618-4957-AB2F-535BFEB80DB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48871296-563F-4EF7-B869-A841051B4C1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012FC00F-77AC-49A4-8559-53EBAA7DCE7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E378D2AA-3DE2-405E-8962-E9109EA89492}"/>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1D409F0F-573C-4D7D-A4DD-A92813B4FD5E}"/>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64D5E384-BE3B-4195-BD19-86329F4EF61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65E337E2-A4FF-4446-8DE9-30FB91FE47B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71925FAA-7AFE-4F13-A4F9-4815023B6055}"/>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EC492928-0B68-43B8-AC62-A048A3981B1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9B0FE5C7-EEDC-4F21-A64E-F9CEA309BCC2}"/>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3A21BB03-A109-462B-9B21-F888180531E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24201D90-0E8B-45A4-9A0B-2CD717652805}"/>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BEFFECCB-C062-4A9B-B10B-56B9C9CDCFFD}"/>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AF5129D8-2A1D-402B-9E9F-E8B287DFD7F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404204C0-F4D2-42EE-B64F-3F4A7D517B57}"/>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a:extLst>
            <a:ext uri="{FF2B5EF4-FFF2-40B4-BE49-F238E27FC236}">
              <a16:creationId xmlns:a16="http://schemas.microsoft.com/office/drawing/2014/main" id="{0D0D695F-07CC-498D-892F-E64EEB807119}"/>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4" name="テキスト ボックス 403">
          <a:extLst>
            <a:ext uri="{FF2B5EF4-FFF2-40B4-BE49-F238E27FC236}">
              <a16:creationId xmlns:a16="http://schemas.microsoft.com/office/drawing/2014/main" id="{4DDAE583-7DA5-4F75-9984-797990D30D2C}"/>
            </a:ext>
          </a:extLst>
        </xdr:cNvPr>
        <xdr:cNvSpPr txBox="1"/>
      </xdr:nvSpPr>
      <xdr:spPr>
        <a:xfrm>
          <a:off x="105615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a:extLst>
            <a:ext uri="{FF2B5EF4-FFF2-40B4-BE49-F238E27FC236}">
              <a16:creationId xmlns:a16="http://schemas.microsoft.com/office/drawing/2014/main" id="{F10B3DB4-BF2A-4ADE-BF88-2AB02CED65DE}"/>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a:extLst>
            <a:ext uri="{FF2B5EF4-FFF2-40B4-BE49-F238E27FC236}">
              <a16:creationId xmlns:a16="http://schemas.microsoft.com/office/drawing/2014/main" id="{82C3EA51-BC80-4B11-9C97-4727B8E8C4D7}"/>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a:extLst>
            <a:ext uri="{FF2B5EF4-FFF2-40B4-BE49-F238E27FC236}">
              <a16:creationId xmlns:a16="http://schemas.microsoft.com/office/drawing/2014/main" id="{D0808487-708B-4491-A6D8-9EFDD19D76A6}"/>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a:extLst>
            <a:ext uri="{FF2B5EF4-FFF2-40B4-BE49-F238E27FC236}">
              <a16:creationId xmlns:a16="http://schemas.microsoft.com/office/drawing/2014/main" id="{A12AEBBD-8B65-4845-9B68-0C52AF6B92D9}"/>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a:extLst>
            <a:ext uri="{FF2B5EF4-FFF2-40B4-BE49-F238E27FC236}">
              <a16:creationId xmlns:a16="http://schemas.microsoft.com/office/drawing/2014/main" id="{A95C8423-9B65-4239-BFC5-AC2C2A5D3A1C}"/>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a:extLst>
            <a:ext uri="{FF2B5EF4-FFF2-40B4-BE49-F238E27FC236}">
              <a16:creationId xmlns:a16="http://schemas.microsoft.com/office/drawing/2014/main" id="{D1EA9DFD-56F2-46AE-9F71-3C6A9B8AE65F}"/>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D50BFAF9-2730-4CDA-8C10-C057D6E67428}"/>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a:extLst>
            <a:ext uri="{FF2B5EF4-FFF2-40B4-BE49-F238E27FC236}">
              <a16:creationId xmlns:a16="http://schemas.microsoft.com/office/drawing/2014/main" id="{D1B56CA3-6835-4B3B-9C9B-48BCC8D52737}"/>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FA400A8F-127E-4A88-BB66-5E5BAAC8EFEB}"/>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414" name="直線コネクタ 413">
          <a:extLst>
            <a:ext uri="{FF2B5EF4-FFF2-40B4-BE49-F238E27FC236}">
              <a16:creationId xmlns:a16="http://schemas.microsoft.com/office/drawing/2014/main" id="{365B7EDE-62C9-40A1-A37B-65CB5735E19E}"/>
            </a:ext>
          </a:extLst>
        </xdr:cNvPr>
        <xdr:cNvCxnSpPr/>
      </xdr:nvCxnSpPr>
      <xdr:spPr>
        <a:xfrm flipV="1">
          <a:off x="14375764" y="5580888"/>
          <a:ext cx="0" cy="118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59D503E8-BCDB-44E4-97B4-7FF60E1E05B1}"/>
            </a:ext>
          </a:extLst>
        </xdr:cNvPr>
        <xdr:cNvSpPr txBox="1"/>
      </xdr:nvSpPr>
      <xdr:spPr>
        <a:xfrm>
          <a:off x="14414500" y="6771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416" name="直線コネクタ 415">
          <a:extLst>
            <a:ext uri="{FF2B5EF4-FFF2-40B4-BE49-F238E27FC236}">
              <a16:creationId xmlns:a16="http://schemas.microsoft.com/office/drawing/2014/main" id="{08723EFD-6A06-45CF-8491-65BD1E488E6B}"/>
            </a:ext>
          </a:extLst>
        </xdr:cNvPr>
        <xdr:cNvCxnSpPr/>
      </xdr:nvCxnSpPr>
      <xdr:spPr>
        <a:xfrm>
          <a:off x="14287500" y="67680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C07A09EA-B035-44CD-88B9-112EDD5044BC}"/>
            </a:ext>
          </a:extLst>
        </xdr:cNvPr>
        <xdr:cNvSpPr txBox="1"/>
      </xdr:nvSpPr>
      <xdr:spPr>
        <a:xfrm>
          <a:off x="14414500" y="5363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18" name="直線コネクタ 417">
          <a:extLst>
            <a:ext uri="{FF2B5EF4-FFF2-40B4-BE49-F238E27FC236}">
              <a16:creationId xmlns:a16="http://schemas.microsoft.com/office/drawing/2014/main" id="{3A3576DC-C520-4A91-AC5A-270E06EE9B86}"/>
            </a:ext>
          </a:extLst>
        </xdr:cNvPr>
        <xdr:cNvCxnSpPr/>
      </xdr:nvCxnSpPr>
      <xdr:spPr>
        <a:xfrm>
          <a:off x="14287500" y="55808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105427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5771D843-1197-4F8B-8F3B-81E3A487D2E2}"/>
            </a:ext>
          </a:extLst>
        </xdr:cNvPr>
        <xdr:cNvSpPr txBox="1"/>
      </xdr:nvSpPr>
      <xdr:spPr>
        <a:xfrm>
          <a:off x="14414500" y="597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20" name="フローチャート: 判断 419">
          <a:extLst>
            <a:ext uri="{FF2B5EF4-FFF2-40B4-BE49-F238E27FC236}">
              <a16:creationId xmlns:a16="http://schemas.microsoft.com/office/drawing/2014/main" id="{2942D8C7-7AB5-44C1-959B-8A2FEA21EE1C}"/>
            </a:ext>
          </a:extLst>
        </xdr:cNvPr>
        <xdr:cNvSpPr/>
      </xdr:nvSpPr>
      <xdr:spPr>
        <a:xfrm>
          <a:off x="14325600" y="61175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421" name="フローチャート: 判断 420">
          <a:extLst>
            <a:ext uri="{FF2B5EF4-FFF2-40B4-BE49-F238E27FC236}">
              <a16:creationId xmlns:a16="http://schemas.microsoft.com/office/drawing/2014/main" id="{2BCAA560-0694-4FF1-8C65-1EB551F3F6F5}"/>
            </a:ext>
          </a:extLst>
        </xdr:cNvPr>
        <xdr:cNvSpPr/>
      </xdr:nvSpPr>
      <xdr:spPr>
        <a:xfrm>
          <a:off x="1357884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422" name="フローチャート: 判断 421">
          <a:extLst>
            <a:ext uri="{FF2B5EF4-FFF2-40B4-BE49-F238E27FC236}">
              <a16:creationId xmlns:a16="http://schemas.microsoft.com/office/drawing/2014/main" id="{1B3AEE1A-8B12-42A8-A25A-88BF838461FA}"/>
            </a:ext>
          </a:extLst>
        </xdr:cNvPr>
        <xdr:cNvSpPr/>
      </xdr:nvSpPr>
      <xdr:spPr>
        <a:xfrm>
          <a:off x="12804140" y="60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423" name="フローチャート: 判断 422">
          <a:extLst>
            <a:ext uri="{FF2B5EF4-FFF2-40B4-BE49-F238E27FC236}">
              <a16:creationId xmlns:a16="http://schemas.microsoft.com/office/drawing/2014/main" id="{7D0BE971-85BB-474C-B1A6-329E1FD67408}"/>
            </a:ext>
          </a:extLst>
        </xdr:cNvPr>
        <xdr:cNvSpPr/>
      </xdr:nvSpPr>
      <xdr:spPr>
        <a:xfrm>
          <a:off x="12029440" y="60139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424" name="フローチャート: 判断 423">
          <a:extLst>
            <a:ext uri="{FF2B5EF4-FFF2-40B4-BE49-F238E27FC236}">
              <a16:creationId xmlns:a16="http://schemas.microsoft.com/office/drawing/2014/main" id="{F6E386C9-2038-487B-81DD-E297A357D392}"/>
            </a:ext>
          </a:extLst>
        </xdr:cNvPr>
        <xdr:cNvSpPr/>
      </xdr:nvSpPr>
      <xdr:spPr>
        <a:xfrm>
          <a:off x="11231880" y="5995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37A6FDAF-A8C2-460D-B721-89A3F2DB8AD4}"/>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6CAEE322-7AE9-49C9-B37A-A17120D4F72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D243AD2C-BAB1-4462-94F4-3B5A029DBD47}"/>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8D90F028-AC16-4EE3-B051-BAAAF0BCAE7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C03F0B7-9DE9-4252-B638-1A68858C01B1}"/>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114554</xdr:rowOff>
    </xdr:from>
    <xdr:to>
      <xdr:col>85</xdr:col>
      <xdr:colOff>177800</xdr:colOff>
      <xdr:row>38</xdr:row>
      <xdr:rowOff>44704</xdr:rowOff>
    </xdr:to>
    <xdr:sp macro="" textlink="">
      <xdr:nvSpPr>
        <xdr:cNvPr id="430" name="楕円 429">
          <a:extLst>
            <a:ext uri="{FF2B5EF4-FFF2-40B4-BE49-F238E27FC236}">
              <a16:creationId xmlns:a16="http://schemas.microsoft.com/office/drawing/2014/main" id="{EC13D50D-2753-4ACA-B345-2C2D6CC61DCD}"/>
            </a:ext>
          </a:extLst>
        </xdr:cNvPr>
        <xdr:cNvSpPr/>
      </xdr:nvSpPr>
      <xdr:spPr>
        <a:xfrm>
          <a:off x="14325600" y="631723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92981</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D0E2D0D5-9E75-4D8B-8D97-5D34B7C9A72A}"/>
            </a:ext>
          </a:extLst>
        </xdr:cNvPr>
        <xdr:cNvSpPr txBox="1"/>
      </xdr:nvSpPr>
      <xdr:spPr>
        <a:xfrm>
          <a:off x="14414500" y="629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137414</xdr:rowOff>
    </xdr:from>
    <xdr:to>
      <xdr:col>81</xdr:col>
      <xdr:colOff>101600</xdr:colOff>
      <xdr:row>38</xdr:row>
      <xdr:rowOff>67564</xdr:rowOff>
    </xdr:to>
    <xdr:sp macro="" textlink="">
      <xdr:nvSpPr>
        <xdr:cNvPr id="432" name="楕円 431">
          <a:extLst>
            <a:ext uri="{FF2B5EF4-FFF2-40B4-BE49-F238E27FC236}">
              <a16:creationId xmlns:a16="http://schemas.microsoft.com/office/drawing/2014/main" id="{AF354989-041E-4360-A05C-5038A4E573F9}"/>
            </a:ext>
          </a:extLst>
        </xdr:cNvPr>
        <xdr:cNvSpPr/>
      </xdr:nvSpPr>
      <xdr:spPr>
        <a:xfrm>
          <a:off x="13578840" y="63400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165354</xdr:rowOff>
    </xdr:from>
    <xdr:to>
      <xdr:col>85</xdr:col>
      <xdr:colOff>127000</xdr:colOff>
      <xdr:row>38</xdr:row>
      <xdr:rowOff>16764</xdr:rowOff>
    </xdr:to>
    <xdr:cxnSp macro="">
      <xdr:nvCxnSpPr>
        <xdr:cNvPr id="433" name="直線コネクタ 432">
          <a:extLst>
            <a:ext uri="{FF2B5EF4-FFF2-40B4-BE49-F238E27FC236}">
              <a16:creationId xmlns:a16="http://schemas.microsoft.com/office/drawing/2014/main" id="{EA46A32A-A65D-4845-9C44-D55CC09E14C6}"/>
            </a:ext>
          </a:extLst>
        </xdr:cNvPr>
        <xdr:cNvCxnSpPr/>
      </xdr:nvCxnSpPr>
      <xdr:spPr>
        <a:xfrm flipV="1">
          <a:off x="13629640" y="6368034"/>
          <a:ext cx="7467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109982</xdr:rowOff>
    </xdr:from>
    <xdr:to>
      <xdr:col>76</xdr:col>
      <xdr:colOff>165100</xdr:colOff>
      <xdr:row>38</xdr:row>
      <xdr:rowOff>40132</xdr:rowOff>
    </xdr:to>
    <xdr:sp macro="" textlink="">
      <xdr:nvSpPr>
        <xdr:cNvPr id="434" name="楕円 433">
          <a:extLst>
            <a:ext uri="{FF2B5EF4-FFF2-40B4-BE49-F238E27FC236}">
              <a16:creationId xmlns:a16="http://schemas.microsoft.com/office/drawing/2014/main" id="{01C30474-A22C-4A06-96C3-765371FB1DC3}"/>
            </a:ext>
          </a:extLst>
        </xdr:cNvPr>
        <xdr:cNvSpPr/>
      </xdr:nvSpPr>
      <xdr:spPr>
        <a:xfrm>
          <a:off x="12804140" y="63126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160782</xdr:rowOff>
    </xdr:from>
    <xdr:to>
      <xdr:col>81</xdr:col>
      <xdr:colOff>50800</xdr:colOff>
      <xdr:row>38</xdr:row>
      <xdr:rowOff>16764</xdr:rowOff>
    </xdr:to>
    <xdr:cxnSp macro="">
      <xdr:nvCxnSpPr>
        <xdr:cNvPr id="435" name="直線コネクタ 434">
          <a:extLst>
            <a:ext uri="{FF2B5EF4-FFF2-40B4-BE49-F238E27FC236}">
              <a16:creationId xmlns:a16="http://schemas.microsoft.com/office/drawing/2014/main" id="{22C372E3-0E65-4C43-A373-D158232B985B}"/>
            </a:ext>
          </a:extLst>
        </xdr:cNvPr>
        <xdr:cNvCxnSpPr/>
      </xdr:nvCxnSpPr>
      <xdr:spPr>
        <a:xfrm>
          <a:off x="12854940" y="6363462"/>
          <a:ext cx="7747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75692</xdr:rowOff>
    </xdr:from>
    <xdr:to>
      <xdr:col>72</xdr:col>
      <xdr:colOff>38100</xdr:colOff>
      <xdr:row>38</xdr:row>
      <xdr:rowOff>5842</xdr:rowOff>
    </xdr:to>
    <xdr:sp macro="" textlink="">
      <xdr:nvSpPr>
        <xdr:cNvPr id="436" name="楕円 435">
          <a:extLst>
            <a:ext uri="{FF2B5EF4-FFF2-40B4-BE49-F238E27FC236}">
              <a16:creationId xmlns:a16="http://schemas.microsoft.com/office/drawing/2014/main" id="{FDCA20C5-D80F-432A-9390-A49752B309D3}"/>
            </a:ext>
          </a:extLst>
        </xdr:cNvPr>
        <xdr:cNvSpPr/>
      </xdr:nvSpPr>
      <xdr:spPr>
        <a:xfrm>
          <a:off x="12029440" y="62783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126492</xdr:rowOff>
    </xdr:from>
    <xdr:to>
      <xdr:col>76</xdr:col>
      <xdr:colOff>114300</xdr:colOff>
      <xdr:row>37</xdr:row>
      <xdr:rowOff>160782</xdr:rowOff>
    </xdr:to>
    <xdr:cxnSp macro="">
      <xdr:nvCxnSpPr>
        <xdr:cNvPr id="437" name="直線コネクタ 436">
          <a:extLst>
            <a:ext uri="{FF2B5EF4-FFF2-40B4-BE49-F238E27FC236}">
              <a16:creationId xmlns:a16="http://schemas.microsoft.com/office/drawing/2014/main" id="{9201C484-3F28-44F1-82C5-F4AC0B21A640}"/>
            </a:ext>
          </a:extLst>
        </xdr:cNvPr>
        <xdr:cNvCxnSpPr/>
      </xdr:nvCxnSpPr>
      <xdr:spPr>
        <a:xfrm>
          <a:off x="12072620" y="6329172"/>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48260</xdr:rowOff>
    </xdr:from>
    <xdr:to>
      <xdr:col>67</xdr:col>
      <xdr:colOff>101600</xdr:colOff>
      <xdr:row>37</xdr:row>
      <xdr:rowOff>149860</xdr:rowOff>
    </xdr:to>
    <xdr:sp macro="" textlink="">
      <xdr:nvSpPr>
        <xdr:cNvPr id="438" name="楕円 437">
          <a:extLst>
            <a:ext uri="{FF2B5EF4-FFF2-40B4-BE49-F238E27FC236}">
              <a16:creationId xmlns:a16="http://schemas.microsoft.com/office/drawing/2014/main" id="{AA452CCE-62D1-4C98-9D04-4BF468716C35}"/>
            </a:ext>
          </a:extLst>
        </xdr:cNvPr>
        <xdr:cNvSpPr/>
      </xdr:nvSpPr>
      <xdr:spPr>
        <a:xfrm>
          <a:off x="1123188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99060</xdr:rowOff>
    </xdr:from>
    <xdr:to>
      <xdr:col>71</xdr:col>
      <xdr:colOff>177800</xdr:colOff>
      <xdr:row>37</xdr:row>
      <xdr:rowOff>126492</xdr:rowOff>
    </xdr:to>
    <xdr:cxnSp macro="">
      <xdr:nvCxnSpPr>
        <xdr:cNvPr id="439" name="直線コネクタ 438">
          <a:extLst>
            <a:ext uri="{FF2B5EF4-FFF2-40B4-BE49-F238E27FC236}">
              <a16:creationId xmlns:a16="http://schemas.microsoft.com/office/drawing/2014/main" id="{7AECD2F1-4615-4434-A0E5-79680C3C3CF9}"/>
            </a:ext>
          </a:extLst>
        </xdr:cNvPr>
        <xdr:cNvCxnSpPr/>
      </xdr:nvCxnSpPr>
      <xdr:spPr>
        <a:xfrm>
          <a:off x="11282680" y="6301740"/>
          <a:ext cx="78994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F32A9C19-9012-4C16-814D-96EB4C9666BD}"/>
            </a:ext>
          </a:extLst>
        </xdr:cNvPr>
        <xdr:cNvSpPr txBox="1"/>
      </xdr:nvSpPr>
      <xdr:spPr>
        <a:xfrm>
          <a:off x="134372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125239</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05C4F8C6-998D-4A3C-A05F-CB68EED3FD86}"/>
            </a:ext>
          </a:extLst>
        </xdr:cNvPr>
        <xdr:cNvSpPr txBox="1"/>
      </xdr:nvSpPr>
      <xdr:spPr>
        <a:xfrm>
          <a:off x="12675244" y="582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2766D5B5-C382-4D53-9AB2-3BB6B6C06A1A}"/>
            </a:ext>
          </a:extLst>
        </xdr:cNvPr>
        <xdr:cNvSpPr txBox="1"/>
      </xdr:nvSpPr>
      <xdr:spPr>
        <a:xfrm>
          <a:off x="11900544" y="579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F861C670-28C9-4DA3-986A-982211529DDD}"/>
            </a:ext>
          </a:extLst>
        </xdr:cNvPr>
        <xdr:cNvSpPr txBox="1"/>
      </xdr:nvSpPr>
      <xdr:spPr>
        <a:xfrm>
          <a:off x="11102984"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58691</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04DA9908-3FC5-4E0B-9656-7646A01A85BD}"/>
            </a:ext>
          </a:extLst>
        </xdr:cNvPr>
        <xdr:cNvSpPr txBox="1"/>
      </xdr:nvSpPr>
      <xdr:spPr>
        <a:xfrm>
          <a:off x="13437244" y="6429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31259</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E29218D5-20B7-42C5-B5AD-D75D83CFEE3B}"/>
            </a:ext>
          </a:extLst>
        </xdr:cNvPr>
        <xdr:cNvSpPr txBox="1"/>
      </xdr:nvSpPr>
      <xdr:spPr>
        <a:xfrm>
          <a:off x="12675244" y="640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168419</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EED1B48E-99B8-498C-8C40-16087B5899A5}"/>
            </a:ext>
          </a:extLst>
        </xdr:cNvPr>
        <xdr:cNvSpPr txBox="1"/>
      </xdr:nvSpPr>
      <xdr:spPr>
        <a:xfrm>
          <a:off x="11900544" y="6371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140987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711AC9BA-0F4E-439E-9689-90E10B7A4550}"/>
            </a:ext>
          </a:extLst>
        </xdr:cNvPr>
        <xdr:cNvSpPr txBox="1"/>
      </xdr:nvSpPr>
      <xdr:spPr>
        <a:xfrm>
          <a:off x="11102984" y="634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13CC3AA3-6CA4-40BD-938A-F35B7325C99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7C85B94-F8C6-41D0-BA8D-5B1CADE6E1F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F3B316F1-D7E6-4522-AF3E-6BBE4D7D1F3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CF6E3E7-B036-441E-A666-1A884441909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8CC82A4A-3C3F-45CE-9AED-7932D8C1ED58}"/>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24373C70-1C07-4484-AFBF-A671E15E96D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4C3FD3E5-0D9B-45C6-B214-D052C6C3B25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4576F562-52DD-4221-B461-496305CE0D6B}"/>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C895656-5180-418A-A128-CDA56315B7EC}"/>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D237B127-BD62-4EA2-82B2-5E94E746D065}"/>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225E6201-53AF-4E44-957B-9A78616FE1E7}"/>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55BE8723-9963-4840-BFA0-D6C6598B55E1}"/>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152CB423-F068-46F1-B6C7-5D311D26D292}"/>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2A9F75EC-CBE7-429F-A404-42A8364E05D2}"/>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35AD2E14-7B1F-49E0-A463-24D41F698E3B}"/>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A1B9EF8E-C516-4D55-8C5D-CB01314AFFCF}"/>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0498BEF9-C36B-4667-9F37-5BCD997DA221}"/>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E1A5723E-752F-4D5E-B02B-0A395206F86C}"/>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EFAC0E5D-A680-4119-9635-8424144FD90F}"/>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E735EEC4-01EA-4426-9979-CD03533353BC}"/>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1DD5559E-D974-44A2-9E42-E7853E879EFD}"/>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F58C5327-A0F7-4619-BA58-184050948D28}"/>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69E4C106-5258-4B94-B548-8EF0C9A97C5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642B30E1-0308-4630-9998-D6CDA3356711}"/>
            </a:ext>
          </a:extLst>
        </xdr:cNvPr>
        <xdr:cNvCxnSpPr/>
      </xdr:nvCxnSpPr>
      <xdr:spPr>
        <a:xfrm flipV="1">
          <a:off x="19509104" y="561213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BB4F673C-7BCE-485F-8745-E3CE784B7321}"/>
            </a:ext>
          </a:extLst>
        </xdr:cNvPr>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96AD82B6-196E-419F-8340-B36B3AA128B6}"/>
            </a:ext>
          </a:extLst>
        </xdr:cNvPr>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8E85CDF6-7574-42F8-B830-224FF54ADE9A}"/>
            </a:ext>
          </a:extLst>
        </xdr:cNvPr>
        <xdr:cNvSpPr txBox="1"/>
      </xdr:nvSpPr>
      <xdr:spPr>
        <a:xfrm>
          <a:off x="19547840" y="539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75" name="直線コネクタ 474">
          <a:extLst>
            <a:ext uri="{FF2B5EF4-FFF2-40B4-BE49-F238E27FC236}">
              <a16:creationId xmlns:a16="http://schemas.microsoft.com/office/drawing/2014/main" id="{42885E52-AE2F-49BF-9F2E-2941EBF24DD0}"/>
            </a:ext>
          </a:extLst>
        </xdr:cNvPr>
        <xdr:cNvCxnSpPr/>
      </xdr:nvCxnSpPr>
      <xdr:spPr>
        <a:xfrm>
          <a:off x="19443700" y="5612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BB7FC27C-0DC1-481F-ABA3-44F27D69761C}"/>
            </a:ext>
          </a:extLst>
        </xdr:cNvPr>
        <xdr:cNvSpPr txBox="1"/>
      </xdr:nvSpPr>
      <xdr:spPr>
        <a:xfrm>
          <a:off x="19547840" y="6384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77" name="フローチャート: 判断 476">
          <a:extLst>
            <a:ext uri="{FF2B5EF4-FFF2-40B4-BE49-F238E27FC236}">
              <a16:creationId xmlns:a16="http://schemas.microsoft.com/office/drawing/2014/main" id="{E06C9AF7-9C5D-4C74-ACDE-2D9CB2A247C6}"/>
            </a:ext>
          </a:extLst>
        </xdr:cNvPr>
        <xdr:cNvSpPr/>
      </xdr:nvSpPr>
      <xdr:spPr>
        <a:xfrm>
          <a:off x="194589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78" name="フローチャート: 判断 477">
          <a:extLst>
            <a:ext uri="{FF2B5EF4-FFF2-40B4-BE49-F238E27FC236}">
              <a16:creationId xmlns:a16="http://schemas.microsoft.com/office/drawing/2014/main" id="{6E63F731-43B9-4C5A-B88E-371C50B60E04}"/>
            </a:ext>
          </a:extLst>
        </xdr:cNvPr>
        <xdr:cNvSpPr/>
      </xdr:nvSpPr>
      <xdr:spPr>
        <a:xfrm>
          <a:off x="1873504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79" name="フローチャート: 判断 478">
          <a:extLst>
            <a:ext uri="{FF2B5EF4-FFF2-40B4-BE49-F238E27FC236}">
              <a16:creationId xmlns:a16="http://schemas.microsoft.com/office/drawing/2014/main" id="{AD17DBA9-E506-4988-89E3-9FBD3E773161}"/>
            </a:ext>
          </a:extLst>
        </xdr:cNvPr>
        <xdr:cNvSpPr/>
      </xdr:nvSpPr>
      <xdr:spPr>
        <a:xfrm>
          <a:off x="17937480" y="6517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80" name="フローチャート: 判断 479">
          <a:extLst>
            <a:ext uri="{FF2B5EF4-FFF2-40B4-BE49-F238E27FC236}">
              <a16:creationId xmlns:a16="http://schemas.microsoft.com/office/drawing/2014/main" id="{EC656FD7-F9B8-401C-855A-37591D89C64C}"/>
            </a:ext>
          </a:extLst>
        </xdr:cNvPr>
        <xdr:cNvSpPr/>
      </xdr:nvSpPr>
      <xdr:spPr>
        <a:xfrm>
          <a:off x="1716278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1" name="フローチャート: 判断 480">
          <a:extLst>
            <a:ext uri="{FF2B5EF4-FFF2-40B4-BE49-F238E27FC236}">
              <a16:creationId xmlns:a16="http://schemas.microsoft.com/office/drawing/2014/main" id="{0BD7D970-127C-4E52-A659-877AB3A383B1}"/>
            </a:ext>
          </a:extLst>
        </xdr:cNvPr>
        <xdr:cNvSpPr/>
      </xdr:nvSpPr>
      <xdr:spPr>
        <a:xfrm>
          <a:off x="1638808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A971AEF2-E0D0-4D14-985A-E66157C9E9DB}"/>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695D4EE1-DE7E-4C13-B525-27FF80BB5B59}"/>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304FAACD-D995-496A-A20E-30FCDEDCCB2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ECD1032C-B34D-4006-B905-F2921599DE04}"/>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2D59B091-C431-4AAF-8411-C67CF1C6172F}"/>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78740</xdr:rowOff>
    </xdr:from>
    <xdr:to>
      <xdr:col>116</xdr:col>
      <xdr:colOff>114300</xdr:colOff>
      <xdr:row>41</xdr:row>
      <xdr:rowOff>8890</xdr:rowOff>
    </xdr:to>
    <xdr:sp macro="" textlink="">
      <xdr:nvSpPr>
        <xdr:cNvPr id="487" name="楕円 486">
          <a:extLst>
            <a:ext uri="{FF2B5EF4-FFF2-40B4-BE49-F238E27FC236}">
              <a16:creationId xmlns:a16="http://schemas.microsoft.com/office/drawing/2014/main" id="{BB96A6FC-D7C3-472B-BD4C-1B33C67F36B7}"/>
            </a:ext>
          </a:extLst>
        </xdr:cNvPr>
        <xdr:cNvSpPr/>
      </xdr:nvSpPr>
      <xdr:spPr>
        <a:xfrm>
          <a:off x="19458940" y="6784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57167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064EE47A-7D0E-48E9-B02B-2C62B6C7E129}"/>
            </a:ext>
          </a:extLst>
        </xdr:cNvPr>
        <xdr:cNvSpPr txBox="1"/>
      </xdr:nvSpPr>
      <xdr:spPr>
        <a:xfrm>
          <a:off x="19547840"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33020</xdr:rowOff>
    </xdr:from>
    <xdr:to>
      <xdr:col>112</xdr:col>
      <xdr:colOff>38100</xdr:colOff>
      <xdr:row>40</xdr:row>
      <xdr:rowOff>134620</xdr:rowOff>
    </xdr:to>
    <xdr:sp macro="" textlink="">
      <xdr:nvSpPr>
        <xdr:cNvPr id="489" name="楕円 488">
          <a:extLst>
            <a:ext uri="{FF2B5EF4-FFF2-40B4-BE49-F238E27FC236}">
              <a16:creationId xmlns:a16="http://schemas.microsoft.com/office/drawing/2014/main" id="{93A37433-C753-4F12-8E3F-621CFF417B3D}"/>
            </a:ext>
          </a:extLst>
        </xdr:cNvPr>
        <xdr:cNvSpPr/>
      </xdr:nvSpPr>
      <xdr:spPr>
        <a:xfrm>
          <a:off x="18735040" y="67386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83820</xdr:rowOff>
    </xdr:from>
    <xdr:to>
      <xdr:col>116</xdr:col>
      <xdr:colOff>63500</xdr:colOff>
      <xdr:row>40</xdr:row>
      <xdr:rowOff>129540</xdr:rowOff>
    </xdr:to>
    <xdr:cxnSp macro="">
      <xdr:nvCxnSpPr>
        <xdr:cNvPr id="490" name="直線コネクタ 489">
          <a:extLst>
            <a:ext uri="{FF2B5EF4-FFF2-40B4-BE49-F238E27FC236}">
              <a16:creationId xmlns:a16="http://schemas.microsoft.com/office/drawing/2014/main" id="{0B09CB5D-7695-43D3-830A-460CEF820FF4}"/>
            </a:ext>
          </a:extLst>
        </xdr:cNvPr>
        <xdr:cNvCxnSpPr/>
      </xdr:nvCxnSpPr>
      <xdr:spPr>
        <a:xfrm>
          <a:off x="18778220" y="6789420"/>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166370</xdr:rowOff>
    </xdr:from>
    <xdr:to>
      <xdr:col>107</xdr:col>
      <xdr:colOff>101600</xdr:colOff>
      <xdr:row>40</xdr:row>
      <xdr:rowOff>96520</xdr:rowOff>
    </xdr:to>
    <xdr:sp macro="" textlink="">
      <xdr:nvSpPr>
        <xdr:cNvPr id="491" name="楕円 490">
          <a:extLst>
            <a:ext uri="{FF2B5EF4-FFF2-40B4-BE49-F238E27FC236}">
              <a16:creationId xmlns:a16="http://schemas.microsoft.com/office/drawing/2014/main" id="{64135ECE-B219-4470-AD6B-26400E7A1A75}"/>
            </a:ext>
          </a:extLst>
        </xdr:cNvPr>
        <xdr:cNvSpPr/>
      </xdr:nvSpPr>
      <xdr:spPr>
        <a:xfrm>
          <a:off x="17937480" y="670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45720</xdr:rowOff>
    </xdr:from>
    <xdr:to>
      <xdr:col>111</xdr:col>
      <xdr:colOff>177800</xdr:colOff>
      <xdr:row>40</xdr:row>
      <xdr:rowOff>83820</xdr:rowOff>
    </xdr:to>
    <xdr:cxnSp macro="">
      <xdr:nvCxnSpPr>
        <xdr:cNvPr id="492" name="直線コネクタ 491">
          <a:extLst>
            <a:ext uri="{FF2B5EF4-FFF2-40B4-BE49-F238E27FC236}">
              <a16:creationId xmlns:a16="http://schemas.microsoft.com/office/drawing/2014/main" id="{C1A0F4F7-21A9-42BB-B3A7-53B4D211FD07}"/>
            </a:ext>
          </a:extLst>
        </xdr:cNvPr>
        <xdr:cNvCxnSpPr/>
      </xdr:nvCxnSpPr>
      <xdr:spPr>
        <a:xfrm>
          <a:off x="17988280" y="675132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493" name="楕円 492">
          <a:extLst>
            <a:ext uri="{FF2B5EF4-FFF2-40B4-BE49-F238E27FC236}">
              <a16:creationId xmlns:a16="http://schemas.microsoft.com/office/drawing/2014/main" id="{C7C0F7B6-731F-4CD8-B65C-8EE55D8D9BA6}"/>
            </a:ext>
          </a:extLst>
        </xdr:cNvPr>
        <xdr:cNvSpPr/>
      </xdr:nvSpPr>
      <xdr:spPr>
        <a:xfrm>
          <a:off x="1716278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45720</xdr:rowOff>
    </xdr:from>
    <xdr:to>
      <xdr:col>107</xdr:col>
      <xdr:colOff>50800</xdr:colOff>
      <xdr:row>40</xdr:row>
      <xdr:rowOff>53340</xdr:rowOff>
    </xdr:to>
    <xdr:cxnSp macro="">
      <xdr:nvCxnSpPr>
        <xdr:cNvPr id="494" name="直線コネクタ 493">
          <a:extLst>
            <a:ext uri="{FF2B5EF4-FFF2-40B4-BE49-F238E27FC236}">
              <a16:creationId xmlns:a16="http://schemas.microsoft.com/office/drawing/2014/main" id="{739E87CD-A232-41C0-842D-81C7074BBB2C}"/>
            </a:ext>
          </a:extLst>
        </xdr:cNvPr>
        <xdr:cNvCxnSpPr/>
      </xdr:nvCxnSpPr>
      <xdr:spPr>
        <a:xfrm flipV="1">
          <a:off x="17213580" y="675132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xdr:rowOff>
    </xdr:from>
    <xdr:to>
      <xdr:col>98</xdr:col>
      <xdr:colOff>38100</xdr:colOff>
      <xdr:row>40</xdr:row>
      <xdr:rowOff>104140</xdr:rowOff>
    </xdr:to>
    <xdr:sp macro="" textlink="">
      <xdr:nvSpPr>
        <xdr:cNvPr id="495" name="楕円 494">
          <a:extLst>
            <a:ext uri="{FF2B5EF4-FFF2-40B4-BE49-F238E27FC236}">
              <a16:creationId xmlns:a16="http://schemas.microsoft.com/office/drawing/2014/main" id="{3A7EA3C5-09D1-478F-BC00-C9AB1AAB30E0}"/>
            </a:ext>
          </a:extLst>
        </xdr:cNvPr>
        <xdr:cNvSpPr/>
      </xdr:nvSpPr>
      <xdr:spPr>
        <a:xfrm>
          <a:off x="16388080" y="67081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53340</xdr:rowOff>
    </xdr:from>
    <xdr:to>
      <xdr:col>102</xdr:col>
      <xdr:colOff>114300</xdr:colOff>
      <xdr:row>40</xdr:row>
      <xdr:rowOff>53340</xdr:rowOff>
    </xdr:to>
    <xdr:cxnSp macro="">
      <xdr:nvCxnSpPr>
        <xdr:cNvPr id="496" name="直線コネクタ 495">
          <a:extLst>
            <a:ext uri="{FF2B5EF4-FFF2-40B4-BE49-F238E27FC236}">
              <a16:creationId xmlns:a16="http://schemas.microsoft.com/office/drawing/2014/main" id="{665DA959-8884-4E28-AC06-C4769D9782FB}"/>
            </a:ext>
          </a:extLst>
        </xdr:cNvPr>
        <xdr:cNvCxnSpPr/>
      </xdr:nvCxnSpPr>
      <xdr:spPr>
        <a:xfrm>
          <a:off x="16431260" y="67589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FD77838B-1452-4923-83E0-3402B08A55F6}"/>
            </a:ext>
          </a:extLst>
        </xdr:cNvPr>
        <xdr:cNvSpPr txBox="1"/>
      </xdr:nvSpPr>
      <xdr:spPr>
        <a:xfrm>
          <a:off x="1856112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5B8D742F-DD3C-4E0D-8082-1FBC255FBFEF}"/>
            </a:ext>
          </a:extLst>
        </xdr:cNvPr>
        <xdr:cNvSpPr txBox="1"/>
      </xdr:nvSpPr>
      <xdr:spPr>
        <a:xfrm>
          <a:off x="17776267"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448D51B1-BC04-4575-999C-CD61FAA7D8A6}"/>
            </a:ext>
          </a:extLst>
        </xdr:cNvPr>
        <xdr:cNvSpPr txBox="1"/>
      </xdr:nvSpPr>
      <xdr:spPr>
        <a:xfrm>
          <a:off x="1700156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DA010793-017E-4C53-A0ED-9175FCD9B6F6}"/>
            </a:ext>
          </a:extLst>
        </xdr:cNvPr>
        <xdr:cNvSpPr txBox="1"/>
      </xdr:nvSpPr>
      <xdr:spPr>
        <a:xfrm>
          <a:off x="1622686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125747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3A3FC219-FD4F-4B02-9A88-C75A59529666}"/>
            </a:ext>
          </a:extLst>
        </xdr:cNvPr>
        <xdr:cNvSpPr txBox="1"/>
      </xdr:nvSpPr>
      <xdr:spPr>
        <a:xfrm>
          <a:off x="185611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87647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7FD1E13E-9995-439F-BC0A-2E973BEA9BB4}"/>
            </a:ext>
          </a:extLst>
        </xdr:cNvPr>
        <xdr:cNvSpPr txBox="1"/>
      </xdr:nvSpPr>
      <xdr:spPr>
        <a:xfrm>
          <a:off x="1777626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95267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733C9831-101E-4826-ACDC-A6F1FD530DF2}"/>
            </a:ext>
          </a:extLst>
        </xdr:cNvPr>
        <xdr:cNvSpPr txBox="1"/>
      </xdr:nvSpPr>
      <xdr:spPr>
        <a:xfrm>
          <a:off x="1700156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95267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D88FDA4C-27AA-4C01-8EDE-1A806A248A2A}"/>
            </a:ext>
          </a:extLst>
        </xdr:cNvPr>
        <xdr:cNvSpPr txBox="1"/>
      </xdr:nvSpPr>
      <xdr:spPr>
        <a:xfrm>
          <a:off x="1622686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15D582B9-8240-406A-ABB2-F7A88D19AE4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27A51E4A-8174-4286-8EB6-F5DD430AD72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CD3BD2C0-76F1-485F-99CD-8E0785A51B1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188374AB-BB73-4B70-B28D-E1416AB7B1F6}"/>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A9E96AE7-8784-458B-876D-ACF46400C40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021EE7B8-DBB1-4B7B-9C16-DB3F77998FC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76577EA4-31C8-4A5D-A78B-5F8FA341E0C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D6F2A3FA-3089-46CC-92CC-60A6F1A70E7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76B04631-7273-4FA8-84AE-6C3EFD73D46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ED0CA27E-57C8-420D-967B-B747EB66DC9F}"/>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D2895C4A-B5A7-4F33-9312-2FAC22B256EE}"/>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5DEA321D-3A72-4DBD-9013-44A273C803A4}"/>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164460CC-4845-4C17-A8DD-247D8B665235}"/>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EA946A68-E1C9-45E5-BA63-648A6432B45C}"/>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1D685DD5-FE68-4E9A-A116-476A002BA022}"/>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5F99DBFD-A163-481C-B523-B62DF0D3A239}"/>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0B01E3E4-B804-4D50-945B-2E89B2565103}"/>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A5C7525E-4B0E-4E91-A989-51B78A1F7214}"/>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BEEDA6AD-B0AF-4D67-8988-C1A1271837A5}"/>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5C34B2F4-D4DD-4D8A-8D90-865A7A43B073}"/>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F565F592-119D-4124-A932-32FBB300302F}"/>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06E9C652-D51A-471A-8CB5-45D800161C6F}"/>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C6DB8C3D-A912-471A-A788-195EAB29D71D}"/>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5504B5D3-7BDB-4AB8-B4EB-90E34C13275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29" name="直線コネクタ 528">
          <a:extLst>
            <a:ext uri="{FF2B5EF4-FFF2-40B4-BE49-F238E27FC236}">
              <a16:creationId xmlns:a16="http://schemas.microsoft.com/office/drawing/2014/main" id="{5DD78491-8221-4320-BB83-95598C0D9E73}"/>
            </a:ext>
          </a:extLst>
        </xdr:cNvPr>
        <xdr:cNvCxnSpPr/>
      </xdr:nvCxnSpPr>
      <xdr:spPr>
        <a:xfrm flipV="1">
          <a:off x="14375764" y="9536430"/>
          <a:ext cx="0" cy="1049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D3130C56-5F13-4C7C-8168-748B5CAF6983}"/>
            </a:ext>
          </a:extLst>
        </xdr:cNvPr>
        <xdr:cNvSpPr txBox="1"/>
      </xdr:nvSpPr>
      <xdr:spPr>
        <a:xfrm>
          <a:off x="14414500"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31" name="直線コネクタ 530">
          <a:extLst>
            <a:ext uri="{FF2B5EF4-FFF2-40B4-BE49-F238E27FC236}">
              <a16:creationId xmlns:a16="http://schemas.microsoft.com/office/drawing/2014/main" id="{C9B05B10-821C-4E49-BED3-090D64F65CFF}"/>
            </a:ext>
          </a:extLst>
        </xdr:cNvPr>
        <xdr:cNvCxnSpPr/>
      </xdr:nvCxnSpPr>
      <xdr:spPr>
        <a:xfrm>
          <a:off x="14287500" y="10586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8561B96D-787F-4CDE-A2C7-02792F9296AA}"/>
            </a:ext>
          </a:extLst>
        </xdr:cNvPr>
        <xdr:cNvSpPr txBox="1"/>
      </xdr:nvSpPr>
      <xdr:spPr>
        <a:xfrm>
          <a:off x="144145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33" name="直線コネクタ 532">
          <a:extLst>
            <a:ext uri="{FF2B5EF4-FFF2-40B4-BE49-F238E27FC236}">
              <a16:creationId xmlns:a16="http://schemas.microsoft.com/office/drawing/2014/main" id="{A617FD06-CD39-46AD-9019-A6001548F4AF}"/>
            </a:ext>
          </a:extLst>
        </xdr:cNvPr>
        <xdr:cNvCxnSpPr/>
      </xdr:nvCxnSpPr>
      <xdr:spPr>
        <a:xfrm>
          <a:off x="14287500" y="9536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124477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DBC00BD8-15E3-418C-B234-EFA231D266F5}"/>
            </a:ext>
          </a:extLst>
        </xdr:cNvPr>
        <xdr:cNvSpPr txBox="1"/>
      </xdr:nvSpPr>
      <xdr:spPr>
        <a:xfrm>
          <a:off x="14414500" y="10015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35" name="フローチャート: 判断 534">
          <a:extLst>
            <a:ext uri="{FF2B5EF4-FFF2-40B4-BE49-F238E27FC236}">
              <a16:creationId xmlns:a16="http://schemas.microsoft.com/office/drawing/2014/main" id="{5949B587-0B7E-45CF-8D31-C99B02F85BD9}"/>
            </a:ext>
          </a:extLst>
        </xdr:cNvPr>
        <xdr:cNvSpPr/>
      </xdr:nvSpPr>
      <xdr:spPr>
        <a:xfrm>
          <a:off x="14325600" y="101600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36" name="フローチャート: 判断 535">
          <a:extLst>
            <a:ext uri="{FF2B5EF4-FFF2-40B4-BE49-F238E27FC236}">
              <a16:creationId xmlns:a16="http://schemas.microsoft.com/office/drawing/2014/main" id="{4D593539-AD13-43AC-B6A7-685705889AFE}"/>
            </a:ext>
          </a:extLst>
        </xdr:cNvPr>
        <xdr:cNvSpPr/>
      </xdr:nvSpPr>
      <xdr:spPr>
        <a:xfrm>
          <a:off x="13578840" y="1014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37" name="フローチャート: 判断 536">
          <a:extLst>
            <a:ext uri="{FF2B5EF4-FFF2-40B4-BE49-F238E27FC236}">
              <a16:creationId xmlns:a16="http://schemas.microsoft.com/office/drawing/2014/main" id="{88872D2C-6139-49C1-B9D5-6602EC9C14CB}"/>
            </a:ext>
          </a:extLst>
        </xdr:cNvPr>
        <xdr:cNvSpPr/>
      </xdr:nvSpPr>
      <xdr:spPr>
        <a:xfrm>
          <a:off x="12804140" y="1013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8" name="フローチャート: 判断 537">
          <a:extLst>
            <a:ext uri="{FF2B5EF4-FFF2-40B4-BE49-F238E27FC236}">
              <a16:creationId xmlns:a16="http://schemas.microsoft.com/office/drawing/2014/main" id="{D609A496-A86E-4918-B468-84587A462A9D}"/>
            </a:ext>
          </a:extLst>
        </xdr:cNvPr>
        <xdr:cNvSpPr/>
      </xdr:nvSpPr>
      <xdr:spPr>
        <a:xfrm>
          <a:off x="12029440" y="10125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39" name="フローチャート: 判断 538">
          <a:extLst>
            <a:ext uri="{FF2B5EF4-FFF2-40B4-BE49-F238E27FC236}">
              <a16:creationId xmlns:a16="http://schemas.microsoft.com/office/drawing/2014/main" id="{19DD3905-21B8-451F-9C44-423F4D1B0AC4}"/>
            </a:ext>
          </a:extLst>
        </xdr:cNvPr>
        <xdr:cNvSpPr/>
      </xdr:nvSpPr>
      <xdr:spPr>
        <a:xfrm>
          <a:off x="1123188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DBA3445F-640F-47F5-9327-DF88D3324ED4}"/>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1D5607B7-143D-4E53-973A-47D83B84653D}"/>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BF7398CC-CE48-47E3-9CEF-C63AAC57254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6ED2283-BC42-4259-807D-BE00290611E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3EB844B6-1223-487D-AC57-874E4784D535}"/>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147320</xdr:rowOff>
    </xdr:from>
    <xdr:to>
      <xdr:col>85</xdr:col>
      <xdr:colOff>177800</xdr:colOff>
      <xdr:row>61</xdr:row>
      <xdr:rowOff>77470</xdr:rowOff>
    </xdr:to>
    <xdr:sp macro="" textlink="">
      <xdr:nvSpPr>
        <xdr:cNvPr id="545" name="楕円 544">
          <a:extLst>
            <a:ext uri="{FF2B5EF4-FFF2-40B4-BE49-F238E27FC236}">
              <a16:creationId xmlns:a16="http://schemas.microsoft.com/office/drawing/2014/main" id="{F5A0B3E3-2B81-425E-95DE-54840B478CC8}"/>
            </a:ext>
          </a:extLst>
        </xdr:cNvPr>
        <xdr:cNvSpPr/>
      </xdr:nvSpPr>
      <xdr:spPr>
        <a:xfrm>
          <a:off x="14325600" y="102057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125747</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85B037AC-05D4-4DF1-84AE-0040700BE7E1}"/>
            </a:ext>
          </a:extLst>
        </xdr:cNvPr>
        <xdr:cNvSpPr txBox="1"/>
      </xdr:nvSpPr>
      <xdr:spPr>
        <a:xfrm>
          <a:off x="14414500"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124460</xdr:rowOff>
    </xdr:from>
    <xdr:to>
      <xdr:col>81</xdr:col>
      <xdr:colOff>101600</xdr:colOff>
      <xdr:row>61</xdr:row>
      <xdr:rowOff>54610</xdr:rowOff>
    </xdr:to>
    <xdr:sp macro="" textlink="">
      <xdr:nvSpPr>
        <xdr:cNvPr id="547" name="楕円 546">
          <a:extLst>
            <a:ext uri="{FF2B5EF4-FFF2-40B4-BE49-F238E27FC236}">
              <a16:creationId xmlns:a16="http://schemas.microsoft.com/office/drawing/2014/main" id="{8B58DFE7-31F4-4464-B1A6-2C8AC70CA859}"/>
            </a:ext>
          </a:extLst>
        </xdr:cNvPr>
        <xdr:cNvSpPr/>
      </xdr:nvSpPr>
      <xdr:spPr>
        <a:xfrm>
          <a:off x="13578840" y="10182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3810</xdr:rowOff>
    </xdr:from>
    <xdr:to>
      <xdr:col>85</xdr:col>
      <xdr:colOff>127000</xdr:colOff>
      <xdr:row>61</xdr:row>
      <xdr:rowOff>26670</xdr:rowOff>
    </xdr:to>
    <xdr:cxnSp macro="">
      <xdr:nvCxnSpPr>
        <xdr:cNvPr id="548" name="直線コネクタ 547">
          <a:extLst>
            <a:ext uri="{FF2B5EF4-FFF2-40B4-BE49-F238E27FC236}">
              <a16:creationId xmlns:a16="http://schemas.microsoft.com/office/drawing/2014/main" id="{E4B13DB1-693A-4B4B-BDE7-5157335BB4D2}"/>
            </a:ext>
          </a:extLst>
        </xdr:cNvPr>
        <xdr:cNvCxnSpPr/>
      </xdr:nvCxnSpPr>
      <xdr:spPr>
        <a:xfrm>
          <a:off x="13629640" y="10229850"/>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105410</xdr:rowOff>
    </xdr:from>
    <xdr:to>
      <xdr:col>76</xdr:col>
      <xdr:colOff>165100</xdr:colOff>
      <xdr:row>61</xdr:row>
      <xdr:rowOff>35560</xdr:rowOff>
    </xdr:to>
    <xdr:sp macro="" textlink="">
      <xdr:nvSpPr>
        <xdr:cNvPr id="549" name="楕円 548">
          <a:extLst>
            <a:ext uri="{FF2B5EF4-FFF2-40B4-BE49-F238E27FC236}">
              <a16:creationId xmlns:a16="http://schemas.microsoft.com/office/drawing/2014/main" id="{8994D253-EC6E-4303-94AD-1DD6D02231A4}"/>
            </a:ext>
          </a:extLst>
        </xdr:cNvPr>
        <xdr:cNvSpPr/>
      </xdr:nvSpPr>
      <xdr:spPr>
        <a:xfrm>
          <a:off x="12804140" y="10163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156210</xdr:rowOff>
    </xdr:from>
    <xdr:to>
      <xdr:col>81</xdr:col>
      <xdr:colOff>50800</xdr:colOff>
      <xdr:row>61</xdr:row>
      <xdr:rowOff>3810</xdr:rowOff>
    </xdr:to>
    <xdr:cxnSp macro="">
      <xdr:nvCxnSpPr>
        <xdr:cNvPr id="550" name="直線コネクタ 549">
          <a:extLst>
            <a:ext uri="{FF2B5EF4-FFF2-40B4-BE49-F238E27FC236}">
              <a16:creationId xmlns:a16="http://schemas.microsoft.com/office/drawing/2014/main" id="{ED2F7FFA-5BB4-4A9D-A70D-5C8C85C2A73C}"/>
            </a:ext>
          </a:extLst>
        </xdr:cNvPr>
        <xdr:cNvCxnSpPr/>
      </xdr:nvCxnSpPr>
      <xdr:spPr>
        <a:xfrm>
          <a:off x="12854940" y="1021461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82550</xdr:rowOff>
    </xdr:from>
    <xdr:to>
      <xdr:col>72</xdr:col>
      <xdr:colOff>38100</xdr:colOff>
      <xdr:row>61</xdr:row>
      <xdr:rowOff>12700</xdr:rowOff>
    </xdr:to>
    <xdr:sp macro="" textlink="">
      <xdr:nvSpPr>
        <xdr:cNvPr id="551" name="楕円 550">
          <a:extLst>
            <a:ext uri="{FF2B5EF4-FFF2-40B4-BE49-F238E27FC236}">
              <a16:creationId xmlns:a16="http://schemas.microsoft.com/office/drawing/2014/main" id="{82470F5E-A7DC-441B-A14D-D3D54E13BC09}"/>
            </a:ext>
          </a:extLst>
        </xdr:cNvPr>
        <xdr:cNvSpPr/>
      </xdr:nvSpPr>
      <xdr:spPr>
        <a:xfrm>
          <a:off x="12029440" y="1014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133350</xdr:rowOff>
    </xdr:from>
    <xdr:to>
      <xdr:col>76</xdr:col>
      <xdr:colOff>114300</xdr:colOff>
      <xdr:row>60</xdr:row>
      <xdr:rowOff>156210</xdr:rowOff>
    </xdr:to>
    <xdr:cxnSp macro="">
      <xdr:nvCxnSpPr>
        <xdr:cNvPr id="552" name="直線コネクタ 551">
          <a:extLst>
            <a:ext uri="{FF2B5EF4-FFF2-40B4-BE49-F238E27FC236}">
              <a16:creationId xmlns:a16="http://schemas.microsoft.com/office/drawing/2014/main" id="{9E3684F3-8F17-4281-99A1-28A46348C873}"/>
            </a:ext>
          </a:extLst>
        </xdr:cNvPr>
        <xdr:cNvCxnSpPr/>
      </xdr:nvCxnSpPr>
      <xdr:spPr>
        <a:xfrm>
          <a:off x="12072620" y="1019175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52070</xdr:rowOff>
    </xdr:from>
    <xdr:to>
      <xdr:col>67</xdr:col>
      <xdr:colOff>101600</xdr:colOff>
      <xdr:row>60</xdr:row>
      <xdr:rowOff>153670</xdr:rowOff>
    </xdr:to>
    <xdr:sp macro="" textlink="">
      <xdr:nvSpPr>
        <xdr:cNvPr id="553" name="楕円 552">
          <a:extLst>
            <a:ext uri="{FF2B5EF4-FFF2-40B4-BE49-F238E27FC236}">
              <a16:creationId xmlns:a16="http://schemas.microsoft.com/office/drawing/2014/main" id="{37AF8815-F04A-4DC0-B8E0-2E5EAF1CFDE4}"/>
            </a:ext>
          </a:extLst>
        </xdr:cNvPr>
        <xdr:cNvSpPr/>
      </xdr:nvSpPr>
      <xdr:spPr>
        <a:xfrm>
          <a:off x="1123188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102870</xdr:rowOff>
    </xdr:from>
    <xdr:to>
      <xdr:col>71</xdr:col>
      <xdr:colOff>177800</xdr:colOff>
      <xdr:row>60</xdr:row>
      <xdr:rowOff>133350</xdr:rowOff>
    </xdr:to>
    <xdr:cxnSp macro="">
      <xdr:nvCxnSpPr>
        <xdr:cNvPr id="554" name="直線コネクタ 553">
          <a:extLst>
            <a:ext uri="{FF2B5EF4-FFF2-40B4-BE49-F238E27FC236}">
              <a16:creationId xmlns:a16="http://schemas.microsoft.com/office/drawing/2014/main" id="{803F8EF6-EB72-49A5-8806-30232EDD1BBE}"/>
            </a:ext>
          </a:extLst>
        </xdr:cNvPr>
        <xdr:cNvCxnSpPr/>
      </xdr:nvCxnSpPr>
      <xdr:spPr>
        <a:xfrm>
          <a:off x="11282680" y="1016127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34942</xdr:rowOff>
    </xdr:from>
    <xdr:ext cx="405111" cy="259045"/>
    <xdr:sp macro="" textlink="">
      <xdr:nvSpPr>
        <xdr:cNvPr id="555" name="n_1aveValue【学校施設】&#10;有形固定資産減価償却率">
          <a:extLst>
            <a:ext uri="{FF2B5EF4-FFF2-40B4-BE49-F238E27FC236}">
              <a16:creationId xmlns:a16="http://schemas.microsoft.com/office/drawing/2014/main" id="{1A42CF6C-60D0-4810-A3E5-AE412CDE451E}"/>
            </a:ext>
          </a:extLst>
        </xdr:cNvPr>
        <xdr:cNvSpPr txBox="1"/>
      </xdr:nvSpPr>
      <xdr:spPr>
        <a:xfrm>
          <a:off x="134372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556" name="n_2aveValue【学校施設】&#10;有形固定資産減価償却率">
          <a:extLst>
            <a:ext uri="{FF2B5EF4-FFF2-40B4-BE49-F238E27FC236}">
              <a16:creationId xmlns:a16="http://schemas.microsoft.com/office/drawing/2014/main" id="{3C379123-951A-4E9F-9E83-D58BBCC7DAC6}"/>
            </a:ext>
          </a:extLst>
        </xdr:cNvPr>
        <xdr:cNvSpPr txBox="1"/>
      </xdr:nvSpPr>
      <xdr:spPr>
        <a:xfrm>
          <a:off x="126752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557" name="n_3aveValue【学校施設】&#10;有形固定資産減価償却率">
          <a:extLst>
            <a:ext uri="{FF2B5EF4-FFF2-40B4-BE49-F238E27FC236}">
              <a16:creationId xmlns:a16="http://schemas.microsoft.com/office/drawing/2014/main" id="{322A9323-A904-4E89-BBD2-C38FDB180193}"/>
            </a:ext>
          </a:extLst>
        </xdr:cNvPr>
        <xdr:cNvSpPr txBox="1"/>
      </xdr:nvSpPr>
      <xdr:spPr>
        <a:xfrm>
          <a:off x="119005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558" name="n_4aveValue【学校施設】&#10;有形固定資産減価償却率">
          <a:extLst>
            <a:ext uri="{FF2B5EF4-FFF2-40B4-BE49-F238E27FC236}">
              <a16:creationId xmlns:a16="http://schemas.microsoft.com/office/drawing/2014/main" id="{EE0ECEA1-527C-4311-B94F-D9B2CD6DCD76}"/>
            </a:ext>
          </a:extLst>
        </xdr:cNvPr>
        <xdr:cNvSpPr txBox="1"/>
      </xdr:nvSpPr>
      <xdr:spPr>
        <a:xfrm>
          <a:off x="1110298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45737</xdr:rowOff>
    </xdr:from>
    <xdr:ext cx="405111" cy="259045"/>
    <xdr:sp macro="" textlink="">
      <xdr:nvSpPr>
        <xdr:cNvPr id="559" name="n_1mainValue【学校施設】&#10;有形固定資産減価償却率">
          <a:extLst>
            <a:ext uri="{FF2B5EF4-FFF2-40B4-BE49-F238E27FC236}">
              <a16:creationId xmlns:a16="http://schemas.microsoft.com/office/drawing/2014/main" id="{400E0ADB-232C-4137-A9E9-1DB2FA475ED2}"/>
            </a:ext>
          </a:extLst>
        </xdr:cNvPr>
        <xdr:cNvSpPr txBox="1"/>
      </xdr:nvSpPr>
      <xdr:spPr>
        <a:xfrm>
          <a:off x="134372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26687</xdr:rowOff>
    </xdr:from>
    <xdr:ext cx="405111" cy="259045"/>
    <xdr:sp macro="" textlink="">
      <xdr:nvSpPr>
        <xdr:cNvPr id="560" name="n_2mainValue【学校施設】&#10;有形固定資産減価償却率">
          <a:extLst>
            <a:ext uri="{FF2B5EF4-FFF2-40B4-BE49-F238E27FC236}">
              <a16:creationId xmlns:a16="http://schemas.microsoft.com/office/drawing/2014/main" id="{E311F5C5-73F7-4693-A5DA-976AB1F3474F}"/>
            </a:ext>
          </a:extLst>
        </xdr:cNvPr>
        <xdr:cNvSpPr txBox="1"/>
      </xdr:nvSpPr>
      <xdr:spPr>
        <a:xfrm>
          <a:off x="126752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3827</xdr:rowOff>
    </xdr:from>
    <xdr:ext cx="405111" cy="259045"/>
    <xdr:sp macro="" textlink="">
      <xdr:nvSpPr>
        <xdr:cNvPr id="561" name="n_3mainValue【学校施設】&#10;有形固定資産減価償却率">
          <a:extLst>
            <a:ext uri="{FF2B5EF4-FFF2-40B4-BE49-F238E27FC236}">
              <a16:creationId xmlns:a16="http://schemas.microsoft.com/office/drawing/2014/main" id="{74FE7C90-D384-4F63-8B3B-0BCAECADED8A}"/>
            </a:ext>
          </a:extLst>
        </xdr:cNvPr>
        <xdr:cNvSpPr txBox="1"/>
      </xdr:nvSpPr>
      <xdr:spPr>
        <a:xfrm>
          <a:off x="119005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62" name="n_4mainValue【学校施設】&#10;有形固定資産減価償却率">
          <a:extLst>
            <a:ext uri="{FF2B5EF4-FFF2-40B4-BE49-F238E27FC236}">
              <a16:creationId xmlns:a16="http://schemas.microsoft.com/office/drawing/2014/main" id="{98D5B865-994E-4D86-B397-4E0026E9435F}"/>
            </a:ext>
          </a:extLst>
        </xdr:cNvPr>
        <xdr:cNvSpPr txBox="1"/>
      </xdr:nvSpPr>
      <xdr:spPr>
        <a:xfrm>
          <a:off x="1110298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14722CEA-8438-43A8-89EE-97544413577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DEBBF09A-09CC-4716-BE4F-CA6B9B6BE82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E15F77A2-5AC2-49CA-B26A-93C0FE818C4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8DC213AC-1D41-4B75-A370-5E8A65BD65F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278CB827-7C40-4720-BA8A-80CAF8D808BC}"/>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42972E89-22EA-4E1A-819F-BB1B2E649B52}"/>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3AB5E2F6-5D7A-4314-AA71-8CC60C22807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1BE072FB-B8E0-4C15-AC62-0923B60EA317}"/>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B728718B-6A47-4AC4-8116-002CA4BCB96B}"/>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C75C6DFB-290C-482B-9ACE-B9DCE5E15B2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36996075-10B4-4661-8DD5-E5980638E548}"/>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4" name="直線コネクタ 573">
          <a:extLst>
            <a:ext uri="{FF2B5EF4-FFF2-40B4-BE49-F238E27FC236}">
              <a16:creationId xmlns:a16="http://schemas.microsoft.com/office/drawing/2014/main" id="{3511042C-9D00-4985-A2E3-003095871458}"/>
            </a:ext>
          </a:extLst>
        </xdr:cNvPr>
        <xdr:cNvCxnSpPr/>
      </xdr:nvCxnSpPr>
      <xdr:spPr>
        <a:xfrm>
          <a:off x="16093440" y="10896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5" name="テキスト ボックス 574">
          <a:extLst>
            <a:ext uri="{FF2B5EF4-FFF2-40B4-BE49-F238E27FC236}">
              <a16:creationId xmlns:a16="http://schemas.microsoft.com/office/drawing/2014/main" id="{E8DB822F-AF50-4C7D-AF1A-64D60B76C0BD}"/>
            </a:ext>
          </a:extLst>
        </xdr:cNvPr>
        <xdr:cNvSpPr txBox="1"/>
      </xdr:nvSpPr>
      <xdr:spPr>
        <a:xfrm>
          <a:off x="15694841" y="10758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a:extLst>
            <a:ext uri="{FF2B5EF4-FFF2-40B4-BE49-F238E27FC236}">
              <a16:creationId xmlns:a16="http://schemas.microsoft.com/office/drawing/2014/main" id="{5345976E-3452-4A0B-AD9A-E0F3F2BCB56F}"/>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a:extLst>
            <a:ext uri="{FF2B5EF4-FFF2-40B4-BE49-F238E27FC236}">
              <a16:creationId xmlns:a16="http://schemas.microsoft.com/office/drawing/2014/main" id="{A31D5D40-A507-4C73-8447-BBD4D42E58F7}"/>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8" name="直線コネクタ 577">
          <a:extLst>
            <a:ext uri="{FF2B5EF4-FFF2-40B4-BE49-F238E27FC236}">
              <a16:creationId xmlns:a16="http://schemas.microsoft.com/office/drawing/2014/main" id="{5CEFF7C5-3D32-4600-91D4-603D40C30F47}"/>
            </a:ext>
          </a:extLst>
        </xdr:cNvPr>
        <xdr:cNvCxnSpPr/>
      </xdr:nvCxnSpPr>
      <xdr:spPr>
        <a:xfrm>
          <a:off x="16093440" y="10340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9" name="テキスト ボックス 578">
          <a:extLst>
            <a:ext uri="{FF2B5EF4-FFF2-40B4-BE49-F238E27FC236}">
              <a16:creationId xmlns:a16="http://schemas.microsoft.com/office/drawing/2014/main" id="{7E0EFAF3-B30D-4736-8572-3AE16436FFDA}"/>
            </a:ext>
          </a:extLst>
        </xdr:cNvPr>
        <xdr:cNvSpPr txBox="1"/>
      </xdr:nvSpPr>
      <xdr:spPr>
        <a:xfrm>
          <a:off x="15694841" y="1020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6568DFD6-AAB6-4D29-B5EF-2DEF14081F25}"/>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95241AE3-93BD-47A5-AE30-A07FEF41CE7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2" name="直線コネクタ 581">
          <a:extLst>
            <a:ext uri="{FF2B5EF4-FFF2-40B4-BE49-F238E27FC236}">
              <a16:creationId xmlns:a16="http://schemas.microsoft.com/office/drawing/2014/main" id="{F8392E18-A4CD-4CAC-9D38-76C90CBC4A45}"/>
            </a:ext>
          </a:extLst>
        </xdr:cNvPr>
        <xdr:cNvCxnSpPr/>
      </xdr:nvCxnSpPr>
      <xdr:spPr>
        <a:xfrm>
          <a:off x="16093440" y="978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3" name="テキスト ボックス 582">
          <a:extLst>
            <a:ext uri="{FF2B5EF4-FFF2-40B4-BE49-F238E27FC236}">
              <a16:creationId xmlns:a16="http://schemas.microsoft.com/office/drawing/2014/main" id="{58A52C71-B0BA-45B0-B2C3-C12A20258380}"/>
            </a:ext>
          </a:extLst>
        </xdr:cNvPr>
        <xdr:cNvSpPr txBox="1"/>
      </xdr:nvSpPr>
      <xdr:spPr>
        <a:xfrm>
          <a:off x="15694841" y="9641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4" name="直線コネクタ 583">
          <a:extLst>
            <a:ext uri="{FF2B5EF4-FFF2-40B4-BE49-F238E27FC236}">
              <a16:creationId xmlns:a16="http://schemas.microsoft.com/office/drawing/2014/main" id="{6A6EF342-37D9-4BFC-B998-CEB5C7C2B1CE}"/>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5" name="テキスト ボックス 584">
          <a:extLst>
            <a:ext uri="{FF2B5EF4-FFF2-40B4-BE49-F238E27FC236}">
              <a16:creationId xmlns:a16="http://schemas.microsoft.com/office/drawing/2014/main" id="{7EF7AB99-9573-4F97-931B-C38B19B233F8}"/>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6" name="直線コネクタ 585">
          <a:extLst>
            <a:ext uri="{FF2B5EF4-FFF2-40B4-BE49-F238E27FC236}">
              <a16:creationId xmlns:a16="http://schemas.microsoft.com/office/drawing/2014/main" id="{D1EB4D54-9496-457E-91D2-BD1556DA9F45}"/>
            </a:ext>
          </a:extLst>
        </xdr:cNvPr>
        <xdr:cNvCxnSpPr/>
      </xdr:nvCxnSpPr>
      <xdr:spPr>
        <a:xfrm>
          <a:off x="16093440" y="922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7" name="テキスト ボックス 586">
          <a:extLst>
            <a:ext uri="{FF2B5EF4-FFF2-40B4-BE49-F238E27FC236}">
              <a16:creationId xmlns:a16="http://schemas.microsoft.com/office/drawing/2014/main" id="{0A072688-C29E-4C17-B80C-348485CA7BED}"/>
            </a:ext>
          </a:extLst>
        </xdr:cNvPr>
        <xdr:cNvSpPr txBox="1"/>
      </xdr:nvSpPr>
      <xdr:spPr>
        <a:xfrm>
          <a:off x="15694841" y="908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79484C3F-AC88-4040-9FC1-7AC096E74C9D}"/>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813BB264-93C1-407C-A9CF-5F1368FF180C}"/>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DDD852E4-33D5-4E53-9F23-4A1DA0C89EED}"/>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91" name="直線コネクタ 590">
          <a:extLst>
            <a:ext uri="{FF2B5EF4-FFF2-40B4-BE49-F238E27FC236}">
              <a16:creationId xmlns:a16="http://schemas.microsoft.com/office/drawing/2014/main" id="{E4415831-D5FD-4207-9215-697CD68AF98F}"/>
            </a:ext>
          </a:extLst>
        </xdr:cNvPr>
        <xdr:cNvCxnSpPr/>
      </xdr:nvCxnSpPr>
      <xdr:spPr>
        <a:xfrm flipV="1">
          <a:off x="19509104" y="9392127"/>
          <a:ext cx="0" cy="1327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92" name="【学校施設】&#10;一人当たり面積最小値テキスト">
          <a:extLst>
            <a:ext uri="{FF2B5EF4-FFF2-40B4-BE49-F238E27FC236}">
              <a16:creationId xmlns:a16="http://schemas.microsoft.com/office/drawing/2014/main" id="{29DBF27C-D2B9-4F20-802A-3299B8DE3744}"/>
            </a:ext>
          </a:extLst>
        </xdr:cNvPr>
        <xdr:cNvSpPr txBox="1"/>
      </xdr:nvSpPr>
      <xdr:spPr>
        <a:xfrm>
          <a:off x="19547840" y="1072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93" name="直線コネクタ 592">
          <a:extLst>
            <a:ext uri="{FF2B5EF4-FFF2-40B4-BE49-F238E27FC236}">
              <a16:creationId xmlns:a16="http://schemas.microsoft.com/office/drawing/2014/main" id="{4B4DBA54-78B7-4B8E-961F-944C4D1957E8}"/>
            </a:ext>
          </a:extLst>
        </xdr:cNvPr>
        <xdr:cNvCxnSpPr/>
      </xdr:nvCxnSpPr>
      <xdr:spPr>
        <a:xfrm>
          <a:off x="19443700" y="10719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4" name="【学校施設】&#10;一人当たり面積最大値テキスト">
          <a:extLst>
            <a:ext uri="{FF2B5EF4-FFF2-40B4-BE49-F238E27FC236}">
              <a16:creationId xmlns:a16="http://schemas.microsoft.com/office/drawing/2014/main" id="{CDBA04EF-F965-4D01-8D2D-864E7E5CB075}"/>
            </a:ext>
          </a:extLst>
        </xdr:cNvPr>
        <xdr:cNvSpPr txBox="1"/>
      </xdr:nvSpPr>
      <xdr:spPr>
        <a:xfrm>
          <a:off x="19547840" y="917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95" name="直線コネクタ 594">
          <a:extLst>
            <a:ext uri="{FF2B5EF4-FFF2-40B4-BE49-F238E27FC236}">
              <a16:creationId xmlns:a16="http://schemas.microsoft.com/office/drawing/2014/main" id="{7129DABD-44C2-435C-A2F3-EB5C2C0C4670}"/>
            </a:ext>
          </a:extLst>
        </xdr:cNvPr>
        <xdr:cNvCxnSpPr/>
      </xdr:nvCxnSpPr>
      <xdr:spPr>
        <a:xfrm>
          <a:off x="19443700" y="93921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3351</xdr:rowOff>
    </xdr:from>
    <xdr:ext cx="469744" cy="259045"/>
    <xdr:sp macro="" textlink="">
      <xdr:nvSpPr>
        <xdr:cNvPr id="596" name="【学校施設】&#10;一人当たり面積平均値テキスト">
          <a:extLst>
            <a:ext uri="{FF2B5EF4-FFF2-40B4-BE49-F238E27FC236}">
              <a16:creationId xmlns:a16="http://schemas.microsoft.com/office/drawing/2014/main" id="{665DF30E-6FF9-45EE-90D2-CB565B514A5B}"/>
            </a:ext>
          </a:extLst>
        </xdr:cNvPr>
        <xdr:cNvSpPr txBox="1"/>
      </xdr:nvSpPr>
      <xdr:spPr>
        <a:xfrm>
          <a:off x="19547840" y="10061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597" name="フローチャート: 判断 596">
          <a:extLst>
            <a:ext uri="{FF2B5EF4-FFF2-40B4-BE49-F238E27FC236}">
              <a16:creationId xmlns:a16="http://schemas.microsoft.com/office/drawing/2014/main" id="{895F49EF-1405-4249-8D8A-0FE12B95C5A8}"/>
            </a:ext>
          </a:extLst>
        </xdr:cNvPr>
        <xdr:cNvSpPr/>
      </xdr:nvSpPr>
      <xdr:spPr>
        <a:xfrm>
          <a:off x="19458940" y="1008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598" name="フローチャート: 判断 597">
          <a:extLst>
            <a:ext uri="{FF2B5EF4-FFF2-40B4-BE49-F238E27FC236}">
              <a16:creationId xmlns:a16="http://schemas.microsoft.com/office/drawing/2014/main" id="{6D13B97C-247C-4F3B-BC14-6B46FCC4DF1C}"/>
            </a:ext>
          </a:extLst>
        </xdr:cNvPr>
        <xdr:cNvSpPr/>
      </xdr:nvSpPr>
      <xdr:spPr>
        <a:xfrm>
          <a:off x="18735040" y="100947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599" name="フローチャート: 判断 598">
          <a:extLst>
            <a:ext uri="{FF2B5EF4-FFF2-40B4-BE49-F238E27FC236}">
              <a16:creationId xmlns:a16="http://schemas.microsoft.com/office/drawing/2014/main" id="{9E55F992-E714-4BB2-90C8-DC7BE73E81C5}"/>
            </a:ext>
          </a:extLst>
        </xdr:cNvPr>
        <xdr:cNvSpPr/>
      </xdr:nvSpPr>
      <xdr:spPr>
        <a:xfrm>
          <a:off x="17937480" y="1011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600" name="フローチャート: 判断 599">
          <a:extLst>
            <a:ext uri="{FF2B5EF4-FFF2-40B4-BE49-F238E27FC236}">
              <a16:creationId xmlns:a16="http://schemas.microsoft.com/office/drawing/2014/main" id="{A36FFF60-CF78-49E8-A31C-5EE8D825465B}"/>
            </a:ext>
          </a:extLst>
        </xdr:cNvPr>
        <xdr:cNvSpPr/>
      </xdr:nvSpPr>
      <xdr:spPr>
        <a:xfrm>
          <a:off x="17162780" y="1012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601" name="フローチャート: 判断 600">
          <a:extLst>
            <a:ext uri="{FF2B5EF4-FFF2-40B4-BE49-F238E27FC236}">
              <a16:creationId xmlns:a16="http://schemas.microsoft.com/office/drawing/2014/main" id="{E106B9DB-CDA3-4474-8F8C-66BA4C73400F}"/>
            </a:ext>
          </a:extLst>
        </xdr:cNvPr>
        <xdr:cNvSpPr/>
      </xdr:nvSpPr>
      <xdr:spPr>
        <a:xfrm>
          <a:off x="16388080" y="101204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CA1FFF08-FF60-4A65-8ECA-6F9EA3BAB6A1}"/>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7FEABB2-34E5-4C4D-A293-4C35D6D232B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393AFC4-7392-46BF-B090-E16504D8482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BCCFAC3-7738-4FEB-ADA4-CA91C4D8074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E587D395-438E-479A-AF0F-A6BA88C69FF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60643</xdr:rowOff>
    </xdr:from>
    <xdr:to>
      <xdr:col>116</xdr:col>
      <xdr:colOff>114300</xdr:colOff>
      <xdr:row>59</xdr:row>
      <xdr:rowOff>162243</xdr:rowOff>
    </xdr:to>
    <xdr:sp macro="" textlink="">
      <xdr:nvSpPr>
        <xdr:cNvPr id="607" name="楕円 606">
          <a:extLst>
            <a:ext uri="{FF2B5EF4-FFF2-40B4-BE49-F238E27FC236}">
              <a16:creationId xmlns:a16="http://schemas.microsoft.com/office/drawing/2014/main" id="{F90325DE-77D5-4292-B1FF-1E8410D36BB1}"/>
            </a:ext>
          </a:extLst>
        </xdr:cNvPr>
        <xdr:cNvSpPr/>
      </xdr:nvSpPr>
      <xdr:spPr>
        <a:xfrm>
          <a:off x="19458940" y="995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83520</xdr:rowOff>
    </xdr:from>
    <xdr:ext cx="469744" cy="259045"/>
    <xdr:sp macro="" textlink="">
      <xdr:nvSpPr>
        <xdr:cNvPr id="608" name="【学校施設】&#10;一人当たり面積該当値テキスト">
          <a:extLst>
            <a:ext uri="{FF2B5EF4-FFF2-40B4-BE49-F238E27FC236}">
              <a16:creationId xmlns:a16="http://schemas.microsoft.com/office/drawing/2014/main" id="{DCB9270E-931D-49CB-950E-0A9CC516E044}"/>
            </a:ext>
          </a:extLst>
        </xdr:cNvPr>
        <xdr:cNvSpPr txBox="1"/>
      </xdr:nvSpPr>
      <xdr:spPr>
        <a:xfrm>
          <a:off x="19547840" y="980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162084</xdr:rowOff>
    </xdr:from>
    <xdr:to>
      <xdr:col>112</xdr:col>
      <xdr:colOff>38100</xdr:colOff>
      <xdr:row>59</xdr:row>
      <xdr:rowOff>92234</xdr:rowOff>
    </xdr:to>
    <xdr:sp macro="" textlink="">
      <xdr:nvSpPr>
        <xdr:cNvPr id="609" name="楕円 608">
          <a:extLst>
            <a:ext uri="{FF2B5EF4-FFF2-40B4-BE49-F238E27FC236}">
              <a16:creationId xmlns:a16="http://schemas.microsoft.com/office/drawing/2014/main" id="{61EBF3A3-5DC4-49A5-9EB0-3508E7DB4D48}"/>
            </a:ext>
          </a:extLst>
        </xdr:cNvPr>
        <xdr:cNvSpPr/>
      </xdr:nvSpPr>
      <xdr:spPr>
        <a:xfrm>
          <a:off x="18735040" y="98852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41434</xdr:rowOff>
    </xdr:from>
    <xdr:to>
      <xdr:col>116</xdr:col>
      <xdr:colOff>63500</xdr:colOff>
      <xdr:row>59</xdr:row>
      <xdr:rowOff>111443</xdr:rowOff>
    </xdr:to>
    <xdr:cxnSp macro="">
      <xdr:nvCxnSpPr>
        <xdr:cNvPr id="610" name="直線コネクタ 609">
          <a:extLst>
            <a:ext uri="{FF2B5EF4-FFF2-40B4-BE49-F238E27FC236}">
              <a16:creationId xmlns:a16="http://schemas.microsoft.com/office/drawing/2014/main" id="{5B4ED9BF-14B4-4E81-9F17-B50A6999A8F3}"/>
            </a:ext>
          </a:extLst>
        </xdr:cNvPr>
        <xdr:cNvCxnSpPr/>
      </xdr:nvCxnSpPr>
      <xdr:spPr>
        <a:xfrm>
          <a:off x="18778220" y="9932194"/>
          <a:ext cx="731520" cy="7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2063</xdr:rowOff>
    </xdr:from>
    <xdr:to>
      <xdr:col>107</xdr:col>
      <xdr:colOff>101600</xdr:colOff>
      <xdr:row>59</xdr:row>
      <xdr:rowOff>103663</xdr:rowOff>
    </xdr:to>
    <xdr:sp macro="" textlink="">
      <xdr:nvSpPr>
        <xdr:cNvPr id="611" name="楕円 610">
          <a:extLst>
            <a:ext uri="{FF2B5EF4-FFF2-40B4-BE49-F238E27FC236}">
              <a16:creationId xmlns:a16="http://schemas.microsoft.com/office/drawing/2014/main" id="{58295A12-E5D5-45D4-8E10-AF782C77B864}"/>
            </a:ext>
          </a:extLst>
        </xdr:cNvPr>
        <xdr:cNvSpPr/>
      </xdr:nvSpPr>
      <xdr:spPr>
        <a:xfrm>
          <a:off x="17937480" y="989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41434</xdr:rowOff>
    </xdr:from>
    <xdr:to>
      <xdr:col>111</xdr:col>
      <xdr:colOff>177800</xdr:colOff>
      <xdr:row>59</xdr:row>
      <xdr:rowOff>52863</xdr:rowOff>
    </xdr:to>
    <xdr:cxnSp macro="">
      <xdr:nvCxnSpPr>
        <xdr:cNvPr id="612" name="直線コネクタ 611">
          <a:extLst>
            <a:ext uri="{FF2B5EF4-FFF2-40B4-BE49-F238E27FC236}">
              <a16:creationId xmlns:a16="http://schemas.microsoft.com/office/drawing/2014/main" id="{712F8D62-1E65-4E18-A12F-CFF484214764}"/>
            </a:ext>
          </a:extLst>
        </xdr:cNvPr>
        <xdr:cNvCxnSpPr/>
      </xdr:nvCxnSpPr>
      <xdr:spPr>
        <a:xfrm flipV="1">
          <a:off x="17988280" y="9932194"/>
          <a:ext cx="78994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19209</xdr:rowOff>
    </xdr:from>
    <xdr:to>
      <xdr:col>102</xdr:col>
      <xdr:colOff>165100</xdr:colOff>
      <xdr:row>59</xdr:row>
      <xdr:rowOff>120809</xdr:rowOff>
    </xdr:to>
    <xdr:sp macro="" textlink="">
      <xdr:nvSpPr>
        <xdr:cNvPr id="613" name="楕円 612">
          <a:extLst>
            <a:ext uri="{FF2B5EF4-FFF2-40B4-BE49-F238E27FC236}">
              <a16:creationId xmlns:a16="http://schemas.microsoft.com/office/drawing/2014/main" id="{6AE7A10C-9507-428C-9D88-8E4D3D442F3F}"/>
            </a:ext>
          </a:extLst>
        </xdr:cNvPr>
        <xdr:cNvSpPr/>
      </xdr:nvSpPr>
      <xdr:spPr>
        <a:xfrm>
          <a:off x="17162780" y="990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52863</xdr:rowOff>
    </xdr:from>
    <xdr:to>
      <xdr:col>107</xdr:col>
      <xdr:colOff>50800</xdr:colOff>
      <xdr:row>59</xdr:row>
      <xdr:rowOff>70009</xdr:rowOff>
    </xdr:to>
    <xdr:cxnSp macro="">
      <xdr:nvCxnSpPr>
        <xdr:cNvPr id="614" name="直線コネクタ 613">
          <a:extLst>
            <a:ext uri="{FF2B5EF4-FFF2-40B4-BE49-F238E27FC236}">
              <a16:creationId xmlns:a16="http://schemas.microsoft.com/office/drawing/2014/main" id="{E718B2F7-1E6B-4ABA-80CA-13C545244A6E}"/>
            </a:ext>
          </a:extLst>
        </xdr:cNvPr>
        <xdr:cNvCxnSpPr/>
      </xdr:nvCxnSpPr>
      <xdr:spPr>
        <a:xfrm flipV="1">
          <a:off x="17213580" y="9943623"/>
          <a:ext cx="77470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22066</xdr:rowOff>
    </xdr:from>
    <xdr:to>
      <xdr:col>98</xdr:col>
      <xdr:colOff>38100</xdr:colOff>
      <xdr:row>59</xdr:row>
      <xdr:rowOff>123666</xdr:rowOff>
    </xdr:to>
    <xdr:sp macro="" textlink="">
      <xdr:nvSpPr>
        <xdr:cNvPr id="615" name="楕円 614">
          <a:extLst>
            <a:ext uri="{FF2B5EF4-FFF2-40B4-BE49-F238E27FC236}">
              <a16:creationId xmlns:a16="http://schemas.microsoft.com/office/drawing/2014/main" id="{4DB921B1-D509-4AF0-9387-68EA2A351DAF}"/>
            </a:ext>
          </a:extLst>
        </xdr:cNvPr>
        <xdr:cNvSpPr/>
      </xdr:nvSpPr>
      <xdr:spPr>
        <a:xfrm>
          <a:off x="16388080" y="99128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70009</xdr:rowOff>
    </xdr:from>
    <xdr:to>
      <xdr:col>102</xdr:col>
      <xdr:colOff>114300</xdr:colOff>
      <xdr:row>59</xdr:row>
      <xdr:rowOff>72866</xdr:rowOff>
    </xdr:to>
    <xdr:cxnSp macro="">
      <xdr:nvCxnSpPr>
        <xdr:cNvPr id="616" name="直線コネクタ 615">
          <a:extLst>
            <a:ext uri="{FF2B5EF4-FFF2-40B4-BE49-F238E27FC236}">
              <a16:creationId xmlns:a16="http://schemas.microsoft.com/office/drawing/2014/main" id="{7C0B2B88-1BF8-4BC4-8C17-D81A457839D2}"/>
            </a:ext>
          </a:extLst>
        </xdr:cNvPr>
        <xdr:cNvCxnSpPr/>
      </xdr:nvCxnSpPr>
      <xdr:spPr>
        <a:xfrm flipV="1">
          <a:off x="16431260" y="9960769"/>
          <a:ext cx="78232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129081</xdr:rowOff>
    </xdr:from>
    <xdr:ext cx="469744" cy="259045"/>
    <xdr:sp macro="" textlink="">
      <xdr:nvSpPr>
        <xdr:cNvPr id="617" name="n_1aveValue【学校施設】&#10;一人当たり面積">
          <a:extLst>
            <a:ext uri="{FF2B5EF4-FFF2-40B4-BE49-F238E27FC236}">
              <a16:creationId xmlns:a16="http://schemas.microsoft.com/office/drawing/2014/main" id="{5DFA551D-6189-4794-9CBA-CC43CD794A82}"/>
            </a:ext>
          </a:extLst>
        </xdr:cNvPr>
        <xdr:cNvSpPr txBox="1"/>
      </xdr:nvSpPr>
      <xdr:spPr>
        <a:xfrm>
          <a:off x="18561127" y="10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147655</xdr:rowOff>
    </xdr:from>
    <xdr:ext cx="469744" cy="259045"/>
    <xdr:sp macro="" textlink="">
      <xdr:nvSpPr>
        <xdr:cNvPr id="618" name="n_2aveValue【学校施設】&#10;一人当たり面積">
          <a:extLst>
            <a:ext uri="{FF2B5EF4-FFF2-40B4-BE49-F238E27FC236}">
              <a16:creationId xmlns:a16="http://schemas.microsoft.com/office/drawing/2014/main" id="{2DA443B4-25B5-41A7-96F3-99AF3D5744ED}"/>
            </a:ext>
          </a:extLst>
        </xdr:cNvPr>
        <xdr:cNvSpPr txBox="1"/>
      </xdr:nvSpPr>
      <xdr:spPr>
        <a:xfrm>
          <a:off x="17776267" y="1020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160514</xdr:rowOff>
    </xdr:from>
    <xdr:ext cx="469744" cy="259045"/>
    <xdr:sp macro="" textlink="">
      <xdr:nvSpPr>
        <xdr:cNvPr id="619" name="n_3aveValue【学校施設】&#10;一人当たり面積">
          <a:extLst>
            <a:ext uri="{FF2B5EF4-FFF2-40B4-BE49-F238E27FC236}">
              <a16:creationId xmlns:a16="http://schemas.microsoft.com/office/drawing/2014/main" id="{41CD9154-8EDC-4A75-9624-3258148196E3}"/>
            </a:ext>
          </a:extLst>
        </xdr:cNvPr>
        <xdr:cNvSpPr txBox="1"/>
      </xdr:nvSpPr>
      <xdr:spPr>
        <a:xfrm>
          <a:off x="17001567" y="1021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154798</xdr:rowOff>
    </xdr:from>
    <xdr:ext cx="469744" cy="259045"/>
    <xdr:sp macro="" textlink="">
      <xdr:nvSpPr>
        <xdr:cNvPr id="620" name="n_4aveValue【学校施設】&#10;一人当たり面積">
          <a:extLst>
            <a:ext uri="{FF2B5EF4-FFF2-40B4-BE49-F238E27FC236}">
              <a16:creationId xmlns:a16="http://schemas.microsoft.com/office/drawing/2014/main" id="{D6D2A57F-D083-472D-B59A-01D4952759CC}"/>
            </a:ext>
          </a:extLst>
        </xdr:cNvPr>
        <xdr:cNvSpPr txBox="1"/>
      </xdr:nvSpPr>
      <xdr:spPr>
        <a:xfrm>
          <a:off x="16226867" y="1021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108761</xdr:rowOff>
    </xdr:from>
    <xdr:ext cx="469744" cy="259045"/>
    <xdr:sp macro="" textlink="">
      <xdr:nvSpPr>
        <xdr:cNvPr id="621" name="n_1mainValue【学校施設】&#10;一人当たり面積">
          <a:extLst>
            <a:ext uri="{FF2B5EF4-FFF2-40B4-BE49-F238E27FC236}">
              <a16:creationId xmlns:a16="http://schemas.microsoft.com/office/drawing/2014/main" id="{9A2EDA4B-32A2-4DD7-9306-5BAE1C8C59E5}"/>
            </a:ext>
          </a:extLst>
        </xdr:cNvPr>
        <xdr:cNvSpPr txBox="1"/>
      </xdr:nvSpPr>
      <xdr:spPr>
        <a:xfrm>
          <a:off x="18561127" y="966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120190</xdr:rowOff>
    </xdr:from>
    <xdr:ext cx="469744" cy="259045"/>
    <xdr:sp macro="" textlink="">
      <xdr:nvSpPr>
        <xdr:cNvPr id="622" name="n_2mainValue【学校施設】&#10;一人当たり面積">
          <a:extLst>
            <a:ext uri="{FF2B5EF4-FFF2-40B4-BE49-F238E27FC236}">
              <a16:creationId xmlns:a16="http://schemas.microsoft.com/office/drawing/2014/main" id="{DB69DDC5-BE16-4DC8-BDAE-6916213EC7AE}"/>
            </a:ext>
          </a:extLst>
        </xdr:cNvPr>
        <xdr:cNvSpPr txBox="1"/>
      </xdr:nvSpPr>
      <xdr:spPr>
        <a:xfrm>
          <a:off x="17776267" y="96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137336</xdr:rowOff>
    </xdr:from>
    <xdr:ext cx="469744" cy="259045"/>
    <xdr:sp macro="" textlink="">
      <xdr:nvSpPr>
        <xdr:cNvPr id="623" name="n_3mainValue【学校施設】&#10;一人当たり面積">
          <a:extLst>
            <a:ext uri="{FF2B5EF4-FFF2-40B4-BE49-F238E27FC236}">
              <a16:creationId xmlns:a16="http://schemas.microsoft.com/office/drawing/2014/main" id="{A649E5AB-332F-4B2F-91A1-F6357382B200}"/>
            </a:ext>
          </a:extLst>
        </xdr:cNvPr>
        <xdr:cNvSpPr txBox="1"/>
      </xdr:nvSpPr>
      <xdr:spPr>
        <a:xfrm>
          <a:off x="17001567" y="96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140193</xdr:rowOff>
    </xdr:from>
    <xdr:ext cx="469744" cy="259045"/>
    <xdr:sp macro="" textlink="">
      <xdr:nvSpPr>
        <xdr:cNvPr id="624" name="n_4mainValue【学校施設】&#10;一人当たり面積">
          <a:extLst>
            <a:ext uri="{FF2B5EF4-FFF2-40B4-BE49-F238E27FC236}">
              <a16:creationId xmlns:a16="http://schemas.microsoft.com/office/drawing/2014/main" id="{7ABB07A8-ACB6-4ECB-9F83-E9B2BACDBCED}"/>
            </a:ext>
          </a:extLst>
        </xdr:cNvPr>
        <xdr:cNvSpPr txBox="1"/>
      </xdr:nvSpPr>
      <xdr:spPr>
        <a:xfrm>
          <a:off x="16226867" y="969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B34D7302-951B-45E6-8153-74F794AF2136}"/>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A18DBCD1-744A-4336-BBDC-50FF7BDC0E8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99D57B47-206F-4D37-9DA8-C1EDDBE57C7C}"/>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BD522EBE-5CC7-4F1D-8838-35E67040F6C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3DFB4C93-9AC0-47BF-8776-B2C6DF20634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F68CB9DA-F247-4B33-86FA-32CB94911669}"/>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74B8B88A-B6E2-4D60-AAD6-2A80A6F4BB9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6E9F19D-5C8B-49CD-A344-79C7D213F49A}"/>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5321FAEB-00F5-4F5E-871B-7EC626F16348}"/>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B4515580-78C7-47F2-9491-964127134067}"/>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DD0EE46F-E1EE-4FDA-9FF9-8DCDE710E643}"/>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79DE3283-AE8F-48D6-8793-8DED305ADF3D}"/>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14E8AE46-16FD-41C9-ADF6-D10D678E0B65}"/>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85A7A495-9B99-4186-83DB-FE757914900B}"/>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12DAFFE4-53F6-4E5B-8237-B293B194468A}"/>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E3C7AC15-9731-4352-B55C-E6647DBA3F57}"/>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F7104EDD-D0CB-4505-B793-320F05D03446}"/>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5488EBD0-AD2A-4680-A3ED-942133BE8657}"/>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5628AB8C-629E-46BB-A161-5C20F26CFD58}"/>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C38C2D2E-7830-46B7-AF4A-5BFD1A127E01}"/>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F762FF64-AA94-48E1-9FA0-2596B8AF6BF6}"/>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6642CAC5-AD69-47CB-8679-2FE5EB0A9EDA}"/>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5DD14DBB-45D7-44D7-BC40-80A3CF838E88}"/>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FF1A66B2-B560-491C-A95D-B1B98CDC1794}"/>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0A300E0F-FC23-4271-BD6A-6A7F20DEDDFA}"/>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ABD7498F-2314-4221-9B04-9644E003D284}"/>
            </a:ext>
          </a:extLst>
        </xdr:cNvPr>
        <xdr:cNvCxnSpPr/>
      </xdr:nvCxnSpPr>
      <xdr:spPr>
        <a:xfrm flipV="1">
          <a:off x="14375764" y="13200562"/>
          <a:ext cx="0" cy="138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9DC3BDAF-45E8-4FFD-B8FF-E35D973B71E8}"/>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3DAA4C84-132D-458A-8386-8F3AB4673C99}"/>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53" name="【児童館】&#10;有形固定資産減価償却率最大値テキスト">
          <a:extLst>
            <a:ext uri="{FF2B5EF4-FFF2-40B4-BE49-F238E27FC236}">
              <a16:creationId xmlns:a16="http://schemas.microsoft.com/office/drawing/2014/main" id="{351ABD27-68C8-4F41-A77C-F7D4518D8904}"/>
            </a:ext>
          </a:extLst>
        </xdr:cNvPr>
        <xdr:cNvSpPr txBox="1"/>
      </xdr:nvSpPr>
      <xdr:spPr>
        <a:xfrm>
          <a:off x="14414500" y="1297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54" name="直線コネクタ 653">
          <a:extLst>
            <a:ext uri="{FF2B5EF4-FFF2-40B4-BE49-F238E27FC236}">
              <a16:creationId xmlns:a16="http://schemas.microsoft.com/office/drawing/2014/main" id="{473B6F08-A8B8-4BBF-82F9-258EB6D13FEB}"/>
            </a:ext>
          </a:extLst>
        </xdr:cNvPr>
        <xdr:cNvCxnSpPr/>
      </xdr:nvCxnSpPr>
      <xdr:spPr>
        <a:xfrm>
          <a:off x="14287500" y="132005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655" name="【児童館】&#10;有形固定資産減価償却率平均値テキスト">
          <a:extLst>
            <a:ext uri="{FF2B5EF4-FFF2-40B4-BE49-F238E27FC236}">
              <a16:creationId xmlns:a16="http://schemas.microsoft.com/office/drawing/2014/main" id="{FB851495-D23D-4569-96AC-CBC326A49170}"/>
            </a:ext>
          </a:extLst>
        </xdr:cNvPr>
        <xdr:cNvSpPr txBox="1"/>
      </xdr:nvSpPr>
      <xdr:spPr>
        <a:xfrm>
          <a:off x="14414500" y="137550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656" name="フローチャート: 判断 655">
          <a:extLst>
            <a:ext uri="{FF2B5EF4-FFF2-40B4-BE49-F238E27FC236}">
              <a16:creationId xmlns:a16="http://schemas.microsoft.com/office/drawing/2014/main" id="{DCFF4B5E-28A5-4672-BFE0-47DE443A405C}"/>
            </a:ext>
          </a:extLst>
        </xdr:cNvPr>
        <xdr:cNvSpPr/>
      </xdr:nvSpPr>
      <xdr:spPr>
        <a:xfrm>
          <a:off x="14325600" y="1390359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57" name="フローチャート: 判断 656">
          <a:extLst>
            <a:ext uri="{FF2B5EF4-FFF2-40B4-BE49-F238E27FC236}">
              <a16:creationId xmlns:a16="http://schemas.microsoft.com/office/drawing/2014/main" id="{C77F4194-B85D-4C6E-AB91-379CD84B0AC8}"/>
            </a:ext>
          </a:extLst>
        </xdr:cNvPr>
        <xdr:cNvSpPr/>
      </xdr:nvSpPr>
      <xdr:spPr>
        <a:xfrm>
          <a:off x="13578840" y="138921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58" name="フローチャート: 判断 657">
          <a:extLst>
            <a:ext uri="{FF2B5EF4-FFF2-40B4-BE49-F238E27FC236}">
              <a16:creationId xmlns:a16="http://schemas.microsoft.com/office/drawing/2014/main" id="{58A50DC7-9E19-4140-9051-34036DBB0C91}"/>
            </a:ext>
          </a:extLst>
        </xdr:cNvPr>
        <xdr:cNvSpPr/>
      </xdr:nvSpPr>
      <xdr:spPr>
        <a:xfrm>
          <a:off x="12804140" y="13890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59" name="フローチャート: 判断 658">
          <a:extLst>
            <a:ext uri="{FF2B5EF4-FFF2-40B4-BE49-F238E27FC236}">
              <a16:creationId xmlns:a16="http://schemas.microsoft.com/office/drawing/2014/main" id="{1B9CFA82-12F0-49AA-B668-321165A66927}"/>
            </a:ext>
          </a:extLst>
        </xdr:cNvPr>
        <xdr:cNvSpPr/>
      </xdr:nvSpPr>
      <xdr:spPr>
        <a:xfrm>
          <a:off x="12029440" y="139161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660" name="フローチャート: 判断 659">
          <a:extLst>
            <a:ext uri="{FF2B5EF4-FFF2-40B4-BE49-F238E27FC236}">
              <a16:creationId xmlns:a16="http://schemas.microsoft.com/office/drawing/2014/main" id="{81F82764-BA6B-4C83-8DB0-E9ED5A121B0D}"/>
            </a:ext>
          </a:extLst>
        </xdr:cNvPr>
        <xdr:cNvSpPr/>
      </xdr:nvSpPr>
      <xdr:spPr>
        <a:xfrm>
          <a:off x="11231880" y="13887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67498700-B611-4304-9C1E-EEBE35AFEE69}"/>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3BAFE766-2DC4-48D9-9C07-08CADFBB3C24}"/>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FF59EDCD-2C90-442E-9F0B-57101EA2B4FA}"/>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D60660CE-C6EA-434D-8052-465D65445FB5}"/>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51E4936E-1F23-45C2-9A4D-8EDB8840D7CF}"/>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99968</xdr:rowOff>
    </xdr:from>
    <xdr:to>
      <xdr:col>85</xdr:col>
      <xdr:colOff>177800</xdr:colOff>
      <xdr:row>85</xdr:row>
      <xdr:rowOff>30118</xdr:rowOff>
    </xdr:to>
    <xdr:sp macro="" textlink="">
      <xdr:nvSpPr>
        <xdr:cNvPr id="666" name="楕円 665">
          <a:extLst>
            <a:ext uri="{FF2B5EF4-FFF2-40B4-BE49-F238E27FC236}">
              <a16:creationId xmlns:a16="http://schemas.microsoft.com/office/drawing/2014/main" id="{E97B0A2F-594D-4CD0-B041-AC30132F6B05}"/>
            </a:ext>
          </a:extLst>
        </xdr:cNvPr>
        <xdr:cNvSpPr/>
      </xdr:nvSpPr>
      <xdr:spPr>
        <a:xfrm>
          <a:off x="14325600" y="1418172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78395</xdr:rowOff>
    </xdr:from>
    <xdr:ext cx="405111" cy="259045"/>
    <xdr:sp macro="" textlink="">
      <xdr:nvSpPr>
        <xdr:cNvPr id="667" name="【児童館】&#10;有形固定資産減価償却率該当値テキスト">
          <a:extLst>
            <a:ext uri="{FF2B5EF4-FFF2-40B4-BE49-F238E27FC236}">
              <a16:creationId xmlns:a16="http://schemas.microsoft.com/office/drawing/2014/main" id="{81A45F48-8E49-4697-BD97-77319B8175F6}"/>
            </a:ext>
          </a:extLst>
        </xdr:cNvPr>
        <xdr:cNvSpPr txBox="1"/>
      </xdr:nvSpPr>
      <xdr:spPr>
        <a:xfrm>
          <a:off x="14414500" y="14160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77107</xdr:rowOff>
    </xdr:from>
    <xdr:to>
      <xdr:col>81</xdr:col>
      <xdr:colOff>101600</xdr:colOff>
      <xdr:row>85</xdr:row>
      <xdr:rowOff>7257</xdr:rowOff>
    </xdr:to>
    <xdr:sp macro="" textlink="">
      <xdr:nvSpPr>
        <xdr:cNvPr id="668" name="楕円 667">
          <a:extLst>
            <a:ext uri="{FF2B5EF4-FFF2-40B4-BE49-F238E27FC236}">
              <a16:creationId xmlns:a16="http://schemas.microsoft.com/office/drawing/2014/main" id="{30B1D18A-BF2D-47E7-BC9C-666C5009CC3F}"/>
            </a:ext>
          </a:extLst>
        </xdr:cNvPr>
        <xdr:cNvSpPr/>
      </xdr:nvSpPr>
      <xdr:spPr>
        <a:xfrm>
          <a:off x="13578840" y="141588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127907</xdr:rowOff>
    </xdr:from>
    <xdr:to>
      <xdr:col>85</xdr:col>
      <xdr:colOff>127000</xdr:colOff>
      <xdr:row>84</xdr:row>
      <xdr:rowOff>150768</xdr:rowOff>
    </xdr:to>
    <xdr:cxnSp macro="">
      <xdr:nvCxnSpPr>
        <xdr:cNvPr id="669" name="直線コネクタ 668">
          <a:extLst>
            <a:ext uri="{FF2B5EF4-FFF2-40B4-BE49-F238E27FC236}">
              <a16:creationId xmlns:a16="http://schemas.microsoft.com/office/drawing/2014/main" id="{3910F80B-0897-4078-9A65-EB07785552B0}"/>
            </a:ext>
          </a:extLst>
        </xdr:cNvPr>
        <xdr:cNvCxnSpPr/>
      </xdr:nvCxnSpPr>
      <xdr:spPr>
        <a:xfrm>
          <a:off x="13629640" y="14209667"/>
          <a:ext cx="74676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39551</xdr:rowOff>
    </xdr:from>
    <xdr:to>
      <xdr:col>76</xdr:col>
      <xdr:colOff>165100</xdr:colOff>
      <xdr:row>84</xdr:row>
      <xdr:rowOff>141151</xdr:rowOff>
    </xdr:to>
    <xdr:sp macro="" textlink="">
      <xdr:nvSpPr>
        <xdr:cNvPr id="670" name="楕円 669">
          <a:extLst>
            <a:ext uri="{FF2B5EF4-FFF2-40B4-BE49-F238E27FC236}">
              <a16:creationId xmlns:a16="http://schemas.microsoft.com/office/drawing/2014/main" id="{7BB49720-0DDD-4243-A5EB-5F8532187300}"/>
            </a:ext>
          </a:extLst>
        </xdr:cNvPr>
        <xdr:cNvSpPr/>
      </xdr:nvSpPr>
      <xdr:spPr>
        <a:xfrm>
          <a:off x="12804140" y="1412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90351</xdr:rowOff>
    </xdr:from>
    <xdr:to>
      <xdr:col>81</xdr:col>
      <xdr:colOff>50800</xdr:colOff>
      <xdr:row>84</xdr:row>
      <xdr:rowOff>127907</xdr:rowOff>
    </xdr:to>
    <xdr:cxnSp macro="">
      <xdr:nvCxnSpPr>
        <xdr:cNvPr id="671" name="直線コネクタ 670">
          <a:extLst>
            <a:ext uri="{FF2B5EF4-FFF2-40B4-BE49-F238E27FC236}">
              <a16:creationId xmlns:a16="http://schemas.microsoft.com/office/drawing/2014/main" id="{661970C3-42E4-4B86-8994-AC531AB56C3F}"/>
            </a:ext>
          </a:extLst>
        </xdr:cNvPr>
        <xdr:cNvCxnSpPr/>
      </xdr:nvCxnSpPr>
      <xdr:spPr>
        <a:xfrm>
          <a:off x="12854940" y="14172111"/>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29755</xdr:rowOff>
    </xdr:from>
    <xdr:to>
      <xdr:col>72</xdr:col>
      <xdr:colOff>38100</xdr:colOff>
      <xdr:row>84</xdr:row>
      <xdr:rowOff>131355</xdr:rowOff>
    </xdr:to>
    <xdr:sp macro="" textlink="">
      <xdr:nvSpPr>
        <xdr:cNvPr id="672" name="楕円 671">
          <a:extLst>
            <a:ext uri="{FF2B5EF4-FFF2-40B4-BE49-F238E27FC236}">
              <a16:creationId xmlns:a16="http://schemas.microsoft.com/office/drawing/2014/main" id="{076BCC91-33CD-4C8F-8173-F75748804E03}"/>
            </a:ext>
          </a:extLst>
        </xdr:cNvPr>
        <xdr:cNvSpPr/>
      </xdr:nvSpPr>
      <xdr:spPr>
        <a:xfrm>
          <a:off x="12029440" y="141115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80555</xdr:rowOff>
    </xdr:from>
    <xdr:to>
      <xdr:col>76</xdr:col>
      <xdr:colOff>114300</xdr:colOff>
      <xdr:row>84</xdr:row>
      <xdr:rowOff>90351</xdr:rowOff>
    </xdr:to>
    <xdr:cxnSp macro="">
      <xdr:nvCxnSpPr>
        <xdr:cNvPr id="673" name="直線コネクタ 672">
          <a:extLst>
            <a:ext uri="{FF2B5EF4-FFF2-40B4-BE49-F238E27FC236}">
              <a16:creationId xmlns:a16="http://schemas.microsoft.com/office/drawing/2014/main" id="{4135D5EA-A0BE-4187-AE17-4E8A050067F9}"/>
            </a:ext>
          </a:extLst>
        </xdr:cNvPr>
        <xdr:cNvCxnSpPr/>
      </xdr:nvCxnSpPr>
      <xdr:spPr>
        <a:xfrm>
          <a:off x="12072620" y="14162315"/>
          <a:ext cx="78232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152219</xdr:rowOff>
    </xdr:from>
    <xdr:to>
      <xdr:col>67</xdr:col>
      <xdr:colOff>101600</xdr:colOff>
      <xdr:row>84</xdr:row>
      <xdr:rowOff>82369</xdr:rowOff>
    </xdr:to>
    <xdr:sp macro="" textlink="">
      <xdr:nvSpPr>
        <xdr:cNvPr id="674" name="楕円 673">
          <a:extLst>
            <a:ext uri="{FF2B5EF4-FFF2-40B4-BE49-F238E27FC236}">
              <a16:creationId xmlns:a16="http://schemas.microsoft.com/office/drawing/2014/main" id="{7CCE8FAC-23CB-4ECE-A7BF-10E494644FED}"/>
            </a:ext>
          </a:extLst>
        </xdr:cNvPr>
        <xdr:cNvSpPr/>
      </xdr:nvSpPr>
      <xdr:spPr>
        <a:xfrm>
          <a:off x="11231880" y="140663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31569</xdr:rowOff>
    </xdr:from>
    <xdr:to>
      <xdr:col>71</xdr:col>
      <xdr:colOff>177800</xdr:colOff>
      <xdr:row>84</xdr:row>
      <xdr:rowOff>80555</xdr:rowOff>
    </xdr:to>
    <xdr:cxnSp macro="">
      <xdr:nvCxnSpPr>
        <xdr:cNvPr id="675" name="直線コネクタ 674">
          <a:extLst>
            <a:ext uri="{FF2B5EF4-FFF2-40B4-BE49-F238E27FC236}">
              <a16:creationId xmlns:a16="http://schemas.microsoft.com/office/drawing/2014/main" id="{6693BE29-E2A7-4FAD-A05E-70531FD342DD}"/>
            </a:ext>
          </a:extLst>
        </xdr:cNvPr>
        <xdr:cNvCxnSpPr/>
      </xdr:nvCxnSpPr>
      <xdr:spPr>
        <a:xfrm>
          <a:off x="11282680" y="14113329"/>
          <a:ext cx="78994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676" name="n_1aveValue【児童館】&#10;有形固定資産減価償却率">
          <a:extLst>
            <a:ext uri="{FF2B5EF4-FFF2-40B4-BE49-F238E27FC236}">
              <a16:creationId xmlns:a16="http://schemas.microsoft.com/office/drawing/2014/main" id="{E2F9D078-4543-48F7-9C5F-15117DC97F0E}"/>
            </a:ext>
          </a:extLst>
        </xdr:cNvPr>
        <xdr:cNvSpPr txBox="1"/>
      </xdr:nvSpPr>
      <xdr:spPr>
        <a:xfrm>
          <a:off x="134372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77" name="n_2aveValue【児童館】&#10;有形固定資産減価償却率">
          <a:extLst>
            <a:ext uri="{FF2B5EF4-FFF2-40B4-BE49-F238E27FC236}">
              <a16:creationId xmlns:a16="http://schemas.microsoft.com/office/drawing/2014/main" id="{9F485144-4914-44F8-8084-C6084FF88ADE}"/>
            </a:ext>
          </a:extLst>
        </xdr:cNvPr>
        <xdr:cNvSpPr txBox="1"/>
      </xdr:nvSpPr>
      <xdr:spPr>
        <a:xfrm>
          <a:off x="12675244" y="1366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678" name="n_3aveValue【児童館】&#10;有形固定資産減価償却率">
          <a:extLst>
            <a:ext uri="{FF2B5EF4-FFF2-40B4-BE49-F238E27FC236}">
              <a16:creationId xmlns:a16="http://schemas.microsoft.com/office/drawing/2014/main" id="{4C2537F0-A126-449C-BEB9-B3B49036CC20}"/>
            </a:ext>
          </a:extLst>
        </xdr:cNvPr>
        <xdr:cNvSpPr txBox="1"/>
      </xdr:nvSpPr>
      <xdr:spPr>
        <a:xfrm>
          <a:off x="11900544" y="136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679" name="n_4aveValue【児童館】&#10;有形固定資産減価償却率">
          <a:extLst>
            <a:ext uri="{FF2B5EF4-FFF2-40B4-BE49-F238E27FC236}">
              <a16:creationId xmlns:a16="http://schemas.microsoft.com/office/drawing/2014/main" id="{D3CB519A-60CE-4B3E-8797-653F2A57297C}"/>
            </a:ext>
          </a:extLst>
        </xdr:cNvPr>
        <xdr:cNvSpPr txBox="1"/>
      </xdr:nvSpPr>
      <xdr:spPr>
        <a:xfrm>
          <a:off x="11102984" y="1366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169834</xdr:rowOff>
    </xdr:from>
    <xdr:ext cx="405111" cy="259045"/>
    <xdr:sp macro="" textlink="">
      <xdr:nvSpPr>
        <xdr:cNvPr id="680" name="n_1mainValue【児童館】&#10;有形固定資産減価償却率">
          <a:extLst>
            <a:ext uri="{FF2B5EF4-FFF2-40B4-BE49-F238E27FC236}">
              <a16:creationId xmlns:a16="http://schemas.microsoft.com/office/drawing/2014/main" id="{36A87125-C85A-454D-B5B1-685F7F0EC7D3}"/>
            </a:ext>
          </a:extLst>
        </xdr:cNvPr>
        <xdr:cNvSpPr txBox="1"/>
      </xdr:nvSpPr>
      <xdr:spPr>
        <a:xfrm>
          <a:off x="13437244" y="1425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132278</xdr:rowOff>
    </xdr:from>
    <xdr:ext cx="405111" cy="259045"/>
    <xdr:sp macro="" textlink="">
      <xdr:nvSpPr>
        <xdr:cNvPr id="681" name="n_2mainValue【児童館】&#10;有形固定資産減価償却率">
          <a:extLst>
            <a:ext uri="{FF2B5EF4-FFF2-40B4-BE49-F238E27FC236}">
              <a16:creationId xmlns:a16="http://schemas.microsoft.com/office/drawing/2014/main" id="{926EDABE-55E3-4B33-9B54-EB0B56EEEE06}"/>
            </a:ext>
          </a:extLst>
        </xdr:cNvPr>
        <xdr:cNvSpPr txBox="1"/>
      </xdr:nvSpPr>
      <xdr:spPr>
        <a:xfrm>
          <a:off x="12675244" y="142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122482</xdr:rowOff>
    </xdr:from>
    <xdr:ext cx="405111" cy="259045"/>
    <xdr:sp macro="" textlink="">
      <xdr:nvSpPr>
        <xdr:cNvPr id="682" name="n_3mainValue【児童館】&#10;有形固定資産減価償却率">
          <a:extLst>
            <a:ext uri="{FF2B5EF4-FFF2-40B4-BE49-F238E27FC236}">
              <a16:creationId xmlns:a16="http://schemas.microsoft.com/office/drawing/2014/main" id="{503F6314-9D69-4778-B2B1-784E11609F62}"/>
            </a:ext>
          </a:extLst>
        </xdr:cNvPr>
        <xdr:cNvSpPr txBox="1"/>
      </xdr:nvSpPr>
      <xdr:spPr>
        <a:xfrm>
          <a:off x="11900544" y="1420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73496</xdr:rowOff>
    </xdr:from>
    <xdr:ext cx="405111" cy="259045"/>
    <xdr:sp macro="" textlink="">
      <xdr:nvSpPr>
        <xdr:cNvPr id="683" name="n_4mainValue【児童館】&#10;有形固定資産減価償却率">
          <a:extLst>
            <a:ext uri="{FF2B5EF4-FFF2-40B4-BE49-F238E27FC236}">
              <a16:creationId xmlns:a16="http://schemas.microsoft.com/office/drawing/2014/main" id="{2AEB2603-1B14-4E26-965C-53B91E3C5F3C}"/>
            </a:ext>
          </a:extLst>
        </xdr:cNvPr>
        <xdr:cNvSpPr txBox="1"/>
      </xdr:nvSpPr>
      <xdr:spPr>
        <a:xfrm>
          <a:off x="1110298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9987CE66-49E9-440F-BA8D-5F06F8297B3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F98DD03A-14E2-4C47-838A-6293D6058CE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7D43C28B-3A1A-40DA-9EB1-E1CEB941A9B3}"/>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D901BB2F-10F0-4599-84FE-505C5D571CE4}"/>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CE41AE94-8DEC-497A-894D-A5A4D323A32D}"/>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14887A89-407B-42F0-9685-C854E7C164F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8CEA11E2-1E30-4B1C-9C69-42E8D1D13B3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B3726CDB-0EE2-4675-A4B2-2417319CE27C}"/>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E992D23-3B1D-4757-A241-0D8ED330FC4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9756B307-A058-45FE-AB11-BE5DD3797178}"/>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9BC4638C-360A-4118-9329-574140D2A823}"/>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60F50F04-C39D-4C9A-B33E-38C0D4A7D9D1}"/>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2D71FF8A-28BE-4E8F-8F8F-AABE3A41450A}"/>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8B5B40B9-188D-457C-86D1-ED4C8E3BB5D7}"/>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A842D293-5E3C-4AF6-87AF-68639BB68EF3}"/>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93165099-1F5B-423C-87DC-B207CE371718}"/>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7CF26E9C-6958-4486-B46E-4AF54F352002}"/>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5FDF0CCA-A96F-436F-8C8B-8795DA0E47F5}"/>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B6CB9624-20B7-43C6-9714-C759A1CB928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5B2ECED6-033F-4781-BBB8-47BC739E7E63}"/>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6BDE95DD-02DB-4143-9706-71028779283F}"/>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705" name="直線コネクタ 704">
          <a:extLst>
            <a:ext uri="{FF2B5EF4-FFF2-40B4-BE49-F238E27FC236}">
              <a16:creationId xmlns:a16="http://schemas.microsoft.com/office/drawing/2014/main" id="{508EC7EC-0076-4F35-9893-9559D49F3998}"/>
            </a:ext>
          </a:extLst>
        </xdr:cNvPr>
        <xdr:cNvCxnSpPr/>
      </xdr:nvCxnSpPr>
      <xdr:spPr>
        <a:xfrm flipV="1">
          <a:off x="19509104" y="13072110"/>
          <a:ext cx="0" cy="1360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6" name="【児童館】&#10;一人当たり面積最小値テキスト">
          <a:extLst>
            <a:ext uri="{FF2B5EF4-FFF2-40B4-BE49-F238E27FC236}">
              <a16:creationId xmlns:a16="http://schemas.microsoft.com/office/drawing/2014/main" id="{98A1D51F-E2C8-48E6-A2C7-3F08B9389D0B}"/>
            </a:ext>
          </a:extLst>
        </xdr:cNvPr>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7" name="直線コネクタ 706">
          <a:extLst>
            <a:ext uri="{FF2B5EF4-FFF2-40B4-BE49-F238E27FC236}">
              <a16:creationId xmlns:a16="http://schemas.microsoft.com/office/drawing/2014/main" id="{2AE3FC7F-1D13-49C7-A581-2DC73955D7D7}"/>
            </a:ext>
          </a:extLst>
        </xdr:cNvPr>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08" name="【児童館】&#10;一人当たり面積最大値テキスト">
          <a:extLst>
            <a:ext uri="{FF2B5EF4-FFF2-40B4-BE49-F238E27FC236}">
              <a16:creationId xmlns:a16="http://schemas.microsoft.com/office/drawing/2014/main" id="{FD2BC237-AFFC-43C3-89C2-05A3C606D994}"/>
            </a:ext>
          </a:extLst>
        </xdr:cNvPr>
        <xdr:cNvSpPr txBox="1"/>
      </xdr:nvSpPr>
      <xdr:spPr>
        <a:xfrm>
          <a:off x="19547840" y="128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9" name="直線コネクタ 708">
          <a:extLst>
            <a:ext uri="{FF2B5EF4-FFF2-40B4-BE49-F238E27FC236}">
              <a16:creationId xmlns:a16="http://schemas.microsoft.com/office/drawing/2014/main" id="{AF033D8B-4343-4AA9-912E-7C2623A4E86B}"/>
            </a:ext>
          </a:extLst>
        </xdr:cNvPr>
        <xdr:cNvCxnSpPr/>
      </xdr:nvCxnSpPr>
      <xdr:spPr>
        <a:xfrm>
          <a:off x="19443700" y="13072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160038</xdr:rowOff>
    </xdr:from>
    <xdr:ext cx="469744" cy="259045"/>
    <xdr:sp macro="" textlink="">
      <xdr:nvSpPr>
        <xdr:cNvPr id="710" name="【児童館】&#10;一人当たり面積平均値テキスト">
          <a:extLst>
            <a:ext uri="{FF2B5EF4-FFF2-40B4-BE49-F238E27FC236}">
              <a16:creationId xmlns:a16="http://schemas.microsoft.com/office/drawing/2014/main" id="{60F96FBC-C2A9-4331-8F5C-4A4FD7DF7125}"/>
            </a:ext>
          </a:extLst>
        </xdr:cNvPr>
        <xdr:cNvSpPr txBox="1"/>
      </xdr:nvSpPr>
      <xdr:spPr>
        <a:xfrm>
          <a:off x="19547840" y="14074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1" name="フローチャート: 判断 710">
          <a:extLst>
            <a:ext uri="{FF2B5EF4-FFF2-40B4-BE49-F238E27FC236}">
              <a16:creationId xmlns:a16="http://schemas.microsoft.com/office/drawing/2014/main" id="{F3396651-E512-4B28-B9F3-9ED86EAF9835}"/>
            </a:ext>
          </a:extLst>
        </xdr:cNvPr>
        <xdr:cNvSpPr/>
      </xdr:nvSpPr>
      <xdr:spPr>
        <a:xfrm>
          <a:off x="19458940" y="140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2" name="フローチャート: 判断 711">
          <a:extLst>
            <a:ext uri="{FF2B5EF4-FFF2-40B4-BE49-F238E27FC236}">
              <a16:creationId xmlns:a16="http://schemas.microsoft.com/office/drawing/2014/main" id="{A86A6BBD-F9E1-4934-A22D-87E05DF25AD7}"/>
            </a:ext>
          </a:extLst>
        </xdr:cNvPr>
        <xdr:cNvSpPr/>
      </xdr:nvSpPr>
      <xdr:spPr>
        <a:xfrm>
          <a:off x="1873504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3" name="フローチャート: 判断 712">
          <a:extLst>
            <a:ext uri="{FF2B5EF4-FFF2-40B4-BE49-F238E27FC236}">
              <a16:creationId xmlns:a16="http://schemas.microsoft.com/office/drawing/2014/main" id="{E35D4C10-8468-487B-9CE1-9FE231CAF168}"/>
            </a:ext>
          </a:extLst>
        </xdr:cNvPr>
        <xdr:cNvSpPr/>
      </xdr:nvSpPr>
      <xdr:spPr>
        <a:xfrm>
          <a:off x="1793748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14" name="フローチャート: 判断 713">
          <a:extLst>
            <a:ext uri="{FF2B5EF4-FFF2-40B4-BE49-F238E27FC236}">
              <a16:creationId xmlns:a16="http://schemas.microsoft.com/office/drawing/2014/main" id="{6C3C50D8-C9C7-44D4-8D78-06FE70EEDF8F}"/>
            </a:ext>
          </a:extLst>
        </xdr:cNvPr>
        <xdr:cNvSpPr/>
      </xdr:nvSpPr>
      <xdr:spPr>
        <a:xfrm>
          <a:off x="1716278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5" name="フローチャート: 判断 714">
          <a:extLst>
            <a:ext uri="{FF2B5EF4-FFF2-40B4-BE49-F238E27FC236}">
              <a16:creationId xmlns:a16="http://schemas.microsoft.com/office/drawing/2014/main" id="{60CE2A9E-2F79-4C75-AC78-B0E33323CF19}"/>
            </a:ext>
          </a:extLst>
        </xdr:cNvPr>
        <xdr:cNvSpPr/>
      </xdr:nvSpPr>
      <xdr:spPr>
        <a:xfrm>
          <a:off x="16388080" y="1407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E7226500-7EAD-489E-9C02-C9C557F280AC}"/>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37C43515-577C-4E58-BB42-A3ECBBC526E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35D079B-D07B-47B9-8C13-08E68648B5B2}"/>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E768C685-5CE3-4EA7-AE78-82AC1E8306FE}"/>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DE158758-EDD2-426A-A326-04642DFD092C}"/>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721" name="楕円 720">
          <a:extLst>
            <a:ext uri="{FF2B5EF4-FFF2-40B4-BE49-F238E27FC236}">
              <a16:creationId xmlns:a16="http://schemas.microsoft.com/office/drawing/2014/main" id="{46662147-0688-4397-9432-C59C61A0723A}"/>
            </a:ext>
          </a:extLst>
        </xdr:cNvPr>
        <xdr:cNvSpPr/>
      </xdr:nvSpPr>
      <xdr:spPr>
        <a:xfrm>
          <a:off x="19458940" y="14027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135907</xdr:rowOff>
    </xdr:from>
    <xdr:ext cx="469744" cy="259045"/>
    <xdr:sp macro="" textlink="">
      <xdr:nvSpPr>
        <xdr:cNvPr id="722" name="【児童館】&#10;一人当たり面積該当値テキスト">
          <a:extLst>
            <a:ext uri="{FF2B5EF4-FFF2-40B4-BE49-F238E27FC236}">
              <a16:creationId xmlns:a16="http://schemas.microsoft.com/office/drawing/2014/main" id="{3E6B57EC-8507-40BD-AA92-F6909006A7E3}"/>
            </a:ext>
          </a:extLst>
        </xdr:cNvPr>
        <xdr:cNvSpPr txBox="1"/>
      </xdr:nvSpPr>
      <xdr:spPr>
        <a:xfrm>
          <a:off x="19547840" y="1388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135889</xdr:rowOff>
    </xdr:from>
    <xdr:to>
      <xdr:col>112</xdr:col>
      <xdr:colOff>38100</xdr:colOff>
      <xdr:row>84</xdr:row>
      <xdr:rowOff>66039</xdr:rowOff>
    </xdr:to>
    <xdr:sp macro="" textlink="">
      <xdr:nvSpPr>
        <xdr:cNvPr id="723" name="楕円 722">
          <a:extLst>
            <a:ext uri="{FF2B5EF4-FFF2-40B4-BE49-F238E27FC236}">
              <a16:creationId xmlns:a16="http://schemas.microsoft.com/office/drawing/2014/main" id="{D2B18B87-D727-4E6B-8BE9-4CA72DE694BD}"/>
            </a:ext>
          </a:extLst>
        </xdr:cNvPr>
        <xdr:cNvSpPr/>
      </xdr:nvSpPr>
      <xdr:spPr>
        <a:xfrm>
          <a:off x="18735040" y="140500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163830</xdr:rowOff>
    </xdr:from>
    <xdr:to>
      <xdr:col>116</xdr:col>
      <xdr:colOff>63500</xdr:colOff>
      <xdr:row>84</xdr:row>
      <xdr:rowOff>15239</xdr:rowOff>
    </xdr:to>
    <xdr:cxnSp macro="">
      <xdr:nvCxnSpPr>
        <xdr:cNvPr id="724" name="直線コネクタ 723">
          <a:extLst>
            <a:ext uri="{FF2B5EF4-FFF2-40B4-BE49-F238E27FC236}">
              <a16:creationId xmlns:a16="http://schemas.microsoft.com/office/drawing/2014/main" id="{3EDB687D-BA86-4EE4-BF78-469D835B8B76}"/>
            </a:ext>
          </a:extLst>
        </xdr:cNvPr>
        <xdr:cNvCxnSpPr/>
      </xdr:nvCxnSpPr>
      <xdr:spPr>
        <a:xfrm flipV="1">
          <a:off x="18778220" y="14077950"/>
          <a:ext cx="73152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135889</xdr:rowOff>
    </xdr:from>
    <xdr:to>
      <xdr:col>107</xdr:col>
      <xdr:colOff>101600</xdr:colOff>
      <xdr:row>84</xdr:row>
      <xdr:rowOff>66039</xdr:rowOff>
    </xdr:to>
    <xdr:sp macro="" textlink="">
      <xdr:nvSpPr>
        <xdr:cNvPr id="725" name="楕円 724">
          <a:extLst>
            <a:ext uri="{FF2B5EF4-FFF2-40B4-BE49-F238E27FC236}">
              <a16:creationId xmlns:a16="http://schemas.microsoft.com/office/drawing/2014/main" id="{F6BE63E7-EA72-4860-9626-F98E01DB1A55}"/>
            </a:ext>
          </a:extLst>
        </xdr:cNvPr>
        <xdr:cNvSpPr/>
      </xdr:nvSpPr>
      <xdr:spPr>
        <a:xfrm>
          <a:off x="17937480" y="140500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15239</xdr:rowOff>
    </xdr:from>
    <xdr:to>
      <xdr:col>111</xdr:col>
      <xdr:colOff>177800</xdr:colOff>
      <xdr:row>84</xdr:row>
      <xdr:rowOff>15239</xdr:rowOff>
    </xdr:to>
    <xdr:cxnSp macro="">
      <xdr:nvCxnSpPr>
        <xdr:cNvPr id="726" name="直線コネクタ 725">
          <a:extLst>
            <a:ext uri="{FF2B5EF4-FFF2-40B4-BE49-F238E27FC236}">
              <a16:creationId xmlns:a16="http://schemas.microsoft.com/office/drawing/2014/main" id="{E94B05F0-2FAD-4E26-8C01-56D952E51644}"/>
            </a:ext>
          </a:extLst>
        </xdr:cNvPr>
        <xdr:cNvCxnSpPr/>
      </xdr:nvCxnSpPr>
      <xdr:spPr>
        <a:xfrm>
          <a:off x="17988280" y="1409699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27" name="楕円 726">
          <a:extLst>
            <a:ext uri="{FF2B5EF4-FFF2-40B4-BE49-F238E27FC236}">
              <a16:creationId xmlns:a16="http://schemas.microsoft.com/office/drawing/2014/main" id="{2C13C943-7A8C-4832-883C-28A315D56B09}"/>
            </a:ext>
          </a:extLst>
        </xdr:cNvPr>
        <xdr:cNvSpPr/>
      </xdr:nvSpPr>
      <xdr:spPr>
        <a:xfrm>
          <a:off x="17162780" y="140500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15239</xdr:rowOff>
    </xdr:from>
    <xdr:to>
      <xdr:col>107</xdr:col>
      <xdr:colOff>50800</xdr:colOff>
      <xdr:row>84</xdr:row>
      <xdr:rowOff>15239</xdr:rowOff>
    </xdr:to>
    <xdr:cxnSp macro="">
      <xdr:nvCxnSpPr>
        <xdr:cNvPr id="728" name="直線コネクタ 727">
          <a:extLst>
            <a:ext uri="{FF2B5EF4-FFF2-40B4-BE49-F238E27FC236}">
              <a16:creationId xmlns:a16="http://schemas.microsoft.com/office/drawing/2014/main" id="{131B76A1-F00E-4946-B667-57BD2C22335E}"/>
            </a:ext>
          </a:extLst>
        </xdr:cNvPr>
        <xdr:cNvCxnSpPr/>
      </xdr:nvCxnSpPr>
      <xdr:spPr>
        <a:xfrm>
          <a:off x="17213580" y="1409699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29" name="楕円 728">
          <a:extLst>
            <a:ext uri="{FF2B5EF4-FFF2-40B4-BE49-F238E27FC236}">
              <a16:creationId xmlns:a16="http://schemas.microsoft.com/office/drawing/2014/main" id="{30E279D0-605E-4D0E-B764-33719721881A}"/>
            </a:ext>
          </a:extLst>
        </xdr:cNvPr>
        <xdr:cNvSpPr/>
      </xdr:nvSpPr>
      <xdr:spPr>
        <a:xfrm>
          <a:off x="16388080" y="140500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15239</xdr:rowOff>
    </xdr:from>
    <xdr:to>
      <xdr:col>102</xdr:col>
      <xdr:colOff>114300</xdr:colOff>
      <xdr:row>84</xdr:row>
      <xdr:rowOff>15239</xdr:rowOff>
    </xdr:to>
    <xdr:cxnSp macro="">
      <xdr:nvCxnSpPr>
        <xdr:cNvPr id="730" name="直線コネクタ 729">
          <a:extLst>
            <a:ext uri="{FF2B5EF4-FFF2-40B4-BE49-F238E27FC236}">
              <a16:creationId xmlns:a16="http://schemas.microsoft.com/office/drawing/2014/main" id="{22B3B37C-1D01-419B-8B8E-59AD76419B3A}"/>
            </a:ext>
          </a:extLst>
        </xdr:cNvPr>
        <xdr:cNvCxnSpPr/>
      </xdr:nvCxnSpPr>
      <xdr:spPr>
        <a:xfrm>
          <a:off x="16431260" y="1409699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731" name="n_1aveValue【児童館】&#10;一人当たり面積">
          <a:extLst>
            <a:ext uri="{FF2B5EF4-FFF2-40B4-BE49-F238E27FC236}">
              <a16:creationId xmlns:a16="http://schemas.microsoft.com/office/drawing/2014/main" id="{B7A7C7E3-222B-4AE0-BAB1-4F9E3120A639}"/>
            </a:ext>
          </a:extLst>
        </xdr:cNvPr>
        <xdr:cNvSpPr txBox="1"/>
      </xdr:nvSpPr>
      <xdr:spPr>
        <a:xfrm>
          <a:off x="18561127" y="1418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732" name="n_2aveValue【児童館】&#10;一人当たり面積">
          <a:extLst>
            <a:ext uri="{FF2B5EF4-FFF2-40B4-BE49-F238E27FC236}">
              <a16:creationId xmlns:a16="http://schemas.microsoft.com/office/drawing/2014/main" id="{24A538DD-5768-46EF-BBB8-7D0829D7B41C}"/>
            </a:ext>
          </a:extLst>
        </xdr:cNvPr>
        <xdr:cNvSpPr txBox="1"/>
      </xdr:nvSpPr>
      <xdr:spPr>
        <a:xfrm>
          <a:off x="1777626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733" name="n_3aveValue【児童館】&#10;一人当たり面積">
          <a:extLst>
            <a:ext uri="{FF2B5EF4-FFF2-40B4-BE49-F238E27FC236}">
              <a16:creationId xmlns:a16="http://schemas.microsoft.com/office/drawing/2014/main" id="{38DB0247-3EEC-47D9-8BB0-E12E055FA010}"/>
            </a:ext>
          </a:extLst>
        </xdr:cNvPr>
        <xdr:cNvSpPr txBox="1"/>
      </xdr:nvSpPr>
      <xdr:spPr>
        <a:xfrm>
          <a:off x="1700156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734" name="n_4aveValue【児童館】&#10;一人当たり面積">
          <a:extLst>
            <a:ext uri="{FF2B5EF4-FFF2-40B4-BE49-F238E27FC236}">
              <a16:creationId xmlns:a16="http://schemas.microsoft.com/office/drawing/2014/main" id="{45A3F9F7-5F9D-4F51-A6AF-A93A23FF71EB}"/>
            </a:ext>
          </a:extLst>
        </xdr:cNvPr>
        <xdr:cNvSpPr txBox="1"/>
      </xdr:nvSpPr>
      <xdr:spPr>
        <a:xfrm>
          <a:off x="162268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82566</xdr:rowOff>
    </xdr:from>
    <xdr:ext cx="469744" cy="259045"/>
    <xdr:sp macro="" textlink="">
      <xdr:nvSpPr>
        <xdr:cNvPr id="735" name="n_1mainValue【児童館】&#10;一人当たり面積">
          <a:extLst>
            <a:ext uri="{FF2B5EF4-FFF2-40B4-BE49-F238E27FC236}">
              <a16:creationId xmlns:a16="http://schemas.microsoft.com/office/drawing/2014/main" id="{A5B4C97D-29C4-4042-9A26-F59D73EA56C3}"/>
            </a:ext>
          </a:extLst>
        </xdr:cNvPr>
        <xdr:cNvSpPr txBox="1"/>
      </xdr:nvSpPr>
      <xdr:spPr>
        <a:xfrm>
          <a:off x="18561127" y="138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736" name="n_2mainValue【児童館】&#10;一人当たり面積">
          <a:extLst>
            <a:ext uri="{FF2B5EF4-FFF2-40B4-BE49-F238E27FC236}">
              <a16:creationId xmlns:a16="http://schemas.microsoft.com/office/drawing/2014/main" id="{7FFE32CF-6BAA-48C8-B920-ED1460942C1B}"/>
            </a:ext>
          </a:extLst>
        </xdr:cNvPr>
        <xdr:cNvSpPr txBox="1"/>
      </xdr:nvSpPr>
      <xdr:spPr>
        <a:xfrm>
          <a:off x="17776267" y="138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737" name="n_3mainValue【児童館】&#10;一人当たり面積">
          <a:extLst>
            <a:ext uri="{FF2B5EF4-FFF2-40B4-BE49-F238E27FC236}">
              <a16:creationId xmlns:a16="http://schemas.microsoft.com/office/drawing/2014/main" id="{D2556F1C-E2C8-4E1F-8D05-E114E2AB6863}"/>
            </a:ext>
          </a:extLst>
        </xdr:cNvPr>
        <xdr:cNvSpPr txBox="1"/>
      </xdr:nvSpPr>
      <xdr:spPr>
        <a:xfrm>
          <a:off x="17001567" y="138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738" name="n_4mainValue【児童館】&#10;一人当たり面積">
          <a:extLst>
            <a:ext uri="{FF2B5EF4-FFF2-40B4-BE49-F238E27FC236}">
              <a16:creationId xmlns:a16="http://schemas.microsoft.com/office/drawing/2014/main" id="{C187510E-EECE-4FC4-8814-DCC9034327AF}"/>
            </a:ext>
          </a:extLst>
        </xdr:cNvPr>
        <xdr:cNvSpPr txBox="1"/>
      </xdr:nvSpPr>
      <xdr:spPr>
        <a:xfrm>
          <a:off x="16226867" y="138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856FE7A5-F0C2-4D5C-9555-DB86E77193C1}"/>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1651E3A6-DE42-47E4-9D7E-ED0434830BBE}"/>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B67B4877-6636-442F-B8C9-AC8EC68E36AA}"/>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50359E46-E717-41E8-B859-318142B4A245}"/>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F6278486-0DD6-43B8-BA23-E89302C4D4C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A1114357-3666-40FC-BF35-53F4125C1BE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86452E5-C4F6-4CEF-A5AD-71825BF0973F}"/>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306126FC-78AE-4086-9A75-E58C98C26C8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465B0218-CA75-4C9D-A2D6-3377C5E43D48}"/>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9D107AEF-CD52-4DF5-A7D8-029C366A3131}"/>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8C60E3B8-FCCB-474D-85D1-501A7DB64CC3}"/>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0" name="直線コネクタ 749">
          <a:extLst>
            <a:ext uri="{FF2B5EF4-FFF2-40B4-BE49-F238E27FC236}">
              <a16:creationId xmlns:a16="http://schemas.microsoft.com/office/drawing/2014/main" id="{43701091-7459-456F-AFBD-5256662C8CBC}"/>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1" name="テキスト ボックス 750">
          <a:extLst>
            <a:ext uri="{FF2B5EF4-FFF2-40B4-BE49-F238E27FC236}">
              <a16:creationId xmlns:a16="http://schemas.microsoft.com/office/drawing/2014/main" id="{5C3E5D60-5378-4C6F-964A-4EFE07253998}"/>
            </a:ext>
          </a:extLst>
        </xdr:cNvPr>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2" name="直線コネクタ 751">
          <a:extLst>
            <a:ext uri="{FF2B5EF4-FFF2-40B4-BE49-F238E27FC236}">
              <a16:creationId xmlns:a16="http://schemas.microsoft.com/office/drawing/2014/main" id="{C3D150E6-F23A-41F5-AA3E-95F451C9889E}"/>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3" name="テキスト ボックス 752">
          <a:extLst>
            <a:ext uri="{FF2B5EF4-FFF2-40B4-BE49-F238E27FC236}">
              <a16:creationId xmlns:a16="http://schemas.microsoft.com/office/drawing/2014/main" id="{60067423-A266-4BA8-8BDC-36B2F3C2687E}"/>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4" name="直線コネクタ 753">
          <a:extLst>
            <a:ext uri="{FF2B5EF4-FFF2-40B4-BE49-F238E27FC236}">
              <a16:creationId xmlns:a16="http://schemas.microsoft.com/office/drawing/2014/main" id="{29251A56-04D3-4632-8EEB-1FF59F969467}"/>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5" name="テキスト ボックス 754">
          <a:extLst>
            <a:ext uri="{FF2B5EF4-FFF2-40B4-BE49-F238E27FC236}">
              <a16:creationId xmlns:a16="http://schemas.microsoft.com/office/drawing/2014/main" id="{F973D9D7-5FCD-4ACB-9851-F0AC8CBAFBDC}"/>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6" name="直線コネクタ 755">
          <a:extLst>
            <a:ext uri="{FF2B5EF4-FFF2-40B4-BE49-F238E27FC236}">
              <a16:creationId xmlns:a16="http://schemas.microsoft.com/office/drawing/2014/main" id="{792FAA18-0B29-4038-B191-34EA1DB53FF1}"/>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7" name="テキスト ボックス 756">
          <a:extLst>
            <a:ext uri="{FF2B5EF4-FFF2-40B4-BE49-F238E27FC236}">
              <a16:creationId xmlns:a16="http://schemas.microsoft.com/office/drawing/2014/main" id="{30999D81-5DF4-4166-9A42-A7344C52F629}"/>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23E24A78-90E9-4966-8EFD-84EB40B139F6}"/>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9" name="テキスト ボックス 758">
          <a:extLst>
            <a:ext uri="{FF2B5EF4-FFF2-40B4-BE49-F238E27FC236}">
              <a16:creationId xmlns:a16="http://schemas.microsoft.com/office/drawing/2014/main" id="{FC653BC0-7E45-4B89-8B3A-36A508E6AF13}"/>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C7FEC87E-3BBF-4AE6-8187-62E1D92A9D2E}"/>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761" name="直線コネクタ 760">
          <a:extLst>
            <a:ext uri="{FF2B5EF4-FFF2-40B4-BE49-F238E27FC236}">
              <a16:creationId xmlns:a16="http://schemas.microsoft.com/office/drawing/2014/main" id="{43237EC5-CF65-4D96-83E3-8002A3149E29}"/>
            </a:ext>
          </a:extLst>
        </xdr:cNvPr>
        <xdr:cNvCxnSpPr/>
      </xdr:nvCxnSpPr>
      <xdr:spPr>
        <a:xfrm flipV="1">
          <a:off x="14375764" y="16736568"/>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62" name="【公民館】&#10;有形固定資産減価償却率最小値テキスト">
          <a:extLst>
            <a:ext uri="{FF2B5EF4-FFF2-40B4-BE49-F238E27FC236}">
              <a16:creationId xmlns:a16="http://schemas.microsoft.com/office/drawing/2014/main" id="{D826F8BA-F0AE-4E84-A1A6-AF1CC53C5EA3}"/>
            </a:ext>
          </a:extLst>
        </xdr:cNvPr>
        <xdr:cNvSpPr txBox="1"/>
      </xdr:nvSpPr>
      <xdr:spPr>
        <a:xfrm>
          <a:off x="14414500"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63" name="直線コネクタ 762">
          <a:extLst>
            <a:ext uri="{FF2B5EF4-FFF2-40B4-BE49-F238E27FC236}">
              <a16:creationId xmlns:a16="http://schemas.microsoft.com/office/drawing/2014/main" id="{44B003D6-A24F-426C-9CA5-C60BAF113CE8}"/>
            </a:ext>
          </a:extLst>
        </xdr:cNvPr>
        <xdr:cNvCxnSpPr/>
      </xdr:nvCxnSpPr>
      <xdr:spPr>
        <a:xfrm>
          <a:off x="14287500" y="18181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764" name="【公民館】&#10;有形固定資産減価償却率最大値テキスト">
          <a:extLst>
            <a:ext uri="{FF2B5EF4-FFF2-40B4-BE49-F238E27FC236}">
              <a16:creationId xmlns:a16="http://schemas.microsoft.com/office/drawing/2014/main" id="{6BE886E5-84B0-4084-9FC0-6939501EA89D}"/>
            </a:ext>
          </a:extLst>
        </xdr:cNvPr>
        <xdr:cNvSpPr txBox="1"/>
      </xdr:nvSpPr>
      <xdr:spPr>
        <a:xfrm>
          <a:off x="14414500" y="1651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765" name="直線コネクタ 764">
          <a:extLst>
            <a:ext uri="{FF2B5EF4-FFF2-40B4-BE49-F238E27FC236}">
              <a16:creationId xmlns:a16="http://schemas.microsoft.com/office/drawing/2014/main" id="{1778D52F-A13A-4582-9C8C-4FBB8FB10B2A}"/>
            </a:ext>
          </a:extLst>
        </xdr:cNvPr>
        <xdr:cNvCxnSpPr/>
      </xdr:nvCxnSpPr>
      <xdr:spPr>
        <a:xfrm>
          <a:off x="14287500" y="16736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144290</xdr:rowOff>
    </xdr:from>
    <xdr:ext cx="405111" cy="259045"/>
    <xdr:sp macro="" textlink="">
      <xdr:nvSpPr>
        <xdr:cNvPr id="766" name="【公民館】&#10;有形固定資産減価償却率平均値テキスト">
          <a:extLst>
            <a:ext uri="{FF2B5EF4-FFF2-40B4-BE49-F238E27FC236}">
              <a16:creationId xmlns:a16="http://schemas.microsoft.com/office/drawing/2014/main" id="{72E22F69-1DBE-489A-A5AD-1A2D0500AD02}"/>
            </a:ext>
          </a:extLst>
        </xdr:cNvPr>
        <xdr:cNvSpPr txBox="1"/>
      </xdr:nvSpPr>
      <xdr:spPr>
        <a:xfrm>
          <a:off x="14414500" y="17075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767" name="フローチャート: 判断 766">
          <a:extLst>
            <a:ext uri="{FF2B5EF4-FFF2-40B4-BE49-F238E27FC236}">
              <a16:creationId xmlns:a16="http://schemas.microsoft.com/office/drawing/2014/main" id="{5D88FFD1-36E2-4A56-89B6-E6844A8097CF}"/>
            </a:ext>
          </a:extLst>
        </xdr:cNvPr>
        <xdr:cNvSpPr/>
      </xdr:nvSpPr>
      <xdr:spPr>
        <a:xfrm>
          <a:off x="14325600" y="1722069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768" name="フローチャート: 判断 767">
          <a:extLst>
            <a:ext uri="{FF2B5EF4-FFF2-40B4-BE49-F238E27FC236}">
              <a16:creationId xmlns:a16="http://schemas.microsoft.com/office/drawing/2014/main" id="{42489725-9CF8-4304-ABA4-B2FD30714CCD}"/>
            </a:ext>
          </a:extLst>
        </xdr:cNvPr>
        <xdr:cNvSpPr/>
      </xdr:nvSpPr>
      <xdr:spPr>
        <a:xfrm>
          <a:off x="13578840" y="171909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769" name="フローチャート: 判断 768">
          <a:extLst>
            <a:ext uri="{FF2B5EF4-FFF2-40B4-BE49-F238E27FC236}">
              <a16:creationId xmlns:a16="http://schemas.microsoft.com/office/drawing/2014/main" id="{1FD03886-9512-4358-A1B0-4F95F0577E74}"/>
            </a:ext>
          </a:extLst>
        </xdr:cNvPr>
        <xdr:cNvSpPr/>
      </xdr:nvSpPr>
      <xdr:spPr>
        <a:xfrm>
          <a:off x="12804140" y="17170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770" name="フローチャート: 判断 769">
          <a:extLst>
            <a:ext uri="{FF2B5EF4-FFF2-40B4-BE49-F238E27FC236}">
              <a16:creationId xmlns:a16="http://schemas.microsoft.com/office/drawing/2014/main" id="{67278580-3477-478E-B6E9-A32390F91052}"/>
            </a:ext>
          </a:extLst>
        </xdr:cNvPr>
        <xdr:cNvSpPr/>
      </xdr:nvSpPr>
      <xdr:spPr>
        <a:xfrm>
          <a:off x="12029440" y="171521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771" name="フローチャート: 判断 770">
          <a:extLst>
            <a:ext uri="{FF2B5EF4-FFF2-40B4-BE49-F238E27FC236}">
              <a16:creationId xmlns:a16="http://schemas.microsoft.com/office/drawing/2014/main" id="{3B2D2AFA-0A9E-4BF7-865F-7AE6D1DF3675}"/>
            </a:ext>
          </a:extLst>
        </xdr:cNvPr>
        <xdr:cNvSpPr/>
      </xdr:nvSpPr>
      <xdr:spPr>
        <a:xfrm>
          <a:off x="11231880" y="171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4160A42A-A360-41EB-84A6-AE422BAF34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B099D0E7-DD17-4DB8-AF56-763F792C568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5F1CD06A-DC9C-446B-9A5C-7BD23FD1D5E2}"/>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81E8B52A-8645-44DC-BFA6-14F440A9A5A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C5E298D9-E5B8-451E-88D8-BC03259A0D88}"/>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128270</xdr:rowOff>
    </xdr:from>
    <xdr:to>
      <xdr:col>85</xdr:col>
      <xdr:colOff>177800</xdr:colOff>
      <xdr:row>104</xdr:row>
      <xdr:rowOff>58420</xdr:rowOff>
    </xdr:to>
    <xdr:sp macro="" textlink="">
      <xdr:nvSpPr>
        <xdr:cNvPr id="777" name="楕円 776">
          <a:extLst>
            <a:ext uri="{FF2B5EF4-FFF2-40B4-BE49-F238E27FC236}">
              <a16:creationId xmlns:a16="http://schemas.microsoft.com/office/drawing/2014/main" id="{A7E817B7-1780-43C4-AC38-07DE6B43EFA3}"/>
            </a:ext>
          </a:extLst>
        </xdr:cNvPr>
        <xdr:cNvSpPr/>
      </xdr:nvSpPr>
      <xdr:spPr>
        <a:xfrm>
          <a:off x="14325600" y="173951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106697</xdr:rowOff>
    </xdr:from>
    <xdr:ext cx="405111" cy="259045"/>
    <xdr:sp macro="" textlink="">
      <xdr:nvSpPr>
        <xdr:cNvPr id="778" name="【公民館】&#10;有形固定資産減価償却率該当値テキスト">
          <a:extLst>
            <a:ext uri="{FF2B5EF4-FFF2-40B4-BE49-F238E27FC236}">
              <a16:creationId xmlns:a16="http://schemas.microsoft.com/office/drawing/2014/main" id="{321D725F-3779-49A8-8583-9771428D2CA8}"/>
            </a:ext>
          </a:extLst>
        </xdr:cNvPr>
        <xdr:cNvSpPr txBox="1"/>
      </xdr:nvSpPr>
      <xdr:spPr>
        <a:xfrm>
          <a:off x="14414500" y="17373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2539</xdr:rowOff>
    </xdr:from>
    <xdr:to>
      <xdr:col>81</xdr:col>
      <xdr:colOff>101600</xdr:colOff>
      <xdr:row>104</xdr:row>
      <xdr:rowOff>104139</xdr:rowOff>
    </xdr:to>
    <xdr:sp macro="" textlink="">
      <xdr:nvSpPr>
        <xdr:cNvPr id="779" name="楕円 778">
          <a:extLst>
            <a:ext uri="{FF2B5EF4-FFF2-40B4-BE49-F238E27FC236}">
              <a16:creationId xmlns:a16="http://schemas.microsoft.com/office/drawing/2014/main" id="{08D68223-F25C-44E6-956A-1122BBE43C95}"/>
            </a:ext>
          </a:extLst>
        </xdr:cNvPr>
        <xdr:cNvSpPr/>
      </xdr:nvSpPr>
      <xdr:spPr>
        <a:xfrm>
          <a:off x="13578840" y="1743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7620</xdr:rowOff>
    </xdr:from>
    <xdr:to>
      <xdr:col>85</xdr:col>
      <xdr:colOff>127000</xdr:colOff>
      <xdr:row>104</xdr:row>
      <xdr:rowOff>53339</xdr:rowOff>
    </xdr:to>
    <xdr:cxnSp macro="">
      <xdr:nvCxnSpPr>
        <xdr:cNvPr id="780" name="直線コネクタ 779">
          <a:extLst>
            <a:ext uri="{FF2B5EF4-FFF2-40B4-BE49-F238E27FC236}">
              <a16:creationId xmlns:a16="http://schemas.microsoft.com/office/drawing/2014/main" id="{6F57EFC1-4711-4F30-A9C8-2D0C292A5643}"/>
            </a:ext>
          </a:extLst>
        </xdr:cNvPr>
        <xdr:cNvCxnSpPr/>
      </xdr:nvCxnSpPr>
      <xdr:spPr>
        <a:xfrm flipV="1">
          <a:off x="13629640" y="17442180"/>
          <a:ext cx="74676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141987</xdr:rowOff>
    </xdr:from>
    <xdr:to>
      <xdr:col>76</xdr:col>
      <xdr:colOff>165100</xdr:colOff>
      <xdr:row>104</xdr:row>
      <xdr:rowOff>72137</xdr:rowOff>
    </xdr:to>
    <xdr:sp macro="" textlink="">
      <xdr:nvSpPr>
        <xdr:cNvPr id="781" name="楕円 780">
          <a:extLst>
            <a:ext uri="{FF2B5EF4-FFF2-40B4-BE49-F238E27FC236}">
              <a16:creationId xmlns:a16="http://schemas.microsoft.com/office/drawing/2014/main" id="{0DDDB68F-63D6-4C38-9F03-44E3CBC440F5}"/>
            </a:ext>
          </a:extLst>
        </xdr:cNvPr>
        <xdr:cNvSpPr/>
      </xdr:nvSpPr>
      <xdr:spPr>
        <a:xfrm>
          <a:off x="12804140" y="174089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21337</xdr:rowOff>
    </xdr:from>
    <xdr:to>
      <xdr:col>81</xdr:col>
      <xdr:colOff>50800</xdr:colOff>
      <xdr:row>104</xdr:row>
      <xdr:rowOff>53339</xdr:rowOff>
    </xdr:to>
    <xdr:cxnSp macro="">
      <xdr:nvCxnSpPr>
        <xdr:cNvPr id="782" name="直線コネクタ 781">
          <a:extLst>
            <a:ext uri="{FF2B5EF4-FFF2-40B4-BE49-F238E27FC236}">
              <a16:creationId xmlns:a16="http://schemas.microsoft.com/office/drawing/2014/main" id="{28E6366F-53B4-4E3D-8D3E-281FF65BBBDD}"/>
            </a:ext>
          </a:extLst>
        </xdr:cNvPr>
        <xdr:cNvCxnSpPr/>
      </xdr:nvCxnSpPr>
      <xdr:spPr>
        <a:xfrm>
          <a:off x="12854940" y="17455897"/>
          <a:ext cx="7747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137413</xdr:rowOff>
    </xdr:from>
    <xdr:to>
      <xdr:col>72</xdr:col>
      <xdr:colOff>38100</xdr:colOff>
      <xdr:row>104</xdr:row>
      <xdr:rowOff>67563</xdr:rowOff>
    </xdr:to>
    <xdr:sp macro="" textlink="">
      <xdr:nvSpPr>
        <xdr:cNvPr id="783" name="楕円 782">
          <a:extLst>
            <a:ext uri="{FF2B5EF4-FFF2-40B4-BE49-F238E27FC236}">
              <a16:creationId xmlns:a16="http://schemas.microsoft.com/office/drawing/2014/main" id="{A138F8A2-529E-43CC-AC97-6CF86A6291DF}"/>
            </a:ext>
          </a:extLst>
        </xdr:cNvPr>
        <xdr:cNvSpPr/>
      </xdr:nvSpPr>
      <xdr:spPr>
        <a:xfrm>
          <a:off x="12029440" y="174043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16763</xdr:rowOff>
    </xdr:from>
    <xdr:to>
      <xdr:col>76</xdr:col>
      <xdr:colOff>114300</xdr:colOff>
      <xdr:row>104</xdr:row>
      <xdr:rowOff>21337</xdr:rowOff>
    </xdr:to>
    <xdr:cxnSp macro="">
      <xdr:nvCxnSpPr>
        <xdr:cNvPr id="784" name="直線コネクタ 783">
          <a:extLst>
            <a:ext uri="{FF2B5EF4-FFF2-40B4-BE49-F238E27FC236}">
              <a16:creationId xmlns:a16="http://schemas.microsoft.com/office/drawing/2014/main" id="{1E61331D-C3AB-4AD9-BA3E-98B18FA343FA}"/>
            </a:ext>
          </a:extLst>
        </xdr:cNvPr>
        <xdr:cNvCxnSpPr/>
      </xdr:nvCxnSpPr>
      <xdr:spPr>
        <a:xfrm>
          <a:off x="12072620" y="17451323"/>
          <a:ext cx="78232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96265</xdr:rowOff>
    </xdr:from>
    <xdr:to>
      <xdr:col>67</xdr:col>
      <xdr:colOff>101600</xdr:colOff>
      <xdr:row>104</xdr:row>
      <xdr:rowOff>26415</xdr:rowOff>
    </xdr:to>
    <xdr:sp macro="" textlink="">
      <xdr:nvSpPr>
        <xdr:cNvPr id="785" name="楕円 784">
          <a:extLst>
            <a:ext uri="{FF2B5EF4-FFF2-40B4-BE49-F238E27FC236}">
              <a16:creationId xmlns:a16="http://schemas.microsoft.com/office/drawing/2014/main" id="{F366E4C9-6C2D-4E05-9BF8-05AE41E0B57D}"/>
            </a:ext>
          </a:extLst>
        </xdr:cNvPr>
        <xdr:cNvSpPr/>
      </xdr:nvSpPr>
      <xdr:spPr>
        <a:xfrm>
          <a:off x="11231880" y="17363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147065</xdr:rowOff>
    </xdr:from>
    <xdr:to>
      <xdr:col>71</xdr:col>
      <xdr:colOff>177800</xdr:colOff>
      <xdr:row>104</xdr:row>
      <xdr:rowOff>16763</xdr:rowOff>
    </xdr:to>
    <xdr:cxnSp macro="">
      <xdr:nvCxnSpPr>
        <xdr:cNvPr id="786" name="直線コネクタ 785">
          <a:extLst>
            <a:ext uri="{FF2B5EF4-FFF2-40B4-BE49-F238E27FC236}">
              <a16:creationId xmlns:a16="http://schemas.microsoft.com/office/drawing/2014/main" id="{1229D63D-B55B-425C-A9E7-A06331333E89}"/>
            </a:ext>
          </a:extLst>
        </xdr:cNvPr>
        <xdr:cNvCxnSpPr/>
      </xdr:nvCxnSpPr>
      <xdr:spPr>
        <a:xfrm>
          <a:off x="11282680" y="17413985"/>
          <a:ext cx="78994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38371</xdr:rowOff>
    </xdr:from>
    <xdr:ext cx="405111" cy="259045"/>
    <xdr:sp macro="" textlink="">
      <xdr:nvSpPr>
        <xdr:cNvPr id="787" name="n_1aveValue【公民館】&#10;有形固定資産減価償却率">
          <a:extLst>
            <a:ext uri="{FF2B5EF4-FFF2-40B4-BE49-F238E27FC236}">
              <a16:creationId xmlns:a16="http://schemas.microsoft.com/office/drawing/2014/main" id="{AE3A36B8-A545-4FE0-A1B8-483B0E606C95}"/>
            </a:ext>
          </a:extLst>
        </xdr:cNvPr>
        <xdr:cNvSpPr txBox="1"/>
      </xdr:nvSpPr>
      <xdr:spPr>
        <a:xfrm>
          <a:off x="13437244" y="1697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788" name="n_2aveValue【公民館】&#10;有形固定資産減価償却率">
          <a:extLst>
            <a:ext uri="{FF2B5EF4-FFF2-40B4-BE49-F238E27FC236}">
              <a16:creationId xmlns:a16="http://schemas.microsoft.com/office/drawing/2014/main" id="{0CA9A114-30D5-4E39-B724-0C7A4075D114}"/>
            </a:ext>
          </a:extLst>
        </xdr:cNvPr>
        <xdr:cNvSpPr txBox="1"/>
      </xdr:nvSpPr>
      <xdr:spPr>
        <a:xfrm>
          <a:off x="12675244" y="1694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170959</xdr:rowOff>
    </xdr:from>
    <xdr:ext cx="405111" cy="259045"/>
    <xdr:sp macro="" textlink="">
      <xdr:nvSpPr>
        <xdr:cNvPr id="789" name="n_3aveValue【公民館】&#10;有形固定資産減価償却率">
          <a:extLst>
            <a:ext uri="{FF2B5EF4-FFF2-40B4-BE49-F238E27FC236}">
              <a16:creationId xmlns:a16="http://schemas.microsoft.com/office/drawing/2014/main" id="{DF007D1C-EF67-403C-9F6C-9CB67AE75FF9}"/>
            </a:ext>
          </a:extLst>
        </xdr:cNvPr>
        <xdr:cNvSpPr txBox="1"/>
      </xdr:nvSpPr>
      <xdr:spPr>
        <a:xfrm>
          <a:off x="11900544" y="1693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159529</xdr:rowOff>
    </xdr:from>
    <xdr:ext cx="405111" cy="259045"/>
    <xdr:sp macro="" textlink="">
      <xdr:nvSpPr>
        <xdr:cNvPr id="790" name="n_4aveValue【公民館】&#10;有形固定資産減価償却率">
          <a:extLst>
            <a:ext uri="{FF2B5EF4-FFF2-40B4-BE49-F238E27FC236}">
              <a16:creationId xmlns:a16="http://schemas.microsoft.com/office/drawing/2014/main" id="{5D0B19EA-D1EC-4DE0-895D-75E868E37322}"/>
            </a:ext>
          </a:extLst>
        </xdr:cNvPr>
        <xdr:cNvSpPr txBox="1"/>
      </xdr:nvSpPr>
      <xdr:spPr>
        <a:xfrm>
          <a:off x="11102984" y="1692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95266</xdr:rowOff>
    </xdr:from>
    <xdr:ext cx="405111" cy="259045"/>
    <xdr:sp macro="" textlink="">
      <xdr:nvSpPr>
        <xdr:cNvPr id="791" name="n_1mainValue【公民館】&#10;有形固定資産減価償却率">
          <a:extLst>
            <a:ext uri="{FF2B5EF4-FFF2-40B4-BE49-F238E27FC236}">
              <a16:creationId xmlns:a16="http://schemas.microsoft.com/office/drawing/2014/main" id="{99E4D0F9-AC94-4529-A03A-9A0025C6420F}"/>
            </a:ext>
          </a:extLst>
        </xdr:cNvPr>
        <xdr:cNvSpPr txBox="1"/>
      </xdr:nvSpPr>
      <xdr:spPr>
        <a:xfrm>
          <a:off x="13437244" y="17529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63264</xdr:rowOff>
    </xdr:from>
    <xdr:ext cx="405111" cy="259045"/>
    <xdr:sp macro="" textlink="">
      <xdr:nvSpPr>
        <xdr:cNvPr id="792" name="n_2mainValue【公民館】&#10;有形固定資産減価償却率">
          <a:extLst>
            <a:ext uri="{FF2B5EF4-FFF2-40B4-BE49-F238E27FC236}">
              <a16:creationId xmlns:a16="http://schemas.microsoft.com/office/drawing/2014/main" id="{E806B3BE-3008-46EA-93B1-AFD3DD37A76E}"/>
            </a:ext>
          </a:extLst>
        </xdr:cNvPr>
        <xdr:cNvSpPr txBox="1"/>
      </xdr:nvSpPr>
      <xdr:spPr>
        <a:xfrm>
          <a:off x="12675244" y="17497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58690</xdr:rowOff>
    </xdr:from>
    <xdr:ext cx="405111" cy="259045"/>
    <xdr:sp macro="" textlink="">
      <xdr:nvSpPr>
        <xdr:cNvPr id="793" name="n_3mainValue【公民館】&#10;有形固定資産減価償却率">
          <a:extLst>
            <a:ext uri="{FF2B5EF4-FFF2-40B4-BE49-F238E27FC236}">
              <a16:creationId xmlns:a16="http://schemas.microsoft.com/office/drawing/2014/main" id="{D011E3D7-8D8A-405E-A4FE-95423A45DED0}"/>
            </a:ext>
          </a:extLst>
        </xdr:cNvPr>
        <xdr:cNvSpPr txBox="1"/>
      </xdr:nvSpPr>
      <xdr:spPr>
        <a:xfrm>
          <a:off x="11900544" y="17493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17542</xdr:rowOff>
    </xdr:from>
    <xdr:ext cx="405111" cy="259045"/>
    <xdr:sp macro="" textlink="">
      <xdr:nvSpPr>
        <xdr:cNvPr id="794" name="n_4mainValue【公民館】&#10;有形固定資産減価償却率">
          <a:extLst>
            <a:ext uri="{FF2B5EF4-FFF2-40B4-BE49-F238E27FC236}">
              <a16:creationId xmlns:a16="http://schemas.microsoft.com/office/drawing/2014/main" id="{522F320A-B286-49EF-B2B2-A64482DCF5EB}"/>
            </a:ext>
          </a:extLst>
        </xdr:cNvPr>
        <xdr:cNvSpPr txBox="1"/>
      </xdr:nvSpPr>
      <xdr:spPr>
        <a:xfrm>
          <a:off x="11102984" y="17452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55BBE1B2-5F8C-4BD3-AE9D-D11205B40925}"/>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A7AC912B-5DCA-4F9F-84E4-1B1A37E405F3}"/>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C3FEBF0B-2270-41CD-B0B6-371E252DD47A}"/>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57C8ED61-1863-48AD-BA61-76D40A49C68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88755BB2-23B1-4A81-95C0-622164C1D27A}"/>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315ACDA6-2D60-46BD-B853-0C7926A9EC6F}"/>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5F2CE93F-26BC-40F2-A180-16A1C15B1B73}"/>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05EA8AB2-D989-4C06-9F16-AEEBEA5CA4A5}"/>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8B93A475-B72C-4777-9792-050CE02AB11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D318DAA5-9724-457C-8F06-BE419EEE69B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DF9C18F1-B1C5-41CE-A24F-7267473E77E2}"/>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DB4C66ED-B658-444B-8007-6D280470AD5F}"/>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F4FBB994-5B26-447A-8D81-49698F7F759A}"/>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6745025B-77FB-4FDF-AD88-4639504E774B}"/>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EC992D44-4037-45D7-91D4-498DB90607B3}"/>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AA00AE31-9401-4572-8A01-63AE63E1EF53}"/>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5CE2968B-5BF5-4BE2-B845-DD5A23B3EE5D}"/>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8A38E810-00C7-45D9-9F15-F3B8247B99A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56D95873-0A93-4B1C-ADD5-C1F8D460DC2B}"/>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81E36EE3-95FB-4840-82C3-7CAAFA142477}"/>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5B05871D-4E33-4A9B-9EF2-1A5871BBDD69}"/>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FFA79B59-2ED7-46DD-A28F-D95C3A44452E}"/>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02F8794C-9148-4A2F-8364-BB66F8362AA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818" name="直線コネクタ 817">
          <a:extLst>
            <a:ext uri="{FF2B5EF4-FFF2-40B4-BE49-F238E27FC236}">
              <a16:creationId xmlns:a16="http://schemas.microsoft.com/office/drawing/2014/main" id="{14743A5A-5AFD-4A4F-AA75-B0F741339402}"/>
            </a:ext>
          </a:extLst>
        </xdr:cNvPr>
        <xdr:cNvCxnSpPr/>
      </xdr:nvCxnSpPr>
      <xdr:spPr>
        <a:xfrm flipV="1">
          <a:off x="19509104" y="16832580"/>
          <a:ext cx="0" cy="1402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819" name="【公民館】&#10;一人当たり面積最小値テキスト">
          <a:extLst>
            <a:ext uri="{FF2B5EF4-FFF2-40B4-BE49-F238E27FC236}">
              <a16:creationId xmlns:a16="http://schemas.microsoft.com/office/drawing/2014/main" id="{877EBD84-36B1-4131-923C-0C94D7580CEE}"/>
            </a:ext>
          </a:extLst>
        </xdr:cNvPr>
        <xdr:cNvSpPr txBox="1"/>
      </xdr:nvSpPr>
      <xdr:spPr>
        <a:xfrm>
          <a:off x="19547840" y="182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820" name="直線コネクタ 819">
          <a:extLst>
            <a:ext uri="{FF2B5EF4-FFF2-40B4-BE49-F238E27FC236}">
              <a16:creationId xmlns:a16="http://schemas.microsoft.com/office/drawing/2014/main" id="{62B83496-F246-42FF-B4CD-B25C5E479D68}"/>
            </a:ext>
          </a:extLst>
        </xdr:cNvPr>
        <xdr:cNvCxnSpPr/>
      </xdr:nvCxnSpPr>
      <xdr:spPr>
        <a:xfrm>
          <a:off x="19443700" y="18234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21" name="【公民館】&#10;一人当たり面積最大値テキスト">
          <a:extLst>
            <a:ext uri="{FF2B5EF4-FFF2-40B4-BE49-F238E27FC236}">
              <a16:creationId xmlns:a16="http://schemas.microsoft.com/office/drawing/2014/main" id="{B1FDA7FD-718A-4F87-83FA-981D52D46CF1}"/>
            </a:ext>
          </a:extLst>
        </xdr:cNvPr>
        <xdr:cNvSpPr txBox="1"/>
      </xdr:nvSpPr>
      <xdr:spPr>
        <a:xfrm>
          <a:off x="19547840" y="1661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22" name="直線コネクタ 821">
          <a:extLst>
            <a:ext uri="{FF2B5EF4-FFF2-40B4-BE49-F238E27FC236}">
              <a16:creationId xmlns:a16="http://schemas.microsoft.com/office/drawing/2014/main" id="{16197B4D-52F5-40CA-B908-783893D38F88}"/>
            </a:ext>
          </a:extLst>
        </xdr:cNvPr>
        <xdr:cNvCxnSpPr/>
      </xdr:nvCxnSpPr>
      <xdr:spPr>
        <a:xfrm>
          <a:off x="19443700" y="16832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823" name="【公民館】&#10;一人当たり面積平均値テキスト">
          <a:extLst>
            <a:ext uri="{FF2B5EF4-FFF2-40B4-BE49-F238E27FC236}">
              <a16:creationId xmlns:a16="http://schemas.microsoft.com/office/drawing/2014/main" id="{E185024C-4C8D-4EFC-8288-3A47C8F78415}"/>
            </a:ext>
          </a:extLst>
        </xdr:cNvPr>
        <xdr:cNvSpPr txBox="1"/>
      </xdr:nvSpPr>
      <xdr:spPr>
        <a:xfrm>
          <a:off x="19547840" y="17539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24" name="フローチャート: 判断 823">
          <a:extLst>
            <a:ext uri="{FF2B5EF4-FFF2-40B4-BE49-F238E27FC236}">
              <a16:creationId xmlns:a16="http://schemas.microsoft.com/office/drawing/2014/main" id="{C68ECFE1-9E71-4360-B2DE-F861A4DBCE47}"/>
            </a:ext>
          </a:extLst>
        </xdr:cNvPr>
        <xdr:cNvSpPr/>
      </xdr:nvSpPr>
      <xdr:spPr>
        <a:xfrm>
          <a:off x="194589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825" name="フローチャート: 判断 824">
          <a:extLst>
            <a:ext uri="{FF2B5EF4-FFF2-40B4-BE49-F238E27FC236}">
              <a16:creationId xmlns:a16="http://schemas.microsoft.com/office/drawing/2014/main" id="{895EC164-7ED3-4257-A17B-5A78F5495DAB}"/>
            </a:ext>
          </a:extLst>
        </xdr:cNvPr>
        <xdr:cNvSpPr/>
      </xdr:nvSpPr>
      <xdr:spPr>
        <a:xfrm>
          <a:off x="1873504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26" name="フローチャート: 判断 825">
          <a:extLst>
            <a:ext uri="{FF2B5EF4-FFF2-40B4-BE49-F238E27FC236}">
              <a16:creationId xmlns:a16="http://schemas.microsoft.com/office/drawing/2014/main" id="{050DC740-69C5-4064-9BF0-758E96099B6F}"/>
            </a:ext>
          </a:extLst>
        </xdr:cNvPr>
        <xdr:cNvSpPr/>
      </xdr:nvSpPr>
      <xdr:spPr>
        <a:xfrm>
          <a:off x="1793748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27" name="フローチャート: 判断 826">
          <a:extLst>
            <a:ext uri="{FF2B5EF4-FFF2-40B4-BE49-F238E27FC236}">
              <a16:creationId xmlns:a16="http://schemas.microsoft.com/office/drawing/2014/main" id="{5FA1874E-7FD5-4957-B7F6-ACC80EEF8E7A}"/>
            </a:ext>
          </a:extLst>
        </xdr:cNvPr>
        <xdr:cNvSpPr/>
      </xdr:nvSpPr>
      <xdr:spPr>
        <a:xfrm>
          <a:off x="1716278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28" name="フローチャート: 判断 827">
          <a:extLst>
            <a:ext uri="{FF2B5EF4-FFF2-40B4-BE49-F238E27FC236}">
              <a16:creationId xmlns:a16="http://schemas.microsoft.com/office/drawing/2014/main" id="{3457C29C-8BE0-4F91-BD36-8CF323D37EA8}"/>
            </a:ext>
          </a:extLst>
        </xdr:cNvPr>
        <xdr:cNvSpPr/>
      </xdr:nvSpPr>
      <xdr:spPr>
        <a:xfrm>
          <a:off x="1638808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12B25CA2-F7B4-474F-99E3-B154130C7FE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D51153C6-6BEE-48BD-9499-C4DDCA5ADBB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699108A5-4C9B-47FB-941B-C551EF3F1984}"/>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AA657E7E-262A-455C-B922-B8E556C9925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F7411D1A-CD41-4A1A-819C-A6349C5FEDEB}"/>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158750</xdr:rowOff>
    </xdr:from>
    <xdr:to>
      <xdr:col>116</xdr:col>
      <xdr:colOff>114300</xdr:colOff>
      <xdr:row>106</xdr:row>
      <xdr:rowOff>88900</xdr:rowOff>
    </xdr:to>
    <xdr:sp macro="" textlink="">
      <xdr:nvSpPr>
        <xdr:cNvPr id="834" name="楕円 833">
          <a:extLst>
            <a:ext uri="{FF2B5EF4-FFF2-40B4-BE49-F238E27FC236}">
              <a16:creationId xmlns:a16="http://schemas.microsoft.com/office/drawing/2014/main" id="{69B468AD-F23D-4943-965E-95BB20114562}"/>
            </a:ext>
          </a:extLst>
        </xdr:cNvPr>
        <xdr:cNvSpPr/>
      </xdr:nvSpPr>
      <xdr:spPr>
        <a:xfrm>
          <a:off x="19458940" y="1776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137177</xdr:rowOff>
    </xdr:from>
    <xdr:ext cx="469744" cy="259045"/>
    <xdr:sp macro="" textlink="">
      <xdr:nvSpPr>
        <xdr:cNvPr id="835" name="【公民館】&#10;一人当たり面積該当値テキスト">
          <a:extLst>
            <a:ext uri="{FF2B5EF4-FFF2-40B4-BE49-F238E27FC236}">
              <a16:creationId xmlns:a16="http://schemas.microsoft.com/office/drawing/2014/main" id="{66C7D4F4-DA02-4E7D-8678-2AF8F1F14827}"/>
            </a:ext>
          </a:extLst>
        </xdr:cNvPr>
        <xdr:cNvSpPr txBox="1"/>
      </xdr:nvSpPr>
      <xdr:spPr>
        <a:xfrm>
          <a:off x="19547840" y="177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2539</xdr:rowOff>
    </xdr:from>
    <xdr:to>
      <xdr:col>112</xdr:col>
      <xdr:colOff>38100</xdr:colOff>
      <xdr:row>106</xdr:row>
      <xdr:rowOff>104139</xdr:rowOff>
    </xdr:to>
    <xdr:sp macro="" textlink="">
      <xdr:nvSpPr>
        <xdr:cNvPr id="836" name="楕円 835">
          <a:extLst>
            <a:ext uri="{FF2B5EF4-FFF2-40B4-BE49-F238E27FC236}">
              <a16:creationId xmlns:a16="http://schemas.microsoft.com/office/drawing/2014/main" id="{0E7A49C0-9E54-4C29-AD83-F8DC87E00255}"/>
            </a:ext>
          </a:extLst>
        </xdr:cNvPr>
        <xdr:cNvSpPr/>
      </xdr:nvSpPr>
      <xdr:spPr>
        <a:xfrm>
          <a:off x="18735040" y="177723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38100</xdr:rowOff>
    </xdr:from>
    <xdr:to>
      <xdr:col>116</xdr:col>
      <xdr:colOff>63500</xdr:colOff>
      <xdr:row>106</xdr:row>
      <xdr:rowOff>53339</xdr:rowOff>
    </xdr:to>
    <xdr:cxnSp macro="">
      <xdr:nvCxnSpPr>
        <xdr:cNvPr id="837" name="直線コネクタ 836">
          <a:extLst>
            <a:ext uri="{FF2B5EF4-FFF2-40B4-BE49-F238E27FC236}">
              <a16:creationId xmlns:a16="http://schemas.microsoft.com/office/drawing/2014/main" id="{1F195631-9363-4553-8F03-D43B19E8D625}"/>
            </a:ext>
          </a:extLst>
        </xdr:cNvPr>
        <xdr:cNvCxnSpPr/>
      </xdr:nvCxnSpPr>
      <xdr:spPr>
        <a:xfrm flipV="1">
          <a:off x="18778220" y="17807940"/>
          <a:ext cx="73152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158750</xdr:rowOff>
    </xdr:from>
    <xdr:to>
      <xdr:col>107</xdr:col>
      <xdr:colOff>101600</xdr:colOff>
      <xdr:row>106</xdr:row>
      <xdr:rowOff>88900</xdr:rowOff>
    </xdr:to>
    <xdr:sp macro="" textlink="">
      <xdr:nvSpPr>
        <xdr:cNvPr id="838" name="楕円 837">
          <a:extLst>
            <a:ext uri="{FF2B5EF4-FFF2-40B4-BE49-F238E27FC236}">
              <a16:creationId xmlns:a16="http://schemas.microsoft.com/office/drawing/2014/main" id="{168074C5-AE27-4577-B64C-368554C1754C}"/>
            </a:ext>
          </a:extLst>
        </xdr:cNvPr>
        <xdr:cNvSpPr/>
      </xdr:nvSpPr>
      <xdr:spPr>
        <a:xfrm>
          <a:off x="17937480" y="1776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38100</xdr:rowOff>
    </xdr:from>
    <xdr:to>
      <xdr:col>111</xdr:col>
      <xdr:colOff>177800</xdr:colOff>
      <xdr:row>106</xdr:row>
      <xdr:rowOff>53339</xdr:rowOff>
    </xdr:to>
    <xdr:cxnSp macro="">
      <xdr:nvCxnSpPr>
        <xdr:cNvPr id="839" name="直線コネクタ 838">
          <a:extLst>
            <a:ext uri="{FF2B5EF4-FFF2-40B4-BE49-F238E27FC236}">
              <a16:creationId xmlns:a16="http://schemas.microsoft.com/office/drawing/2014/main" id="{1EEE8FB2-34A9-4C5F-98BB-26C7C941346E}"/>
            </a:ext>
          </a:extLst>
        </xdr:cNvPr>
        <xdr:cNvCxnSpPr/>
      </xdr:nvCxnSpPr>
      <xdr:spPr>
        <a:xfrm>
          <a:off x="17988280" y="17807940"/>
          <a:ext cx="78994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840" name="楕円 839">
          <a:extLst>
            <a:ext uri="{FF2B5EF4-FFF2-40B4-BE49-F238E27FC236}">
              <a16:creationId xmlns:a16="http://schemas.microsoft.com/office/drawing/2014/main" id="{5FD56B90-E2ED-4E7B-9C98-38AF244E3560}"/>
            </a:ext>
          </a:extLst>
        </xdr:cNvPr>
        <xdr:cNvSpPr/>
      </xdr:nvSpPr>
      <xdr:spPr>
        <a:xfrm>
          <a:off x="17162780" y="177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38100</xdr:rowOff>
    </xdr:from>
    <xdr:to>
      <xdr:col>107</xdr:col>
      <xdr:colOff>50800</xdr:colOff>
      <xdr:row>106</xdr:row>
      <xdr:rowOff>53339</xdr:rowOff>
    </xdr:to>
    <xdr:cxnSp macro="">
      <xdr:nvCxnSpPr>
        <xdr:cNvPr id="841" name="直線コネクタ 840">
          <a:extLst>
            <a:ext uri="{FF2B5EF4-FFF2-40B4-BE49-F238E27FC236}">
              <a16:creationId xmlns:a16="http://schemas.microsoft.com/office/drawing/2014/main" id="{7CB5376C-061A-4BF2-9882-624FC009FF8A}"/>
            </a:ext>
          </a:extLst>
        </xdr:cNvPr>
        <xdr:cNvCxnSpPr/>
      </xdr:nvCxnSpPr>
      <xdr:spPr>
        <a:xfrm flipV="1">
          <a:off x="17213580" y="17807940"/>
          <a:ext cx="7747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842" name="楕円 841">
          <a:extLst>
            <a:ext uri="{FF2B5EF4-FFF2-40B4-BE49-F238E27FC236}">
              <a16:creationId xmlns:a16="http://schemas.microsoft.com/office/drawing/2014/main" id="{05D13C1D-0E97-4B89-8BCD-D46B19C1B5B8}"/>
            </a:ext>
          </a:extLst>
        </xdr:cNvPr>
        <xdr:cNvSpPr/>
      </xdr:nvSpPr>
      <xdr:spPr>
        <a:xfrm>
          <a:off x="16388080" y="177723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53339</xdr:rowOff>
    </xdr:from>
    <xdr:to>
      <xdr:col>102</xdr:col>
      <xdr:colOff>114300</xdr:colOff>
      <xdr:row>106</xdr:row>
      <xdr:rowOff>53339</xdr:rowOff>
    </xdr:to>
    <xdr:cxnSp macro="">
      <xdr:nvCxnSpPr>
        <xdr:cNvPr id="843" name="直線コネクタ 842">
          <a:extLst>
            <a:ext uri="{FF2B5EF4-FFF2-40B4-BE49-F238E27FC236}">
              <a16:creationId xmlns:a16="http://schemas.microsoft.com/office/drawing/2014/main" id="{1C72D0C8-58A4-42CD-9354-55F79F7602DA}"/>
            </a:ext>
          </a:extLst>
        </xdr:cNvPr>
        <xdr:cNvCxnSpPr/>
      </xdr:nvCxnSpPr>
      <xdr:spPr>
        <a:xfrm>
          <a:off x="16431260" y="1782317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844" name="n_1aveValue【公民館】&#10;一人当たり面積">
          <a:extLst>
            <a:ext uri="{FF2B5EF4-FFF2-40B4-BE49-F238E27FC236}">
              <a16:creationId xmlns:a16="http://schemas.microsoft.com/office/drawing/2014/main" id="{7E64971F-7A6F-4B8D-8DB2-AD09FE5BA4AB}"/>
            </a:ext>
          </a:extLst>
        </xdr:cNvPr>
        <xdr:cNvSpPr txBox="1"/>
      </xdr:nvSpPr>
      <xdr:spPr>
        <a:xfrm>
          <a:off x="1856112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845" name="n_2aveValue【公民館】&#10;一人当たり面積">
          <a:extLst>
            <a:ext uri="{FF2B5EF4-FFF2-40B4-BE49-F238E27FC236}">
              <a16:creationId xmlns:a16="http://schemas.microsoft.com/office/drawing/2014/main" id="{DF1BA5FF-1067-4407-8673-8467314525DD}"/>
            </a:ext>
          </a:extLst>
        </xdr:cNvPr>
        <xdr:cNvSpPr txBox="1"/>
      </xdr:nvSpPr>
      <xdr:spPr>
        <a:xfrm>
          <a:off x="17776267" y="1745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46" name="n_3aveValue【公民館】&#10;一人当たり面積">
          <a:extLst>
            <a:ext uri="{FF2B5EF4-FFF2-40B4-BE49-F238E27FC236}">
              <a16:creationId xmlns:a16="http://schemas.microsoft.com/office/drawing/2014/main" id="{DAFCE44F-48E1-4F58-8D8C-FAF093489B6F}"/>
            </a:ext>
          </a:extLst>
        </xdr:cNvPr>
        <xdr:cNvSpPr txBox="1"/>
      </xdr:nvSpPr>
      <xdr:spPr>
        <a:xfrm>
          <a:off x="17001567"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847" name="n_4aveValue【公民館】&#10;一人当たり面積">
          <a:extLst>
            <a:ext uri="{FF2B5EF4-FFF2-40B4-BE49-F238E27FC236}">
              <a16:creationId xmlns:a16="http://schemas.microsoft.com/office/drawing/2014/main" id="{3F55E1AC-E916-4541-9DB1-F182B7F06FBF}"/>
            </a:ext>
          </a:extLst>
        </xdr:cNvPr>
        <xdr:cNvSpPr txBox="1"/>
      </xdr:nvSpPr>
      <xdr:spPr>
        <a:xfrm>
          <a:off x="1622686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95266</xdr:rowOff>
    </xdr:from>
    <xdr:ext cx="469744" cy="259045"/>
    <xdr:sp macro="" textlink="">
      <xdr:nvSpPr>
        <xdr:cNvPr id="848" name="n_1mainValue【公民館】&#10;一人当たり面積">
          <a:extLst>
            <a:ext uri="{FF2B5EF4-FFF2-40B4-BE49-F238E27FC236}">
              <a16:creationId xmlns:a16="http://schemas.microsoft.com/office/drawing/2014/main" id="{0C3633C7-733C-4FA3-AB04-B0687E17EC42}"/>
            </a:ext>
          </a:extLst>
        </xdr:cNvPr>
        <xdr:cNvSpPr txBox="1"/>
      </xdr:nvSpPr>
      <xdr:spPr>
        <a:xfrm>
          <a:off x="18561127" y="1786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80027</xdr:rowOff>
    </xdr:from>
    <xdr:ext cx="469744" cy="259045"/>
    <xdr:sp macro="" textlink="">
      <xdr:nvSpPr>
        <xdr:cNvPr id="849" name="n_2mainValue【公民館】&#10;一人当たり面積">
          <a:extLst>
            <a:ext uri="{FF2B5EF4-FFF2-40B4-BE49-F238E27FC236}">
              <a16:creationId xmlns:a16="http://schemas.microsoft.com/office/drawing/2014/main" id="{BB72403B-C140-47A5-93AF-42E2AEE168D6}"/>
            </a:ext>
          </a:extLst>
        </xdr:cNvPr>
        <xdr:cNvSpPr txBox="1"/>
      </xdr:nvSpPr>
      <xdr:spPr>
        <a:xfrm>
          <a:off x="17776267" y="178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95266</xdr:rowOff>
    </xdr:from>
    <xdr:ext cx="469744" cy="259045"/>
    <xdr:sp macro="" textlink="">
      <xdr:nvSpPr>
        <xdr:cNvPr id="850" name="n_3mainValue【公民館】&#10;一人当たり面積">
          <a:extLst>
            <a:ext uri="{FF2B5EF4-FFF2-40B4-BE49-F238E27FC236}">
              <a16:creationId xmlns:a16="http://schemas.microsoft.com/office/drawing/2014/main" id="{2368B6D2-938A-4BA2-A90E-AC728DB2EB70}"/>
            </a:ext>
          </a:extLst>
        </xdr:cNvPr>
        <xdr:cNvSpPr txBox="1"/>
      </xdr:nvSpPr>
      <xdr:spPr>
        <a:xfrm>
          <a:off x="17001567" y="1786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851" name="n_4mainValue【公民館】&#10;一人当たり面積">
          <a:extLst>
            <a:ext uri="{FF2B5EF4-FFF2-40B4-BE49-F238E27FC236}">
              <a16:creationId xmlns:a16="http://schemas.microsoft.com/office/drawing/2014/main" id="{9A57161F-9378-4309-B535-6EE22ED9AF54}"/>
            </a:ext>
          </a:extLst>
        </xdr:cNvPr>
        <xdr:cNvSpPr txBox="1"/>
      </xdr:nvSpPr>
      <xdr:spPr>
        <a:xfrm>
          <a:off x="16226867" y="1786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098D42B2-D5E2-4163-B696-7EBF8DDAB04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33615C6B-F867-4648-A354-78FF7787AAD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774CAC6E-11B3-47A6-B112-0D0F631739D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類似団体と比較して特に有形固定資産減価償却率が高くなっている施設は、公営住宅であり、類似団体内平均値を下回っているものは、道路、橋りょう・トンネルである。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公営住宅については、昭和３０～５０年代に多くの建物が建設されており、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新たな建設を行っていないため、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有形固定資産減価償却率は高くなっている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。既存の建物についても、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住宅マスタープラン及び公営住宅等長寿命化計画に基</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づき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適切な維持管理及び長寿命化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に努め、それ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が困難な施設においては用途廃止・解体を行っている。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については、都市計画道路の整備などにより有形固定資産減価償却率が類似団体内平均値を下回っている。橋りょう・トンネルについては、一人当たり有形固定資産額が類似団体内平均値を上回っているが、長良川をはじめとする河川が複数あるという地域特有の要因によるものが大きいと考え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723DD21-949C-4916-8AC4-2841451F466B}"/>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626FA89-8309-4010-9DC1-5577FD7B57A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6678B0B-9963-4E76-A0C2-0A1E5249118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6A59415-4157-4984-BB3B-04C4F91A94E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F45C79E-453F-489C-BDF3-5129FF323F6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7314A8B-E115-4090-A177-3887DABE863C}"/>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62AB7AF-9BA4-44DF-A45F-805B00FAF12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F903E49-023A-4A09-BBE2-C9B0A802D1F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C109182-84E3-4461-87B2-D24DACEE070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35765DB-7ACE-45AC-B91C-D91EFA3323C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400,937
389,914
203.60
189,505,205
181,350,993
7,483,992
90,150,909
144,932,206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35C0DDC-35AF-4C02-BEB1-B5E64236BEE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1479E08-91E6-4837-A39B-0B2118FB037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5C625D1-B0A7-4C38-933C-F5A500E921B6}"/>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1B8A6C6-3804-4532-8586-E1BFDA7666AE}"/>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34ED055-298B-4CA9-96E1-683D6E04BD6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C56ED16-5BB1-499E-B4E9-D0D48D0BD46B}"/>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F0FF9C5-FBBC-463A-98C7-0073A5A42FB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3CF97C2-00E2-470C-9E31-3B84CA909D3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392D207-A617-4874-A5AA-0BF670A56767}"/>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477EB7A-AD3A-4AE3-8352-23A36CC67D6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70BBF81-CFB8-4AD7-BA5A-805F30E147FE}"/>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3F13E02-6372-4509-B42C-332D0EB53C7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C1AD773-A1A3-4C86-86F2-98929796CD6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C89119E-D308-4F2C-A22C-A38CCB82CE0A}"/>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187724B-74C3-47E4-ABE6-210A184D86FF}"/>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3E59C1D-96D4-4D41-915E-8E433925B67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BF18C95-2F4E-41E1-9B2C-0CC69417B81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73D9C51-8610-4F6C-A689-6125CEFFC17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73BD07B-8C87-4467-98FB-5A783A817BBD}"/>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87F5C5B-DA66-4067-BCFB-D7CA39F6BD1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6AE2F68-F103-4D0E-A493-8082D4CF619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E252200-163A-4351-AA92-63EAA1B78476}"/>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6F8C877-633E-499F-886B-8FFB37D6FED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6634F80-877B-4111-B330-D2756E09488D}"/>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F5C8DD2-6E03-4EE1-8736-1607CFD1411D}"/>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2A51029-2FBB-4321-8064-B75CDFFE96E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3D62D78-350C-41BE-84F8-12BFE846DA9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D3F26FB-B4D5-4EC4-B02C-1D06A5419E6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AF21047-7224-4FF5-8F45-7371BD0A1C4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E00761B-E6C0-430C-A626-2DA972FE8F1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BD7D790-37B6-498D-8D91-F624BF665B25}"/>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9B9D424-4BD5-41B8-996A-545A35AFD2CB}"/>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A1AB02C-4919-4D98-8B03-3B36F773295B}"/>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3EE8152-ACB1-4DDC-A4A3-FBAEB2714C24}"/>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83773F7-C168-4671-8E66-431E57EE6289}"/>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903B0CB-9BE6-4836-BD02-3B233BBE12B7}"/>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4981C2A-C896-4827-9B53-E490D3F57F99}"/>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FF7221C-CFA7-4FE4-AFB6-EB5C22A1C31E}"/>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E17C79B-31CE-4D3C-BCD7-95695B007A56}"/>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40DCCA6-9FC3-4DFD-AE97-696E29346E67}"/>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78FE8DF-2E36-49C5-BD4B-1CFA65B3FBDC}"/>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7303DFE-E242-40C6-906E-1F2833FBCC07}"/>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2846A1C-C86D-4E19-8EB2-48F430357D0A}"/>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8E676E1-9FE0-41E8-B0D5-7ACE9E6A9FC4}"/>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24F3EDAF-8DEA-4FD6-A015-E2BC89A68CB4}"/>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31DB3142-2531-48EA-892E-DE8FBAC7C0D6}"/>
            </a:ext>
          </a:extLst>
        </xdr:cNvPr>
        <xdr:cNvCxnSpPr/>
      </xdr:nvCxnSpPr>
      <xdr:spPr>
        <a:xfrm flipV="1">
          <a:off x="4086225" y="555688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1D9E34EE-3E7C-47A6-BA0D-1791CFB48900}"/>
            </a:ext>
          </a:extLst>
        </xdr:cNvPr>
        <xdr:cNvSpPr txBox="1"/>
      </xdr:nvSpPr>
      <xdr:spPr>
        <a:xfrm>
          <a:off x="4124960"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4654F5BF-7555-40C3-B14A-FC88BE830DCC}"/>
            </a:ext>
          </a:extLst>
        </xdr:cNvPr>
        <xdr:cNvCxnSpPr/>
      </xdr:nvCxnSpPr>
      <xdr:spPr>
        <a:xfrm>
          <a:off x="4020820" y="7061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2490DF39-6A21-4272-866B-979ED5BE654E}"/>
            </a:ext>
          </a:extLst>
        </xdr:cNvPr>
        <xdr:cNvSpPr txBox="1"/>
      </xdr:nvSpPr>
      <xdr:spPr>
        <a:xfrm>
          <a:off x="4124960" y="5339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559EBE69-37E3-40A7-9961-8E309C3208A6}"/>
            </a:ext>
          </a:extLst>
        </xdr:cNvPr>
        <xdr:cNvCxnSpPr/>
      </xdr:nvCxnSpPr>
      <xdr:spPr>
        <a:xfrm>
          <a:off x="4020820" y="55568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40022</xdr:rowOff>
    </xdr:from>
    <xdr:ext cx="405111" cy="259045"/>
    <xdr:sp macro="" textlink="">
      <xdr:nvSpPr>
        <xdr:cNvPr id="62" name="【図書館】&#10;有形固定資産減価償却率平均値テキスト">
          <a:extLst>
            <a:ext uri="{FF2B5EF4-FFF2-40B4-BE49-F238E27FC236}">
              <a16:creationId xmlns:a16="http://schemas.microsoft.com/office/drawing/2014/main" id="{75049719-8BA4-4D4E-8B40-A36CF096BACF}"/>
            </a:ext>
          </a:extLst>
        </xdr:cNvPr>
        <xdr:cNvSpPr txBox="1"/>
      </xdr:nvSpPr>
      <xdr:spPr>
        <a:xfrm>
          <a:off x="4124960" y="6075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0F2928ED-E6C8-41E4-A43E-F8A06CA51B3F}"/>
            </a:ext>
          </a:extLst>
        </xdr:cNvPr>
        <xdr:cNvSpPr/>
      </xdr:nvSpPr>
      <xdr:spPr>
        <a:xfrm>
          <a:off x="403606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43027F25-6016-4924-94AA-DF5A95FBCCD7}"/>
            </a:ext>
          </a:extLst>
        </xdr:cNvPr>
        <xdr:cNvSpPr/>
      </xdr:nvSpPr>
      <xdr:spPr>
        <a:xfrm>
          <a:off x="3312160" y="60680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3C990A3B-0CC6-42D2-B47B-252C5C1F7C41}"/>
            </a:ext>
          </a:extLst>
        </xdr:cNvPr>
        <xdr:cNvSpPr/>
      </xdr:nvSpPr>
      <xdr:spPr>
        <a:xfrm>
          <a:off x="25146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6621A905-7EBD-419B-9C73-324D74FD4F84}"/>
            </a:ext>
          </a:extLst>
        </xdr:cNvPr>
        <xdr:cNvSpPr/>
      </xdr:nvSpPr>
      <xdr:spPr>
        <a:xfrm>
          <a:off x="1739900" y="603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4D7138A4-9FF5-4061-B1FE-780B81AC49A3}"/>
            </a:ext>
          </a:extLst>
        </xdr:cNvPr>
        <xdr:cNvSpPr/>
      </xdr:nvSpPr>
      <xdr:spPr>
        <a:xfrm>
          <a:off x="965200" y="60051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610938B-5F46-4422-917F-848428DEB9E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3806348-92D1-4D4D-BE3C-258722ABCBCF}"/>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7FEE184-6278-4114-85DB-3547E4CDDAA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7084BF7-7B36-4842-983F-A8FD2EC688D8}"/>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CAC6159-429D-4A77-B07C-C2807CF8095B}"/>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73025</xdr:rowOff>
    </xdr:from>
    <xdr:to>
      <xdr:col>24</xdr:col>
      <xdr:colOff>114300</xdr:colOff>
      <xdr:row>35</xdr:row>
      <xdr:rowOff>3175</xdr:rowOff>
    </xdr:to>
    <xdr:sp macro="" textlink="">
      <xdr:nvSpPr>
        <xdr:cNvPr id="73" name="楕円 72">
          <a:extLst>
            <a:ext uri="{FF2B5EF4-FFF2-40B4-BE49-F238E27FC236}">
              <a16:creationId xmlns:a16="http://schemas.microsoft.com/office/drawing/2014/main" id="{3882E6FA-2FCD-4843-A916-059D4BA52455}"/>
            </a:ext>
          </a:extLst>
        </xdr:cNvPr>
        <xdr:cNvSpPr/>
      </xdr:nvSpPr>
      <xdr:spPr>
        <a:xfrm>
          <a:off x="4036060" y="5772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95902</xdr:rowOff>
    </xdr:from>
    <xdr:ext cx="405111" cy="259045"/>
    <xdr:sp macro="" textlink="">
      <xdr:nvSpPr>
        <xdr:cNvPr id="74" name="【図書館】&#10;有形固定資産減価償却率該当値テキスト">
          <a:extLst>
            <a:ext uri="{FF2B5EF4-FFF2-40B4-BE49-F238E27FC236}">
              <a16:creationId xmlns:a16="http://schemas.microsoft.com/office/drawing/2014/main" id="{18D9ED0D-D6D3-4705-A97E-2F04886FC2EC}"/>
            </a:ext>
          </a:extLst>
        </xdr:cNvPr>
        <xdr:cNvSpPr txBox="1"/>
      </xdr:nvSpPr>
      <xdr:spPr>
        <a:xfrm>
          <a:off x="4124960" y="562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15875</xdr:rowOff>
    </xdr:from>
    <xdr:to>
      <xdr:col>20</xdr:col>
      <xdr:colOff>38100</xdr:colOff>
      <xdr:row>34</xdr:row>
      <xdr:rowOff>117475</xdr:rowOff>
    </xdr:to>
    <xdr:sp macro="" textlink="">
      <xdr:nvSpPr>
        <xdr:cNvPr id="75" name="楕円 74">
          <a:extLst>
            <a:ext uri="{FF2B5EF4-FFF2-40B4-BE49-F238E27FC236}">
              <a16:creationId xmlns:a16="http://schemas.microsoft.com/office/drawing/2014/main" id="{42A84D4B-B1B4-4270-ACAD-9617641CE783}"/>
            </a:ext>
          </a:extLst>
        </xdr:cNvPr>
        <xdr:cNvSpPr/>
      </xdr:nvSpPr>
      <xdr:spPr>
        <a:xfrm>
          <a:off x="3312160" y="57156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66675</xdr:rowOff>
    </xdr:from>
    <xdr:to>
      <xdr:col>24</xdr:col>
      <xdr:colOff>63500</xdr:colOff>
      <xdr:row>34</xdr:row>
      <xdr:rowOff>123825</xdr:rowOff>
    </xdr:to>
    <xdr:cxnSp macro="">
      <xdr:nvCxnSpPr>
        <xdr:cNvPr id="76" name="直線コネクタ 75">
          <a:extLst>
            <a:ext uri="{FF2B5EF4-FFF2-40B4-BE49-F238E27FC236}">
              <a16:creationId xmlns:a16="http://schemas.microsoft.com/office/drawing/2014/main" id="{1FA54200-2585-4732-AFB5-2A51E042B347}"/>
            </a:ext>
          </a:extLst>
        </xdr:cNvPr>
        <xdr:cNvCxnSpPr/>
      </xdr:nvCxnSpPr>
      <xdr:spPr>
        <a:xfrm>
          <a:off x="3355340" y="5766435"/>
          <a:ext cx="7315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122555</xdr:rowOff>
    </xdr:from>
    <xdr:to>
      <xdr:col>15</xdr:col>
      <xdr:colOff>101600</xdr:colOff>
      <xdr:row>34</xdr:row>
      <xdr:rowOff>52705</xdr:rowOff>
    </xdr:to>
    <xdr:sp macro="" textlink="">
      <xdr:nvSpPr>
        <xdr:cNvPr id="77" name="楕円 76">
          <a:extLst>
            <a:ext uri="{FF2B5EF4-FFF2-40B4-BE49-F238E27FC236}">
              <a16:creationId xmlns:a16="http://schemas.microsoft.com/office/drawing/2014/main" id="{68EFE58A-7C34-4122-85C5-2DFE205A9432}"/>
            </a:ext>
          </a:extLst>
        </xdr:cNvPr>
        <xdr:cNvSpPr/>
      </xdr:nvSpPr>
      <xdr:spPr>
        <a:xfrm>
          <a:off x="2514600" y="5654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1905</xdr:rowOff>
    </xdr:from>
    <xdr:to>
      <xdr:col>19</xdr:col>
      <xdr:colOff>177800</xdr:colOff>
      <xdr:row>34</xdr:row>
      <xdr:rowOff>66675</xdr:rowOff>
    </xdr:to>
    <xdr:cxnSp macro="">
      <xdr:nvCxnSpPr>
        <xdr:cNvPr id="78" name="直線コネクタ 77">
          <a:extLst>
            <a:ext uri="{FF2B5EF4-FFF2-40B4-BE49-F238E27FC236}">
              <a16:creationId xmlns:a16="http://schemas.microsoft.com/office/drawing/2014/main" id="{0B1787B7-0ADB-4EFD-9C2C-F93B4DA8AD8B}"/>
            </a:ext>
          </a:extLst>
        </xdr:cNvPr>
        <xdr:cNvCxnSpPr/>
      </xdr:nvCxnSpPr>
      <xdr:spPr>
        <a:xfrm>
          <a:off x="2565400" y="5701665"/>
          <a:ext cx="78994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59690</xdr:rowOff>
    </xdr:from>
    <xdr:to>
      <xdr:col>10</xdr:col>
      <xdr:colOff>165100</xdr:colOff>
      <xdr:row>33</xdr:row>
      <xdr:rowOff>161290</xdr:rowOff>
    </xdr:to>
    <xdr:sp macro="" textlink="">
      <xdr:nvSpPr>
        <xdr:cNvPr id="79" name="楕円 78">
          <a:extLst>
            <a:ext uri="{FF2B5EF4-FFF2-40B4-BE49-F238E27FC236}">
              <a16:creationId xmlns:a16="http://schemas.microsoft.com/office/drawing/2014/main" id="{78DD8614-166A-44AE-84CC-C10FACB1196B}"/>
            </a:ext>
          </a:extLst>
        </xdr:cNvPr>
        <xdr:cNvSpPr/>
      </xdr:nvSpPr>
      <xdr:spPr>
        <a:xfrm>
          <a:off x="1739900" y="559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110490</xdr:rowOff>
    </xdr:from>
    <xdr:to>
      <xdr:col>15</xdr:col>
      <xdr:colOff>50800</xdr:colOff>
      <xdr:row>34</xdr:row>
      <xdr:rowOff>1905</xdr:rowOff>
    </xdr:to>
    <xdr:cxnSp macro="">
      <xdr:nvCxnSpPr>
        <xdr:cNvPr id="80" name="直線コネクタ 79">
          <a:extLst>
            <a:ext uri="{FF2B5EF4-FFF2-40B4-BE49-F238E27FC236}">
              <a16:creationId xmlns:a16="http://schemas.microsoft.com/office/drawing/2014/main" id="{65973E61-129C-4F2C-82FC-836D85085E85}"/>
            </a:ext>
          </a:extLst>
        </xdr:cNvPr>
        <xdr:cNvCxnSpPr/>
      </xdr:nvCxnSpPr>
      <xdr:spPr>
        <a:xfrm>
          <a:off x="1790700" y="5642610"/>
          <a:ext cx="7747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168275</xdr:rowOff>
    </xdr:from>
    <xdr:to>
      <xdr:col>6</xdr:col>
      <xdr:colOff>38100</xdr:colOff>
      <xdr:row>33</xdr:row>
      <xdr:rowOff>98425</xdr:rowOff>
    </xdr:to>
    <xdr:sp macro="" textlink="">
      <xdr:nvSpPr>
        <xdr:cNvPr id="81" name="楕円 80">
          <a:extLst>
            <a:ext uri="{FF2B5EF4-FFF2-40B4-BE49-F238E27FC236}">
              <a16:creationId xmlns:a16="http://schemas.microsoft.com/office/drawing/2014/main" id="{4D89A33C-A270-4223-9424-4F41F17C38F8}"/>
            </a:ext>
          </a:extLst>
        </xdr:cNvPr>
        <xdr:cNvSpPr/>
      </xdr:nvSpPr>
      <xdr:spPr>
        <a:xfrm>
          <a:off x="965200" y="55327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47625</xdr:rowOff>
    </xdr:from>
    <xdr:to>
      <xdr:col>10</xdr:col>
      <xdr:colOff>114300</xdr:colOff>
      <xdr:row>33</xdr:row>
      <xdr:rowOff>110490</xdr:rowOff>
    </xdr:to>
    <xdr:cxnSp macro="">
      <xdr:nvCxnSpPr>
        <xdr:cNvPr id="82" name="直線コネクタ 81">
          <a:extLst>
            <a:ext uri="{FF2B5EF4-FFF2-40B4-BE49-F238E27FC236}">
              <a16:creationId xmlns:a16="http://schemas.microsoft.com/office/drawing/2014/main" id="{72B19E67-63C7-415E-8752-A696C7A27A39}"/>
            </a:ext>
          </a:extLst>
        </xdr:cNvPr>
        <xdr:cNvCxnSpPr/>
      </xdr:nvCxnSpPr>
      <xdr:spPr>
        <a:xfrm>
          <a:off x="1008380" y="5579745"/>
          <a:ext cx="78232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125747</xdr:rowOff>
    </xdr:from>
    <xdr:ext cx="405111" cy="259045"/>
    <xdr:sp macro="" textlink="">
      <xdr:nvSpPr>
        <xdr:cNvPr id="83" name="n_1aveValue【図書館】&#10;有形固定資産減価償却率">
          <a:extLst>
            <a:ext uri="{FF2B5EF4-FFF2-40B4-BE49-F238E27FC236}">
              <a16:creationId xmlns:a16="http://schemas.microsoft.com/office/drawing/2014/main" id="{509C0B37-B914-44CF-B408-7305D97B6BF6}"/>
            </a:ext>
          </a:extLst>
        </xdr:cNvPr>
        <xdr:cNvSpPr txBox="1"/>
      </xdr:nvSpPr>
      <xdr:spPr>
        <a:xfrm>
          <a:off x="317056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95267</xdr:rowOff>
    </xdr:from>
    <xdr:ext cx="405111" cy="259045"/>
    <xdr:sp macro="" textlink="">
      <xdr:nvSpPr>
        <xdr:cNvPr id="84" name="n_2aveValue【図書館】&#10;有形固定資産減価償却率">
          <a:extLst>
            <a:ext uri="{FF2B5EF4-FFF2-40B4-BE49-F238E27FC236}">
              <a16:creationId xmlns:a16="http://schemas.microsoft.com/office/drawing/2014/main" id="{9078EC2D-34CC-4010-ADFD-35132B1B0455}"/>
            </a:ext>
          </a:extLst>
        </xdr:cNvPr>
        <xdr:cNvSpPr txBox="1"/>
      </xdr:nvSpPr>
      <xdr:spPr>
        <a:xfrm>
          <a:off x="2385704"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91457</xdr:rowOff>
    </xdr:from>
    <xdr:ext cx="405111" cy="259045"/>
    <xdr:sp macro="" textlink="">
      <xdr:nvSpPr>
        <xdr:cNvPr id="85" name="n_3aveValue【図書館】&#10;有形固定資産減価償却率">
          <a:extLst>
            <a:ext uri="{FF2B5EF4-FFF2-40B4-BE49-F238E27FC236}">
              <a16:creationId xmlns:a16="http://schemas.microsoft.com/office/drawing/2014/main" id="{02198D3E-A99C-4820-812B-0D6B39B7E849}"/>
            </a:ext>
          </a:extLst>
        </xdr:cNvPr>
        <xdr:cNvSpPr txBox="1"/>
      </xdr:nvSpPr>
      <xdr:spPr>
        <a:xfrm>
          <a:off x="1611004" y="612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59072</xdr:rowOff>
    </xdr:from>
    <xdr:ext cx="405111" cy="259045"/>
    <xdr:sp macro="" textlink="">
      <xdr:nvSpPr>
        <xdr:cNvPr id="86" name="n_4aveValue【図書館】&#10;有形固定資産減価償却率">
          <a:extLst>
            <a:ext uri="{FF2B5EF4-FFF2-40B4-BE49-F238E27FC236}">
              <a16:creationId xmlns:a16="http://schemas.microsoft.com/office/drawing/2014/main" id="{0D50DAF8-DD35-4168-A4FE-F3D2FC1542F1}"/>
            </a:ext>
          </a:extLst>
        </xdr:cNvPr>
        <xdr:cNvSpPr txBox="1"/>
      </xdr:nvSpPr>
      <xdr:spPr>
        <a:xfrm>
          <a:off x="836304" y="609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134002</xdr:rowOff>
    </xdr:from>
    <xdr:ext cx="405111" cy="259045"/>
    <xdr:sp macro="" textlink="">
      <xdr:nvSpPr>
        <xdr:cNvPr id="87" name="n_1mainValue【図書館】&#10;有形固定資産減価償却率">
          <a:extLst>
            <a:ext uri="{FF2B5EF4-FFF2-40B4-BE49-F238E27FC236}">
              <a16:creationId xmlns:a16="http://schemas.microsoft.com/office/drawing/2014/main" id="{3E22DCED-6C2A-4349-B1DF-AF529698B179}"/>
            </a:ext>
          </a:extLst>
        </xdr:cNvPr>
        <xdr:cNvSpPr txBox="1"/>
      </xdr:nvSpPr>
      <xdr:spPr>
        <a:xfrm>
          <a:off x="3170564" y="54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69232</xdr:rowOff>
    </xdr:from>
    <xdr:ext cx="405111" cy="259045"/>
    <xdr:sp macro="" textlink="">
      <xdr:nvSpPr>
        <xdr:cNvPr id="88" name="n_2mainValue【図書館】&#10;有形固定資産減価償却率">
          <a:extLst>
            <a:ext uri="{FF2B5EF4-FFF2-40B4-BE49-F238E27FC236}">
              <a16:creationId xmlns:a16="http://schemas.microsoft.com/office/drawing/2014/main" id="{9FC9F161-3C5A-45D5-B30D-36434E1415F6}"/>
            </a:ext>
          </a:extLst>
        </xdr:cNvPr>
        <xdr:cNvSpPr txBox="1"/>
      </xdr:nvSpPr>
      <xdr:spPr>
        <a:xfrm>
          <a:off x="2385704" y="543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6367</xdr:rowOff>
    </xdr:from>
    <xdr:ext cx="405111" cy="259045"/>
    <xdr:sp macro="" textlink="">
      <xdr:nvSpPr>
        <xdr:cNvPr id="89" name="n_3mainValue【図書館】&#10;有形固定資産減価償却率">
          <a:extLst>
            <a:ext uri="{FF2B5EF4-FFF2-40B4-BE49-F238E27FC236}">
              <a16:creationId xmlns:a16="http://schemas.microsoft.com/office/drawing/2014/main" id="{0C954848-C6F4-45B9-BC27-B1BFEB555110}"/>
            </a:ext>
          </a:extLst>
        </xdr:cNvPr>
        <xdr:cNvSpPr txBox="1"/>
      </xdr:nvSpPr>
      <xdr:spPr>
        <a:xfrm>
          <a:off x="1611004" y="53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114952</xdr:rowOff>
    </xdr:from>
    <xdr:ext cx="405111" cy="259045"/>
    <xdr:sp macro="" textlink="">
      <xdr:nvSpPr>
        <xdr:cNvPr id="90" name="n_4mainValue【図書館】&#10;有形固定資産減価償却率">
          <a:extLst>
            <a:ext uri="{FF2B5EF4-FFF2-40B4-BE49-F238E27FC236}">
              <a16:creationId xmlns:a16="http://schemas.microsoft.com/office/drawing/2014/main" id="{68A62798-11C5-4008-ACD5-6A912F9BDA80}"/>
            </a:ext>
          </a:extLst>
        </xdr:cNvPr>
        <xdr:cNvSpPr txBox="1"/>
      </xdr:nvSpPr>
      <xdr:spPr>
        <a:xfrm>
          <a:off x="836304" y="531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D093E14-5D06-4DCA-A0E3-A97338A8B29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65DCBC7-C917-4381-8526-8693B969705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515B1B8-9417-4152-9042-59ECD10731B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E2F5EAB-E124-4B8A-827E-1E5A5F8EA8A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A200A36-0AC3-4E20-9FF7-D92CE59FD2E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3C32129-BB56-40CB-9424-7626B873004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ABAF58A-8D82-468D-9373-CB97F358C2B8}"/>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E84BD84-858C-48D6-AA44-BA749B7550BA}"/>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9249EA6D-20B1-4510-8A34-FDB8FA01A8AE}"/>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DB0F47B-FAD4-479A-A73A-47DBAD6A56ED}"/>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12DC6C84-4867-4F6D-AAFC-40FC00E7CBB7}"/>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311DAE6A-49BD-406D-8134-11C5842D8E23}"/>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2DD0B39B-A37B-45E9-91E4-71BF7D6F33DB}"/>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ADA68873-7BFC-4F05-A8B4-1DB9033901A2}"/>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1DD3E73-5654-46ED-BFDD-AF4511BA96D0}"/>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9D1CB369-71D8-45F4-AA7D-0275813043FD}"/>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5E282871-BB22-40E0-9E68-D0D3CA12EDE9}"/>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953CDC66-0148-479D-9BB8-DC18FC613259}"/>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26F562A-97CB-4D4F-B49F-A3840F70C5BB}"/>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7228B58B-383E-4BFB-8D12-F3E00E987C86}"/>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870758FA-501F-41E2-AB74-B3F71D2D8B5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55DDF30B-1125-46D8-836B-AA92699B6FB5}"/>
            </a:ext>
          </a:extLst>
        </xdr:cNvPr>
        <xdr:cNvCxnSpPr/>
      </xdr:nvCxnSpPr>
      <xdr:spPr>
        <a:xfrm flipV="1">
          <a:off x="9219565" y="564261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A64ACBB5-95C2-41D0-BCF1-60B4B7281923}"/>
            </a:ext>
          </a:extLst>
        </xdr:cNvPr>
        <xdr:cNvSpPr txBox="1"/>
      </xdr:nvSpPr>
      <xdr:spPr>
        <a:xfrm>
          <a:off x="9258300"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313A4A94-7056-4E46-B827-EBA5329A049B}"/>
            </a:ext>
          </a:extLst>
        </xdr:cNvPr>
        <xdr:cNvCxnSpPr/>
      </xdr:nvCxnSpPr>
      <xdr:spPr>
        <a:xfrm>
          <a:off x="9154160" y="687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BAEA7B2D-FBBA-4B50-8601-21FA7C70B275}"/>
            </a:ext>
          </a:extLst>
        </xdr:cNvPr>
        <xdr:cNvSpPr txBox="1"/>
      </xdr:nvSpPr>
      <xdr:spPr>
        <a:xfrm>
          <a:off x="9258300" y="54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07E638C9-4B12-451F-9800-FFE4D834E2D3}"/>
            </a:ext>
          </a:extLst>
        </xdr:cNvPr>
        <xdr:cNvCxnSpPr/>
      </xdr:nvCxnSpPr>
      <xdr:spPr>
        <a:xfrm>
          <a:off x="915416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129557</xdr:rowOff>
    </xdr:from>
    <xdr:ext cx="469744" cy="259045"/>
    <xdr:sp macro="" textlink="">
      <xdr:nvSpPr>
        <xdr:cNvPr id="117" name="【図書館】&#10;一人当たり面積平均値テキスト">
          <a:extLst>
            <a:ext uri="{FF2B5EF4-FFF2-40B4-BE49-F238E27FC236}">
              <a16:creationId xmlns:a16="http://schemas.microsoft.com/office/drawing/2014/main" id="{CFF44D6F-A2DA-42EF-A552-017F2008C0FB}"/>
            </a:ext>
          </a:extLst>
        </xdr:cNvPr>
        <xdr:cNvSpPr txBox="1"/>
      </xdr:nvSpPr>
      <xdr:spPr>
        <a:xfrm>
          <a:off x="9258300" y="6332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BD55B9EF-4527-480E-A4A6-3B4BBCC64B8C}"/>
            </a:ext>
          </a:extLst>
        </xdr:cNvPr>
        <xdr:cNvSpPr/>
      </xdr:nvSpPr>
      <xdr:spPr>
        <a:xfrm>
          <a:off x="919226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85532D02-F2B9-4410-B2ED-858C10407802}"/>
            </a:ext>
          </a:extLst>
        </xdr:cNvPr>
        <xdr:cNvSpPr/>
      </xdr:nvSpPr>
      <xdr:spPr>
        <a:xfrm>
          <a:off x="8445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83DEC0B7-DBD1-4603-B501-410CACF5EBAA}"/>
            </a:ext>
          </a:extLst>
        </xdr:cNvPr>
        <xdr:cNvSpPr/>
      </xdr:nvSpPr>
      <xdr:spPr>
        <a:xfrm>
          <a:off x="767080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7E9AD33E-F4D1-49AC-95B2-293EC1CBA482}"/>
            </a:ext>
          </a:extLst>
        </xdr:cNvPr>
        <xdr:cNvSpPr/>
      </xdr:nvSpPr>
      <xdr:spPr>
        <a:xfrm>
          <a:off x="687324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68DAFEA9-7941-40C8-96EC-13A1D727E574}"/>
            </a:ext>
          </a:extLst>
        </xdr:cNvPr>
        <xdr:cNvSpPr/>
      </xdr:nvSpPr>
      <xdr:spPr>
        <a:xfrm>
          <a:off x="609854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51BE1C8-F1F1-4A52-80E6-3B7F2B58D0AD}"/>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B167B82-776F-49BB-8C01-837B7896F48B}"/>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7501F24-9DF2-49C3-BD61-E408509A2B7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BE074FD-0714-4752-A602-2077E3AB0E52}"/>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3AD22DB-9820-47AC-8CB2-F0F534425F2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105410</xdr:rowOff>
    </xdr:from>
    <xdr:to>
      <xdr:col>55</xdr:col>
      <xdr:colOff>50800</xdr:colOff>
      <xdr:row>38</xdr:row>
      <xdr:rowOff>35560</xdr:rowOff>
    </xdr:to>
    <xdr:sp macro="" textlink="">
      <xdr:nvSpPr>
        <xdr:cNvPr id="128" name="楕円 127">
          <a:extLst>
            <a:ext uri="{FF2B5EF4-FFF2-40B4-BE49-F238E27FC236}">
              <a16:creationId xmlns:a16="http://schemas.microsoft.com/office/drawing/2014/main" id="{84B723B7-26E6-4CCD-9AD2-29A53EEAD639}"/>
            </a:ext>
          </a:extLst>
        </xdr:cNvPr>
        <xdr:cNvSpPr/>
      </xdr:nvSpPr>
      <xdr:spPr>
        <a:xfrm>
          <a:off x="9192260" y="6308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128287</xdr:rowOff>
    </xdr:from>
    <xdr:ext cx="469744" cy="259045"/>
    <xdr:sp macro="" textlink="">
      <xdr:nvSpPr>
        <xdr:cNvPr id="129" name="【図書館】&#10;一人当たり面積該当値テキスト">
          <a:extLst>
            <a:ext uri="{FF2B5EF4-FFF2-40B4-BE49-F238E27FC236}">
              <a16:creationId xmlns:a16="http://schemas.microsoft.com/office/drawing/2014/main" id="{F503DEAA-4F62-4031-BA38-6E27356B8F76}"/>
            </a:ext>
          </a:extLst>
        </xdr:cNvPr>
        <xdr:cNvSpPr txBox="1"/>
      </xdr:nvSpPr>
      <xdr:spPr>
        <a:xfrm>
          <a:off x="9258300"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105410</xdr:rowOff>
    </xdr:from>
    <xdr:to>
      <xdr:col>50</xdr:col>
      <xdr:colOff>165100</xdr:colOff>
      <xdr:row>38</xdr:row>
      <xdr:rowOff>35560</xdr:rowOff>
    </xdr:to>
    <xdr:sp macro="" textlink="">
      <xdr:nvSpPr>
        <xdr:cNvPr id="130" name="楕円 129">
          <a:extLst>
            <a:ext uri="{FF2B5EF4-FFF2-40B4-BE49-F238E27FC236}">
              <a16:creationId xmlns:a16="http://schemas.microsoft.com/office/drawing/2014/main" id="{725F2073-27B7-4208-A47F-6DA9D4324DC6}"/>
            </a:ext>
          </a:extLst>
        </xdr:cNvPr>
        <xdr:cNvSpPr/>
      </xdr:nvSpPr>
      <xdr:spPr>
        <a:xfrm>
          <a:off x="8445500" y="6308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156210</xdr:rowOff>
    </xdr:from>
    <xdr:to>
      <xdr:col>55</xdr:col>
      <xdr:colOff>0</xdr:colOff>
      <xdr:row>37</xdr:row>
      <xdr:rowOff>156210</xdr:rowOff>
    </xdr:to>
    <xdr:cxnSp macro="">
      <xdr:nvCxnSpPr>
        <xdr:cNvPr id="131" name="直線コネクタ 130">
          <a:extLst>
            <a:ext uri="{FF2B5EF4-FFF2-40B4-BE49-F238E27FC236}">
              <a16:creationId xmlns:a16="http://schemas.microsoft.com/office/drawing/2014/main" id="{5525BCBE-1139-49DA-8288-477FF723F5D7}"/>
            </a:ext>
          </a:extLst>
        </xdr:cNvPr>
        <xdr:cNvCxnSpPr/>
      </xdr:nvCxnSpPr>
      <xdr:spPr>
        <a:xfrm>
          <a:off x="8496300" y="635889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105410</xdr:rowOff>
    </xdr:from>
    <xdr:to>
      <xdr:col>46</xdr:col>
      <xdr:colOff>38100</xdr:colOff>
      <xdr:row>38</xdr:row>
      <xdr:rowOff>35560</xdr:rowOff>
    </xdr:to>
    <xdr:sp macro="" textlink="">
      <xdr:nvSpPr>
        <xdr:cNvPr id="132" name="楕円 131">
          <a:extLst>
            <a:ext uri="{FF2B5EF4-FFF2-40B4-BE49-F238E27FC236}">
              <a16:creationId xmlns:a16="http://schemas.microsoft.com/office/drawing/2014/main" id="{E4538D7C-ED18-4A57-A4F6-B6B0AA2857E1}"/>
            </a:ext>
          </a:extLst>
        </xdr:cNvPr>
        <xdr:cNvSpPr/>
      </xdr:nvSpPr>
      <xdr:spPr>
        <a:xfrm>
          <a:off x="7670800" y="6308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156210</xdr:rowOff>
    </xdr:from>
    <xdr:to>
      <xdr:col>50</xdr:col>
      <xdr:colOff>114300</xdr:colOff>
      <xdr:row>37</xdr:row>
      <xdr:rowOff>156210</xdr:rowOff>
    </xdr:to>
    <xdr:cxnSp macro="">
      <xdr:nvCxnSpPr>
        <xdr:cNvPr id="133" name="直線コネクタ 132">
          <a:extLst>
            <a:ext uri="{FF2B5EF4-FFF2-40B4-BE49-F238E27FC236}">
              <a16:creationId xmlns:a16="http://schemas.microsoft.com/office/drawing/2014/main" id="{2035AFD2-AEC8-4A50-B318-F363AAAE632D}"/>
            </a:ext>
          </a:extLst>
        </xdr:cNvPr>
        <xdr:cNvCxnSpPr/>
      </xdr:nvCxnSpPr>
      <xdr:spPr>
        <a:xfrm>
          <a:off x="7713980" y="63588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105410</xdr:rowOff>
    </xdr:from>
    <xdr:to>
      <xdr:col>41</xdr:col>
      <xdr:colOff>101600</xdr:colOff>
      <xdr:row>38</xdr:row>
      <xdr:rowOff>35560</xdr:rowOff>
    </xdr:to>
    <xdr:sp macro="" textlink="">
      <xdr:nvSpPr>
        <xdr:cNvPr id="134" name="楕円 133">
          <a:extLst>
            <a:ext uri="{FF2B5EF4-FFF2-40B4-BE49-F238E27FC236}">
              <a16:creationId xmlns:a16="http://schemas.microsoft.com/office/drawing/2014/main" id="{9D93356E-C220-4F3C-9FF9-551024C4D3EB}"/>
            </a:ext>
          </a:extLst>
        </xdr:cNvPr>
        <xdr:cNvSpPr/>
      </xdr:nvSpPr>
      <xdr:spPr>
        <a:xfrm>
          <a:off x="6873240" y="6308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156210</xdr:rowOff>
    </xdr:from>
    <xdr:to>
      <xdr:col>45</xdr:col>
      <xdr:colOff>177800</xdr:colOff>
      <xdr:row>37</xdr:row>
      <xdr:rowOff>156210</xdr:rowOff>
    </xdr:to>
    <xdr:cxnSp macro="">
      <xdr:nvCxnSpPr>
        <xdr:cNvPr id="135" name="直線コネクタ 134">
          <a:extLst>
            <a:ext uri="{FF2B5EF4-FFF2-40B4-BE49-F238E27FC236}">
              <a16:creationId xmlns:a16="http://schemas.microsoft.com/office/drawing/2014/main" id="{A7B59E02-5189-4464-90EA-8BCBD87A3F43}"/>
            </a:ext>
          </a:extLst>
        </xdr:cNvPr>
        <xdr:cNvCxnSpPr/>
      </xdr:nvCxnSpPr>
      <xdr:spPr>
        <a:xfrm>
          <a:off x="6924040" y="63588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105410</xdr:rowOff>
    </xdr:from>
    <xdr:to>
      <xdr:col>36</xdr:col>
      <xdr:colOff>165100</xdr:colOff>
      <xdr:row>38</xdr:row>
      <xdr:rowOff>35560</xdr:rowOff>
    </xdr:to>
    <xdr:sp macro="" textlink="">
      <xdr:nvSpPr>
        <xdr:cNvPr id="136" name="楕円 135">
          <a:extLst>
            <a:ext uri="{FF2B5EF4-FFF2-40B4-BE49-F238E27FC236}">
              <a16:creationId xmlns:a16="http://schemas.microsoft.com/office/drawing/2014/main" id="{835A5648-AF2C-464A-B910-56CE0610CF39}"/>
            </a:ext>
          </a:extLst>
        </xdr:cNvPr>
        <xdr:cNvSpPr/>
      </xdr:nvSpPr>
      <xdr:spPr>
        <a:xfrm>
          <a:off x="6098540" y="6308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156210</xdr:rowOff>
    </xdr:from>
    <xdr:to>
      <xdr:col>41</xdr:col>
      <xdr:colOff>50800</xdr:colOff>
      <xdr:row>37</xdr:row>
      <xdr:rowOff>156210</xdr:rowOff>
    </xdr:to>
    <xdr:cxnSp macro="">
      <xdr:nvCxnSpPr>
        <xdr:cNvPr id="137" name="直線コネクタ 136">
          <a:extLst>
            <a:ext uri="{FF2B5EF4-FFF2-40B4-BE49-F238E27FC236}">
              <a16:creationId xmlns:a16="http://schemas.microsoft.com/office/drawing/2014/main" id="{FEE4AFF3-6E51-4561-B29F-67ADF2CA8EC0}"/>
            </a:ext>
          </a:extLst>
        </xdr:cNvPr>
        <xdr:cNvCxnSpPr/>
      </xdr:nvCxnSpPr>
      <xdr:spPr>
        <a:xfrm>
          <a:off x="6149340" y="63588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a:extLst>
            <a:ext uri="{FF2B5EF4-FFF2-40B4-BE49-F238E27FC236}">
              <a16:creationId xmlns:a16="http://schemas.microsoft.com/office/drawing/2014/main" id="{03702DD9-8717-43D7-9967-E25992F472AC}"/>
            </a:ext>
          </a:extLst>
        </xdr:cNvPr>
        <xdr:cNvSpPr txBox="1"/>
      </xdr:nvSpPr>
      <xdr:spPr>
        <a:xfrm>
          <a:off x="8271587" y="64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9" name="n_2aveValue【図書館】&#10;一人当たり面積">
          <a:extLst>
            <a:ext uri="{FF2B5EF4-FFF2-40B4-BE49-F238E27FC236}">
              <a16:creationId xmlns:a16="http://schemas.microsoft.com/office/drawing/2014/main" id="{1E97E053-35D4-4901-A40A-985C5E0CFF95}"/>
            </a:ext>
          </a:extLst>
        </xdr:cNvPr>
        <xdr:cNvSpPr txBox="1"/>
      </xdr:nvSpPr>
      <xdr:spPr>
        <a:xfrm>
          <a:off x="7509587" y="64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a:extLst>
            <a:ext uri="{FF2B5EF4-FFF2-40B4-BE49-F238E27FC236}">
              <a16:creationId xmlns:a16="http://schemas.microsoft.com/office/drawing/2014/main" id="{0A9191FE-8FB5-4412-ACFB-B3A90F4A8AFD}"/>
            </a:ext>
          </a:extLst>
        </xdr:cNvPr>
        <xdr:cNvSpPr txBox="1"/>
      </xdr:nvSpPr>
      <xdr:spPr>
        <a:xfrm>
          <a:off x="6712027" y="64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1" name="n_4aveValue【図書館】&#10;一人当たり面積">
          <a:extLst>
            <a:ext uri="{FF2B5EF4-FFF2-40B4-BE49-F238E27FC236}">
              <a16:creationId xmlns:a16="http://schemas.microsoft.com/office/drawing/2014/main" id="{F72C452B-29E6-4022-AEB9-CA51F8F80A79}"/>
            </a:ext>
          </a:extLst>
        </xdr:cNvPr>
        <xdr:cNvSpPr txBox="1"/>
      </xdr:nvSpPr>
      <xdr:spPr>
        <a:xfrm>
          <a:off x="593732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52087</xdr:rowOff>
    </xdr:from>
    <xdr:ext cx="469744" cy="259045"/>
    <xdr:sp macro="" textlink="">
      <xdr:nvSpPr>
        <xdr:cNvPr id="142" name="n_1mainValue【図書館】&#10;一人当たり面積">
          <a:extLst>
            <a:ext uri="{FF2B5EF4-FFF2-40B4-BE49-F238E27FC236}">
              <a16:creationId xmlns:a16="http://schemas.microsoft.com/office/drawing/2014/main" id="{CB8EFCB4-7110-47CC-B755-C10CF08F4AC8}"/>
            </a:ext>
          </a:extLst>
        </xdr:cNvPr>
        <xdr:cNvSpPr txBox="1"/>
      </xdr:nvSpPr>
      <xdr:spPr>
        <a:xfrm>
          <a:off x="827158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52087</xdr:rowOff>
    </xdr:from>
    <xdr:ext cx="469744" cy="259045"/>
    <xdr:sp macro="" textlink="">
      <xdr:nvSpPr>
        <xdr:cNvPr id="143" name="n_2mainValue【図書館】&#10;一人当たり面積">
          <a:extLst>
            <a:ext uri="{FF2B5EF4-FFF2-40B4-BE49-F238E27FC236}">
              <a16:creationId xmlns:a16="http://schemas.microsoft.com/office/drawing/2014/main" id="{B716E32E-A81F-4A73-8EAA-2E70669CCEA5}"/>
            </a:ext>
          </a:extLst>
        </xdr:cNvPr>
        <xdr:cNvSpPr txBox="1"/>
      </xdr:nvSpPr>
      <xdr:spPr>
        <a:xfrm>
          <a:off x="750958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52087</xdr:rowOff>
    </xdr:from>
    <xdr:ext cx="469744" cy="259045"/>
    <xdr:sp macro="" textlink="">
      <xdr:nvSpPr>
        <xdr:cNvPr id="144" name="n_3mainValue【図書館】&#10;一人当たり面積">
          <a:extLst>
            <a:ext uri="{FF2B5EF4-FFF2-40B4-BE49-F238E27FC236}">
              <a16:creationId xmlns:a16="http://schemas.microsoft.com/office/drawing/2014/main" id="{A77F522E-EBEE-4B7F-8542-18C17ADB6CF9}"/>
            </a:ext>
          </a:extLst>
        </xdr:cNvPr>
        <xdr:cNvSpPr txBox="1"/>
      </xdr:nvSpPr>
      <xdr:spPr>
        <a:xfrm>
          <a:off x="67120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52087</xdr:rowOff>
    </xdr:from>
    <xdr:ext cx="469744" cy="259045"/>
    <xdr:sp macro="" textlink="">
      <xdr:nvSpPr>
        <xdr:cNvPr id="145" name="n_4mainValue【図書館】&#10;一人当たり面積">
          <a:extLst>
            <a:ext uri="{FF2B5EF4-FFF2-40B4-BE49-F238E27FC236}">
              <a16:creationId xmlns:a16="http://schemas.microsoft.com/office/drawing/2014/main" id="{6CB02FEA-3036-4453-9552-0172F09CA4C9}"/>
            </a:ext>
          </a:extLst>
        </xdr:cNvPr>
        <xdr:cNvSpPr txBox="1"/>
      </xdr:nvSpPr>
      <xdr:spPr>
        <a:xfrm>
          <a:off x="59373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E5B451DE-E63D-42E4-9EE4-85B059F7FC9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1F311C9F-8399-4843-B284-00DA13D5956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6B37C7D-041F-41E4-B6D9-E60E1645DCF2}"/>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8F709B1F-5F90-48CB-B962-4B9BF4428B1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BDC15647-662B-424C-BAD3-9383D40C2B2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1D47B6E-6B10-4C18-8FD6-C93FA6741D5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75DA2BC-EC11-42F8-95A9-A3FE9DE08C6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BC2B521D-4548-4649-AD7E-A603105F309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3A0A2EE-F1A8-4E55-8B0F-FE4FF0D1E9E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13205442-D334-4D0D-983B-776F142899C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52EECF20-EA54-44C9-B218-7BCABD02698D}"/>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FFF11BDD-4218-4A2A-94B7-1BAC8169058E}"/>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E58EBB3B-3920-4233-BABB-8A0C4AFB3D5F}"/>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AE9C0ECF-DA5B-421E-92FA-3DA94BC9C166}"/>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886A33A-655F-4215-A744-D3B9C6090882}"/>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3FB7C83C-73B5-466E-8843-C43F60B0DA13}"/>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9677F035-E059-498F-90B9-109D963B12BD}"/>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365202FC-1463-468B-A89D-FFC20D97938D}"/>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CBBFB674-E15C-49B8-BE5A-1F1ACB27E0B3}"/>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3B85D35E-CBF9-4CEF-AC96-55F74C866325}"/>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2D57EC4-A19F-41C4-9E97-05066C212E28}"/>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36857191-7D76-42E0-82A2-C6D04A34A32F}"/>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C4A41296-1E1E-4C6F-987E-FC9975082D98}"/>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F125EDB0-52CB-4D12-8353-1E04FEF88B7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25313DAE-D8E2-4A08-8D6F-1BCD9D5B74CC}"/>
            </a:ext>
          </a:extLst>
        </xdr:cNvPr>
        <xdr:cNvCxnSpPr/>
      </xdr:nvCxnSpPr>
      <xdr:spPr>
        <a:xfrm flipV="1">
          <a:off x="4086225" y="951357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4D28AE5B-6CE9-4D67-828F-B12F41BB9E7C}"/>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4A8C7E88-BE2A-4985-9D94-77715465F8C2}"/>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C60C6F90-3A75-4CDD-B963-39705E4042D2}"/>
            </a:ext>
          </a:extLst>
        </xdr:cNvPr>
        <xdr:cNvSpPr txBox="1"/>
      </xdr:nvSpPr>
      <xdr:spPr>
        <a:xfrm>
          <a:off x="412496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8610AC40-8B80-468B-B95E-6A5F4642D50A}"/>
            </a:ext>
          </a:extLst>
        </xdr:cNvPr>
        <xdr:cNvCxnSpPr/>
      </xdr:nvCxnSpPr>
      <xdr:spPr>
        <a:xfrm>
          <a:off x="4020820" y="9513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9A0C684C-13CF-4354-938C-71DFB73A0366}"/>
            </a:ext>
          </a:extLst>
        </xdr:cNvPr>
        <xdr:cNvSpPr txBox="1"/>
      </xdr:nvSpPr>
      <xdr:spPr>
        <a:xfrm>
          <a:off x="4124960" y="9803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55808E52-F0F3-4119-80BD-2345BCAA5910}"/>
            </a:ext>
          </a:extLst>
        </xdr:cNvPr>
        <xdr:cNvSpPr/>
      </xdr:nvSpPr>
      <xdr:spPr>
        <a:xfrm>
          <a:off x="403606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86571C68-37BB-4DD1-868E-44ADBCB6DA35}"/>
            </a:ext>
          </a:extLst>
        </xdr:cNvPr>
        <xdr:cNvSpPr/>
      </xdr:nvSpPr>
      <xdr:spPr>
        <a:xfrm>
          <a:off x="3312160" y="99199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CB1D7EFD-10C8-4EF5-90C8-BF6418CCDFC9}"/>
            </a:ext>
          </a:extLst>
        </xdr:cNvPr>
        <xdr:cNvSpPr/>
      </xdr:nvSpPr>
      <xdr:spPr>
        <a:xfrm>
          <a:off x="25146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8D3AF777-0CB0-4336-A35F-AE40F0C9FA3C}"/>
            </a:ext>
          </a:extLst>
        </xdr:cNvPr>
        <xdr:cNvSpPr/>
      </xdr:nvSpPr>
      <xdr:spPr>
        <a:xfrm>
          <a:off x="1739900" y="987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F9D4BDC8-04E0-4643-9D68-FB913231D365}"/>
            </a:ext>
          </a:extLst>
        </xdr:cNvPr>
        <xdr:cNvSpPr/>
      </xdr:nvSpPr>
      <xdr:spPr>
        <a:xfrm>
          <a:off x="965200" y="9868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8AEF14B-438B-466F-8AFB-800A6B743DA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83DC29C-80A8-4B05-9E0A-F8248D13751A}"/>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A500F6E-00F8-49D3-B81C-EFC372EECBF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C8D4D71-86EC-4630-93B2-8B812320663D}"/>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AF899F0-463B-4A8A-9E2C-AE94EB04352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186" name="楕円 185">
          <a:extLst>
            <a:ext uri="{FF2B5EF4-FFF2-40B4-BE49-F238E27FC236}">
              <a16:creationId xmlns:a16="http://schemas.microsoft.com/office/drawing/2014/main" id="{95E0EC37-33CB-4C94-B666-235BAB793B65}"/>
            </a:ext>
          </a:extLst>
        </xdr:cNvPr>
        <xdr:cNvSpPr/>
      </xdr:nvSpPr>
      <xdr:spPr>
        <a:xfrm>
          <a:off x="4036060" y="10160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80027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B9A30FB4-4DE1-46C4-9D37-51867E9A4CB2}"/>
            </a:ext>
          </a:extLst>
        </xdr:cNvPr>
        <xdr:cNvSpPr txBox="1"/>
      </xdr:nvSpPr>
      <xdr:spPr>
        <a:xfrm>
          <a:off x="4124960"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82550</xdr:rowOff>
    </xdr:from>
    <xdr:to>
      <xdr:col>20</xdr:col>
      <xdr:colOff>38100</xdr:colOff>
      <xdr:row>61</xdr:row>
      <xdr:rowOff>12700</xdr:rowOff>
    </xdr:to>
    <xdr:sp macro="" textlink="">
      <xdr:nvSpPr>
        <xdr:cNvPr id="188" name="楕円 187">
          <a:extLst>
            <a:ext uri="{FF2B5EF4-FFF2-40B4-BE49-F238E27FC236}">
              <a16:creationId xmlns:a16="http://schemas.microsoft.com/office/drawing/2014/main" id="{E1CDB567-AC27-432D-8940-B9A570568F42}"/>
            </a:ext>
          </a:extLst>
        </xdr:cNvPr>
        <xdr:cNvSpPr/>
      </xdr:nvSpPr>
      <xdr:spPr>
        <a:xfrm>
          <a:off x="3312160" y="1014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133350</xdr:rowOff>
    </xdr:from>
    <xdr:to>
      <xdr:col>24</xdr:col>
      <xdr:colOff>63500</xdr:colOff>
      <xdr:row>60</xdr:row>
      <xdr:rowOff>152400</xdr:rowOff>
    </xdr:to>
    <xdr:cxnSp macro="">
      <xdr:nvCxnSpPr>
        <xdr:cNvPr id="189" name="直線コネクタ 188">
          <a:extLst>
            <a:ext uri="{FF2B5EF4-FFF2-40B4-BE49-F238E27FC236}">
              <a16:creationId xmlns:a16="http://schemas.microsoft.com/office/drawing/2014/main" id="{AC8A1F47-1B84-424B-B0B1-E75D46DFA2EB}"/>
            </a:ext>
          </a:extLst>
        </xdr:cNvPr>
        <xdr:cNvCxnSpPr/>
      </xdr:nvCxnSpPr>
      <xdr:spPr>
        <a:xfrm>
          <a:off x="3355340" y="1019175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63500</xdr:rowOff>
    </xdr:from>
    <xdr:to>
      <xdr:col>15</xdr:col>
      <xdr:colOff>101600</xdr:colOff>
      <xdr:row>60</xdr:row>
      <xdr:rowOff>165100</xdr:rowOff>
    </xdr:to>
    <xdr:sp macro="" textlink="">
      <xdr:nvSpPr>
        <xdr:cNvPr id="190" name="楕円 189">
          <a:extLst>
            <a:ext uri="{FF2B5EF4-FFF2-40B4-BE49-F238E27FC236}">
              <a16:creationId xmlns:a16="http://schemas.microsoft.com/office/drawing/2014/main" id="{6ED46209-3153-413D-9448-BDE15AEA6BC3}"/>
            </a:ext>
          </a:extLst>
        </xdr:cNvPr>
        <xdr:cNvSpPr/>
      </xdr:nvSpPr>
      <xdr:spPr>
        <a:xfrm>
          <a:off x="25146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114300</xdr:rowOff>
    </xdr:from>
    <xdr:to>
      <xdr:col>19</xdr:col>
      <xdr:colOff>177800</xdr:colOff>
      <xdr:row>60</xdr:row>
      <xdr:rowOff>133350</xdr:rowOff>
    </xdr:to>
    <xdr:cxnSp macro="">
      <xdr:nvCxnSpPr>
        <xdr:cNvPr id="191" name="直線コネクタ 190">
          <a:extLst>
            <a:ext uri="{FF2B5EF4-FFF2-40B4-BE49-F238E27FC236}">
              <a16:creationId xmlns:a16="http://schemas.microsoft.com/office/drawing/2014/main" id="{C7B11C15-D3C5-4383-99C4-03AB0A409AB4}"/>
            </a:ext>
          </a:extLst>
        </xdr:cNvPr>
        <xdr:cNvCxnSpPr/>
      </xdr:nvCxnSpPr>
      <xdr:spPr>
        <a:xfrm>
          <a:off x="2565400" y="1017270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38735</xdr:rowOff>
    </xdr:from>
    <xdr:to>
      <xdr:col>10</xdr:col>
      <xdr:colOff>165100</xdr:colOff>
      <xdr:row>60</xdr:row>
      <xdr:rowOff>140335</xdr:rowOff>
    </xdr:to>
    <xdr:sp macro="" textlink="">
      <xdr:nvSpPr>
        <xdr:cNvPr id="192" name="楕円 191">
          <a:extLst>
            <a:ext uri="{FF2B5EF4-FFF2-40B4-BE49-F238E27FC236}">
              <a16:creationId xmlns:a16="http://schemas.microsoft.com/office/drawing/2014/main" id="{3AF7481B-EFDE-482A-83E0-67CB09A8A151}"/>
            </a:ext>
          </a:extLst>
        </xdr:cNvPr>
        <xdr:cNvSpPr/>
      </xdr:nvSpPr>
      <xdr:spPr>
        <a:xfrm>
          <a:off x="17399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89535</xdr:rowOff>
    </xdr:from>
    <xdr:to>
      <xdr:col>15</xdr:col>
      <xdr:colOff>50800</xdr:colOff>
      <xdr:row>60</xdr:row>
      <xdr:rowOff>114300</xdr:rowOff>
    </xdr:to>
    <xdr:cxnSp macro="">
      <xdr:nvCxnSpPr>
        <xdr:cNvPr id="193" name="直線コネクタ 192">
          <a:extLst>
            <a:ext uri="{FF2B5EF4-FFF2-40B4-BE49-F238E27FC236}">
              <a16:creationId xmlns:a16="http://schemas.microsoft.com/office/drawing/2014/main" id="{9D8BBAF5-651C-433C-8934-618E9AC1C8F8}"/>
            </a:ext>
          </a:extLst>
        </xdr:cNvPr>
        <xdr:cNvCxnSpPr/>
      </xdr:nvCxnSpPr>
      <xdr:spPr>
        <a:xfrm>
          <a:off x="1790700" y="10147935"/>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33020</xdr:rowOff>
    </xdr:from>
    <xdr:to>
      <xdr:col>6</xdr:col>
      <xdr:colOff>38100</xdr:colOff>
      <xdr:row>60</xdr:row>
      <xdr:rowOff>134620</xdr:rowOff>
    </xdr:to>
    <xdr:sp macro="" textlink="">
      <xdr:nvSpPr>
        <xdr:cNvPr id="194" name="楕円 193">
          <a:extLst>
            <a:ext uri="{FF2B5EF4-FFF2-40B4-BE49-F238E27FC236}">
              <a16:creationId xmlns:a16="http://schemas.microsoft.com/office/drawing/2014/main" id="{AF79DF52-B252-4FB5-A945-DEACBD504055}"/>
            </a:ext>
          </a:extLst>
        </xdr:cNvPr>
        <xdr:cNvSpPr/>
      </xdr:nvSpPr>
      <xdr:spPr>
        <a:xfrm>
          <a:off x="965200" y="100914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83820</xdr:rowOff>
    </xdr:from>
    <xdr:to>
      <xdr:col>10</xdr:col>
      <xdr:colOff>114300</xdr:colOff>
      <xdr:row>60</xdr:row>
      <xdr:rowOff>89535</xdr:rowOff>
    </xdr:to>
    <xdr:cxnSp macro="">
      <xdr:nvCxnSpPr>
        <xdr:cNvPr id="195" name="直線コネクタ 194">
          <a:extLst>
            <a:ext uri="{FF2B5EF4-FFF2-40B4-BE49-F238E27FC236}">
              <a16:creationId xmlns:a16="http://schemas.microsoft.com/office/drawing/2014/main" id="{D82A094C-444C-4F71-81CE-1CC6FD0F31DA}"/>
            </a:ext>
          </a:extLst>
        </xdr:cNvPr>
        <xdr:cNvCxnSpPr/>
      </xdr:nvCxnSpPr>
      <xdr:spPr>
        <a:xfrm>
          <a:off x="1008380" y="10142220"/>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6" name="n_1aveValue【体育館・プール】&#10;有形固定資産減価償却率">
          <a:extLst>
            <a:ext uri="{FF2B5EF4-FFF2-40B4-BE49-F238E27FC236}">
              <a16:creationId xmlns:a16="http://schemas.microsoft.com/office/drawing/2014/main" id="{7B573535-691B-4F17-A804-8DF929DB4D2E}"/>
            </a:ext>
          </a:extLst>
        </xdr:cNvPr>
        <xdr:cNvSpPr txBox="1"/>
      </xdr:nvSpPr>
      <xdr:spPr>
        <a:xfrm>
          <a:off x="317056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128287</xdr:rowOff>
    </xdr:from>
    <xdr:ext cx="405111" cy="259045"/>
    <xdr:sp macro="" textlink="">
      <xdr:nvSpPr>
        <xdr:cNvPr id="197" name="n_2aveValue【体育館・プール】&#10;有形固定資産減価償却率">
          <a:extLst>
            <a:ext uri="{FF2B5EF4-FFF2-40B4-BE49-F238E27FC236}">
              <a16:creationId xmlns:a16="http://schemas.microsoft.com/office/drawing/2014/main" id="{3CC2554C-A693-43BB-87FB-BA57B7F7DD37}"/>
            </a:ext>
          </a:extLst>
        </xdr:cNvPr>
        <xdr:cNvSpPr txBox="1"/>
      </xdr:nvSpPr>
      <xdr:spPr>
        <a:xfrm>
          <a:off x="2385704"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198" name="n_3aveValue【体育館・プール】&#10;有形固定資産減価償却率">
          <a:extLst>
            <a:ext uri="{FF2B5EF4-FFF2-40B4-BE49-F238E27FC236}">
              <a16:creationId xmlns:a16="http://schemas.microsoft.com/office/drawing/2014/main" id="{BA67D472-18EC-495E-BB11-555839ACA538}"/>
            </a:ext>
          </a:extLst>
        </xdr:cNvPr>
        <xdr:cNvSpPr txBox="1"/>
      </xdr:nvSpPr>
      <xdr:spPr>
        <a:xfrm>
          <a:off x="161100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92092</xdr:rowOff>
    </xdr:from>
    <xdr:ext cx="405111" cy="259045"/>
    <xdr:sp macro="" textlink="">
      <xdr:nvSpPr>
        <xdr:cNvPr id="199" name="n_4aveValue【体育館・プール】&#10;有形固定資産減価償却率">
          <a:extLst>
            <a:ext uri="{FF2B5EF4-FFF2-40B4-BE49-F238E27FC236}">
              <a16:creationId xmlns:a16="http://schemas.microsoft.com/office/drawing/2014/main" id="{6D527AF5-74AE-499C-B558-77B58938C51D}"/>
            </a:ext>
          </a:extLst>
        </xdr:cNvPr>
        <xdr:cNvSpPr txBox="1"/>
      </xdr:nvSpPr>
      <xdr:spPr>
        <a:xfrm>
          <a:off x="83630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3827</xdr:rowOff>
    </xdr:from>
    <xdr:ext cx="405111" cy="259045"/>
    <xdr:sp macro="" textlink="">
      <xdr:nvSpPr>
        <xdr:cNvPr id="200" name="n_1mainValue【体育館・プール】&#10;有形固定資産減価償却率">
          <a:extLst>
            <a:ext uri="{FF2B5EF4-FFF2-40B4-BE49-F238E27FC236}">
              <a16:creationId xmlns:a16="http://schemas.microsoft.com/office/drawing/2014/main" id="{B7E2A82F-2267-4745-A51F-FC89403B7603}"/>
            </a:ext>
          </a:extLst>
        </xdr:cNvPr>
        <xdr:cNvSpPr txBox="1"/>
      </xdr:nvSpPr>
      <xdr:spPr>
        <a:xfrm>
          <a:off x="317056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201" name="n_2mainValue【体育館・プール】&#10;有形固定資産減価償却率">
          <a:extLst>
            <a:ext uri="{FF2B5EF4-FFF2-40B4-BE49-F238E27FC236}">
              <a16:creationId xmlns:a16="http://schemas.microsoft.com/office/drawing/2014/main" id="{FC1E9868-A658-4A86-9132-D38C319A1ACE}"/>
            </a:ext>
          </a:extLst>
        </xdr:cNvPr>
        <xdr:cNvSpPr txBox="1"/>
      </xdr:nvSpPr>
      <xdr:spPr>
        <a:xfrm>
          <a:off x="238570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131462</xdr:rowOff>
    </xdr:from>
    <xdr:ext cx="405111" cy="259045"/>
    <xdr:sp macro="" textlink="">
      <xdr:nvSpPr>
        <xdr:cNvPr id="202" name="n_3mainValue【体育館・プール】&#10;有形固定資産減価償却率">
          <a:extLst>
            <a:ext uri="{FF2B5EF4-FFF2-40B4-BE49-F238E27FC236}">
              <a16:creationId xmlns:a16="http://schemas.microsoft.com/office/drawing/2014/main" id="{C91B73BA-E152-405E-A971-8120F87B5F64}"/>
            </a:ext>
          </a:extLst>
        </xdr:cNvPr>
        <xdr:cNvSpPr txBox="1"/>
      </xdr:nvSpPr>
      <xdr:spPr>
        <a:xfrm>
          <a:off x="161100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125747</xdr:rowOff>
    </xdr:from>
    <xdr:ext cx="405111" cy="259045"/>
    <xdr:sp macro="" textlink="">
      <xdr:nvSpPr>
        <xdr:cNvPr id="203" name="n_4mainValue【体育館・プール】&#10;有形固定資産減価償却率">
          <a:extLst>
            <a:ext uri="{FF2B5EF4-FFF2-40B4-BE49-F238E27FC236}">
              <a16:creationId xmlns:a16="http://schemas.microsoft.com/office/drawing/2014/main" id="{3F357DFB-A98B-4F29-A0A5-673435931F34}"/>
            </a:ext>
          </a:extLst>
        </xdr:cNvPr>
        <xdr:cNvSpPr txBox="1"/>
      </xdr:nvSpPr>
      <xdr:spPr>
        <a:xfrm>
          <a:off x="83630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23F0A551-8EE0-46FF-97D7-D220458F4E1D}"/>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10E684F2-87E1-4941-A867-7A1D0FDF6A0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8E4F9E6C-0571-4211-A0F8-31496B2AA7F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D859E091-1E93-4BF3-B282-702BE7CADE9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60E6642A-4AB4-4506-82C1-F03A14843E81}"/>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E5274B65-D64F-4924-8EFA-27A004289A2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FCD4BC4C-452D-433B-8E0B-F48A26A32F2A}"/>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620ECF84-850B-49C8-9633-F506707E905F}"/>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B8347036-604E-460D-B40E-C520B3D2608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BB7D3A44-4B77-4A2C-A723-CCA8B636ED58}"/>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9830489B-EDF8-44D1-81D6-FC20EC92E121}"/>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F242E7CF-77B2-441E-AA02-357688D205DD}"/>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CB1032AE-00CA-455C-A6BC-9AE8A666724F}"/>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AE566D6F-35FE-484A-9D43-82723BB20C4A}"/>
            </a:ext>
          </a:extLst>
        </xdr:cNvPr>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DAB66EE4-55BD-4C11-BA96-9FB42D5C1961}"/>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CEB762F2-6C40-4404-9F45-E3A760E290D4}"/>
            </a:ext>
          </a:extLst>
        </xdr:cNvPr>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BAA4751E-60C9-433B-B186-80C9399519B5}"/>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75DB6D8A-417B-4855-BAB3-3079D7003724}"/>
            </a:ext>
          </a:extLst>
        </xdr:cNvPr>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1E372F66-8837-467C-B378-F4613C5E554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5D12B5F3-36D0-4CEA-B7D2-A41D60F3114D}"/>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9EF9B285-49C0-4C39-8F25-DC75D58268D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CF5D578B-57E0-4329-A629-B55E3ACBECD6}"/>
            </a:ext>
          </a:extLst>
        </xdr:cNvPr>
        <xdr:cNvCxnSpPr/>
      </xdr:nvCxnSpPr>
      <xdr:spPr>
        <a:xfrm flipV="1">
          <a:off x="9219565" y="9387840"/>
          <a:ext cx="0" cy="133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7785A212-440D-42BE-BCAD-B41F10F16BA2}"/>
            </a:ext>
          </a:extLst>
        </xdr:cNvPr>
        <xdr:cNvSpPr txBox="1"/>
      </xdr:nvSpPr>
      <xdr:spPr>
        <a:xfrm>
          <a:off x="9258300" y="1072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14E7388A-D7E1-481D-942A-51C41685D836}"/>
            </a:ext>
          </a:extLst>
        </xdr:cNvPr>
        <xdr:cNvCxnSpPr/>
      </xdr:nvCxnSpPr>
      <xdr:spPr>
        <a:xfrm>
          <a:off x="9154160" y="107190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F3DBA86B-47A9-4D8C-8968-46703DBE8B95}"/>
            </a:ext>
          </a:extLst>
        </xdr:cNvPr>
        <xdr:cNvSpPr txBox="1"/>
      </xdr:nvSpPr>
      <xdr:spPr>
        <a:xfrm>
          <a:off x="925830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B1134667-68FA-4573-B02E-6D3EEAB558AC}"/>
            </a:ext>
          </a:extLst>
        </xdr:cNvPr>
        <xdr:cNvCxnSpPr/>
      </xdr:nvCxnSpPr>
      <xdr:spPr>
        <a:xfrm>
          <a:off x="915416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a:extLst>
            <a:ext uri="{FF2B5EF4-FFF2-40B4-BE49-F238E27FC236}">
              <a16:creationId xmlns:a16="http://schemas.microsoft.com/office/drawing/2014/main" id="{CB175B07-87FB-4D9C-A8E4-B7D67D121C12}"/>
            </a:ext>
          </a:extLst>
        </xdr:cNvPr>
        <xdr:cNvSpPr txBox="1"/>
      </xdr:nvSpPr>
      <xdr:spPr>
        <a:xfrm>
          <a:off x="9258300" y="10273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64648191-1F10-466A-A5D2-7CE7AD3956E2}"/>
            </a:ext>
          </a:extLst>
        </xdr:cNvPr>
        <xdr:cNvSpPr/>
      </xdr:nvSpPr>
      <xdr:spPr>
        <a:xfrm>
          <a:off x="9192260" y="104183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CDBD1880-2B94-4B2C-B183-85F04A3F2D76}"/>
            </a:ext>
          </a:extLst>
        </xdr:cNvPr>
        <xdr:cNvSpPr/>
      </xdr:nvSpPr>
      <xdr:spPr>
        <a:xfrm>
          <a:off x="8445500" y="1042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BCFFB180-CEC4-4CF6-BD71-AFCD74C47FDA}"/>
            </a:ext>
          </a:extLst>
        </xdr:cNvPr>
        <xdr:cNvSpPr/>
      </xdr:nvSpPr>
      <xdr:spPr>
        <a:xfrm>
          <a:off x="7670800" y="104228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48FCB984-3907-48ED-ACA2-B37E1F3FE6F4}"/>
            </a:ext>
          </a:extLst>
        </xdr:cNvPr>
        <xdr:cNvSpPr/>
      </xdr:nvSpPr>
      <xdr:spPr>
        <a:xfrm>
          <a:off x="6873240" y="1042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8D0BC789-1026-43A5-B669-4B03FED7C147}"/>
            </a:ext>
          </a:extLst>
        </xdr:cNvPr>
        <xdr:cNvSpPr/>
      </xdr:nvSpPr>
      <xdr:spPr>
        <a:xfrm>
          <a:off x="6098540" y="1042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5637265F-9795-47CB-AD5D-0502B9F3742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9F7E12A-E369-4D31-956E-9AF39035C08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61335563-64EC-4186-8438-F358111A41C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4F77281-4D14-4D34-AAA4-1510356D2CC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729EEDC-F4C5-40A0-9A80-4676D747DFAB}"/>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127508</xdr:rowOff>
    </xdr:from>
    <xdr:to>
      <xdr:col>55</xdr:col>
      <xdr:colOff>50800</xdr:colOff>
      <xdr:row>63</xdr:row>
      <xdr:rowOff>57658</xdr:rowOff>
    </xdr:to>
    <xdr:sp macro="" textlink="">
      <xdr:nvSpPr>
        <xdr:cNvPr id="241" name="楕円 240">
          <a:extLst>
            <a:ext uri="{FF2B5EF4-FFF2-40B4-BE49-F238E27FC236}">
              <a16:creationId xmlns:a16="http://schemas.microsoft.com/office/drawing/2014/main" id="{7FDEF45D-9D3F-4CA5-BFD9-A20F875610DD}"/>
            </a:ext>
          </a:extLst>
        </xdr:cNvPr>
        <xdr:cNvSpPr/>
      </xdr:nvSpPr>
      <xdr:spPr>
        <a:xfrm>
          <a:off x="9192260" y="105211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105935</xdr:rowOff>
    </xdr:from>
    <xdr:ext cx="469744" cy="259045"/>
    <xdr:sp macro="" textlink="">
      <xdr:nvSpPr>
        <xdr:cNvPr id="242" name="【体育館・プール】&#10;一人当たり面積該当値テキスト">
          <a:extLst>
            <a:ext uri="{FF2B5EF4-FFF2-40B4-BE49-F238E27FC236}">
              <a16:creationId xmlns:a16="http://schemas.microsoft.com/office/drawing/2014/main" id="{64A62899-89D2-485F-A89E-477F3B8C846C}"/>
            </a:ext>
          </a:extLst>
        </xdr:cNvPr>
        <xdr:cNvSpPr txBox="1"/>
      </xdr:nvSpPr>
      <xdr:spPr>
        <a:xfrm>
          <a:off x="9258300" y="1049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127508</xdr:rowOff>
    </xdr:from>
    <xdr:to>
      <xdr:col>50</xdr:col>
      <xdr:colOff>165100</xdr:colOff>
      <xdr:row>63</xdr:row>
      <xdr:rowOff>57658</xdr:rowOff>
    </xdr:to>
    <xdr:sp macro="" textlink="">
      <xdr:nvSpPr>
        <xdr:cNvPr id="243" name="楕円 242">
          <a:extLst>
            <a:ext uri="{FF2B5EF4-FFF2-40B4-BE49-F238E27FC236}">
              <a16:creationId xmlns:a16="http://schemas.microsoft.com/office/drawing/2014/main" id="{6CEA609F-CCC5-4306-8A8A-A371F47D1B33}"/>
            </a:ext>
          </a:extLst>
        </xdr:cNvPr>
        <xdr:cNvSpPr/>
      </xdr:nvSpPr>
      <xdr:spPr>
        <a:xfrm>
          <a:off x="8445500" y="10521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6858</xdr:rowOff>
    </xdr:from>
    <xdr:to>
      <xdr:col>55</xdr:col>
      <xdr:colOff>0</xdr:colOff>
      <xdr:row>63</xdr:row>
      <xdr:rowOff>6858</xdr:rowOff>
    </xdr:to>
    <xdr:cxnSp macro="">
      <xdr:nvCxnSpPr>
        <xdr:cNvPr id="244" name="直線コネクタ 243">
          <a:extLst>
            <a:ext uri="{FF2B5EF4-FFF2-40B4-BE49-F238E27FC236}">
              <a16:creationId xmlns:a16="http://schemas.microsoft.com/office/drawing/2014/main" id="{FB265C86-2C9B-45DF-9D05-47F03AE4F89B}"/>
            </a:ext>
          </a:extLst>
        </xdr:cNvPr>
        <xdr:cNvCxnSpPr/>
      </xdr:nvCxnSpPr>
      <xdr:spPr>
        <a:xfrm>
          <a:off x="8496300" y="10568178"/>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129794</xdr:rowOff>
    </xdr:from>
    <xdr:to>
      <xdr:col>46</xdr:col>
      <xdr:colOff>38100</xdr:colOff>
      <xdr:row>63</xdr:row>
      <xdr:rowOff>59944</xdr:rowOff>
    </xdr:to>
    <xdr:sp macro="" textlink="">
      <xdr:nvSpPr>
        <xdr:cNvPr id="245" name="楕円 244">
          <a:extLst>
            <a:ext uri="{FF2B5EF4-FFF2-40B4-BE49-F238E27FC236}">
              <a16:creationId xmlns:a16="http://schemas.microsoft.com/office/drawing/2014/main" id="{C385E684-E4F6-4C42-8213-D959C2633D7E}"/>
            </a:ext>
          </a:extLst>
        </xdr:cNvPr>
        <xdr:cNvSpPr/>
      </xdr:nvSpPr>
      <xdr:spPr>
        <a:xfrm>
          <a:off x="7670800" y="105234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6858</xdr:rowOff>
    </xdr:from>
    <xdr:to>
      <xdr:col>50</xdr:col>
      <xdr:colOff>114300</xdr:colOff>
      <xdr:row>63</xdr:row>
      <xdr:rowOff>9144</xdr:rowOff>
    </xdr:to>
    <xdr:cxnSp macro="">
      <xdr:nvCxnSpPr>
        <xdr:cNvPr id="246" name="直線コネクタ 245">
          <a:extLst>
            <a:ext uri="{FF2B5EF4-FFF2-40B4-BE49-F238E27FC236}">
              <a16:creationId xmlns:a16="http://schemas.microsoft.com/office/drawing/2014/main" id="{CCE33F51-5AD4-43F8-B66B-D3BEDE3C0F31}"/>
            </a:ext>
          </a:extLst>
        </xdr:cNvPr>
        <xdr:cNvCxnSpPr/>
      </xdr:nvCxnSpPr>
      <xdr:spPr>
        <a:xfrm flipV="1">
          <a:off x="7713980" y="10568178"/>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129794</xdr:rowOff>
    </xdr:from>
    <xdr:to>
      <xdr:col>41</xdr:col>
      <xdr:colOff>101600</xdr:colOff>
      <xdr:row>63</xdr:row>
      <xdr:rowOff>59944</xdr:rowOff>
    </xdr:to>
    <xdr:sp macro="" textlink="">
      <xdr:nvSpPr>
        <xdr:cNvPr id="247" name="楕円 246">
          <a:extLst>
            <a:ext uri="{FF2B5EF4-FFF2-40B4-BE49-F238E27FC236}">
              <a16:creationId xmlns:a16="http://schemas.microsoft.com/office/drawing/2014/main" id="{4537852E-3611-4C58-A3C8-E3ADAAB1B912}"/>
            </a:ext>
          </a:extLst>
        </xdr:cNvPr>
        <xdr:cNvSpPr/>
      </xdr:nvSpPr>
      <xdr:spPr>
        <a:xfrm>
          <a:off x="6873240" y="105234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9144</xdr:rowOff>
    </xdr:from>
    <xdr:to>
      <xdr:col>45</xdr:col>
      <xdr:colOff>177800</xdr:colOff>
      <xdr:row>63</xdr:row>
      <xdr:rowOff>9144</xdr:rowOff>
    </xdr:to>
    <xdr:cxnSp macro="">
      <xdr:nvCxnSpPr>
        <xdr:cNvPr id="248" name="直線コネクタ 247">
          <a:extLst>
            <a:ext uri="{FF2B5EF4-FFF2-40B4-BE49-F238E27FC236}">
              <a16:creationId xmlns:a16="http://schemas.microsoft.com/office/drawing/2014/main" id="{F811E544-915A-49A1-A30B-90146B95F4B6}"/>
            </a:ext>
          </a:extLst>
        </xdr:cNvPr>
        <xdr:cNvCxnSpPr/>
      </xdr:nvCxnSpPr>
      <xdr:spPr>
        <a:xfrm>
          <a:off x="6924040" y="1057046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129794</xdr:rowOff>
    </xdr:from>
    <xdr:to>
      <xdr:col>36</xdr:col>
      <xdr:colOff>165100</xdr:colOff>
      <xdr:row>63</xdr:row>
      <xdr:rowOff>59944</xdr:rowOff>
    </xdr:to>
    <xdr:sp macro="" textlink="">
      <xdr:nvSpPr>
        <xdr:cNvPr id="249" name="楕円 248">
          <a:extLst>
            <a:ext uri="{FF2B5EF4-FFF2-40B4-BE49-F238E27FC236}">
              <a16:creationId xmlns:a16="http://schemas.microsoft.com/office/drawing/2014/main" id="{780579BD-064F-4720-89B3-4F29A513CC6B}"/>
            </a:ext>
          </a:extLst>
        </xdr:cNvPr>
        <xdr:cNvSpPr/>
      </xdr:nvSpPr>
      <xdr:spPr>
        <a:xfrm>
          <a:off x="6098540" y="105234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9144</xdr:rowOff>
    </xdr:from>
    <xdr:to>
      <xdr:col>41</xdr:col>
      <xdr:colOff>50800</xdr:colOff>
      <xdr:row>63</xdr:row>
      <xdr:rowOff>9144</xdr:rowOff>
    </xdr:to>
    <xdr:cxnSp macro="">
      <xdr:nvCxnSpPr>
        <xdr:cNvPr id="250" name="直線コネクタ 249">
          <a:extLst>
            <a:ext uri="{FF2B5EF4-FFF2-40B4-BE49-F238E27FC236}">
              <a16:creationId xmlns:a16="http://schemas.microsoft.com/office/drawing/2014/main" id="{C990A32F-09E9-4CF1-8C52-F5D6B949E7E7}"/>
            </a:ext>
          </a:extLst>
        </xdr:cNvPr>
        <xdr:cNvCxnSpPr/>
      </xdr:nvCxnSpPr>
      <xdr:spPr>
        <a:xfrm>
          <a:off x="6149340" y="1057046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1" name="n_1aveValue【体育館・プール】&#10;一人当たり面積">
          <a:extLst>
            <a:ext uri="{FF2B5EF4-FFF2-40B4-BE49-F238E27FC236}">
              <a16:creationId xmlns:a16="http://schemas.microsoft.com/office/drawing/2014/main" id="{714EB26C-A611-4167-9195-01AEFD5ED6BC}"/>
            </a:ext>
          </a:extLst>
        </xdr:cNvPr>
        <xdr:cNvSpPr txBox="1"/>
      </xdr:nvSpPr>
      <xdr:spPr>
        <a:xfrm>
          <a:off x="8271587"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2" name="n_2aveValue【体育館・プール】&#10;一人当たり面積">
          <a:extLst>
            <a:ext uri="{FF2B5EF4-FFF2-40B4-BE49-F238E27FC236}">
              <a16:creationId xmlns:a16="http://schemas.microsoft.com/office/drawing/2014/main" id="{FECAEF79-4437-4DFF-9F63-6EB7273352A8}"/>
            </a:ext>
          </a:extLst>
        </xdr:cNvPr>
        <xdr:cNvSpPr txBox="1"/>
      </xdr:nvSpPr>
      <xdr:spPr>
        <a:xfrm>
          <a:off x="750958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3" name="n_3aveValue【体育館・プール】&#10;一人当たり面積">
          <a:extLst>
            <a:ext uri="{FF2B5EF4-FFF2-40B4-BE49-F238E27FC236}">
              <a16:creationId xmlns:a16="http://schemas.microsoft.com/office/drawing/2014/main" id="{65D62725-CEEA-4300-A057-1FE0D9D45923}"/>
            </a:ext>
          </a:extLst>
        </xdr:cNvPr>
        <xdr:cNvSpPr txBox="1"/>
      </xdr:nvSpPr>
      <xdr:spPr>
        <a:xfrm>
          <a:off x="6712027" y="102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54" name="n_4aveValue【体育館・プール】&#10;一人当たり面積">
          <a:extLst>
            <a:ext uri="{FF2B5EF4-FFF2-40B4-BE49-F238E27FC236}">
              <a16:creationId xmlns:a16="http://schemas.microsoft.com/office/drawing/2014/main" id="{65FF70B2-C088-46ED-8EC1-61C05DD47D36}"/>
            </a:ext>
          </a:extLst>
        </xdr:cNvPr>
        <xdr:cNvSpPr txBox="1"/>
      </xdr:nvSpPr>
      <xdr:spPr>
        <a:xfrm>
          <a:off x="5937327" y="102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48785</xdr:rowOff>
    </xdr:from>
    <xdr:ext cx="469744" cy="259045"/>
    <xdr:sp macro="" textlink="">
      <xdr:nvSpPr>
        <xdr:cNvPr id="255" name="n_1mainValue【体育館・プール】&#10;一人当たり面積">
          <a:extLst>
            <a:ext uri="{FF2B5EF4-FFF2-40B4-BE49-F238E27FC236}">
              <a16:creationId xmlns:a16="http://schemas.microsoft.com/office/drawing/2014/main" id="{E47DB244-ED8E-4BE9-9CF1-DC2B13E2B8E1}"/>
            </a:ext>
          </a:extLst>
        </xdr:cNvPr>
        <xdr:cNvSpPr txBox="1"/>
      </xdr:nvSpPr>
      <xdr:spPr>
        <a:xfrm>
          <a:off x="8271587" y="1061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51071</xdr:rowOff>
    </xdr:from>
    <xdr:ext cx="469744" cy="259045"/>
    <xdr:sp macro="" textlink="">
      <xdr:nvSpPr>
        <xdr:cNvPr id="256" name="n_2mainValue【体育館・プール】&#10;一人当たり面積">
          <a:extLst>
            <a:ext uri="{FF2B5EF4-FFF2-40B4-BE49-F238E27FC236}">
              <a16:creationId xmlns:a16="http://schemas.microsoft.com/office/drawing/2014/main" id="{CDDC6E21-606A-4534-9A09-990FBF5E89DA}"/>
            </a:ext>
          </a:extLst>
        </xdr:cNvPr>
        <xdr:cNvSpPr txBox="1"/>
      </xdr:nvSpPr>
      <xdr:spPr>
        <a:xfrm>
          <a:off x="7509587"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51071</xdr:rowOff>
    </xdr:from>
    <xdr:ext cx="469744" cy="259045"/>
    <xdr:sp macro="" textlink="">
      <xdr:nvSpPr>
        <xdr:cNvPr id="257" name="n_3mainValue【体育館・プール】&#10;一人当たり面積">
          <a:extLst>
            <a:ext uri="{FF2B5EF4-FFF2-40B4-BE49-F238E27FC236}">
              <a16:creationId xmlns:a16="http://schemas.microsoft.com/office/drawing/2014/main" id="{4F029904-9C38-4884-9B56-30CC700E684B}"/>
            </a:ext>
          </a:extLst>
        </xdr:cNvPr>
        <xdr:cNvSpPr txBox="1"/>
      </xdr:nvSpPr>
      <xdr:spPr>
        <a:xfrm>
          <a:off x="6712027"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51071</xdr:rowOff>
    </xdr:from>
    <xdr:ext cx="469744" cy="259045"/>
    <xdr:sp macro="" textlink="">
      <xdr:nvSpPr>
        <xdr:cNvPr id="258" name="n_4mainValue【体育館・プール】&#10;一人当たり面積">
          <a:extLst>
            <a:ext uri="{FF2B5EF4-FFF2-40B4-BE49-F238E27FC236}">
              <a16:creationId xmlns:a16="http://schemas.microsoft.com/office/drawing/2014/main" id="{AF7E050F-7B62-4B59-A90C-56C53379AE90}"/>
            </a:ext>
          </a:extLst>
        </xdr:cNvPr>
        <xdr:cNvSpPr txBox="1"/>
      </xdr:nvSpPr>
      <xdr:spPr>
        <a:xfrm>
          <a:off x="5937327"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699856C7-D6B3-4FCC-B675-17AAE8DB2FD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8DC1EF2F-C77D-4731-809E-AE21880B6B82}"/>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88E0DFE0-D304-4030-8B41-79C49BCC9743}"/>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671437CA-B696-408F-98BE-82B099438C6C}"/>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EFA64C4C-9C89-4979-8452-1DA0F2555D2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56D8937-7514-45DD-8AF1-3A9D9D54697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D11CA94B-A978-4D19-9D17-5071471CD51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6EA7038F-72B2-4A69-8D25-9A2AF56B83EB}"/>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4BFA520B-7B67-433C-888D-7D717796B11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CC60BBBD-E0C1-46AE-8BBF-F5942EACA887}"/>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598FAD04-E61C-4F87-AC80-18742F40274C}"/>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9B11CD67-08D9-48D1-A855-DC2C97D43F6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8E71C346-3F15-498A-8CFF-3ABC4073014F}"/>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F3A53C0B-DC47-4EF0-A1AA-1A543548B4E6}"/>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1AFBC8BD-E51F-409F-B3FF-8D19820FB98B}"/>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127C398F-7D73-444F-B1AE-E6F300A27DF2}"/>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7129C8A6-3816-44FC-A5AA-D082B0B46166}"/>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6F453BF1-58F2-4EBF-8641-B6ACA60F6AAB}"/>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6B72B322-EE48-4AD1-904F-FA5DE1741673}"/>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5A411392-1DDA-4716-B8FA-7B625B6D1B91}"/>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6B5BC492-CDC6-42E4-8084-9811B057F1E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98C59E10-B32C-4E08-906A-B12D46F61382}"/>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D21F5642-0D52-4495-A714-E7EB620D001E}"/>
            </a:ext>
          </a:extLst>
        </xdr:cNvPr>
        <xdr:cNvCxnSpPr/>
      </xdr:nvCxnSpPr>
      <xdr:spPr>
        <a:xfrm flipV="1">
          <a:off x="4086225" y="13058393"/>
          <a:ext cx="0" cy="1309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F50C199D-0C65-4982-A348-1D8B956FC545}"/>
            </a:ext>
          </a:extLst>
        </xdr:cNvPr>
        <xdr:cNvSpPr txBox="1"/>
      </xdr:nvSpPr>
      <xdr:spPr>
        <a:xfrm>
          <a:off x="4124960"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A9BE632D-D99E-46F2-A96C-19576F34953B}"/>
            </a:ext>
          </a:extLst>
        </xdr:cNvPr>
        <xdr:cNvCxnSpPr/>
      </xdr:nvCxnSpPr>
      <xdr:spPr>
        <a:xfrm>
          <a:off x="4020820" y="143675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D580E094-319E-4124-8534-8F2AE567F381}"/>
            </a:ext>
          </a:extLst>
        </xdr:cNvPr>
        <xdr:cNvSpPr txBox="1"/>
      </xdr:nvSpPr>
      <xdr:spPr>
        <a:xfrm>
          <a:off x="4124960" y="12837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0F20172C-3FEF-4C30-90BA-8566C7A80AEA}"/>
            </a:ext>
          </a:extLst>
        </xdr:cNvPr>
        <xdr:cNvCxnSpPr/>
      </xdr:nvCxnSpPr>
      <xdr:spPr>
        <a:xfrm>
          <a:off x="4020820" y="13058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02BAA574-C226-47D9-87C2-9AEA051F5858}"/>
            </a:ext>
          </a:extLst>
        </xdr:cNvPr>
        <xdr:cNvSpPr txBox="1"/>
      </xdr:nvSpPr>
      <xdr:spPr>
        <a:xfrm>
          <a:off x="4124960" y="13342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E8292824-7177-4A0F-AF0B-9A3DD4392C10}"/>
            </a:ext>
          </a:extLst>
        </xdr:cNvPr>
        <xdr:cNvSpPr/>
      </xdr:nvSpPr>
      <xdr:spPr>
        <a:xfrm>
          <a:off x="4036060" y="134876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74AD5292-08A2-4676-BA1F-FA194B2909C2}"/>
            </a:ext>
          </a:extLst>
        </xdr:cNvPr>
        <xdr:cNvSpPr/>
      </xdr:nvSpPr>
      <xdr:spPr>
        <a:xfrm>
          <a:off x="3312160" y="134510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D2D64336-47C4-4527-A9DE-B7FC04BED216}"/>
            </a:ext>
          </a:extLst>
        </xdr:cNvPr>
        <xdr:cNvSpPr/>
      </xdr:nvSpPr>
      <xdr:spPr>
        <a:xfrm>
          <a:off x="2514600" y="1342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87FA4DC2-B499-482E-8DD1-7BAFE7CFA2C6}"/>
            </a:ext>
          </a:extLst>
        </xdr:cNvPr>
        <xdr:cNvSpPr/>
      </xdr:nvSpPr>
      <xdr:spPr>
        <a:xfrm>
          <a:off x="1739900" y="13390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9A4E5667-8EF5-4582-8D9C-DBDAC2D350F4}"/>
            </a:ext>
          </a:extLst>
        </xdr:cNvPr>
        <xdr:cNvSpPr/>
      </xdr:nvSpPr>
      <xdr:spPr>
        <a:xfrm>
          <a:off x="965200" y="13354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24E8CBC5-3CB7-4D4A-91EC-F7C2EEE7AB6E}"/>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AAC1423D-B601-407C-B152-A03934057F8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C521863C-6C8E-4347-A930-94710ED7FDA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BB905D4-5DEB-49C3-8CE1-4971050E6A4D}"/>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C1FBA6D-F3A8-4635-8FB5-A5F4F8872F08}"/>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94742</xdr:rowOff>
    </xdr:from>
    <xdr:to>
      <xdr:col>24</xdr:col>
      <xdr:colOff>114300</xdr:colOff>
      <xdr:row>82</xdr:row>
      <xdr:rowOff>24892</xdr:rowOff>
    </xdr:to>
    <xdr:sp macro="" textlink="">
      <xdr:nvSpPr>
        <xdr:cNvPr id="297" name="楕円 296">
          <a:extLst>
            <a:ext uri="{FF2B5EF4-FFF2-40B4-BE49-F238E27FC236}">
              <a16:creationId xmlns:a16="http://schemas.microsoft.com/office/drawing/2014/main" id="{14141CA7-20C0-4E14-A103-32186E140AC1}"/>
            </a:ext>
          </a:extLst>
        </xdr:cNvPr>
        <xdr:cNvSpPr/>
      </xdr:nvSpPr>
      <xdr:spPr>
        <a:xfrm>
          <a:off x="4036060" y="136735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73169</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6B030BDB-7B3B-4273-AC80-729CBAB0A42B}"/>
            </a:ext>
          </a:extLst>
        </xdr:cNvPr>
        <xdr:cNvSpPr txBox="1"/>
      </xdr:nvSpPr>
      <xdr:spPr>
        <a:xfrm>
          <a:off x="4124960" y="1365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147320</xdr:rowOff>
    </xdr:from>
    <xdr:to>
      <xdr:col>20</xdr:col>
      <xdr:colOff>38100</xdr:colOff>
      <xdr:row>84</xdr:row>
      <xdr:rowOff>77470</xdr:rowOff>
    </xdr:to>
    <xdr:sp macro="" textlink="">
      <xdr:nvSpPr>
        <xdr:cNvPr id="299" name="楕円 298">
          <a:extLst>
            <a:ext uri="{FF2B5EF4-FFF2-40B4-BE49-F238E27FC236}">
              <a16:creationId xmlns:a16="http://schemas.microsoft.com/office/drawing/2014/main" id="{BC297B1D-20EA-4861-9CD7-E63E64297528}"/>
            </a:ext>
          </a:extLst>
        </xdr:cNvPr>
        <xdr:cNvSpPr/>
      </xdr:nvSpPr>
      <xdr:spPr>
        <a:xfrm>
          <a:off x="3312160" y="14061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145542</xdr:rowOff>
    </xdr:from>
    <xdr:to>
      <xdr:col>24</xdr:col>
      <xdr:colOff>63500</xdr:colOff>
      <xdr:row>84</xdr:row>
      <xdr:rowOff>26670</xdr:rowOff>
    </xdr:to>
    <xdr:cxnSp macro="">
      <xdr:nvCxnSpPr>
        <xdr:cNvPr id="300" name="直線コネクタ 299">
          <a:extLst>
            <a:ext uri="{FF2B5EF4-FFF2-40B4-BE49-F238E27FC236}">
              <a16:creationId xmlns:a16="http://schemas.microsoft.com/office/drawing/2014/main" id="{425941F1-817A-4C22-B9E4-E6D5C0D2E8B0}"/>
            </a:ext>
          </a:extLst>
        </xdr:cNvPr>
        <xdr:cNvCxnSpPr/>
      </xdr:nvCxnSpPr>
      <xdr:spPr>
        <a:xfrm flipV="1">
          <a:off x="3355340" y="13724382"/>
          <a:ext cx="731520" cy="38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135889</xdr:rowOff>
    </xdr:from>
    <xdr:to>
      <xdr:col>15</xdr:col>
      <xdr:colOff>101600</xdr:colOff>
      <xdr:row>84</xdr:row>
      <xdr:rowOff>66039</xdr:rowOff>
    </xdr:to>
    <xdr:sp macro="" textlink="">
      <xdr:nvSpPr>
        <xdr:cNvPr id="301" name="楕円 300">
          <a:extLst>
            <a:ext uri="{FF2B5EF4-FFF2-40B4-BE49-F238E27FC236}">
              <a16:creationId xmlns:a16="http://schemas.microsoft.com/office/drawing/2014/main" id="{3FED8926-5EDB-4138-8F10-151E455A9BFA}"/>
            </a:ext>
          </a:extLst>
        </xdr:cNvPr>
        <xdr:cNvSpPr/>
      </xdr:nvSpPr>
      <xdr:spPr>
        <a:xfrm>
          <a:off x="2514600" y="140500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15239</xdr:rowOff>
    </xdr:from>
    <xdr:to>
      <xdr:col>19</xdr:col>
      <xdr:colOff>177800</xdr:colOff>
      <xdr:row>84</xdr:row>
      <xdr:rowOff>26670</xdr:rowOff>
    </xdr:to>
    <xdr:cxnSp macro="">
      <xdr:nvCxnSpPr>
        <xdr:cNvPr id="302" name="直線コネクタ 301">
          <a:extLst>
            <a:ext uri="{FF2B5EF4-FFF2-40B4-BE49-F238E27FC236}">
              <a16:creationId xmlns:a16="http://schemas.microsoft.com/office/drawing/2014/main" id="{013FF633-27B4-4C21-906C-4839827001E7}"/>
            </a:ext>
          </a:extLst>
        </xdr:cNvPr>
        <xdr:cNvCxnSpPr/>
      </xdr:nvCxnSpPr>
      <xdr:spPr>
        <a:xfrm>
          <a:off x="2565400" y="14096999"/>
          <a:ext cx="78994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145035</xdr:rowOff>
    </xdr:from>
    <xdr:to>
      <xdr:col>10</xdr:col>
      <xdr:colOff>165100</xdr:colOff>
      <xdr:row>84</xdr:row>
      <xdr:rowOff>75185</xdr:rowOff>
    </xdr:to>
    <xdr:sp macro="" textlink="">
      <xdr:nvSpPr>
        <xdr:cNvPr id="303" name="楕円 302">
          <a:extLst>
            <a:ext uri="{FF2B5EF4-FFF2-40B4-BE49-F238E27FC236}">
              <a16:creationId xmlns:a16="http://schemas.microsoft.com/office/drawing/2014/main" id="{BF1072DB-BF88-4D82-8601-E4D1A4DC1F26}"/>
            </a:ext>
          </a:extLst>
        </xdr:cNvPr>
        <xdr:cNvSpPr/>
      </xdr:nvSpPr>
      <xdr:spPr>
        <a:xfrm>
          <a:off x="1739900" y="14059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15239</xdr:rowOff>
    </xdr:from>
    <xdr:to>
      <xdr:col>15</xdr:col>
      <xdr:colOff>50800</xdr:colOff>
      <xdr:row>84</xdr:row>
      <xdr:rowOff>24385</xdr:rowOff>
    </xdr:to>
    <xdr:cxnSp macro="">
      <xdr:nvCxnSpPr>
        <xdr:cNvPr id="304" name="直線コネクタ 303">
          <a:extLst>
            <a:ext uri="{FF2B5EF4-FFF2-40B4-BE49-F238E27FC236}">
              <a16:creationId xmlns:a16="http://schemas.microsoft.com/office/drawing/2014/main" id="{71A852EF-991C-435E-A014-0145567E5212}"/>
            </a:ext>
          </a:extLst>
        </xdr:cNvPr>
        <xdr:cNvCxnSpPr/>
      </xdr:nvCxnSpPr>
      <xdr:spPr>
        <a:xfrm flipV="1">
          <a:off x="1790700" y="14096999"/>
          <a:ext cx="7747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147320</xdr:rowOff>
    </xdr:from>
    <xdr:to>
      <xdr:col>6</xdr:col>
      <xdr:colOff>38100</xdr:colOff>
      <xdr:row>84</xdr:row>
      <xdr:rowOff>77470</xdr:rowOff>
    </xdr:to>
    <xdr:sp macro="" textlink="">
      <xdr:nvSpPr>
        <xdr:cNvPr id="305" name="楕円 304">
          <a:extLst>
            <a:ext uri="{FF2B5EF4-FFF2-40B4-BE49-F238E27FC236}">
              <a16:creationId xmlns:a16="http://schemas.microsoft.com/office/drawing/2014/main" id="{499E23AD-89EE-4E6D-8AD7-5E8C734591E3}"/>
            </a:ext>
          </a:extLst>
        </xdr:cNvPr>
        <xdr:cNvSpPr/>
      </xdr:nvSpPr>
      <xdr:spPr>
        <a:xfrm>
          <a:off x="965200" y="14061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24385</xdr:rowOff>
    </xdr:from>
    <xdr:to>
      <xdr:col>10</xdr:col>
      <xdr:colOff>114300</xdr:colOff>
      <xdr:row>84</xdr:row>
      <xdr:rowOff>26670</xdr:rowOff>
    </xdr:to>
    <xdr:cxnSp macro="">
      <xdr:nvCxnSpPr>
        <xdr:cNvPr id="306" name="直線コネクタ 305">
          <a:extLst>
            <a:ext uri="{FF2B5EF4-FFF2-40B4-BE49-F238E27FC236}">
              <a16:creationId xmlns:a16="http://schemas.microsoft.com/office/drawing/2014/main" id="{80D6135B-DE5E-4CEE-8235-BEF548C07D6D}"/>
            </a:ext>
          </a:extLst>
        </xdr:cNvPr>
        <xdr:cNvCxnSpPr/>
      </xdr:nvCxnSpPr>
      <xdr:spPr>
        <a:xfrm flipV="1">
          <a:off x="1008380" y="14106145"/>
          <a:ext cx="7823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158005</xdr:rowOff>
    </xdr:from>
    <xdr:ext cx="405111" cy="259045"/>
    <xdr:sp macro="" textlink="">
      <xdr:nvSpPr>
        <xdr:cNvPr id="307" name="n_1aveValue【福祉施設】&#10;有形固定資産減価償却率">
          <a:extLst>
            <a:ext uri="{FF2B5EF4-FFF2-40B4-BE49-F238E27FC236}">
              <a16:creationId xmlns:a16="http://schemas.microsoft.com/office/drawing/2014/main" id="{0E5738FE-89E2-42DA-93D8-9CEE0E125DA4}"/>
            </a:ext>
          </a:extLst>
        </xdr:cNvPr>
        <xdr:cNvSpPr txBox="1"/>
      </xdr:nvSpPr>
      <xdr:spPr>
        <a:xfrm>
          <a:off x="3170564" y="1323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308" name="n_2aveValue【福祉施設】&#10;有形固定資産減価償却率">
          <a:extLst>
            <a:ext uri="{FF2B5EF4-FFF2-40B4-BE49-F238E27FC236}">
              <a16:creationId xmlns:a16="http://schemas.microsoft.com/office/drawing/2014/main" id="{9618CEA9-6EB0-45D9-B8F0-48FBFCCF076C}"/>
            </a:ext>
          </a:extLst>
        </xdr:cNvPr>
        <xdr:cNvSpPr txBox="1"/>
      </xdr:nvSpPr>
      <xdr:spPr>
        <a:xfrm>
          <a:off x="2385704" y="1320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C7BFB410-A5FC-4BFF-B199-43C711170833}"/>
            </a:ext>
          </a:extLst>
        </xdr:cNvPr>
        <xdr:cNvSpPr txBox="1"/>
      </xdr:nvSpPr>
      <xdr:spPr>
        <a:xfrm>
          <a:off x="1611004" y="1316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310" name="n_4aveValue【福祉施設】&#10;有形固定資産減価償却率">
          <a:extLst>
            <a:ext uri="{FF2B5EF4-FFF2-40B4-BE49-F238E27FC236}">
              <a16:creationId xmlns:a16="http://schemas.microsoft.com/office/drawing/2014/main" id="{247D7DBE-236E-4BE3-BE9E-6DAF2FB4CA44}"/>
            </a:ext>
          </a:extLst>
        </xdr:cNvPr>
        <xdr:cNvSpPr txBox="1"/>
      </xdr:nvSpPr>
      <xdr:spPr>
        <a:xfrm>
          <a:off x="836304" y="1313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68597</xdr:rowOff>
    </xdr:from>
    <xdr:ext cx="405111" cy="259045"/>
    <xdr:sp macro="" textlink="">
      <xdr:nvSpPr>
        <xdr:cNvPr id="311" name="n_1mainValue【福祉施設】&#10;有形固定資産減価償却率">
          <a:extLst>
            <a:ext uri="{FF2B5EF4-FFF2-40B4-BE49-F238E27FC236}">
              <a16:creationId xmlns:a16="http://schemas.microsoft.com/office/drawing/2014/main" id="{610C17B1-2DE7-480C-930E-3346A5462A3E}"/>
            </a:ext>
          </a:extLst>
        </xdr:cNvPr>
        <xdr:cNvSpPr txBox="1"/>
      </xdr:nvSpPr>
      <xdr:spPr>
        <a:xfrm>
          <a:off x="317056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57166</xdr:rowOff>
    </xdr:from>
    <xdr:ext cx="405111" cy="259045"/>
    <xdr:sp macro="" textlink="">
      <xdr:nvSpPr>
        <xdr:cNvPr id="312" name="n_2mainValue【福祉施設】&#10;有形固定資産減価償却率">
          <a:extLst>
            <a:ext uri="{FF2B5EF4-FFF2-40B4-BE49-F238E27FC236}">
              <a16:creationId xmlns:a16="http://schemas.microsoft.com/office/drawing/2014/main" id="{D4D24F89-A20E-4329-B1D0-F827241A2CFB}"/>
            </a:ext>
          </a:extLst>
        </xdr:cNvPr>
        <xdr:cNvSpPr txBox="1"/>
      </xdr:nvSpPr>
      <xdr:spPr>
        <a:xfrm>
          <a:off x="2385704" y="14138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66312</xdr:rowOff>
    </xdr:from>
    <xdr:ext cx="405111" cy="259045"/>
    <xdr:sp macro="" textlink="">
      <xdr:nvSpPr>
        <xdr:cNvPr id="313" name="n_3mainValue【福祉施設】&#10;有形固定資産減価償却率">
          <a:extLst>
            <a:ext uri="{FF2B5EF4-FFF2-40B4-BE49-F238E27FC236}">
              <a16:creationId xmlns:a16="http://schemas.microsoft.com/office/drawing/2014/main" id="{5E0E8F11-3DB9-4AAD-8E47-E77C0096619A}"/>
            </a:ext>
          </a:extLst>
        </xdr:cNvPr>
        <xdr:cNvSpPr txBox="1"/>
      </xdr:nvSpPr>
      <xdr:spPr>
        <a:xfrm>
          <a:off x="1611004" y="141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68597</xdr:rowOff>
    </xdr:from>
    <xdr:ext cx="405111" cy="259045"/>
    <xdr:sp macro="" textlink="">
      <xdr:nvSpPr>
        <xdr:cNvPr id="314" name="n_4mainValue【福祉施設】&#10;有形固定資産減価償却率">
          <a:extLst>
            <a:ext uri="{FF2B5EF4-FFF2-40B4-BE49-F238E27FC236}">
              <a16:creationId xmlns:a16="http://schemas.microsoft.com/office/drawing/2014/main" id="{B80F6699-C980-4D91-ADEA-C7D1F89CBC6C}"/>
            </a:ext>
          </a:extLst>
        </xdr:cNvPr>
        <xdr:cNvSpPr txBox="1"/>
      </xdr:nvSpPr>
      <xdr:spPr>
        <a:xfrm>
          <a:off x="83630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A8A72FEF-B155-4378-9106-B2B220841BC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AE4A932C-A9BB-48A5-A053-962F543423F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DABF3F0-F29B-4D76-88EA-523FB28941C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F1485959-F693-4115-A6BD-3B2AD1F61D8A}"/>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A5921A23-F182-41ED-AB69-C8BCB48695F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A9A6BBA4-527A-441A-8875-DB6A14E995D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A04C149-DF5C-4538-81E0-07531040702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F90E7953-0F4E-49CA-93C5-6F317769182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D21A6939-F28A-41EA-ADFA-8DFB7F902E95}"/>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8D0F6EA9-FBBB-489C-A057-7C013D288E9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FA0B94CB-D3E5-4E88-B02E-F7B884344AFE}"/>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F1DDBC24-7F26-4A75-9BDC-E050AFEA689C}"/>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D6AFFC5C-DC33-4A70-B704-329B1FE76D4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1C881427-2E97-42A9-9599-BB6B6FA3F029}"/>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919AFEDD-4E3B-484D-8CC2-2AB350EE81F1}"/>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8F26FFD2-F7C9-4510-9C38-DF91BEC60F7E}"/>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8601D7E9-D566-42A1-8666-01B737E5639E}"/>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282A2A1D-4BD0-4BF2-BEC5-806CEA825B0F}"/>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13B55CB3-D9BC-4D4F-B892-4DDB36799D38}"/>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AF164896-EDFD-4F34-8693-D3CE9A864878}"/>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6B34B06F-5232-4CA5-A0CE-564984308151}"/>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A854AD82-D730-4035-A3CA-869AD22671C1}"/>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C7B5AC24-0831-48F7-AE38-4116602690C5}"/>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BCC5EBB0-385B-4854-AAE2-F2D7C636A12E}"/>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D8AB9276-D651-4A32-8E46-5A8EC0A43EAA}"/>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716B199A-0938-48E9-AEAB-CCF16F5C6764}"/>
            </a:ext>
          </a:extLst>
        </xdr:cNvPr>
        <xdr:cNvCxnSpPr/>
      </xdr:nvCxnSpPr>
      <xdr:spPr>
        <a:xfrm flipV="1">
          <a:off x="9219565" y="12987201"/>
          <a:ext cx="0" cy="151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6C2A3C6A-5F85-4A3B-8864-3D991800EC54}"/>
            </a:ext>
          </a:extLst>
        </xdr:cNvPr>
        <xdr:cNvSpPr txBox="1"/>
      </xdr:nvSpPr>
      <xdr:spPr>
        <a:xfrm>
          <a:off x="9258300" y="1450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B222D0ED-1B33-4427-97F7-1B824FB3A561}"/>
            </a:ext>
          </a:extLst>
        </xdr:cNvPr>
        <xdr:cNvCxnSpPr/>
      </xdr:nvCxnSpPr>
      <xdr:spPr>
        <a:xfrm>
          <a:off x="9154160" y="144986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BAB7CEC2-2904-4A65-86C0-71F8ABEF4770}"/>
            </a:ext>
          </a:extLst>
        </xdr:cNvPr>
        <xdr:cNvSpPr txBox="1"/>
      </xdr:nvSpPr>
      <xdr:spPr>
        <a:xfrm>
          <a:off x="9258300" y="127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7E5345FD-5B31-4804-8537-58833C4C7B8D}"/>
            </a:ext>
          </a:extLst>
        </xdr:cNvPr>
        <xdr:cNvCxnSpPr/>
      </xdr:nvCxnSpPr>
      <xdr:spPr>
        <a:xfrm>
          <a:off x="9154160" y="12987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a:extLst>
            <a:ext uri="{FF2B5EF4-FFF2-40B4-BE49-F238E27FC236}">
              <a16:creationId xmlns:a16="http://schemas.microsoft.com/office/drawing/2014/main" id="{B5711881-1388-436F-BEE1-E6EA3878AD0B}"/>
            </a:ext>
          </a:extLst>
        </xdr:cNvPr>
        <xdr:cNvSpPr txBox="1"/>
      </xdr:nvSpPr>
      <xdr:spPr>
        <a:xfrm>
          <a:off x="9258300" y="13835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F5F19A8E-6F0C-45A3-A994-5B538BA2E0CB}"/>
            </a:ext>
          </a:extLst>
        </xdr:cNvPr>
        <xdr:cNvSpPr/>
      </xdr:nvSpPr>
      <xdr:spPr>
        <a:xfrm>
          <a:off x="9192260" y="139803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8ABD6C46-B10B-494C-ABE4-48B521E430DE}"/>
            </a:ext>
          </a:extLst>
        </xdr:cNvPr>
        <xdr:cNvSpPr/>
      </xdr:nvSpPr>
      <xdr:spPr>
        <a:xfrm>
          <a:off x="8445500" y="139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0B3EB055-247E-447C-A69A-DF9E466CF1A8}"/>
            </a:ext>
          </a:extLst>
        </xdr:cNvPr>
        <xdr:cNvSpPr/>
      </xdr:nvSpPr>
      <xdr:spPr>
        <a:xfrm>
          <a:off x="7670800" y="139803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D9D366E0-42A6-4389-A657-E7B362C484DC}"/>
            </a:ext>
          </a:extLst>
        </xdr:cNvPr>
        <xdr:cNvSpPr/>
      </xdr:nvSpPr>
      <xdr:spPr>
        <a:xfrm>
          <a:off x="687324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A2201E5D-9579-46C6-A86C-0E184973B9B1}"/>
            </a:ext>
          </a:extLst>
        </xdr:cNvPr>
        <xdr:cNvSpPr/>
      </xdr:nvSpPr>
      <xdr:spPr>
        <a:xfrm>
          <a:off x="609854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B0C7AF1C-E56D-4CEA-9ED8-C15998C89AF8}"/>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5F15BCC-F34C-44C1-819F-0BC5C3E9F8C6}"/>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94A6C64-862B-4438-82FF-302D37E74F69}"/>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3EB4DD7-63C9-4784-BBD8-1964229051AE}"/>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FA7591F-66F0-4E4C-B45B-E64EDC7745F5}"/>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68943</xdr:rowOff>
    </xdr:from>
    <xdr:to>
      <xdr:col>55</xdr:col>
      <xdr:colOff>50800</xdr:colOff>
      <xdr:row>84</xdr:row>
      <xdr:rowOff>170543</xdr:rowOff>
    </xdr:to>
    <xdr:sp macro="" textlink="">
      <xdr:nvSpPr>
        <xdr:cNvPr id="356" name="楕円 355">
          <a:extLst>
            <a:ext uri="{FF2B5EF4-FFF2-40B4-BE49-F238E27FC236}">
              <a16:creationId xmlns:a16="http://schemas.microsoft.com/office/drawing/2014/main" id="{5F537292-4521-4B44-8732-E1609AF4D380}"/>
            </a:ext>
          </a:extLst>
        </xdr:cNvPr>
        <xdr:cNvSpPr/>
      </xdr:nvSpPr>
      <xdr:spPr>
        <a:xfrm>
          <a:off x="9192260" y="141507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47370</xdr:rowOff>
    </xdr:from>
    <xdr:ext cx="469744" cy="259045"/>
    <xdr:sp macro="" textlink="">
      <xdr:nvSpPr>
        <xdr:cNvPr id="357" name="【福祉施設】&#10;一人当たり面積該当値テキスト">
          <a:extLst>
            <a:ext uri="{FF2B5EF4-FFF2-40B4-BE49-F238E27FC236}">
              <a16:creationId xmlns:a16="http://schemas.microsoft.com/office/drawing/2014/main" id="{3CACD78A-32B6-4DAA-8C1C-BC65998DC323}"/>
            </a:ext>
          </a:extLst>
        </xdr:cNvPr>
        <xdr:cNvSpPr txBox="1"/>
      </xdr:nvSpPr>
      <xdr:spPr>
        <a:xfrm>
          <a:off x="9258300" y="1412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123371</xdr:rowOff>
    </xdr:from>
    <xdr:to>
      <xdr:col>50</xdr:col>
      <xdr:colOff>165100</xdr:colOff>
      <xdr:row>85</xdr:row>
      <xdr:rowOff>53521</xdr:rowOff>
    </xdr:to>
    <xdr:sp macro="" textlink="">
      <xdr:nvSpPr>
        <xdr:cNvPr id="358" name="楕円 357">
          <a:extLst>
            <a:ext uri="{FF2B5EF4-FFF2-40B4-BE49-F238E27FC236}">
              <a16:creationId xmlns:a16="http://schemas.microsoft.com/office/drawing/2014/main" id="{F6590B7F-AFB0-4B51-883C-4D8CD6571646}"/>
            </a:ext>
          </a:extLst>
        </xdr:cNvPr>
        <xdr:cNvSpPr/>
      </xdr:nvSpPr>
      <xdr:spPr>
        <a:xfrm>
          <a:off x="8445500" y="142051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119743</xdr:rowOff>
    </xdr:from>
    <xdr:to>
      <xdr:col>55</xdr:col>
      <xdr:colOff>0</xdr:colOff>
      <xdr:row>85</xdr:row>
      <xdr:rowOff>2721</xdr:rowOff>
    </xdr:to>
    <xdr:cxnSp macro="">
      <xdr:nvCxnSpPr>
        <xdr:cNvPr id="359" name="直線コネクタ 358">
          <a:extLst>
            <a:ext uri="{FF2B5EF4-FFF2-40B4-BE49-F238E27FC236}">
              <a16:creationId xmlns:a16="http://schemas.microsoft.com/office/drawing/2014/main" id="{DF88673D-BFFA-4090-94FF-998B20BE408D}"/>
            </a:ext>
          </a:extLst>
        </xdr:cNvPr>
        <xdr:cNvCxnSpPr/>
      </xdr:nvCxnSpPr>
      <xdr:spPr>
        <a:xfrm flipV="1">
          <a:off x="8496300" y="14201503"/>
          <a:ext cx="7239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123371</xdr:rowOff>
    </xdr:from>
    <xdr:to>
      <xdr:col>46</xdr:col>
      <xdr:colOff>38100</xdr:colOff>
      <xdr:row>85</xdr:row>
      <xdr:rowOff>53521</xdr:rowOff>
    </xdr:to>
    <xdr:sp macro="" textlink="">
      <xdr:nvSpPr>
        <xdr:cNvPr id="360" name="楕円 359">
          <a:extLst>
            <a:ext uri="{FF2B5EF4-FFF2-40B4-BE49-F238E27FC236}">
              <a16:creationId xmlns:a16="http://schemas.microsoft.com/office/drawing/2014/main" id="{A470D290-9FA3-4100-8C38-B04868F630B4}"/>
            </a:ext>
          </a:extLst>
        </xdr:cNvPr>
        <xdr:cNvSpPr/>
      </xdr:nvSpPr>
      <xdr:spPr>
        <a:xfrm>
          <a:off x="7670800" y="142051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2721</xdr:rowOff>
    </xdr:from>
    <xdr:to>
      <xdr:col>50</xdr:col>
      <xdr:colOff>114300</xdr:colOff>
      <xdr:row>85</xdr:row>
      <xdr:rowOff>2721</xdr:rowOff>
    </xdr:to>
    <xdr:cxnSp macro="">
      <xdr:nvCxnSpPr>
        <xdr:cNvPr id="361" name="直線コネクタ 360">
          <a:extLst>
            <a:ext uri="{FF2B5EF4-FFF2-40B4-BE49-F238E27FC236}">
              <a16:creationId xmlns:a16="http://schemas.microsoft.com/office/drawing/2014/main" id="{5FEF11D5-7E34-47D3-8D3E-CFBD30037883}"/>
            </a:ext>
          </a:extLst>
        </xdr:cNvPr>
        <xdr:cNvCxnSpPr/>
      </xdr:nvCxnSpPr>
      <xdr:spPr>
        <a:xfrm>
          <a:off x="7713980" y="1425212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123371</xdr:rowOff>
    </xdr:from>
    <xdr:to>
      <xdr:col>41</xdr:col>
      <xdr:colOff>101600</xdr:colOff>
      <xdr:row>85</xdr:row>
      <xdr:rowOff>53521</xdr:rowOff>
    </xdr:to>
    <xdr:sp macro="" textlink="">
      <xdr:nvSpPr>
        <xdr:cNvPr id="362" name="楕円 361">
          <a:extLst>
            <a:ext uri="{FF2B5EF4-FFF2-40B4-BE49-F238E27FC236}">
              <a16:creationId xmlns:a16="http://schemas.microsoft.com/office/drawing/2014/main" id="{69C4968E-2662-4851-9255-CEC8C6318512}"/>
            </a:ext>
          </a:extLst>
        </xdr:cNvPr>
        <xdr:cNvSpPr/>
      </xdr:nvSpPr>
      <xdr:spPr>
        <a:xfrm>
          <a:off x="6873240" y="142051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2721</xdr:rowOff>
    </xdr:from>
    <xdr:to>
      <xdr:col>45</xdr:col>
      <xdr:colOff>177800</xdr:colOff>
      <xdr:row>85</xdr:row>
      <xdr:rowOff>2721</xdr:rowOff>
    </xdr:to>
    <xdr:cxnSp macro="">
      <xdr:nvCxnSpPr>
        <xdr:cNvPr id="363" name="直線コネクタ 362">
          <a:extLst>
            <a:ext uri="{FF2B5EF4-FFF2-40B4-BE49-F238E27FC236}">
              <a16:creationId xmlns:a16="http://schemas.microsoft.com/office/drawing/2014/main" id="{292537A2-CEC8-4A62-ACAF-347543921B16}"/>
            </a:ext>
          </a:extLst>
        </xdr:cNvPr>
        <xdr:cNvCxnSpPr/>
      </xdr:nvCxnSpPr>
      <xdr:spPr>
        <a:xfrm>
          <a:off x="6924040" y="1425212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145143</xdr:rowOff>
    </xdr:from>
    <xdr:to>
      <xdr:col>36</xdr:col>
      <xdr:colOff>165100</xdr:colOff>
      <xdr:row>85</xdr:row>
      <xdr:rowOff>75293</xdr:rowOff>
    </xdr:to>
    <xdr:sp macro="" textlink="">
      <xdr:nvSpPr>
        <xdr:cNvPr id="364" name="楕円 363">
          <a:extLst>
            <a:ext uri="{FF2B5EF4-FFF2-40B4-BE49-F238E27FC236}">
              <a16:creationId xmlns:a16="http://schemas.microsoft.com/office/drawing/2014/main" id="{B98F8570-5A1B-44CF-B542-4A3E5D556CB3}"/>
            </a:ext>
          </a:extLst>
        </xdr:cNvPr>
        <xdr:cNvSpPr/>
      </xdr:nvSpPr>
      <xdr:spPr>
        <a:xfrm>
          <a:off x="6098540" y="142269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2721</xdr:rowOff>
    </xdr:from>
    <xdr:to>
      <xdr:col>41</xdr:col>
      <xdr:colOff>50800</xdr:colOff>
      <xdr:row>85</xdr:row>
      <xdr:rowOff>24493</xdr:rowOff>
    </xdr:to>
    <xdr:cxnSp macro="">
      <xdr:nvCxnSpPr>
        <xdr:cNvPr id="365" name="直線コネクタ 364">
          <a:extLst>
            <a:ext uri="{FF2B5EF4-FFF2-40B4-BE49-F238E27FC236}">
              <a16:creationId xmlns:a16="http://schemas.microsoft.com/office/drawing/2014/main" id="{12744C1D-340F-47B7-ABA5-E5B064FB8350}"/>
            </a:ext>
          </a:extLst>
        </xdr:cNvPr>
        <xdr:cNvCxnSpPr/>
      </xdr:nvCxnSpPr>
      <xdr:spPr>
        <a:xfrm flipV="1">
          <a:off x="6149340" y="14252121"/>
          <a:ext cx="7747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66" name="n_1aveValue【福祉施設】&#10;一人当たり面積">
          <a:extLst>
            <a:ext uri="{FF2B5EF4-FFF2-40B4-BE49-F238E27FC236}">
              <a16:creationId xmlns:a16="http://schemas.microsoft.com/office/drawing/2014/main" id="{FA03D377-41FC-448B-9326-F46C7E55A585}"/>
            </a:ext>
          </a:extLst>
        </xdr:cNvPr>
        <xdr:cNvSpPr txBox="1"/>
      </xdr:nvSpPr>
      <xdr:spPr>
        <a:xfrm>
          <a:off x="8271587" y="137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67" name="n_2aveValue【福祉施設】&#10;一人当たり面積">
          <a:extLst>
            <a:ext uri="{FF2B5EF4-FFF2-40B4-BE49-F238E27FC236}">
              <a16:creationId xmlns:a16="http://schemas.microsoft.com/office/drawing/2014/main" id="{BA8F3165-3BF1-4024-B7D1-EA08A756DBB1}"/>
            </a:ext>
          </a:extLst>
        </xdr:cNvPr>
        <xdr:cNvSpPr txBox="1"/>
      </xdr:nvSpPr>
      <xdr:spPr>
        <a:xfrm>
          <a:off x="7509587" y="137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a:extLst>
            <a:ext uri="{FF2B5EF4-FFF2-40B4-BE49-F238E27FC236}">
              <a16:creationId xmlns:a16="http://schemas.microsoft.com/office/drawing/2014/main" id="{6981C646-7275-414B-9A3D-B490BDCE8B9A}"/>
            </a:ext>
          </a:extLst>
        </xdr:cNvPr>
        <xdr:cNvSpPr txBox="1"/>
      </xdr:nvSpPr>
      <xdr:spPr>
        <a:xfrm>
          <a:off x="6712027" y="137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69" name="n_4aveValue【福祉施設】&#10;一人当たり面積">
          <a:extLst>
            <a:ext uri="{FF2B5EF4-FFF2-40B4-BE49-F238E27FC236}">
              <a16:creationId xmlns:a16="http://schemas.microsoft.com/office/drawing/2014/main" id="{3794589E-5238-46B2-87E3-C370DC4EC379}"/>
            </a:ext>
          </a:extLst>
        </xdr:cNvPr>
        <xdr:cNvSpPr txBox="1"/>
      </xdr:nvSpPr>
      <xdr:spPr>
        <a:xfrm>
          <a:off x="5937327" y="137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44648</xdr:rowOff>
    </xdr:from>
    <xdr:ext cx="469744" cy="259045"/>
    <xdr:sp macro="" textlink="">
      <xdr:nvSpPr>
        <xdr:cNvPr id="370" name="n_1mainValue【福祉施設】&#10;一人当たり面積">
          <a:extLst>
            <a:ext uri="{FF2B5EF4-FFF2-40B4-BE49-F238E27FC236}">
              <a16:creationId xmlns:a16="http://schemas.microsoft.com/office/drawing/2014/main" id="{238BFD9A-A7DD-4E6D-9BBE-1239537420AC}"/>
            </a:ext>
          </a:extLst>
        </xdr:cNvPr>
        <xdr:cNvSpPr txBox="1"/>
      </xdr:nvSpPr>
      <xdr:spPr>
        <a:xfrm>
          <a:off x="8271587" y="1429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44648</xdr:rowOff>
    </xdr:from>
    <xdr:ext cx="469744" cy="259045"/>
    <xdr:sp macro="" textlink="">
      <xdr:nvSpPr>
        <xdr:cNvPr id="371" name="n_2mainValue【福祉施設】&#10;一人当たり面積">
          <a:extLst>
            <a:ext uri="{FF2B5EF4-FFF2-40B4-BE49-F238E27FC236}">
              <a16:creationId xmlns:a16="http://schemas.microsoft.com/office/drawing/2014/main" id="{4B8F1DF3-D9D9-4E4F-BDB4-9C9D5780AEA5}"/>
            </a:ext>
          </a:extLst>
        </xdr:cNvPr>
        <xdr:cNvSpPr txBox="1"/>
      </xdr:nvSpPr>
      <xdr:spPr>
        <a:xfrm>
          <a:off x="7509587" y="1429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44648</xdr:rowOff>
    </xdr:from>
    <xdr:ext cx="469744" cy="259045"/>
    <xdr:sp macro="" textlink="">
      <xdr:nvSpPr>
        <xdr:cNvPr id="372" name="n_3mainValue【福祉施設】&#10;一人当たり面積">
          <a:extLst>
            <a:ext uri="{FF2B5EF4-FFF2-40B4-BE49-F238E27FC236}">
              <a16:creationId xmlns:a16="http://schemas.microsoft.com/office/drawing/2014/main" id="{79A0452C-68EF-4111-AE1F-E52A515E7F14}"/>
            </a:ext>
          </a:extLst>
        </xdr:cNvPr>
        <xdr:cNvSpPr txBox="1"/>
      </xdr:nvSpPr>
      <xdr:spPr>
        <a:xfrm>
          <a:off x="6712027" y="1429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66420</xdr:rowOff>
    </xdr:from>
    <xdr:ext cx="469744" cy="259045"/>
    <xdr:sp macro="" textlink="">
      <xdr:nvSpPr>
        <xdr:cNvPr id="373" name="n_4mainValue【福祉施設】&#10;一人当たり面積">
          <a:extLst>
            <a:ext uri="{FF2B5EF4-FFF2-40B4-BE49-F238E27FC236}">
              <a16:creationId xmlns:a16="http://schemas.microsoft.com/office/drawing/2014/main" id="{FA6AD787-C364-4CA7-818C-2DE12E89EDD4}"/>
            </a:ext>
          </a:extLst>
        </xdr:cNvPr>
        <xdr:cNvSpPr txBox="1"/>
      </xdr:nvSpPr>
      <xdr:spPr>
        <a:xfrm>
          <a:off x="5937327" y="1431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2F93EFFD-A479-4161-B74A-0D5C9E7BA23F}"/>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8B70044C-FE83-41CF-8137-8B9A292EDF2F}"/>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B6B06089-F027-47F2-B4EE-FA90591013E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8458C908-75D7-4BB5-8548-02304566813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6B496DB6-418F-495A-BD3A-9C826CA6DAD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85AB0F0A-1FF0-420A-A07F-52AE1D16782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C501647A-6641-415F-B978-8A0E8B72DD2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8DAF26D2-EDEA-45B5-9B1A-47F36946EE44}"/>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A7135095-9A22-4464-8242-A6FF2D81D7BC}"/>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1ABDE1EF-43C7-4D48-8115-B188672523D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4E687B00-0773-49ED-ABE2-1C092934A80E}"/>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1D63C261-C49C-46B7-ABCE-4251B56ABFA8}"/>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70CF7A55-C65D-4E56-AD96-EDDC3DE71384}"/>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FBC1018E-1054-41E5-A54B-056957E4E781}"/>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8CFE7E48-2FBE-4EDD-9BE1-EF1F38D279EB}"/>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CEFC70D-D911-4691-92F6-0D7EA1A927AC}"/>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B95CACDA-9E6B-4C40-8DF2-FD52BAB5E8D5}"/>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5CE76D91-A18F-41DD-A8A3-235DDDBD39E8}"/>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87D88650-4361-4131-81DE-ED35B18EE6E9}"/>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7E50F4BF-C6B2-468B-A3D0-483C684AA524}"/>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749A19AB-5C1A-4080-AB48-05923350D967}"/>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83048904-A6FB-440D-B414-186368D2229E}"/>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3D2EC2C4-14D3-41F5-85FF-592277010BC9}"/>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1E9219CC-7FDC-46FD-9C29-7F49D25B2125}"/>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3B72A8CC-8631-4B4F-8971-FC52333D1367}"/>
            </a:ext>
          </a:extLst>
        </xdr:cNvPr>
        <xdr:cNvCxnSpPr/>
      </xdr:nvCxnSpPr>
      <xdr:spPr>
        <a:xfrm flipV="1">
          <a:off x="4086225" y="16733521"/>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4ED7212F-E0D8-457B-A396-5E1E05F5727E}"/>
            </a:ext>
          </a:extLst>
        </xdr:cNvPr>
        <xdr:cNvSpPr txBox="1"/>
      </xdr:nvSpPr>
      <xdr:spPr>
        <a:xfrm>
          <a:off x="412496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1DCB942A-6046-45A7-80C8-0878144147CC}"/>
            </a:ext>
          </a:extLst>
        </xdr:cNvPr>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E847A9B8-8034-48E9-8C84-AC3F4761D902}"/>
            </a:ext>
          </a:extLst>
        </xdr:cNvPr>
        <xdr:cNvSpPr txBox="1"/>
      </xdr:nvSpPr>
      <xdr:spPr>
        <a:xfrm>
          <a:off x="4124960" y="1651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94F74C76-F5E3-46B0-AFB3-FDC286402CAF}"/>
            </a:ext>
          </a:extLst>
        </xdr:cNvPr>
        <xdr:cNvCxnSpPr/>
      </xdr:nvCxnSpPr>
      <xdr:spPr>
        <a:xfrm>
          <a:off x="4020820" y="167335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059CAEE9-94A1-47E7-A423-0F2A2749D14E}"/>
            </a:ext>
          </a:extLst>
        </xdr:cNvPr>
        <xdr:cNvSpPr txBox="1"/>
      </xdr:nvSpPr>
      <xdr:spPr>
        <a:xfrm>
          <a:off x="4124960" y="17176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6B1A0DD9-54B4-4754-AEB9-297AB717D741}"/>
            </a:ext>
          </a:extLst>
        </xdr:cNvPr>
        <xdr:cNvSpPr/>
      </xdr:nvSpPr>
      <xdr:spPr>
        <a:xfrm>
          <a:off x="4036060" y="1732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502A61D2-2712-4601-8890-9E8FB0779934}"/>
            </a:ext>
          </a:extLst>
        </xdr:cNvPr>
        <xdr:cNvSpPr/>
      </xdr:nvSpPr>
      <xdr:spPr>
        <a:xfrm>
          <a:off x="3312160" y="172847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51AACFB3-BE30-46D8-9A11-74EAE84AC17B}"/>
            </a:ext>
          </a:extLst>
        </xdr:cNvPr>
        <xdr:cNvSpPr/>
      </xdr:nvSpPr>
      <xdr:spPr>
        <a:xfrm>
          <a:off x="2514600" y="1729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6D6F0CF9-4B06-4776-8127-598517B8B6E3}"/>
            </a:ext>
          </a:extLst>
        </xdr:cNvPr>
        <xdr:cNvSpPr/>
      </xdr:nvSpPr>
      <xdr:spPr>
        <a:xfrm>
          <a:off x="1739900" y="1729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5E3771DE-EE04-49A4-BA43-AE8FC7D0A3FA}"/>
            </a:ext>
          </a:extLst>
        </xdr:cNvPr>
        <xdr:cNvSpPr/>
      </xdr:nvSpPr>
      <xdr:spPr>
        <a:xfrm>
          <a:off x="965200" y="172694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E1208178-0D65-4BFE-B94A-6603CA4AAF4B}"/>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5406A1EB-2008-48C0-A662-A279DB71DEA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A7B76465-C7DA-4436-9CC5-CAC52137D995}"/>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B3B91745-EA5D-4574-8385-7407CD05D5B5}"/>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3CB4BB3-E8BC-4BB3-91D6-E15544BB0C83}"/>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6350</xdr:rowOff>
    </xdr:from>
    <xdr:to>
      <xdr:col>24</xdr:col>
      <xdr:colOff>114300</xdr:colOff>
      <xdr:row>105</xdr:row>
      <xdr:rowOff>107950</xdr:rowOff>
    </xdr:to>
    <xdr:sp macro="" textlink="">
      <xdr:nvSpPr>
        <xdr:cNvPr id="414" name="楕円 413">
          <a:extLst>
            <a:ext uri="{FF2B5EF4-FFF2-40B4-BE49-F238E27FC236}">
              <a16:creationId xmlns:a16="http://schemas.microsoft.com/office/drawing/2014/main" id="{B1F5DC15-A3DE-4C9C-9BEE-5D79F3311E3F}"/>
            </a:ext>
          </a:extLst>
        </xdr:cNvPr>
        <xdr:cNvSpPr/>
      </xdr:nvSpPr>
      <xdr:spPr>
        <a:xfrm>
          <a:off x="403606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156227</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7EE9F8E0-92DC-41FF-B31F-3E3918ADD949}"/>
            </a:ext>
          </a:extLst>
        </xdr:cNvPr>
        <xdr:cNvSpPr txBox="1"/>
      </xdr:nvSpPr>
      <xdr:spPr>
        <a:xfrm>
          <a:off x="4124960" y="1759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147320</xdr:rowOff>
    </xdr:from>
    <xdr:to>
      <xdr:col>20</xdr:col>
      <xdr:colOff>38100</xdr:colOff>
      <xdr:row>105</xdr:row>
      <xdr:rowOff>77470</xdr:rowOff>
    </xdr:to>
    <xdr:sp macro="" textlink="">
      <xdr:nvSpPr>
        <xdr:cNvPr id="416" name="楕円 415">
          <a:extLst>
            <a:ext uri="{FF2B5EF4-FFF2-40B4-BE49-F238E27FC236}">
              <a16:creationId xmlns:a16="http://schemas.microsoft.com/office/drawing/2014/main" id="{3D7B31F5-F2EF-4528-9CC8-75AB190E5CA5}"/>
            </a:ext>
          </a:extLst>
        </xdr:cNvPr>
        <xdr:cNvSpPr/>
      </xdr:nvSpPr>
      <xdr:spPr>
        <a:xfrm>
          <a:off x="3312160" y="17581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26670</xdr:rowOff>
    </xdr:from>
    <xdr:to>
      <xdr:col>24</xdr:col>
      <xdr:colOff>63500</xdr:colOff>
      <xdr:row>105</xdr:row>
      <xdr:rowOff>57150</xdr:rowOff>
    </xdr:to>
    <xdr:cxnSp macro="">
      <xdr:nvCxnSpPr>
        <xdr:cNvPr id="417" name="直線コネクタ 416">
          <a:extLst>
            <a:ext uri="{FF2B5EF4-FFF2-40B4-BE49-F238E27FC236}">
              <a16:creationId xmlns:a16="http://schemas.microsoft.com/office/drawing/2014/main" id="{84283921-C0FC-431D-B635-0169A102DAE7}"/>
            </a:ext>
          </a:extLst>
        </xdr:cNvPr>
        <xdr:cNvCxnSpPr/>
      </xdr:nvCxnSpPr>
      <xdr:spPr>
        <a:xfrm>
          <a:off x="3355340" y="17628870"/>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118745</xdr:rowOff>
    </xdr:from>
    <xdr:to>
      <xdr:col>15</xdr:col>
      <xdr:colOff>101600</xdr:colOff>
      <xdr:row>105</xdr:row>
      <xdr:rowOff>48895</xdr:rowOff>
    </xdr:to>
    <xdr:sp macro="" textlink="">
      <xdr:nvSpPr>
        <xdr:cNvPr id="418" name="楕円 417">
          <a:extLst>
            <a:ext uri="{FF2B5EF4-FFF2-40B4-BE49-F238E27FC236}">
              <a16:creationId xmlns:a16="http://schemas.microsoft.com/office/drawing/2014/main" id="{6B2B574E-A48E-4A07-8250-C139A1F7CAF7}"/>
            </a:ext>
          </a:extLst>
        </xdr:cNvPr>
        <xdr:cNvSpPr/>
      </xdr:nvSpPr>
      <xdr:spPr>
        <a:xfrm>
          <a:off x="2514600" y="17553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169545</xdr:rowOff>
    </xdr:from>
    <xdr:to>
      <xdr:col>19</xdr:col>
      <xdr:colOff>177800</xdr:colOff>
      <xdr:row>105</xdr:row>
      <xdr:rowOff>26670</xdr:rowOff>
    </xdr:to>
    <xdr:cxnSp macro="">
      <xdr:nvCxnSpPr>
        <xdr:cNvPr id="419" name="直線コネクタ 418">
          <a:extLst>
            <a:ext uri="{FF2B5EF4-FFF2-40B4-BE49-F238E27FC236}">
              <a16:creationId xmlns:a16="http://schemas.microsoft.com/office/drawing/2014/main" id="{52CE1C24-FAB8-43D9-AC98-01AA83E06D21}"/>
            </a:ext>
          </a:extLst>
        </xdr:cNvPr>
        <xdr:cNvCxnSpPr/>
      </xdr:nvCxnSpPr>
      <xdr:spPr>
        <a:xfrm>
          <a:off x="2565400" y="17604105"/>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80645</xdr:rowOff>
    </xdr:from>
    <xdr:to>
      <xdr:col>10</xdr:col>
      <xdr:colOff>165100</xdr:colOff>
      <xdr:row>105</xdr:row>
      <xdr:rowOff>10795</xdr:rowOff>
    </xdr:to>
    <xdr:sp macro="" textlink="">
      <xdr:nvSpPr>
        <xdr:cNvPr id="420" name="楕円 419">
          <a:extLst>
            <a:ext uri="{FF2B5EF4-FFF2-40B4-BE49-F238E27FC236}">
              <a16:creationId xmlns:a16="http://schemas.microsoft.com/office/drawing/2014/main" id="{48956FB5-D914-492F-80E8-4CE25C7A42A9}"/>
            </a:ext>
          </a:extLst>
        </xdr:cNvPr>
        <xdr:cNvSpPr/>
      </xdr:nvSpPr>
      <xdr:spPr>
        <a:xfrm>
          <a:off x="1739900" y="17515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131445</xdr:rowOff>
    </xdr:from>
    <xdr:to>
      <xdr:col>15</xdr:col>
      <xdr:colOff>50800</xdr:colOff>
      <xdr:row>104</xdr:row>
      <xdr:rowOff>169545</xdr:rowOff>
    </xdr:to>
    <xdr:cxnSp macro="">
      <xdr:nvCxnSpPr>
        <xdr:cNvPr id="421" name="直線コネクタ 420">
          <a:extLst>
            <a:ext uri="{FF2B5EF4-FFF2-40B4-BE49-F238E27FC236}">
              <a16:creationId xmlns:a16="http://schemas.microsoft.com/office/drawing/2014/main" id="{778BB7CA-4AF1-468D-B35B-979767D482F8}"/>
            </a:ext>
          </a:extLst>
        </xdr:cNvPr>
        <xdr:cNvCxnSpPr/>
      </xdr:nvCxnSpPr>
      <xdr:spPr>
        <a:xfrm>
          <a:off x="1790700" y="1756600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44450</xdr:rowOff>
    </xdr:from>
    <xdr:to>
      <xdr:col>6</xdr:col>
      <xdr:colOff>38100</xdr:colOff>
      <xdr:row>104</xdr:row>
      <xdr:rowOff>146050</xdr:rowOff>
    </xdr:to>
    <xdr:sp macro="" textlink="">
      <xdr:nvSpPr>
        <xdr:cNvPr id="422" name="楕円 421">
          <a:extLst>
            <a:ext uri="{FF2B5EF4-FFF2-40B4-BE49-F238E27FC236}">
              <a16:creationId xmlns:a16="http://schemas.microsoft.com/office/drawing/2014/main" id="{23B6B462-FE07-41D8-9663-81133147213E}"/>
            </a:ext>
          </a:extLst>
        </xdr:cNvPr>
        <xdr:cNvSpPr/>
      </xdr:nvSpPr>
      <xdr:spPr>
        <a:xfrm>
          <a:off x="965200" y="174790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95250</xdr:rowOff>
    </xdr:from>
    <xdr:to>
      <xdr:col>10</xdr:col>
      <xdr:colOff>114300</xdr:colOff>
      <xdr:row>104</xdr:row>
      <xdr:rowOff>131445</xdr:rowOff>
    </xdr:to>
    <xdr:cxnSp macro="">
      <xdr:nvCxnSpPr>
        <xdr:cNvPr id="423" name="直線コネクタ 422">
          <a:extLst>
            <a:ext uri="{FF2B5EF4-FFF2-40B4-BE49-F238E27FC236}">
              <a16:creationId xmlns:a16="http://schemas.microsoft.com/office/drawing/2014/main" id="{613F372A-A96F-4228-98FE-C232B316D652}"/>
            </a:ext>
          </a:extLst>
        </xdr:cNvPr>
        <xdr:cNvCxnSpPr/>
      </xdr:nvCxnSpPr>
      <xdr:spPr>
        <a:xfrm>
          <a:off x="1008380" y="1752981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a:extLst>
            <a:ext uri="{FF2B5EF4-FFF2-40B4-BE49-F238E27FC236}">
              <a16:creationId xmlns:a16="http://schemas.microsoft.com/office/drawing/2014/main" id="{5422A37A-5E24-408B-8DFD-9E31ECB55EF1}"/>
            </a:ext>
          </a:extLst>
        </xdr:cNvPr>
        <xdr:cNvSpPr txBox="1"/>
      </xdr:nvSpPr>
      <xdr:spPr>
        <a:xfrm>
          <a:off x="3170564" y="1706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a:extLst>
            <a:ext uri="{FF2B5EF4-FFF2-40B4-BE49-F238E27FC236}">
              <a16:creationId xmlns:a16="http://schemas.microsoft.com/office/drawing/2014/main" id="{6CE1507F-7132-47FF-80A5-4709EE9BA011}"/>
            </a:ext>
          </a:extLst>
        </xdr:cNvPr>
        <xdr:cNvSpPr txBox="1"/>
      </xdr:nvSpPr>
      <xdr:spPr>
        <a:xfrm>
          <a:off x="2385704" y="1707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a:extLst>
            <a:ext uri="{FF2B5EF4-FFF2-40B4-BE49-F238E27FC236}">
              <a16:creationId xmlns:a16="http://schemas.microsoft.com/office/drawing/2014/main" id="{9B0FFD2C-5D84-4961-81E6-D2F4C9C03607}"/>
            </a:ext>
          </a:extLst>
        </xdr:cNvPr>
        <xdr:cNvSpPr txBox="1"/>
      </xdr:nvSpPr>
      <xdr:spPr>
        <a:xfrm>
          <a:off x="1611004" y="1707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27" name="n_4aveValue【市民会館】&#10;有形固定資産減価償却率">
          <a:extLst>
            <a:ext uri="{FF2B5EF4-FFF2-40B4-BE49-F238E27FC236}">
              <a16:creationId xmlns:a16="http://schemas.microsoft.com/office/drawing/2014/main" id="{6C8DC9D1-A349-4C1B-8F06-3861A5A21880}"/>
            </a:ext>
          </a:extLst>
        </xdr:cNvPr>
        <xdr:cNvSpPr txBox="1"/>
      </xdr:nvSpPr>
      <xdr:spPr>
        <a:xfrm>
          <a:off x="836304" y="17052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68597</xdr:rowOff>
    </xdr:from>
    <xdr:ext cx="405111" cy="259045"/>
    <xdr:sp macro="" textlink="">
      <xdr:nvSpPr>
        <xdr:cNvPr id="428" name="n_1mainValue【市民会館】&#10;有形固定資産減価償却率">
          <a:extLst>
            <a:ext uri="{FF2B5EF4-FFF2-40B4-BE49-F238E27FC236}">
              <a16:creationId xmlns:a16="http://schemas.microsoft.com/office/drawing/2014/main" id="{C72CA8B8-C89A-44F9-AADA-1399290AECDA}"/>
            </a:ext>
          </a:extLst>
        </xdr:cNvPr>
        <xdr:cNvSpPr txBox="1"/>
      </xdr:nvSpPr>
      <xdr:spPr>
        <a:xfrm>
          <a:off x="3170564" y="1767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40022</xdr:rowOff>
    </xdr:from>
    <xdr:ext cx="405111" cy="259045"/>
    <xdr:sp macro="" textlink="">
      <xdr:nvSpPr>
        <xdr:cNvPr id="429" name="n_2mainValue【市民会館】&#10;有形固定資産減価償却率">
          <a:extLst>
            <a:ext uri="{FF2B5EF4-FFF2-40B4-BE49-F238E27FC236}">
              <a16:creationId xmlns:a16="http://schemas.microsoft.com/office/drawing/2014/main" id="{EDEC1DEC-43E7-4005-9F0E-EBF0CCE9311D}"/>
            </a:ext>
          </a:extLst>
        </xdr:cNvPr>
        <xdr:cNvSpPr txBox="1"/>
      </xdr:nvSpPr>
      <xdr:spPr>
        <a:xfrm>
          <a:off x="2385704" y="1764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1922</xdr:rowOff>
    </xdr:from>
    <xdr:ext cx="405111" cy="259045"/>
    <xdr:sp macro="" textlink="">
      <xdr:nvSpPr>
        <xdr:cNvPr id="430" name="n_3mainValue【市民会館】&#10;有形固定資産減価償却率">
          <a:extLst>
            <a:ext uri="{FF2B5EF4-FFF2-40B4-BE49-F238E27FC236}">
              <a16:creationId xmlns:a16="http://schemas.microsoft.com/office/drawing/2014/main" id="{064A12FD-810C-467A-AE11-1A353AE7721F}"/>
            </a:ext>
          </a:extLst>
        </xdr:cNvPr>
        <xdr:cNvSpPr txBox="1"/>
      </xdr:nvSpPr>
      <xdr:spPr>
        <a:xfrm>
          <a:off x="1611004" y="1760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137177</xdr:rowOff>
    </xdr:from>
    <xdr:ext cx="405111" cy="259045"/>
    <xdr:sp macro="" textlink="">
      <xdr:nvSpPr>
        <xdr:cNvPr id="431" name="n_4mainValue【市民会館】&#10;有形固定資産減価償却率">
          <a:extLst>
            <a:ext uri="{FF2B5EF4-FFF2-40B4-BE49-F238E27FC236}">
              <a16:creationId xmlns:a16="http://schemas.microsoft.com/office/drawing/2014/main" id="{4DE89C2D-5F20-4168-88AC-ED15EE195526}"/>
            </a:ext>
          </a:extLst>
        </xdr:cNvPr>
        <xdr:cNvSpPr txBox="1"/>
      </xdr:nvSpPr>
      <xdr:spPr>
        <a:xfrm>
          <a:off x="836304" y="1757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9BCE3D9C-EF8A-4A37-8DA7-2D532B02B74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4C68B32A-8029-406D-B332-FF35CDCDA53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CDE7EA49-EFEE-4404-81EF-8EBD169D380B}"/>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62BA638A-1671-45AC-956E-FF3EDB0850C2}"/>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E9366575-BA0B-4A9D-B82A-FAD5E56D233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365014F1-39E1-4574-9CF2-3C0269FD388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C12BF304-AF54-440A-9917-AA0A9B1C4DF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F1C54F61-A2B3-4616-B661-A471986920F1}"/>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B5AE4CAB-A46B-403E-9B4D-95BD155929AF}"/>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B1015A66-D48D-471E-A3D4-D435EF1266F7}"/>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98C165DE-3C46-4A9D-B2D7-A4BE80EB7C69}"/>
            </a:ext>
          </a:extLst>
        </xdr:cNvPr>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03EF3F68-B54C-4DA1-BF58-0166226D38D9}"/>
            </a:ext>
          </a:extLst>
        </xdr:cNvPr>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5787B342-4EF4-43D5-A1E6-3ECB2A44DEBE}"/>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C049B335-BF31-4B52-994A-8AEEF114B5B5}"/>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A61AB7B8-EBB7-4175-960E-1FB8CE504041}"/>
            </a:ext>
          </a:extLst>
        </xdr:cNvPr>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C3084C51-CC36-46E0-9CE1-73944716F311}"/>
            </a:ext>
          </a:extLst>
        </xdr:cNvPr>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54C9FD3B-9F18-4F18-93AC-E6552CEB4C43}"/>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9269AA90-1ACE-4B4A-9825-BF04F33962B5}"/>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4FC9216C-8CC2-41C3-8DEF-DF554E3CF0E3}"/>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606D236A-4A2C-472B-9566-5215FC31D197}"/>
            </a:ext>
          </a:extLst>
        </xdr:cNvPr>
        <xdr:cNvCxnSpPr/>
      </xdr:nvCxnSpPr>
      <xdr:spPr>
        <a:xfrm flipV="1">
          <a:off x="9219565" y="16857345"/>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8A96F725-3281-4541-A0BC-D31F15BB82F6}"/>
            </a:ext>
          </a:extLst>
        </xdr:cNvPr>
        <xdr:cNvSpPr txBox="1"/>
      </xdr:nvSpPr>
      <xdr:spPr>
        <a:xfrm>
          <a:off x="925830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00A3F589-26EE-4DAA-B8E2-CC0DE31FD296}"/>
            </a:ext>
          </a:extLst>
        </xdr:cNvPr>
        <xdr:cNvCxnSpPr/>
      </xdr:nvCxnSpPr>
      <xdr:spPr>
        <a:xfrm>
          <a:off x="9154160" y="18042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B8123837-2938-4B1C-9E32-0EA46EC1901F}"/>
            </a:ext>
          </a:extLst>
        </xdr:cNvPr>
        <xdr:cNvSpPr txBox="1"/>
      </xdr:nvSpPr>
      <xdr:spPr>
        <a:xfrm>
          <a:off x="9258300" y="1663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3F104B5D-9CE2-4615-A74D-36761734FE53}"/>
            </a:ext>
          </a:extLst>
        </xdr:cNvPr>
        <xdr:cNvCxnSpPr/>
      </xdr:nvCxnSpPr>
      <xdr:spPr>
        <a:xfrm>
          <a:off x="9154160" y="16857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123841</xdr:rowOff>
    </xdr:from>
    <xdr:ext cx="469744" cy="259045"/>
    <xdr:sp macro="" textlink="">
      <xdr:nvSpPr>
        <xdr:cNvPr id="456" name="【市民会館】&#10;一人当たり面積平均値テキスト">
          <a:extLst>
            <a:ext uri="{FF2B5EF4-FFF2-40B4-BE49-F238E27FC236}">
              <a16:creationId xmlns:a16="http://schemas.microsoft.com/office/drawing/2014/main" id="{1E753C7A-A256-463F-9BCF-67855D9AB26F}"/>
            </a:ext>
          </a:extLst>
        </xdr:cNvPr>
        <xdr:cNvSpPr txBox="1"/>
      </xdr:nvSpPr>
      <xdr:spPr>
        <a:xfrm>
          <a:off x="9258300" y="17558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868CDF1A-C3DF-4259-9C88-8B81F5DDF097}"/>
            </a:ext>
          </a:extLst>
        </xdr:cNvPr>
        <xdr:cNvSpPr/>
      </xdr:nvSpPr>
      <xdr:spPr>
        <a:xfrm>
          <a:off x="9192260" y="175799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3668F450-C339-4D42-A9D0-8625017C34ED}"/>
            </a:ext>
          </a:extLst>
        </xdr:cNvPr>
        <xdr:cNvSpPr/>
      </xdr:nvSpPr>
      <xdr:spPr>
        <a:xfrm>
          <a:off x="844550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892E4274-D38B-45DE-A420-EAA70C61B3CE}"/>
            </a:ext>
          </a:extLst>
        </xdr:cNvPr>
        <xdr:cNvSpPr/>
      </xdr:nvSpPr>
      <xdr:spPr>
        <a:xfrm>
          <a:off x="767080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CA5E5756-73E5-47F4-B680-F0DCB1703320}"/>
            </a:ext>
          </a:extLst>
        </xdr:cNvPr>
        <xdr:cNvSpPr/>
      </xdr:nvSpPr>
      <xdr:spPr>
        <a:xfrm>
          <a:off x="687324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1826BC60-565E-462F-B6F7-4A45A0CA672E}"/>
            </a:ext>
          </a:extLst>
        </xdr:cNvPr>
        <xdr:cNvSpPr/>
      </xdr:nvSpPr>
      <xdr:spPr>
        <a:xfrm>
          <a:off x="609854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E531E007-2AE2-479A-84B8-AD1E032BA57F}"/>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99E76336-F029-46D0-8125-FADC8D7C0AF6}"/>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1768B2D9-AEB4-4616-B304-9AC42B6E47C3}"/>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C4EC4E91-0217-41A4-97B2-9E98CA0EC222}"/>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760CCAFE-DFE2-4A21-B304-C99B3AD1F51B}"/>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82550</xdr:rowOff>
    </xdr:from>
    <xdr:to>
      <xdr:col>55</xdr:col>
      <xdr:colOff>50800</xdr:colOff>
      <xdr:row>104</xdr:row>
      <xdr:rowOff>12700</xdr:rowOff>
    </xdr:to>
    <xdr:sp macro="" textlink="">
      <xdr:nvSpPr>
        <xdr:cNvPr id="467" name="楕円 466">
          <a:extLst>
            <a:ext uri="{FF2B5EF4-FFF2-40B4-BE49-F238E27FC236}">
              <a16:creationId xmlns:a16="http://schemas.microsoft.com/office/drawing/2014/main" id="{9070FEE9-D066-458A-BE35-F2DAB3D7D50A}"/>
            </a:ext>
          </a:extLst>
        </xdr:cNvPr>
        <xdr:cNvSpPr/>
      </xdr:nvSpPr>
      <xdr:spPr>
        <a:xfrm>
          <a:off x="9192260" y="17349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105427</xdr:rowOff>
    </xdr:from>
    <xdr:ext cx="469744" cy="259045"/>
    <xdr:sp macro="" textlink="">
      <xdr:nvSpPr>
        <xdr:cNvPr id="468" name="【市民会館】&#10;一人当たり面積該当値テキスト">
          <a:extLst>
            <a:ext uri="{FF2B5EF4-FFF2-40B4-BE49-F238E27FC236}">
              <a16:creationId xmlns:a16="http://schemas.microsoft.com/office/drawing/2014/main" id="{736064F7-5CAD-400B-ACFD-A0390C058214}"/>
            </a:ext>
          </a:extLst>
        </xdr:cNvPr>
        <xdr:cNvSpPr txBox="1"/>
      </xdr:nvSpPr>
      <xdr:spPr>
        <a:xfrm>
          <a:off x="9258300" y="1720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88264</xdr:rowOff>
    </xdr:from>
    <xdr:to>
      <xdr:col>50</xdr:col>
      <xdr:colOff>165100</xdr:colOff>
      <xdr:row>104</xdr:row>
      <xdr:rowOff>18414</xdr:rowOff>
    </xdr:to>
    <xdr:sp macro="" textlink="">
      <xdr:nvSpPr>
        <xdr:cNvPr id="469" name="楕円 468">
          <a:extLst>
            <a:ext uri="{FF2B5EF4-FFF2-40B4-BE49-F238E27FC236}">
              <a16:creationId xmlns:a16="http://schemas.microsoft.com/office/drawing/2014/main" id="{C9859370-78B4-41CC-BE01-8A2D7C2EF1F1}"/>
            </a:ext>
          </a:extLst>
        </xdr:cNvPr>
        <xdr:cNvSpPr/>
      </xdr:nvSpPr>
      <xdr:spPr>
        <a:xfrm>
          <a:off x="8445500" y="173551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133350</xdr:rowOff>
    </xdr:from>
    <xdr:to>
      <xdr:col>55</xdr:col>
      <xdr:colOff>0</xdr:colOff>
      <xdr:row>103</xdr:row>
      <xdr:rowOff>139064</xdr:rowOff>
    </xdr:to>
    <xdr:cxnSp macro="">
      <xdr:nvCxnSpPr>
        <xdr:cNvPr id="470" name="直線コネクタ 469">
          <a:extLst>
            <a:ext uri="{FF2B5EF4-FFF2-40B4-BE49-F238E27FC236}">
              <a16:creationId xmlns:a16="http://schemas.microsoft.com/office/drawing/2014/main" id="{FC3E4B67-F97D-4A3F-9F74-7BF29E387C39}"/>
            </a:ext>
          </a:extLst>
        </xdr:cNvPr>
        <xdr:cNvCxnSpPr/>
      </xdr:nvCxnSpPr>
      <xdr:spPr>
        <a:xfrm flipV="1">
          <a:off x="8496300" y="17400270"/>
          <a:ext cx="7239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88264</xdr:rowOff>
    </xdr:from>
    <xdr:to>
      <xdr:col>46</xdr:col>
      <xdr:colOff>38100</xdr:colOff>
      <xdr:row>104</xdr:row>
      <xdr:rowOff>18414</xdr:rowOff>
    </xdr:to>
    <xdr:sp macro="" textlink="">
      <xdr:nvSpPr>
        <xdr:cNvPr id="471" name="楕円 470">
          <a:extLst>
            <a:ext uri="{FF2B5EF4-FFF2-40B4-BE49-F238E27FC236}">
              <a16:creationId xmlns:a16="http://schemas.microsoft.com/office/drawing/2014/main" id="{5535C084-EC8A-4CB2-8ABA-5A68CE6B72F5}"/>
            </a:ext>
          </a:extLst>
        </xdr:cNvPr>
        <xdr:cNvSpPr/>
      </xdr:nvSpPr>
      <xdr:spPr>
        <a:xfrm>
          <a:off x="7670800" y="173551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139064</xdr:rowOff>
    </xdr:from>
    <xdr:to>
      <xdr:col>50</xdr:col>
      <xdr:colOff>114300</xdr:colOff>
      <xdr:row>103</xdr:row>
      <xdr:rowOff>139064</xdr:rowOff>
    </xdr:to>
    <xdr:cxnSp macro="">
      <xdr:nvCxnSpPr>
        <xdr:cNvPr id="472" name="直線コネクタ 471">
          <a:extLst>
            <a:ext uri="{FF2B5EF4-FFF2-40B4-BE49-F238E27FC236}">
              <a16:creationId xmlns:a16="http://schemas.microsoft.com/office/drawing/2014/main" id="{69C03DC2-6A40-495C-9443-C0E4CD26C683}"/>
            </a:ext>
          </a:extLst>
        </xdr:cNvPr>
        <xdr:cNvCxnSpPr/>
      </xdr:nvCxnSpPr>
      <xdr:spPr>
        <a:xfrm>
          <a:off x="7713980" y="1740598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93980</xdr:rowOff>
    </xdr:from>
    <xdr:to>
      <xdr:col>41</xdr:col>
      <xdr:colOff>101600</xdr:colOff>
      <xdr:row>104</xdr:row>
      <xdr:rowOff>24130</xdr:rowOff>
    </xdr:to>
    <xdr:sp macro="" textlink="">
      <xdr:nvSpPr>
        <xdr:cNvPr id="473" name="楕円 472">
          <a:extLst>
            <a:ext uri="{FF2B5EF4-FFF2-40B4-BE49-F238E27FC236}">
              <a16:creationId xmlns:a16="http://schemas.microsoft.com/office/drawing/2014/main" id="{928AD473-E3BD-4487-9D8E-4ED0F39B2789}"/>
            </a:ext>
          </a:extLst>
        </xdr:cNvPr>
        <xdr:cNvSpPr/>
      </xdr:nvSpPr>
      <xdr:spPr>
        <a:xfrm>
          <a:off x="6873240" y="17360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139064</xdr:rowOff>
    </xdr:from>
    <xdr:to>
      <xdr:col>45</xdr:col>
      <xdr:colOff>177800</xdr:colOff>
      <xdr:row>103</xdr:row>
      <xdr:rowOff>144780</xdr:rowOff>
    </xdr:to>
    <xdr:cxnSp macro="">
      <xdr:nvCxnSpPr>
        <xdr:cNvPr id="474" name="直線コネクタ 473">
          <a:extLst>
            <a:ext uri="{FF2B5EF4-FFF2-40B4-BE49-F238E27FC236}">
              <a16:creationId xmlns:a16="http://schemas.microsoft.com/office/drawing/2014/main" id="{77ECFCAD-1F93-4BAA-A0D5-0005F5440E2D}"/>
            </a:ext>
          </a:extLst>
        </xdr:cNvPr>
        <xdr:cNvCxnSpPr/>
      </xdr:nvCxnSpPr>
      <xdr:spPr>
        <a:xfrm flipV="1">
          <a:off x="6924040" y="17405984"/>
          <a:ext cx="78994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93980</xdr:rowOff>
    </xdr:from>
    <xdr:to>
      <xdr:col>36</xdr:col>
      <xdr:colOff>165100</xdr:colOff>
      <xdr:row>104</xdr:row>
      <xdr:rowOff>24130</xdr:rowOff>
    </xdr:to>
    <xdr:sp macro="" textlink="">
      <xdr:nvSpPr>
        <xdr:cNvPr id="475" name="楕円 474">
          <a:extLst>
            <a:ext uri="{FF2B5EF4-FFF2-40B4-BE49-F238E27FC236}">
              <a16:creationId xmlns:a16="http://schemas.microsoft.com/office/drawing/2014/main" id="{32FF2BDE-B99A-4B4F-A739-095803501213}"/>
            </a:ext>
          </a:extLst>
        </xdr:cNvPr>
        <xdr:cNvSpPr/>
      </xdr:nvSpPr>
      <xdr:spPr>
        <a:xfrm>
          <a:off x="6098540" y="17360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144780</xdr:rowOff>
    </xdr:from>
    <xdr:to>
      <xdr:col>41</xdr:col>
      <xdr:colOff>50800</xdr:colOff>
      <xdr:row>103</xdr:row>
      <xdr:rowOff>144780</xdr:rowOff>
    </xdr:to>
    <xdr:cxnSp macro="">
      <xdr:nvCxnSpPr>
        <xdr:cNvPr id="476" name="直線コネクタ 475">
          <a:extLst>
            <a:ext uri="{FF2B5EF4-FFF2-40B4-BE49-F238E27FC236}">
              <a16:creationId xmlns:a16="http://schemas.microsoft.com/office/drawing/2014/main" id="{6A8B3244-0ADF-4736-A9BE-AF5250A7A8DF}"/>
            </a:ext>
          </a:extLst>
        </xdr:cNvPr>
        <xdr:cNvCxnSpPr/>
      </xdr:nvCxnSpPr>
      <xdr:spPr>
        <a:xfrm>
          <a:off x="6149340" y="174117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77" name="n_1aveValue【市民会館】&#10;一人当たり面積">
          <a:extLst>
            <a:ext uri="{FF2B5EF4-FFF2-40B4-BE49-F238E27FC236}">
              <a16:creationId xmlns:a16="http://schemas.microsoft.com/office/drawing/2014/main" id="{67D178EE-A471-42EB-A230-C379D92FD3D0}"/>
            </a:ext>
          </a:extLst>
        </xdr:cNvPr>
        <xdr:cNvSpPr txBox="1"/>
      </xdr:nvSpPr>
      <xdr:spPr>
        <a:xfrm>
          <a:off x="8271587"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83838</xdr:rowOff>
    </xdr:from>
    <xdr:ext cx="469744" cy="259045"/>
    <xdr:sp macro="" textlink="">
      <xdr:nvSpPr>
        <xdr:cNvPr id="478" name="n_2aveValue【市民会館】&#10;一人当たり面積">
          <a:extLst>
            <a:ext uri="{FF2B5EF4-FFF2-40B4-BE49-F238E27FC236}">
              <a16:creationId xmlns:a16="http://schemas.microsoft.com/office/drawing/2014/main" id="{75923E80-9D19-414A-B00A-050D9BC0C6E5}"/>
            </a:ext>
          </a:extLst>
        </xdr:cNvPr>
        <xdr:cNvSpPr txBox="1"/>
      </xdr:nvSpPr>
      <xdr:spPr>
        <a:xfrm>
          <a:off x="7509587"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79" name="n_3aveValue【市民会館】&#10;一人当たり面積">
          <a:extLst>
            <a:ext uri="{FF2B5EF4-FFF2-40B4-BE49-F238E27FC236}">
              <a16:creationId xmlns:a16="http://schemas.microsoft.com/office/drawing/2014/main" id="{8F6BB706-6C4C-42EA-B88D-BB919A4759D8}"/>
            </a:ext>
          </a:extLst>
        </xdr:cNvPr>
        <xdr:cNvSpPr txBox="1"/>
      </xdr:nvSpPr>
      <xdr:spPr>
        <a:xfrm>
          <a:off x="671202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106697</xdr:rowOff>
    </xdr:from>
    <xdr:ext cx="469744" cy="259045"/>
    <xdr:sp macro="" textlink="">
      <xdr:nvSpPr>
        <xdr:cNvPr id="480" name="n_4aveValue【市民会館】&#10;一人当たり面積">
          <a:extLst>
            <a:ext uri="{FF2B5EF4-FFF2-40B4-BE49-F238E27FC236}">
              <a16:creationId xmlns:a16="http://schemas.microsoft.com/office/drawing/2014/main" id="{CCF144E1-F924-4FED-BBCE-149458AC146F}"/>
            </a:ext>
          </a:extLst>
        </xdr:cNvPr>
        <xdr:cNvSpPr txBox="1"/>
      </xdr:nvSpPr>
      <xdr:spPr>
        <a:xfrm>
          <a:off x="593732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34941</xdr:rowOff>
    </xdr:from>
    <xdr:ext cx="469744" cy="259045"/>
    <xdr:sp macro="" textlink="">
      <xdr:nvSpPr>
        <xdr:cNvPr id="481" name="n_1mainValue【市民会館】&#10;一人当たり面積">
          <a:extLst>
            <a:ext uri="{FF2B5EF4-FFF2-40B4-BE49-F238E27FC236}">
              <a16:creationId xmlns:a16="http://schemas.microsoft.com/office/drawing/2014/main" id="{48CDFDA7-7B5A-4682-A282-FFCF3D1BAFEB}"/>
            </a:ext>
          </a:extLst>
        </xdr:cNvPr>
        <xdr:cNvSpPr txBox="1"/>
      </xdr:nvSpPr>
      <xdr:spPr>
        <a:xfrm>
          <a:off x="8271587" y="1713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34941</xdr:rowOff>
    </xdr:from>
    <xdr:ext cx="469744" cy="259045"/>
    <xdr:sp macro="" textlink="">
      <xdr:nvSpPr>
        <xdr:cNvPr id="482" name="n_2mainValue【市民会館】&#10;一人当たり面積">
          <a:extLst>
            <a:ext uri="{FF2B5EF4-FFF2-40B4-BE49-F238E27FC236}">
              <a16:creationId xmlns:a16="http://schemas.microsoft.com/office/drawing/2014/main" id="{B0B2B0E5-1C16-4625-9854-AD0F1A8FB262}"/>
            </a:ext>
          </a:extLst>
        </xdr:cNvPr>
        <xdr:cNvSpPr txBox="1"/>
      </xdr:nvSpPr>
      <xdr:spPr>
        <a:xfrm>
          <a:off x="7509587" y="1713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40657</xdr:rowOff>
    </xdr:from>
    <xdr:ext cx="469744" cy="259045"/>
    <xdr:sp macro="" textlink="">
      <xdr:nvSpPr>
        <xdr:cNvPr id="483" name="n_3mainValue【市民会館】&#10;一人当たり面積">
          <a:extLst>
            <a:ext uri="{FF2B5EF4-FFF2-40B4-BE49-F238E27FC236}">
              <a16:creationId xmlns:a16="http://schemas.microsoft.com/office/drawing/2014/main" id="{58A3C25F-6CA4-488A-A388-EE4409D08BC5}"/>
            </a:ext>
          </a:extLst>
        </xdr:cNvPr>
        <xdr:cNvSpPr txBox="1"/>
      </xdr:nvSpPr>
      <xdr:spPr>
        <a:xfrm>
          <a:off x="6712027" y="1713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40657</xdr:rowOff>
    </xdr:from>
    <xdr:ext cx="469744" cy="259045"/>
    <xdr:sp macro="" textlink="">
      <xdr:nvSpPr>
        <xdr:cNvPr id="484" name="n_4mainValue【市民会館】&#10;一人当たり面積">
          <a:extLst>
            <a:ext uri="{FF2B5EF4-FFF2-40B4-BE49-F238E27FC236}">
              <a16:creationId xmlns:a16="http://schemas.microsoft.com/office/drawing/2014/main" id="{BE50395E-F222-4342-9919-F7114164F6C5}"/>
            </a:ext>
          </a:extLst>
        </xdr:cNvPr>
        <xdr:cNvSpPr txBox="1"/>
      </xdr:nvSpPr>
      <xdr:spPr>
        <a:xfrm>
          <a:off x="5937327" y="1713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8044768B-CF91-4ECC-B34F-6AFCDC6F3C9B}"/>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90ECAEC3-10E7-4FE5-9515-28E54B2A3D1A}"/>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7DA90B17-4609-4703-A406-54464C8590B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C493C6F8-DE0C-4B58-A650-7AB3F2A5E7E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DD8688CF-09B5-4F11-A9CB-A4BA68DA4041}"/>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2E0F8730-D6A5-470B-9E7E-71F5DD95D3B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BD47C7D6-4ED6-4747-AC04-E3E7C4A72B4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F895465C-156D-4D53-A29E-2CD0F230D41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F03FC871-023C-45AD-9DC0-8AE8E66E05EE}"/>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5D8F1199-F85C-43EC-A4DF-4A5AB2460B6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1D8042BD-AB89-46A5-996D-24EE33986FD1}"/>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C1F774DF-8E0E-445F-91F8-09B2E2E12C46}"/>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DB306846-1492-434F-A6E0-397F10408661}"/>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E08896D8-39D7-438E-A30B-647F2C7E083B}"/>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547533D7-89BB-4F78-B087-6F9F4B439D7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BED196D9-B2BA-4C5B-9841-313FFE3D488A}"/>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979A3577-6590-4A05-BE16-AC6037791291}"/>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1A026AFA-957A-40FF-92EB-793ABBB286DB}"/>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1B1228BB-70F9-4553-9820-610C6467D9E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4B52B1AD-CD3A-4D74-900D-0556AF38A89B}"/>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001FCC73-598B-4890-9702-0048D1A5B112}"/>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7A9378C3-0042-4BCA-888E-40F9B92B4AE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473A7654-42CD-4AFB-865F-7FC88544116F}"/>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5EC983C5-C293-4A1A-AC7A-CD92CC1793E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B13DBF72-42B1-447C-AA80-E1371906A273}"/>
            </a:ext>
          </a:extLst>
        </xdr:cNvPr>
        <xdr:cNvCxnSpPr/>
      </xdr:nvCxnSpPr>
      <xdr:spPr>
        <a:xfrm flipV="1">
          <a:off x="14375764" y="558927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78F971C5-6ABA-4412-A857-480C547DCCA0}"/>
            </a:ext>
          </a:extLst>
        </xdr:cNvPr>
        <xdr:cNvSpPr txBox="1"/>
      </xdr:nvSpPr>
      <xdr:spPr>
        <a:xfrm>
          <a:off x="14414500"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672A7253-5B9F-421E-A1E6-1BD68D339ECB}"/>
            </a:ext>
          </a:extLst>
        </xdr:cNvPr>
        <xdr:cNvCxnSpPr/>
      </xdr:nvCxnSpPr>
      <xdr:spPr>
        <a:xfrm>
          <a:off x="14287500" y="694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3BE278B8-8EF2-445D-ABE7-D9269E4591AB}"/>
            </a:ext>
          </a:extLst>
        </xdr:cNvPr>
        <xdr:cNvSpPr txBox="1"/>
      </xdr:nvSpPr>
      <xdr:spPr>
        <a:xfrm>
          <a:off x="14414500" y="536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3F23858C-CB82-4DD7-AB30-E06DC8A2D7E8}"/>
            </a:ext>
          </a:extLst>
        </xdr:cNvPr>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F13B9575-9892-4920-BB75-41C0189FB2A4}"/>
            </a:ext>
          </a:extLst>
        </xdr:cNvPr>
        <xdr:cNvSpPr txBox="1"/>
      </xdr:nvSpPr>
      <xdr:spPr>
        <a:xfrm>
          <a:off x="14414500" y="630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4C36420F-299C-4A07-94AD-DCE95765F714}"/>
            </a:ext>
          </a:extLst>
        </xdr:cNvPr>
        <xdr:cNvSpPr/>
      </xdr:nvSpPr>
      <xdr:spPr>
        <a:xfrm>
          <a:off x="14325600" y="63233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78B9103C-FF66-4BA0-9891-CC29AD2E748E}"/>
            </a:ext>
          </a:extLst>
        </xdr:cNvPr>
        <xdr:cNvSpPr/>
      </xdr:nvSpPr>
      <xdr:spPr>
        <a:xfrm>
          <a:off x="13578840" y="6287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E923ECA7-72C7-4890-9632-0DA56B1AD130}"/>
            </a:ext>
          </a:extLst>
        </xdr:cNvPr>
        <xdr:cNvSpPr/>
      </xdr:nvSpPr>
      <xdr:spPr>
        <a:xfrm>
          <a:off x="1280414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FD431FE9-520C-489E-8113-5281EC430DD9}"/>
            </a:ext>
          </a:extLst>
        </xdr:cNvPr>
        <xdr:cNvSpPr/>
      </xdr:nvSpPr>
      <xdr:spPr>
        <a:xfrm>
          <a:off x="12029440" y="6249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BE6ABB49-D8CD-4574-937C-6AE843FD1C95}"/>
            </a:ext>
          </a:extLst>
        </xdr:cNvPr>
        <xdr:cNvSpPr/>
      </xdr:nvSpPr>
      <xdr:spPr>
        <a:xfrm>
          <a:off x="1123188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837F4FC2-7CC3-4789-92DD-D09DBB3DD69F}"/>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1F270AC7-F4C0-4404-A9D2-2BBBAEAD9EB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B80D5E0E-5F95-47E4-8168-9E6B2CCCD976}"/>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6CF6312B-6A6A-4A80-BACE-4FA80CB2F00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786BBD4-F3C8-4A10-89BE-A6BC2EFCD4B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48260</xdr:rowOff>
    </xdr:from>
    <xdr:to>
      <xdr:col>85</xdr:col>
      <xdr:colOff>177800</xdr:colOff>
      <xdr:row>36</xdr:row>
      <xdr:rowOff>149860</xdr:rowOff>
    </xdr:to>
    <xdr:sp macro="" textlink="">
      <xdr:nvSpPr>
        <xdr:cNvPr id="525" name="楕円 524">
          <a:extLst>
            <a:ext uri="{FF2B5EF4-FFF2-40B4-BE49-F238E27FC236}">
              <a16:creationId xmlns:a16="http://schemas.microsoft.com/office/drawing/2014/main" id="{E4B4621A-B995-45C0-A5CB-560182242E0F}"/>
            </a:ext>
          </a:extLst>
        </xdr:cNvPr>
        <xdr:cNvSpPr/>
      </xdr:nvSpPr>
      <xdr:spPr>
        <a:xfrm>
          <a:off x="14325600" y="60833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71137</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623F89BF-3803-43EF-9694-60843B79E197}"/>
            </a:ext>
          </a:extLst>
        </xdr:cNvPr>
        <xdr:cNvSpPr txBox="1"/>
      </xdr:nvSpPr>
      <xdr:spPr>
        <a:xfrm>
          <a:off x="14414500"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154940</xdr:rowOff>
    </xdr:from>
    <xdr:to>
      <xdr:col>81</xdr:col>
      <xdr:colOff>101600</xdr:colOff>
      <xdr:row>36</xdr:row>
      <xdr:rowOff>85090</xdr:rowOff>
    </xdr:to>
    <xdr:sp macro="" textlink="">
      <xdr:nvSpPr>
        <xdr:cNvPr id="527" name="楕円 526">
          <a:extLst>
            <a:ext uri="{FF2B5EF4-FFF2-40B4-BE49-F238E27FC236}">
              <a16:creationId xmlns:a16="http://schemas.microsoft.com/office/drawing/2014/main" id="{AF8E4235-1F8B-43DF-8108-8D1B00260554}"/>
            </a:ext>
          </a:extLst>
        </xdr:cNvPr>
        <xdr:cNvSpPr/>
      </xdr:nvSpPr>
      <xdr:spPr>
        <a:xfrm>
          <a:off x="13578840" y="6022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34290</xdr:rowOff>
    </xdr:from>
    <xdr:to>
      <xdr:col>85</xdr:col>
      <xdr:colOff>127000</xdr:colOff>
      <xdr:row>36</xdr:row>
      <xdr:rowOff>99060</xdr:rowOff>
    </xdr:to>
    <xdr:cxnSp macro="">
      <xdr:nvCxnSpPr>
        <xdr:cNvPr id="528" name="直線コネクタ 527">
          <a:extLst>
            <a:ext uri="{FF2B5EF4-FFF2-40B4-BE49-F238E27FC236}">
              <a16:creationId xmlns:a16="http://schemas.microsoft.com/office/drawing/2014/main" id="{0EAD81D3-3F39-4269-9EE4-07A69C0201BE}"/>
            </a:ext>
          </a:extLst>
        </xdr:cNvPr>
        <xdr:cNvCxnSpPr/>
      </xdr:nvCxnSpPr>
      <xdr:spPr>
        <a:xfrm>
          <a:off x="13629640" y="6069330"/>
          <a:ext cx="7467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92075</xdr:rowOff>
    </xdr:from>
    <xdr:to>
      <xdr:col>76</xdr:col>
      <xdr:colOff>165100</xdr:colOff>
      <xdr:row>36</xdr:row>
      <xdr:rowOff>22225</xdr:rowOff>
    </xdr:to>
    <xdr:sp macro="" textlink="">
      <xdr:nvSpPr>
        <xdr:cNvPr id="529" name="楕円 528">
          <a:extLst>
            <a:ext uri="{FF2B5EF4-FFF2-40B4-BE49-F238E27FC236}">
              <a16:creationId xmlns:a16="http://schemas.microsoft.com/office/drawing/2014/main" id="{C72AA303-C3EB-4574-802F-1E7C8F3A2C39}"/>
            </a:ext>
          </a:extLst>
        </xdr:cNvPr>
        <xdr:cNvSpPr/>
      </xdr:nvSpPr>
      <xdr:spPr>
        <a:xfrm>
          <a:off x="12804140" y="5959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142875</xdr:rowOff>
    </xdr:from>
    <xdr:to>
      <xdr:col>81</xdr:col>
      <xdr:colOff>50800</xdr:colOff>
      <xdr:row>36</xdr:row>
      <xdr:rowOff>34290</xdr:rowOff>
    </xdr:to>
    <xdr:cxnSp macro="">
      <xdr:nvCxnSpPr>
        <xdr:cNvPr id="530" name="直線コネクタ 529">
          <a:extLst>
            <a:ext uri="{FF2B5EF4-FFF2-40B4-BE49-F238E27FC236}">
              <a16:creationId xmlns:a16="http://schemas.microsoft.com/office/drawing/2014/main" id="{E4DB230C-FA0B-4BDB-8EEA-F327629FE332}"/>
            </a:ext>
          </a:extLst>
        </xdr:cNvPr>
        <xdr:cNvCxnSpPr/>
      </xdr:nvCxnSpPr>
      <xdr:spPr>
        <a:xfrm>
          <a:off x="12854940" y="6010275"/>
          <a:ext cx="7747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57785</xdr:rowOff>
    </xdr:from>
    <xdr:to>
      <xdr:col>72</xdr:col>
      <xdr:colOff>38100</xdr:colOff>
      <xdr:row>38</xdr:row>
      <xdr:rowOff>159385</xdr:rowOff>
    </xdr:to>
    <xdr:sp macro="" textlink="">
      <xdr:nvSpPr>
        <xdr:cNvPr id="531" name="楕円 530">
          <a:extLst>
            <a:ext uri="{FF2B5EF4-FFF2-40B4-BE49-F238E27FC236}">
              <a16:creationId xmlns:a16="http://schemas.microsoft.com/office/drawing/2014/main" id="{BC0FD97D-D948-4B6A-8844-981BA613D382}"/>
            </a:ext>
          </a:extLst>
        </xdr:cNvPr>
        <xdr:cNvSpPr/>
      </xdr:nvSpPr>
      <xdr:spPr>
        <a:xfrm>
          <a:off x="12029440" y="64281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142875</xdr:rowOff>
    </xdr:from>
    <xdr:to>
      <xdr:col>76</xdr:col>
      <xdr:colOff>114300</xdr:colOff>
      <xdr:row>38</xdr:row>
      <xdr:rowOff>108585</xdr:rowOff>
    </xdr:to>
    <xdr:cxnSp macro="">
      <xdr:nvCxnSpPr>
        <xdr:cNvPr id="532" name="直線コネクタ 531">
          <a:extLst>
            <a:ext uri="{FF2B5EF4-FFF2-40B4-BE49-F238E27FC236}">
              <a16:creationId xmlns:a16="http://schemas.microsoft.com/office/drawing/2014/main" id="{C48D1A8D-4B55-49B0-918A-D54ADC33330C}"/>
            </a:ext>
          </a:extLst>
        </xdr:cNvPr>
        <xdr:cNvCxnSpPr/>
      </xdr:nvCxnSpPr>
      <xdr:spPr>
        <a:xfrm flipV="1">
          <a:off x="12072620" y="6010275"/>
          <a:ext cx="782320" cy="46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116840</xdr:rowOff>
    </xdr:from>
    <xdr:to>
      <xdr:col>67</xdr:col>
      <xdr:colOff>101600</xdr:colOff>
      <xdr:row>38</xdr:row>
      <xdr:rowOff>46990</xdr:rowOff>
    </xdr:to>
    <xdr:sp macro="" textlink="">
      <xdr:nvSpPr>
        <xdr:cNvPr id="533" name="楕円 532">
          <a:extLst>
            <a:ext uri="{FF2B5EF4-FFF2-40B4-BE49-F238E27FC236}">
              <a16:creationId xmlns:a16="http://schemas.microsoft.com/office/drawing/2014/main" id="{B629071A-A41A-4D8F-97B5-9759BF778B09}"/>
            </a:ext>
          </a:extLst>
        </xdr:cNvPr>
        <xdr:cNvSpPr/>
      </xdr:nvSpPr>
      <xdr:spPr>
        <a:xfrm>
          <a:off x="11231880" y="6319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167640</xdr:rowOff>
    </xdr:from>
    <xdr:to>
      <xdr:col>71</xdr:col>
      <xdr:colOff>177800</xdr:colOff>
      <xdr:row>38</xdr:row>
      <xdr:rowOff>108585</xdr:rowOff>
    </xdr:to>
    <xdr:cxnSp macro="">
      <xdr:nvCxnSpPr>
        <xdr:cNvPr id="534" name="直線コネクタ 533">
          <a:extLst>
            <a:ext uri="{FF2B5EF4-FFF2-40B4-BE49-F238E27FC236}">
              <a16:creationId xmlns:a16="http://schemas.microsoft.com/office/drawing/2014/main" id="{459DBB26-840E-4811-A358-EBD7FCF0C7B0}"/>
            </a:ext>
          </a:extLst>
        </xdr:cNvPr>
        <xdr:cNvCxnSpPr/>
      </xdr:nvCxnSpPr>
      <xdr:spPr>
        <a:xfrm>
          <a:off x="11282680" y="6370320"/>
          <a:ext cx="78994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1C74BD34-09EF-4118-A050-D8CF8790D7C9}"/>
            </a:ext>
          </a:extLst>
        </xdr:cNvPr>
        <xdr:cNvSpPr txBox="1"/>
      </xdr:nvSpPr>
      <xdr:spPr>
        <a:xfrm>
          <a:off x="13437244" y="637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152417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F4558AE8-952F-49BF-8D6E-0460AA9F0EFE}"/>
            </a:ext>
          </a:extLst>
        </xdr:cNvPr>
        <xdr:cNvSpPr txBox="1"/>
      </xdr:nvSpPr>
      <xdr:spPr>
        <a:xfrm>
          <a:off x="126752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79536E61-35D7-48A0-ACFF-5DBEC902BC2C}"/>
            </a:ext>
          </a:extLst>
        </xdr:cNvPr>
        <xdr:cNvSpPr txBox="1"/>
      </xdr:nvSpPr>
      <xdr:spPr>
        <a:xfrm>
          <a:off x="1190054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064C6917-F5E2-40EB-8E68-A502251FBAE1}"/>
            </a:ext>
          </a:extLst>
        </xdr:cNvPr>
        <xdr:cNvSpPr txBox="1"/>
      </xdr:nvSpPr>
      <xdr:spPr>
        <a:xfrm>
          <a:off x="1110298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101617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3EA2B2AB-C31C-4403-9CC7-7AFA26C79CC5}"/>
            </a:ext>
          </a:extLst>
        </xdr:cNvPr>
        <xdr:cNvSpPr txBox="1"/>
      </xdr:nvSpPr>
      <xdr:spPr>
        <a:xfrm>
          <a:off x="134372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38752</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A7082574-E913-4748-95DC-08680868C386}"/>
            </a:ext>
          </a:extLst>
        </xdr:cNvPr>
        <xdr:cNvSpPr txBox="1"/>
      </xdr:nvSpPr>
      <xdr:spPr>
        <a:xfrm>
          <a:off x="12675244" y="573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150512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1B583FE7-3FC2-420F-A4FB-F58FED239F57}"/>
            </a:ext>
          </a:extLst>
        </xdr:cNvPr>
        <xdr:cNvSpPr txBox="1"/>
      </xdr:nvSpPr>
      <xdr:spPr>
        <a:xfrm>
          <a:off x="119005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38117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1C52A952-BD22-494B-BDCC-6DECB24FCC7D}"/>
            </a:ext>
          </a:extLst>
        </xdr:cNvPr>
        <xdr:cNvSpPr txBox="1"/>
      </xdr:nvSpPr>
      <xdr:spPr>
        <a:xfrm>
          <a:off x="1110298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6540EE78-E6A3-4A9F-9B32-84A1ED0E236C}"/>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93DD7147-B930-4205-8770-7093AC6B5D04}"/>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A215E0F0-B056-4B06-8F95-5B152864A04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A6CBCC66-BB66-4E32-91B3-9215FE0B078B}"/>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E4FF8FD5-AD24-4D14-9F7F-67F40CEC68E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BB116048-0F91-45F0-ACA4-D3C4C60E47F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553DFF62-BFB6-413E-A1B5-8EEB6726A1F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F140673C-28C2-4272-88BD-5B6772C47578}"/>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34E0A9DA-DECC-49D3-A82E-94FA83788465}"/>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235E8E51-C005-43AA-A007-33AB620009F4}"/>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AD246426-B3DB-48D7-80A1-67FFE7A59E3F}"/>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F8A06598-123F-46E6-839F-22C408BB5F45}"/>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65C6C9EB-C8A4-4EFA-A304-7423EF72FB79}"/>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0F691055-7ECF-4262-9EBF-7B9F9E74BB66}"/>
            </a:ext>
          </a:extLst>
        </xdr:cNvPr>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117089B9-F3F9-4AAF-9FF2-ABB82766C6FA}"/>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B37B1929-A0AF-4223-BEC4-FF567C166A75}"/>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70F425FA-0DCE-4F14-B4D2-6C7C48F4EC99}"/>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34C110E3-EDEE-4F83-A6C2-42129C7F783A}"/>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C41DE423-A92A-406E-865B-E1DC16A1B1DE}"/>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31DFACC7-B5D2-4D02-99C5-343A0485BC2D}"/>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7A07C7B3-42D6-46BF-A68B-D16AD76A71E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72C3023D-A2A3-44B1-BF1A-35D3C9ECF1FA}"/>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DEF1CE2C-5A4C-436A-84C6-1E2ED7FDFDA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46E0997F-2464-4F4D-A6F1-713366020C9C}"/>
            </a:ext>
          </a:extLst>
        </xdr:cNvPr>
        <xdr:cNvCxnSpPr/>
      </xdr:nvCxnSpPr>
      <xdr:spPr>
        <a:xfrm flipV="1">
          <a:off x="19509104" y="5576308"/>
          <a:ext cx="0" cy="14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9C6C7DA6-0921-49D0-AC92-1CC8F21AD4FD}"/>
            </a:ext>
          </a:extLst>
        </xdr:cNvPr>
        <xdr:cNvSpPr txBox="1"/>
      </xdr:nvSpPr>
      <xdr:spPr>
        <a:xfrm>
          <a:off x="19547840" y="706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AC933CE6-1EB3-469E-B3B7-01BCE0E85229}"/>
            </a:ext>
          </a:extLst>
        </xdr:cNvPr>
        <xdr:cNvCxnSpPr/>
      </xdr:nvCxnSpPr>
      <xdr:spPr>
        <a:xfrm>
          <a:off x="19443700" y="7058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EA98CBCB-6D03-44BD-9FED-2609E7ED217B}"/>
            </a:ext>
          </a:extLst>
        </xdr:cNvPr>
        <xdr:cNvSpPr txBox="1"/>
      </xdr:nvSpPr>
      <xdr:spPr>
        <a:xfrm>
          <a:off x="19547840" y="535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41C79492-BD1C-416F-BE8A-CD24453A883A}"/>
            </a:ext>
          </a:extLst>
        </xdr:cNvPr>
        <xdr:cNvCxnSpPr/>
      </xdr:nvCxnSpPr>
      <xdr:spPr>
        <a:xfrm>
          <a:off x="19443700" y="55763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106784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5B8C16FF-80BB-4B3E-96B1-EA7CEE2F6CBA}"/>
            </a:ext>
          </a:extLst>
        </xdr:cNvPr>
        <xdr:cNvSpPr txBox="1"/>
      </xdr:nvSpPr>
      <xdr:spPr>
        <a:xfrm>
          <a:off x="19547840" y="6309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1740941A-9867-4109-9AA9-E6DC313A1764}"/>
            </a:ext>
          </a:extLst>
        </xdr:cNvPr>
        <xdr:cNvSpPr/>
      </xdr:nvSpPr>
      <xdr:spPr>
        <a:xfrm>
          <a:off x="19458940" y="6454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6F59C85D-39CE-420C-B11B-22179F3A0FD8}"/>
            </a:ext>
          </a:extLst>
        </xdr:cNvPr>
        <xdr:cNvSpPr/>
      </xdr:nvSpPr>
      <xdr:spPr>
        <a:xfrm>
          <a:off x="18735040" y="64665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C23BF320-E81E-4545-871D-0BD0975F291C}"/>
            </a:ext>
          </a:extLst>
        </xdr:cNvPr>
        <xdr:cNvSpPr/>
      </xdr:nvSpPr>
      <xdr:spPr>
        <a:xfrm>
          <a:off x="17937480" y="64809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B7551D74-ECA8-43E8-937A-448723254090}"/>
            </a:ext>
          </a:extLst>
        </xdr:cNvPr>
        <xdr:cNvSpPr/>
      </xdr:nvSpPr>
      <xdr:spPr>
        <a:xfrm>
          <a:off x="17162780" y="6500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13C0A41D-1711-4ABB-B9F5-B38F278EA8ED}"/>
            </a:ext>
          </a:extLst>
        </xdr:cNvPr>
        <xdr:cNvSpPr/>
      </xdr:nvSpPr>
      <xdr:spPr>
        <a:xfrm>
          <a:off x="16388080" y="65137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8D30E451-54AC-4D3A-8E3B-4470CAF2B657}"/>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9579E040-C29E-4DEC-A149-83798F6A34B9}"/>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B2513493-F5D7-4959-B771-C14651472EE9}"/>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5F90C143-C6F0-474E-8F30-7E523CC08856}"/>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E34E01B8-782F-4A62-BA85-BA502D80264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161623</xdr:rowOff>
    </xdr:from>
    <xdr:to>
      <xdr:col>116</xdr:col>
      <xdr:colOff>114300</xdr:colOff>
      <xdr:row>39</xdr:row>
      <xdr:rowOff>91773</xdr:rowOff>
    </xdr:to>
    <xdr:sp macro="" textlink="">
      <xdr:nvSpPr>
        <xdr:cNvPr id="582" name="楕円 581">
          <a:extLst>
            <a:ext uri="{FF2B5EF4-FFF2-40B4-BE49-F238E27FC236}">
              <a16:creationId xmlns:a16="http://schemas.microsoft.com/office/drawing/2014/main" id="{33E8EEEC-B265-47C2-A275-4C2C00715854}"/>
            </a:ext>
          </a:extLst>
        </xdr:cNvPr>
        <xdr:cNvSpPr/>
      </xdr:nvSpPr>
      <xdr:spPr>
        <a:xfrm>
          <a:off x="19458940" y="65319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140050</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8ACE3117-B1C3-469E-A49E-F4456BEB9B88}"/>
            </a:ext>
          </a:extLst>
        </xdr:cNvPr>
        <xdr:cNvSpPr txBox="1"/>
      </xdr:nvSpPr>
      <xdr:spPr>
        <a:xfrm>
          <a:off x="19547840" y="65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168542</xdr:rowOff>
    </xdr:from>
    <xdr:to>
      <xdr:col>112</xdr:col>
      <xdr:colOff>38100</xdr:colOff>
      <xdr:row>39</xdr:row>
      <xdr:rowOff>98692</xdr:rowOff>
    </xdr:to>
    <xdr:sp macro="" textlink="">
      <xdr:nvSpPr>
        <xdr:cNvPr id="584" name="楕円 583">
          <a:extLst>
            <a:ext uri="{FF2B5EF4-FFF2-40B4-BE49-F238E27FC236}">
              <a16:creationId xmlns:a16="http://schemas.microsoft.com/office/drawing/2014/main" id="{52968BB8-FEF8-47B1-BBB2-E1CC82460B0D}"/>
            </a:ext>
          </a:extLst>
        </xdr:cNvPr>
        <xdr:cNvSpPr/>
      </xdr:nvSpPr>
      <xdr:spPr>
        <a:xfrm>
          <a:off x="18735040" y="65388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40973</xdr:rowOff>
    </xdr:from>
    <xdr:to>
      <xdr:col>116</xdr:col>
      <xdr:colOff>63500</xdr:colOff>
      <xdr:row>39</xdr:row>
      <xdr:rowOff>47892</xdr:rowOff>
    </xdr:to>
    <xdr:cxnSp macro="">
      <xdr:nvCxnSpPr>
        <xdr:cNvPr id="585" name="直線コネクタ 584">
          <a:extLst>
            <a:ext uri="{FF2B5EF4-FFF2-40B4-BE49-F238E27FC236}">
              <a16:creationId xmlns:a16="http://schemas.microsoft.com/office/drawing/2014/main" id="{596F9DB2-F264-48B9-B604-AE87BCDEB34B}"/>
            </a:ext>
          </a:extLst>
        </xdr:cNvPr>
        <xdr:cNvCxnSpPr/>
      </xdr:nvCxnSpPr>
      <xdr:spPr>
        <a:xfrm flipV="1">
          <a:off x="18778220" y="6578933"/>
          <a:ext cx="731520" cy="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3812</xdr:rowOff>
    </xdr:from>
    <xdr:to>
      <xdr:col>107</xdr:col>
      <xdr:colOff>101600</xdr:colOff>
      <xdr:row>39</xdr:row>
      <xdr:rowOff>105412</xdr:rowOff>
    </xdr:to>
    <xdr:sp macro="" textlink="">
      <xdr:nvSpPr>
        <xdr:cNvPr id="586" name="楕円 585">
          <a:extLst>
            <a:ext uri="{FF2B5EF4-FFF2-40B4-BE49-F238E27FC236}">
              <a16:creationId xmlns:a16="http://schemas.microsoft.com/office/drawing/2014/main" id="{9A2719E3-6C86-46F4-BA37-CD6F0A2E9922}"/>
            </a:ext>
          </a:extLst>
        </xdr:cNvPr>
        <xdr:cNvSpPr/>
      </xdr:nvSpPr>
      <xdr:spPr>
        <a:xfrm>
          <a:off x="17937480" y="654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47892</xdr:rowOff>
    </xdr:from>
    <xdr:to>
      <xdr:col>111</xdr:col>
      <xdr:colOff>177800</xdr:colOff>
      <xdr:row>39</xdr:row>
      <xdr:rowOff>54612</xdr:rowOff>
    </xdr:to>
    <xdr:cxnSp macro="">
      <xdr:nvCxnSpPr>
        <xdr:cNvPr id="587" name="直線コネクタ 586">
          <a:extLst>
            <a:ext uri="{FF2B5EF4-FFF2-40B4-BE49-F238E27FC236}">
              <a16:creationId xmlns:a16="http://schemas.microsoft.com/office/drawing/2014/main" id="{BC6FB663-0FC1-4059-9D01-E94B4B35485A}"/>
            </a:ext>
          </a:extLst>
        </xdr:cNvPr>
        <xdr:cNvCxnSpPr/>
      </xdr:nvCxnSpPr>
      <xdr:spPr>
        <a:xfrm flipV="1">
          <a:off x="17988280" y="6585852"/>
          <a:ext cx="789940" cy="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62913</xdr:rowOff>
    </xdr:from>
    <xdr:to>
      <xdr:col>102</xdr:col>
      <xdr:colOff>165100</xdr:colOff>
      <xdr:row>39</xdr:row>
      <xdr:rowOff>164513</xdr:rowOff>
    </xdr:to>
    <xdr:sp macro="" textlink="">
      <xdr:nvSpPr>
        <xdr:cNvPr id="588" name="楕円 587">
          <a:extLst>
            <a:ext uri="{FF2B5EF4-FFF2-40B4-BE49-F238E27FC236}">
              <a16:creationId xmlns:a16="http://schemas.microsoft.com/office/drawing/2014/main" id="{80517DF0-29D5-488E-8431-7B98308C1591}"/>
            </a:ext>
          </a:extLst>
        </xdr:cNvPr>
        <xdr:cNvSpPr/>
      </xdr:nvSpPr>
      <xdr:spPr>
        <a:xfrm>
          <a:off x="17162780" y="660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54612</xdr:rowOff>
    </xdr:from>
    <xdr:to>
      <xdr:col>107</xdr:col>
      <xdr:colOff>50800</xdr:colOff>
      <xdr:row>39</xdr:row>
      <xdr:rowOff>113713</xdr:rowOff>
    </xdr:to>
    <xdr:cxnSp macro="">
      <xdr:nvCxnSpPr>
        <xdr:cNvPr id="589" name="直線コネクタ 588">
          <a:extLst>
            <a:ext uri="{FF2B5EF4-FFF2-40B4-BE49-F238E27FC236}">
              <a16:creationId xmlns:a16="http://schemas.microsoft.com/office/drawing/2014/main" id="{A3F5CEBF-70AE-4A97-8ED8-69BD175EE650}"/>
            </a:ext>
          </a:extLst>
        </xdr:cNvPr>
        <xdr:cNvCxnSpPr/>
      </xdr:nvCxnSpPr>
      <xdr:spPr>
        <a:xfrm flipV="1">
          <a:off x="17213580" y="6592572"/>
          <a:ext cx="774700" cy="5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46348</xdr:rowOff>
    </xdr:from>
    <xdr:to>
      <xdr:col>98</xdr:col>
      <xdr:colOff>38100</xdr:colOff>
      <xdr:row>39</xdr:row>
      <xdr:rowOff>147948</xdr:rowOff>
    </xdr:to>
    <xdr:sp macro="" textlink="">
      <xdr:nvSpPr>
        <xdr:cNvPr id="590" name="楕円 589">
          <a:extLst>
            <a:ext uri="{FF2B5EF4-FFF2-40B4-BE49-F238E27FC236}">
              <a16:creationId xmlns:a16="http://schemas.microsoft.com/office/drawing/2014/main" id="{CBFA7F20-FF8B-4A5A-BDCB-14D4C00DE6C8}"/>
            </a:ext>
          </a:extLst>
        </xdr:cNvPr>
        <xdr:cNvSpPr/>
      </xdr:nvSpPr>
      <xdr:spPr>
        <a:xfrm>
          <a:off x="16388080" y="65843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97148</xdr:rowOff>
    </xdr:from>
    <xdr:to>
      <xdr:col>102</xdr:col>
      <xdr:colOff>114300</xdr:colOff>
      <xdr:row>39</xdr:row>
      <xdr:rowOff>113713</xdr:rowOff>
    </xdr:to>
    <xdr:cxnSp macro="">
      <xdr:nvCxnSpPr>
        <xdr:cNvPr id="591" name="直線コネクタ 590">
          <a:extLst>
            <a:ext uri="{FF2B5EF4-FFF2-40B4-BE49-F238E27FC236}">
              <a16:creationId xmlns:a16="http://schemas.microsoft.com/office/drawing/2014/main" id="{C6931D8C-ED3C-4C44-8CD8-C63CD1A5DA41}"/>
            </a:ext>
          </a:extLst>
        </xdr:cNvPr>
        <xdr:cNvCxnSpPr/>
      </xdr:nvCxnSpPr>
      <xdr:spPr>
        <a:xfrm>
          <a:off x="16431260" y="6635108"/>
          <a:ext cx="782320" cy="1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42897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DCDA55E4-A989-4A29-B7B7-137F37F53CE5}"/>
            </a:ext>
          </a:extLst>
        </xdr:cNvPr>
        <xdr:cNvSpPr txBox="1"/>
      </xdr:nvSpPr>
      <xdr:spPr>
        <a:xfrm>
          <a:off x="18528811" y="624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57276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2A38A060-8ABD-4BC7-AC31-1818A116F916}"/>
            </a:ext>
          </a:extLst>
        </xdr:cNvPr>
        <xdr:cNvSpPr txBox="1"/>
      </xdr:nvSpPr>
      <xdr:spPr>
        <a:xfrm>
          <a:off x="17766811" y="625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76479</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A518AE70-3954-4EE4-95ED-81DBCCE6F7B1}"/>
            </a:ext>
          </a:extLst>
        </xdr:cNvPr>
        <xdr:cNvSpPr txBox="1"/>
      </xdr:nvSpPr>
      <xdr:spPr>
        <a:xfrm>
          <a:off x="16969251" y="627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90080</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14A7D068-D6FD-48CE-A4FD-03BADE03BDB6}"/>
            </a:ext>
          </a:extLst>
        </xdr:cNvPr>
        <xdr:cNvSpPr txBox="1"/>
      </xdr:nvSpPr>
      <xdr:spPr>
        <a:xfrm>
          <a:off x="16194551" y="629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89819</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200BCDA6-ACA4-416D-A5E9-5C5696E1546F}"/>
            </a:ext>
          </a:extLst>
        </xdr:cNvPr>
        <xdr:cNvSpPr txBox="1"/>
      </xdr:nvSpPr>
      <xdr:spPr>
        <a:xfrm>
          <a:off x="18528811" y="662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96539</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E75B539F-54ED-4A5B-A0D1-6089C5325C44}"/>
            </a:ext>
          </a:extLst>
        </xdr:cNvPr>
        <xdr:cNvSpPr txBox="1"/>
      </xdr:nvSpPr>
      <xdr:spPr>
        <a:xfrm>
          <a:off x="17766811" y="663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155640</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BCB275D3-4005-4C03-8C38-F2A09D1C2165}"/>
            </a:ext>
          </a:extLst>
        </xdr:cNvPr>
        <xdr:cNvSpPr txBox="1"/>
      </xdr:nvSpPr>
      <xdr:spPr>
        <a:xfrm>
          <a:off x="16969251" y="669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139075</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B7A35FF8-9ABF-4236-A974-62979E478D35}"/>
            </a:ext>
          </a:extLst>
        </xdr:cNvPr>
        <xdr:cNvSpPr txBox="1"/>
      </xdr:nvSpPr>
      <xdr:spPr>
        <a:xfrm>
          <a:off x="16194551" y="667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32C9A31C-5E33-4F40-ADDE-1F24D3E9C29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D4A5121A-D43D-4E00-955C-E9139C0594B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4FF38665-A0DE-4A1D-9C06-6C5AAB56CA3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9ADC9C50-801B-42EF-A348-B15DE9F8943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D8B7A3DE-411D-45FE-A3AD-3346E24285C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571BE322-492F-4F56-A1AD-71A49A00426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3AE7D1C2-0503-4FE6-A208-D0A10BB5227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3A41B589-ADF4-427D-9D05-030CBCB0B72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1276FD65-AFD9-4EE1-ABA9-228F7DD9F0A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86F7FD09-C4F7-42E4-99E6-6713903E877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02B33DDB-A115-4AF2-BE91-A3938DD466F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7763E12B-0611-4FE1-ADB2-E2332D339A7F}"/>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EB02160C-9FAB-48CB-BAE0-62DAC4DC8274}"/>
            </a:ext>
          </a:extLst>
        </xdr:cNvPr>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05F12641-EB68-42DF-AB57-D08CC48F76B2}"/>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3CE97969-396C-4D23-AC6E-F944D3A0BCE7}"/>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D7A24698-A1DA-43D3-9A3E-825A1F78C29E}"/>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31562682-D4C9-4A78-99C6-CD94988FA13C}"/>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D4CC074D-5D93-41E9-AD60-DCC181803447}"/>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756493C4-043B-482F-8B16-43A5360F61C3}"/>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2719626B-9666-4693-A828-9630430AF92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8C6DD6EE-324B-4C38-8E24-EA7F7879E1CA}"/>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DF8F1A66-DF16-4A09-B1F2-7A8125E5646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05B504F7-8368-4C91-8E37-0195F80033D2}"/>
            </a:ext>
          </a:extLst>
        </xdr:cNvPr>
        <xdr:cNvCxnSpPr/>
      </xdr:nvCxnSpPr>
      <xdr:spPr>
        <a:xfrm flipV="1">
          <a:off x="14375764" y="92544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993AACDC-D709-4437-A22A-D47A8460DE2A}"/>
            </a:ext>
          </a:extLst>
        </xdr:cNvPr>
        <xdr:cNvSpPr txBox="1"/>
      </xdr:nvSpPr>
      <xdr:spPr>
        <a:xfrm>
          <a:off x="14414500"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D73954AD-B51A-4554-8362-9B9A2E74BB6B}"/>
            </a:ext>
          </a:extLst>
        </xdr:cNvPr>
        <xdr:cNvCxnSpPr/>
      </xdr:nvCxnSpPr>
      <xdr:spPr>
        <a:xfrm>
          <a:off x="14287500" y="10542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F82554D5-A021-4B77-A328-A72A64F3854A}"/>
            </a:ext>
          </a:extLst>
        </xdr:cNvPr>
        <xdr:cNvSpPr txBox="1"/>
      </xdr:nvSpPr>
      <xdr:spPr>
        <a:xfrm>
          <a:off x="14414500" y="903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0DAC8984-7DBE-4733-BAB5-199E9EE3AEFB}"/>
            </a:ext>
          </a:extLst>
        </xdr:cNvPr>
        <xdr:cNvCxnSpPr/>
      </xdr:nvCxnSpPr>
      <xdr:spPr>
        <a:xfrm>
          <a:off x="14287500" y="9254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8045354E-2FB2-4BD0-B3EF-A3881C242978}"/>
            </a:ext>
          </a:extLst>
        </xdr:cNvPr>
        <xdr:cNvSpPr txBox="1"/>
      </xdr:nvSpPr>
      <xdr:spPr>
        <a:xfrm>
          <a:off x="14414500" y="97820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23F316F6-0763-4960-9DDB-BA222C823AFA}"/>
            </a:ext>
          </a:extLst>
        </xdr:cNvPr>
        <xdr:cNvSpPr/>
      </xdr:nvSpPr>
      <xdr:spPr>
        <a:xfrm>
          <a:off x="14325600" y="992682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C5680E80-346C-45AA-98ED-DA0BF5305DD6}"/>
            </a:ext>
          </a:extLst>
        </xdr:cNvPr>
        <xdr:cNvSpPr/>
      </xdr:nvSpPr>
      <xdr:spPr>
        <a:xfrm>
          <a:off x="13578840" y="98849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47DC587B-BA3C-44B7-9E33-49312FDD65B0}"/>
            </a:ext>
          </a:extLst>
        </xdr:cNvPr>
        <xdr:cNvSpPr/>
      </xdr:nvSpPr>
      <xdr:spPr>
        <a:xfrm>
          <a:off x="12804140" y="9880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7F06C9E6-F353-43D5-B771-AB71304EFD14}"/>
            </a:ext>
          </a:extLst>
        </xdr:cNvPr>
        <xdr:cNvSpPr/>
      </xdr:nvSpPr>
      <xdr:spPr>
        <a:xfrm>
          <a:off x="12029440" y="98071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5F9CD9AD-36E5-4A19-A93C-E3A58111754F}"/>
            </a:ext>
          </a:extLst>
        </xdr:cNvPr>
        <xdr:cNvSpPr/>
      </xdr:nvSpPr>
      <xdr:spPr>
        <a:xfrm>
          <a:off x="11231880" y="98071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FC1ED6D1-8F24-4703-8F55-E1FEA6E8042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1401E59C-2C55-4F46-930A-F3289715B832}"/>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D7C4E2CD-5A17-4840-8D1F-A76DBDB58A3C}"/>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4C45F55-6B5D-4CFB-BBFB-E1CD46C73646}"/>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E32DB797-EDBE-4C75-BF76-61E362D2E00E}"/>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113792</xdr:rowOff>
    </xdr:from>
    <xdr:to>
      <xdr:col>85</xdr:col>
      <xdr:colOff>177800</xdr:colOff>
      <xdr:row>61</xdr:row>
      <xdr:rowOff>43942</xdr:rowOff>
    </xdr:to>
    <xdr:sp macro="" textlink="">
      <xdr:nvSpPr>
        <xdr:cNvPr id="638" name="楕円 637">
          <a:extLst>
            <a:ext uri="{FF2B5EF4-FFF2-40B4-BE49-F238E27FC236}">
              <a16:creationId xmlns:a16="http://schemas.microsoft.com/office/drawing/2014/main" id="{E0EA7EBA-AEC3-4791-91A7-95F76E558B7B}"/>
            </a:ext>
          </a:extLst>
        </xdr:cNvPr>
        <xdr:cNvSpPr/>
      </xdr:nvSpPr>
      <xdr:spPr>
        <a:xfrm>
          <a:off x="14325600" y="1017219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92219</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9082006E-7D16-402E-BBBB-1B01C5C969F9}"/>
            </a:ext>
          </a:extLst>
        </xdr:cNvPr>
        <xdr:cNvSpPr txBox="1"/>
      </xdr:nvSpPr>
      <xdr:spPr>
        <a:xfrm>
          <a:off x="14414500" y="1015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640" name="楕円 639">
          <a:extLst>
            <a:ext uri="{FF2B5EF4-FFF2-40B4-BE49-F238E27FC236}">
              <a16:creationId xmlns:a16="http://schemas.microsoft.com/office/drawing/2014/main" id="{BFED0433-3100-46B3-9ACB-8B5AB6CE0D44}"/>
            </a:ext>
          </a:extLst>
        </xdr:cNvPr>
        <xdr:cNvSpPr/>
      </xdr:nvSpPr>
      <xdr:spPr>
        <a:xfrm>
          <a:off x="1357884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114300</xdr:rowOff>
    </xdr:from>
    <xdr:to>
      <xdr:col>85</xdr:col>
      <xdr:colOff>127000</xdr:colOff>
      <xdr:row>60</xdr:row>
      <xdr:rowOff>164592</xdr:rowOff>
    </xdr:to>
    <xdr:cxnSp macro="">
      <xdr:nvCxnSpPr>
        <xdr:cNvPr id="641" name="直線コネクタ 640">
          <a:extLst>
            <a:ext uri="{FF2B5EF4-FFF2-40B4-BE49-F238E27FC236}">
              <a16:creationId xmlns:a16="http://schemas.microsoft.com/office/drawing/2014/main" id="{B3C495AB-3546-4D74-937E-D7964DE80D8C}"/>
            </a:ext>
          </a:extLst>
        </xdr:cNvPr>
        <xdr:cNvCxnSpPr/>
      </xdr:nvCxnSpPr>
      <xdr:spPr>
        <a:xfrm>
          <a:off x="13629640" y="10172700"/>
          <a:ext cx="74676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22352</xdr:rowOff>
    </xdr:from>
    <xdr:to>
      <xdr:col>76</xdr:col>
      <xdr:colOff>165100</xdr:colOff>
      <xdr:row>60</xdr:row>
      <xdr:rowOff>123952</xdr:rowOff>
    </xdr:to>
    <xdr:sp macro="" textlink="">
      <xdr:nvSpPr>
        <xdr:cNvPr id="642" name="楕円 641">
          <a:extLst>
            <a:ext uri="{FF2B5EF4-FFF2-40B4-BE49-F238E27FC236}">
              <a16:creationId xmlns:a16="http://schemas.microsoft.com/office/drawing/2014/main" id="{7EF92AD2-6B6D-4362-A46E-C66DADC20EB0}"/>
            </a:ext>
          </a:extLst>
        </xdr:cNvPr>
        <xdr:cNvSpPr/>
      </xdr:nvSpPr>
      <xdr:spPr>
        <a:xfrm>
          <a:off x="12804140" y="100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73152</xdr:rowOff>
    </xdr:from>
    <xdr:to>
      <xdr:col>81</xdr:col>
      <xdr:colOff>50800</xdr:colOff>
      <xdr:row>60</xdr:row>
      <xdr:rowOff>114300</xdr:rowOff>
    </xdr:to>
    <xdr:cxnSp macro="">
      <xdr:nvCxnSpPr>
        <xdr:cNvPr id="643" name="直線コネクタ 642">
          <a:extLst>
            <a:ext uri="{FF2B5EF4-FFF2-40B4-BE49-F238E27FC236}">
              <a16:creationId xmlns:a16="http://schemas.microsoft.com/office/drawing/2014/main" id="{074827C1-1B4E-4A31-8177-50AF517036E3}"/>
            </a:ext>
          </a:extLst>
        </xdr:cNvPr>
        <xdr:cNvCxnSpPr/>
      </xdr:nvCxnSpPr>
      <xdr:spPr>
        <a:xfrm>
          <a:off x="12854940" y="10131552"/>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1778</xdr:rowOff>
    </xdr:from>
    <xdr:to>
      <xdr:col>72</xdr:col>
      <xdr:colOff>38100</xdr:colOff>
      <xdr:row>60</xdr:row>
      <xdr:rowOff>103378</xdr:rowOff>
    </xdr:to>
    <xdr:sp macro="" textlink="">
      <xdr:nvSpPr>
        <xdr:cNvPr id="644" name="楕円 643">
          <a:extLst>
            <a:ext uri="{FF2B5EF4-FFF2-40B4-BE49-F238E27FC236}">
              <a16:creationId xmlns:a16="http://schemas.microsoft.com/office/drawing/2014/main" id="{648D196C-96EB-4114-87A7-E66B8A79E2A6}"/>
            </a:ext>
          </a:extLst>
        </xdr:cNvPr>
        <xdr:cNvSpPr/>
      </xdr:nvSpPr>
      <xdr:spPr>
        <a:xfrm>
          <a:off x="12029440" y="100601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52578</xdr:rowOff>
    </xdr:from>
    <xdr:to>
      <xdr:col>76</xdr:col>
      <xdr:colOff>114300</xdr:colOff>
      <xdr:row>60</xdr:row>
      <xdr:rowOff>73152</xdr:rowOff>
    </xdr:to>
    <xdr:cxnSp macro="">
      <xdr:nvCxnSpPr>
        <xdr:cNvPr id="645" name="直線コネクタ 644">
          <a:extLst>
            <a:ext uri="{FF2B5EF4-FFF2-40B4-BE49-F238E27FC236}">
              <a16:creationId xmlns:a16="http://schemas.microsoft.com/office/drawing/2014/main" id="{064690FB-DA5F-4C59-B4D1-C3374DD4F41B}"/>
            </a:ext>
          </a:extLst>
        </xdr:cNvPr>
        <xdr:cNvCxnSpPr/>
      </xdr:nvCxnSpPr>
      <xdr:spPr>
        <a:xfrm>
          <a:off x="12072620" y="10110978"/>
          <a:ext cx="7823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111506</xdr:rowOff>
    </xdr:from>
    <xdr:to>
      <xdr:col>67</xdr:col>
      <xdr:colOff>101600</xdr:colOff>
      <xdr:row>60</xdr:row>
      <xdr:rowOff>41656</xdr:rowOff>
    </xdr:to>
    <xdr:sp macro="" textlink="">
      <xdr:nvSpPr>
        <xdr:cNvPr id="646" name="楕円 645">
          <a:extLst>
            <a:ext uri="{FF2B5EF4-FFF2-40B4-BE49-F238E27FC236}">
              <a16:creationId xmlns:a16="http://schemas.microsoft.com/office/drawing/2014/main" id="{5AB5AFF5-AD27-4D3F-ABA6-956613749F55}"/>
            </a:ext>
          </a:extLst>
        </xdr:cNvPr>
        <xdr:cNvSpPr/>
      </xdr:nvSpPr>
      <xdr:spPr>
        <a:xfrm>
          <a:off x="11231880" y="100022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162306</xdr:rowOff>
    </xdr:from>
    <xdr:to>
      <xdr:col>71</xdr:col>
      <xdr:colOff>177800</xdr:colOff>
      <xdr:row>60</xdr:row>
      <xdr:rowOff>52578</xdr:rowOff>
    </xdr:to>
    <xdr:cxnSp macro="">
      <xdr:nvCxnSpPr>
        <xdr:cNvPr id="647" name="直線コネクタ 646">
          <a:extLst>
            <a:ext uri="{FF2B5EF4-FFF2-40B4-BE49-F238E27FC236}">
              <a16:creationId xmlns:a16="http://schemas.microsoft.com/office/drawing/2014/main" id="{4CD7D617-A20C-4E44-83C6-9055CE66A8B9}"/>
            </a:ext>
          </a:extLst>
        </xdr:cNvPr>
        <xdr:cNvCxnSpPr/>
      </xdr:nvCxnSpPr>
      <xdr:spPr>
        <a:xfrm>
          <a:off x="11282680" y="10053066"/>
          <a:ext cx="78994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108475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64E7223B-292A-4269-8F83-EDD4E8BBF4A5}"/>
            </a:ext>
          </a:extLst>
        </xdr:cNvPr>
        <xdr:cNvSpPr txBox="1"/>
      </xdr:nvSpPr>
      <xdr:spPr>
        <a:xfrm>
          <a:off x="13437244" y="966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65F1890F-5A61-4ABA-90A9-A521F88641FD}"/>
            </a:ext>
          </a:extLst>
        </xdr:cNvPr>
        <xdr:cNvSpPr txBox="1"/>
      </xdr:nvSpPr>
      <xdr:spPr>
        <a:xfrm>
          <a:off x="12675244" y="965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30751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6282B798-44E2-4006-8B9C-F3223D89907B}"/>
            </a:ext>
          </a:extLst>
        </xdr:cNvPr>
        <xdr:cNvSpPr txBox="1"/>
      </xdr:nvSpPr>
      <xdr:spPr>
        <a:xfrm>
          <a:off x="11900544" y="958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30751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825426C0-0483-4650-8DB9-FB42EEBC0787}"/>
            </a:ext>
          </a:extLst>
        </xdr:cNvPr>
        <xdr:cNvSpPr txBox="1"/>
      </xdr:nvSpPr>
      <xdr:spPr>
        <a:xfrm>
          <a:off x="11102984" y="958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156227</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E1F1E059-0431-48EB-9B94-9988EF070054}"/>
            </a:ext>
          </a:extLst>
        </xdr:cNvPr>
        <xdr:cNvSpPr txBox="1"/>
      </xdr:nvSpPr>
      <xdr:spPr>
        <a:xfrm>
          <a:off x="134372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115079</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4A5D01E3-206E-442A-ADA0-9DAF04C30CBF}"/>
            </a:ext>
          </a:extLst>
        </xdr:cNvPr>
        <xdr:cNvSpPr txBox="1"/>
      </xdr:nvSpPr>
      <xdr:spPr>
        <a:xfrm>
          <a:off x="12675244" y="1017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94505</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72785CA5-4A41-48C7-9E7B-9478163DE93A}"/>
            </a:ext>
          </a:extLst>
        </xdr:cNvPr>
        <xdr:cNvSpPr txBox="1"/>
      </xdr:nvSpPr>
      <xdr:spPr>
        <a:xfrm>
          <a:off x="11900544" y="1015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32783</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8F516BEA-47CD-4BB3-99F8-FDD3026A7585}"/>
            </a:ext>
          </a:extLst>
        </xdr:cNvPr>
        <xdr:cNvSpPr txBox="1"/>
      </xdr:nvSpPr>
      <xdr:spPr>
        <a:xfrm>
          <a:off x="11102984" y="1009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8019D039-A7C9-49A4-83E1-C4AD8B836528}"/>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212F121F-92FF-494E-953D-92D22596D8B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DB1CD8C7-02AB-465F-AE2C-08FD70239B9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9CCF6836-6381-42B0-A13B-85A04AD1DC91}"/>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120ABB5B-BCB2-4258-9618-1F10405F31FC}"/>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DC97F42E-FED2-4D68-AC02-593EE2DC4A8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3E216252-3B72-40AB-B3FE-0769B080B10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4DBCBD4F-9ABF-4250-8F4F-879AE582AB56}"/>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60EEDFE9-9760-4BF2-8276-E8C8A70702B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F1896439-7BD2-4ACC-AEAB-2383CE8D7FB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3F7B21E8-6D8C-4A4E-8436-58A85406737D}"/>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F9C0AC14-0098-44FB-90CE-ED914B0260FF}"/>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8F40D159-003C-4130-81B6-5B3D2054899D}"/>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8A0E187B-3D8B-46EE-93EF-4F3253D2A9D2}"/>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14042B14-2C85-4241-BFC1-91772D89C5BC}"/>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209B5839-21E3-4598-B612-BC9ACF34FE35}"/>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0D9700F0-FD65-423A-BF80-67B9B78D921F}"/>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AA552449-1DBF-4B13-A750-1F5878957E4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4C597E92-9F70-4687-88E1-B7502B77ADC4}"/>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896B0102-C069-47A1-B080-CC80DC7CC331}"/>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6DE199BD-99A2-4ABA-915D-B8C858622D4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6763FE2F-C7EE-40E4-939B-D9DE56BA30F3}"/>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AD854B2B-C2F5-4AD5-8366-4F6ED8238D3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B99AC821-F820-4110-88A6-F60293A743FE}"/>
            </a:ext>
          </a:extLst>
        </xdr:cNvPr>
        <xdr:cNvCxnSpPr/>
      </xdr:nvCxnSpPr>
      <xdr:spPr>
        <a:xfrm flipV="1">
          <a:off x="19509104" y="94259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4E59E426-06F5-4645-97E5-14DDD152BEFA}"/>
            </a:ext>
          </a:extLst>
        </xdr:cNvPr>
        <xdr:cNvSpPr txBox="1"/>
      </xdr:nvSpPr>
      <xdr:spPr>
        <a:xfrm>
          <a:off x="1954784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B61F17D3-0A16-46C5-9BB8-E9C145531BBE}"/>
            </a:ext>
          </a:extLst>
        </xdr:cNvPr>
        <xdr:cNvCxnSpPr/>
      </xdr:nvCxnSpPr>
      <xdr:spPr>
        <a:xfrm>
          <a:off x="19443700" y="10789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4B55E570-8296-4A35-A8A9-41E59AA31F9D}"/>
            </a:ext>
          </a:extLst>
        </xdr:cNvPr>
        <xdr:cNvSpPr txBox="1"/>
      </xdr:nvSpPr>
      <xdr:spPr>
        <a:xfrm>
          <a:off x="19547840" y="920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93F445EF-205E-429D-B683-9BAEF83E44E5}"/>
            </a:ext>
          </a:extLst>
        </xdr:cNvPr>
        <xdr:cNvCxnSpPr/>
      </xdr:nvCxnSpPr>
      <xdr:spPr>
        <a:xfrm>
          <a:off x="19443700" y="942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4A014B32-4A61-4F29-8D7C-70ABC5B3659F}"/>
            </a:ext>
          </a:extLst>
        </xdr:cNvPr>
        <xdr:cNvSpPr txBox="1"/>
      </xdr:nvSpPr>
      <xdr:spPr>
        <a:xfrm>
          <a:off x="1954784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DE086C82-DCE1-4250-8686-AB08904AAF95}"/>
            </a:ext>
          </a:extLst>
        </xdr:cNvPr>
        <xdr:cNvSpPr/>
      </xdr:nvSpPr>
      <xdr:spPr>
        <a:xfrm>
          <a:off x="19458940" y="10556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9A56F935-62CB-428D-9722-039B8402F1C3}"/>
            </a:ext>
          </a:extLst>
        </xdr:cNvPr>
        <xdr:cNvSpPr/>
      </xdr:nvSpPr>
      <xdr:spPr>
        <a:xfrm>
          <a:off x="18735040" y="10556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D4C4604A-8A4E-4476-9365-BE74D6747ED9}"/>
            </a:ext>
          </a:extLst>
        </xdr:cNvPr>
        <xdr:cNvSpPr/>
      </xdr:nvSpPr>
      <xdr:spPr>
        <a:xfrm>
          <a:off x="17937480" y="10563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AA5E684C-B7E3-428E-9143-ACD74C059681}"/>
            </a:ext>
          </a:extLst>
        </xdr:cNvPr>
        <xdr:cNvSpPr/>
      </xdr:nvSpPr>
      <xdr:spPr>
        <a:xfrm>
          <a:off x="17162780" y="10563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F7FFF598-7699-4C5B-96BA-E0E262EE78D5}"/>
            </a:ext>
          </a:extLst>
        </xdr:cNvPr>
        <xdr:cNvSpPr/>
      </xdr:nvSpPr>
      <xdr:spPr>
        <a:xfrm>
          <a:off x="16388080" y="10567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752D28A4-1004-44CE-B44B-487E61DDDF2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D71887D5-407F-43DF-8E57-74D9DDBD8844}"/>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8E75588F-294A-49F2-A72B-43F037B91D2B}"/>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D47B6355-BD30-4CD3-B9EE-B7CB8FEA256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AC207F4-2436-462D-8F5E-8BC0DF1FB5B6}"/>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29210</xdr:rowOff>
    </xdr:from>
    <xdr:to>
      <xdr:col>116</xdr:col>
      <xdr:colOff>114300</xdr:colOff>
      <xdr:row>63</xdr:row>
      <xdr:rowOff>130810</xdr:rowOff>
    </xdr:to>
    <xdr:sp macro="" textlink="">
      <xdr:nvSpPr>
        <xdr:cNvPr id="695" name="楕円 694">
          <a:extLst>
            <a:ext uri="{FF2B5EF4-FFF2-40B4-BE49-F238E27FC236}">
              <a16:creationId xmlns:a16="http://schemas.microsoft.com/office/drawing/2014/main" id="{25C22C5D-33A7-41DB-A199-A0611EAFF31E}"/>
            </a:ext>
          </a:extLst>
        </xdr:cNvPr>
        <xdr:cNvSpPr/>
      </xdr:nvSpPr>
      <xdr:spPr>
        <a:xfrm>
          <a:off x="1945894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7637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2CAB9CD9-54EF-459D-9E49-296085774CA2}"/>
            </a:ext>
          </a:extLst>
        </xdr:cNvPr>
        <xdr:cNvSpPr txBox="1"/>
      </xdr:nvSpPr>
      <xdr:spPr>
        <a:xfrm>
          <a:off x="19547840"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697" name="楕円 696">
          <a:extLst>
            <a:ext uri="{FF2B5EF4-FFF2-40B4-BE49-F238E27FC236}">
              <a16:creationId xmlns:a16="http://schemas.microsoft.com/office/drawing/2014/main" id="{8AF181F1-DE3E-42E3-9D97-B4F1126C50CD}"/>
            </a:ext>
          </a:extLst>
        </xdr:cNvPr>
        <xdr:cNvSpPr/>
      </xdr:nvSpPr>
      <xdr:spPr>
        <a:xfrm>
          <a:off x="18735040" y="105905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80010</xdr:rowOff>
    </xdr:from>
    <xdr:to>
      <xdr:col>116</xdr:col>
      <xdr:colOff>63500</xdr:colOff>
      <xdr:row>63</xdr:row>
      <xdr:rowOff>80010</xdr:rowOff>
    </xdr:to>
    <xdr:cxnSp macro="">
      <xdr:nvCxnSpPr>
        <xdr:cNvPr id="698" name="直線コネクタ 697">
          <a:extLst>
            <a:ext uri="{FF2B5EF4-FFF2-40B4-BE49-F238E27FC236}">
              <a16:creationId xmlns:a16="http://schemas.microsoft.com/office/drawing/2014/main" id="{536D3735-DE42-4650-B801-9A4FEC85B500}"/>
            </a:ext>
          </a:extLst>
        </xdr:cNvPr>
        <xdr:cNvCxnSpPr/>
      </xdr:nvCxnSpPr>
      <xdr:spPr>
        <a:xfrm>
          <a:off x="18778220" y="1064133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74930</xdr:rowOff>
    </xdr:from>
    <xdr:to>
      <xdr:col>107</xdr:col>
      <xdr:colOff>101600</xdr:colOff>
      <xdr:row>64</xdr:row>
      <xdr:rowOff>5080</xdr:rowOff>
    </xdr:to>
    <xdr:sp macro="" textlink="">
      <xdr:nvSpPr>
        <xdr:cNvPr id="699" name="楕円 698">
          <a:extLst>
            <a:ext uri="{FF2B5EF4-FFF2-40B4-BE49-F238E27FC236}">
              <a16:creationId xmlns:a16="http://schemas.microsoft.com/office/drawing/2014/main" id="{45580511-6D78-4451-ABA4-A7532BC24F5B}"/>
            </a:ext>
          </a:extLst>
        </xdr:cNvPr>
        <xdr:cNvSpPr/>
      </xdr:nvSpPr>
      <xdr:spPr>
        <a:xfrm>
          <a:off x="17937480" y="10636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125730</xdr:rowOff>
    </xdr:to>
    <xdr:cxnSp macro="">
      <xdr:nvCxnSpPr>
        <xdr:cNvPr id="700" name="直線コネクタ 699">
          <a:extLst>
            <a:ext uri="{FF2B5EF4-FFF2-40B4-BE49-F238E27FC236}">
              <a16:creationId xmlns:a16="http://schemas.microsoft.com/office/drawing/2014/main" id="{EBA35EBB-1E52-4B1F-B821-C9E7C9CC304F}"/>
            </a:ext>
          </a:extLst>
        </xdr:cNvPr>
        <xdr:cNvCxnSpPr/>
      </xdr:nvCxnSpPr>
      <xdr:spPr>
        <a:xfrm flipV="1">
          <a:off x="17988280" y="10641330"/>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74930</xdr:rowOff>
    </xdr:from>
    <xdr:to>
      <xdr:col>102</xdr:col>
      <xdr:colOff>165100</xdr:colOff>
      <xdr:row>64</xdr:row>
      <xdr:rowOff>5080</xdr:rowOff>
    </xdr:to>
    <xdr:sp macro="" textlink="">
      <xdr:nvSpPr>
        <xdr:cNvPr id="701" name="楕円 700">
          <a:extLst>
            <a:ext uri="{FF2B5EF4-FFF2-40B4-BE49-F238E27FC236}">
              <a16:creationId xmlns:a16="http://schemas.microsoft.com/office/drawing/2014/main" id="{B2668859-5074-4E17-BEBD-88FE011688AC}"/>
            </a:ext>
          </a:extLst>
        </xdr:cNvPr>
        <xdr:cNvSpPr/>
      </xdr:nvSpPr>
      <xdr:spPr>
        <a:xfrm>
          <a:off x="17162780" y="10636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125730</xdr:rowOff>
    </xdr:from>
    <xdr:to>
      <xdr:col>107</xdr:col>
      <xdr:colOff>50800</xdr:colOff>
      <xdr:row>63</xdr:row>
      <xdr:rowOff>125730</xdr:rowOff>
    </xdr:to>
    <xdr:cxnSp macro="">
      <xdr:nvCxnSpPr>
        <xdr:cNvPr id="702" name="直線コネクタ 701">
          <a:extLst>
            <a:ext uri="{FF2B5EF4-FFF2-40B4-BE49-F238E27FC236}">
              <a16:creationId xmlns:a16="http://schemas.microsoft.com/office/drawing/2014/main" id="{23DDBF84-B32E-4C80-8FF6-17B1FDB0D546}"/>
            </a:ext>
          </a:extLst>
        </xdr:cNvPr>
        <xdr:cNvCxnSpPr/>
      </xdr:nvCxnSpPr>
      <xdr:spPr>
        <a:xfrm>
          <a:off x="17213580" y="106870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74930</xdr:rowOff>
    </xdr:from>
    <xdr:to>
      <xdr:col>98</xdr:col>
      <xdr:colOff>38100</xdr:colOff>
      <xdr:row>64</xdr:row>
      <xdr:rowOff>5080</xdr:rowOff>
    </xdr:to>
    <xdr:sp macro="" textlink="">
      <xdr:nvSpPr>
        <xdr:cNvPr id="703" name="楕円 702">
          <a:extLst>
            <a:ext uri="{FF2B5EF4-FFF2-40B4-BE49-F238E27FC236}">
              <a16:creationId xmlns:a16="http://schemas.microsoft.com/office/drawing/2014/main" id="{5CF205D8-04B5-4680-A4C2-12BDFBD91573}"/>
            </a:ext>
          </a:extLst>
        </xdr:cNvPr>
        <xdr:cNvSpPr/>
      </xdr:nvSpPr>
      <xdr:spPr>
        <a:xfrm>
          <a:off x="16388080" y="10636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125730</xdr:rowOff>
    </xdr:from>
    <xdr:to>
      <xdr:col>102</xdr:col>
      <xdr:colOff>114300</xdr:colOff>
      <xdr:row>63</xdr:row>
      <xdr:rowOff>125730</xdr:rowOff>
    </xdr:to>
    <xdr:cxnSp macro="">
      <xdr:nvCxnSpPr>
        <xdr:cNvPr id="704" name="直線コネクタ 703">
          <a:extLst>
            <a:ext uri="{FF2B5EF4-FFF2-40B4-BE49-F238E27FC236}">
              <a16:creationId xmlns:a16="http://schemas.microsoft.com/office/drawing/2014/main" id="{C762DFB2-0195-4D88-B814-7BE9B7EA7AA7}"/>
            </a:ext>
          </a:extLst>
        </xdr:cNvPr>
        <xdr:cNvCxnSpPr/>
      </xdr:nvCxnSpPr>
      <xdr:spPr>
        <a:xfrm>
          <a:off x="16431260" y="106870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109237</xdr:rowOff>
    </xdr:from>
    <xdr:ext cx="469744" cy="259045"/>
    <xdr:sp macro="" textlink="">
      <xdr:nvSpPr>
        <xdr:cNvPr id="705" name="n_1aveValue【保健センター・保健所】&#10;一人当たり面積">
          <a:extLst>
            <a:ext uri="{FF2B5EF4-FFF2-40B4-BE49-F238E27FC236}">
              <a16:creationId xmlns:a16="http://schemas.microsoft.com/office/drawing/2014/main" id="{CC7D622E-8119-4BBC-9842-E1C5CD725234}"/>
            </a:ext>
          </a:extLst>
        </xdr:cNvPr>
        <xdr:cNvSpPr txBox="1"/>
      </xdr:nvSpPr>
      <xdr:spPr>
        <a:xfrm>
          <a:off x="185611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706" name="n_2aveValue【保健センター・保健所】&#10;一人当たり面積">
          <a:extLst>
            <a:ext uri="{FF2B5EF4-FFF2-40B4-BE49-F238E27FC236}">
              <a16:creationId xmlns:a16="http://schemas.microsoft.com/office/drawing/2014/main" id="{1F4C2B4A-6F2C-44FE-8C0C-87073C41D715}"/>
            </a:ext>
          </a:extLst>
        </xdr:cNvPr>
        <xdr:cNvSpPr txBox="1"/>
      </xdr:nvSpPr>
      <xdr:spPr>
        <a:xfrm>
          <a:off x="1777626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07" name="n_3aveValue【保健センター・保健所】&#10;一人当たり面積">
          <a:extLst>
            <a:ext uri="{FF2B5EF4-FFF2-40B4-BE49-F238E27FC236}">
              <a16:creationId xmlns:a16="http://schemas.microsoft.com/office/drawing/2014/main" id="{57B9A01E-D25B-4977-81FB-ECA8495E36B2}"/>
            </a:ext>
          </a:extLst>
        </xdr:cNvPr>
        <xdr:cNvSpPr txBox="1"/>
      </xdr:nvSpPr>
      <xdr:spPr>
        <a:xfrm>
          <a:off x="1700156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08" name="n_4aveValue【保健センター・保健所】&#10;一人当たり面積">
          <a:extLst>
            <a:ext uri="{FF2B5EF4-FFF2-40B4-BE49-F238E27FC236}">
              <a16:creationId xmlns:a16="http://schemas.microsoft.com/office/drawing/2014/main" id="{F989DDA0-1906-4A8F-847A-F18472D07BF5}"/>
            </a:ext>
          </a:extLst>
        </xdr:cNvPr>
        <xdr:cNvSpPr txBox="1"/>
      </xdr:nvSpPr>
      <xdr:spPr>
        <a:xfrm>
          <a:off x="1622686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121937</xdr:rowOff>
    </xdr:from>
    <xdr:ext cx="469744" cy="259045"/>
    <xdr:sp macro="" textlink="">
      <xdr:nvSpPr>
        <xdr:cNvPr id="709" name="n_1mainValue【保健センター・保健所】&#10;一人当たり面積">
          <a:extLst>
            <a:ext uri="{FF2B5EF4-FFF2-40B4-BE49-F238E27FC236}">
              <a16:creationId xmlns:a16="http://schemas.microsoft.com/office/drawing/2014/main" id="{79F47FCD-19A6-4EE0-BBBB-0E3A847257F7}"/>
            </a:ext>
          </a:extLst>
        </xdr:cNvPr>
        <xdr:cNvSpPr txBox="1"/>
      </xdr:nvSpPr>
      <xdr:spPr>
        <a:xfrm>
          <a:off x="185611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167657</xdr:rowOff>
    </xdr:from>
    <xdr:ext cx="469744" cy="259045"/>
    <xdr:sp macro="" textlink="">
      <xdr:nvSpPr>
        <xdr:cNvPr id="710" name="n_2mainValue【保健センター・保健所】&#10;一人当たり面積">
          <a:extLst>
            <a:ext uri="{FF2B5EF4-FFF2-40B4-BE49-F238E27FC236}">
              <a16:creationId xmlns:a16="http://schemas.microsoft.com/office/drawing/2014/main" id="{EE69C9C7-FB7B-4D6B-9C40-5B011317F417}"/>
            </a:ext>
          </a:extLst>
        </xdr:cNvPr>
        <xdr:cNvSpPr txBox="1"/>
      </xdr:nvSpPr>
      <xdr:spPr>
        <a:xfrm>
          <a:off x="1777626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167657</xdr:rowOff>
    </xdr:from>
    <xdr:ext cx="469744" cy="259045"/>
    <xdr:sp macro="" textlink="">
      <xdr:nvSpPr>
        <xdr:cNvPr id="711" name="n_3mainValue【保健センター・保健所】&#10;一人当たり面積">
          <a:extLst>
            <a:ext uri="{FF2B5EF4-FFF2-40B4-BE49-F238E27FC236}">
              <a16:creationId xmlns:a16="http://schemas.microsoft.com/office/drawing/2014/main" id="{19AE6450-FF90-40EA-AD1B-367DAE9D1071}"/>
            </a:ext>
          </a:extLst>
        </xdr:cNvPr>
        <xdr:cNvSpPr txBox="1"/>
      </xdr:nvSpPr>
      <xdr:spPr>
        <a:xfrm>
          <a:off x="1700156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167657</xdr:rowOff>
    </xdr:from>
    <xdr:ext cx="469744" cy="259045"/>
    <xdr:sp macro="" textlink="">
      <xdr:nvSpPr>
        <xdr:cNvPr id="712" name="n_4mainValue【保健センター・保健所】&#10;一人当たり面積">
          <a:extLst>
            <a:ext uri="{FF2B5EF4-FFF2-40B4-BE49-F238E27FC236}">
              <a16:creationId xmlns:a16="http://schemas.microsoft.com/office/drawing/2014/main" id="{3EDECC10-ACC0-45F9-A298-347ABF3B1A5C}"/>
            </a:ext>
          </a:extLst>
        </xdr:cNvPr>
        <xdr:cNvSpPr txBox="1"/>
      </xdr:nvSpPr>
      <xdr:spPr>
        <a:xfrm>
          <a:off x="1622686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EF8DCD28-94C7-4112-A3D3-985550C55CC1}"/>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784F6BF4-5C16-42EE-B26F-55BF02695861}"/>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9D5DA251-7218-47E7-A305-11C787B15C0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889C86BC-0CFF-4768-9342-729300CBC9BB}"/>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AB3EBACD-1067-498B-B28E-1CD329C9BD6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21D00D42-3F94-4F5D-95CA-0C8E7BE2B06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6DB0EF36-0393-440F-8FBA-ED1C75CA3EC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52FC95A9-744D-46B1-AFC4-4D4090B8966C}"/>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013D001C-8F68-4244-8016-A65794B32A9E}"/>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15599FFE-58C0-4DE6-AA67-3D2761014A07}"/>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0A4DAAD6-C134-438F-AB92-F2A2D5A2A004}"/>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79C7976C-6465-4076-AC5F-86995E8256EE}"/>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4A5D1668-ECEF-4137-8B9D-D6D2BDBCB386}"/>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59E5792B-613C-4447-A2E8-4A28DEB88B43}"/>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CB2E1F74-2008-4E2A-B5D9-F12C7F27AEDB}"/>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447D551A-4BF5-4DF0-9C31-F6776F134044}"/>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43004F05-DE10-480C-823A-E79AA2617331}"/>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BFBE41AF-33D6-4DEE-963E-A3E20D7EC50A}"/>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CE5E50CC-9C6D-4A92-ADF6-99B117556B3D}"/>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B1B72CC1-FD80-4723-816E-A4C16365C76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CCD46013-5385-498F-BE8A-96FCA2315387}"/>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167A8A2E-5621-4113-A7EF-8EE4A08CB7D6}"/>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BF49E2C7-0467-4B06-98F5-7AF0382565D3}"/>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C3221BFC-0CB0-449C-AC13-D155B5BCDE3A}"/>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B294C032-19EF-4071-BC25-8372D62AA37E}"/>
            </a:ext>
          </a:extLst>
        </xdr:cNvPr>
        <xdr:cNvCxnSpPr/>
      </xdr:nvCxnSpPr>
      <xdr:spPr>
        <a:xfrm flipV="1">
          <a:off x="14375764" y="13277849"/>
          <a:ext cx="0" cy="98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61BB555B-FD5F-44FE-9EA3-AACDA7FBAFF6}"/>
            </a:ext>
          </a:extLst>
        </xdr:cNvPr>
        <xdr:cNvSpPr txBox="1"/>
      </xdr:nvSpPr>
      <xdr:spPr>
        <a:xfrm>
          <a:off x="14414500"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E1332F14-CE61-4E3B-B8BD-58C48F862A3F}"/>
            </a:ext>
          </a:extLst>
        </xdr:cNvPr>
        <xdr:cNvCxnSpPr/>
      </xdr:nvCxnSpPr>
      <xdr:spPr>
        <a:xfrm>
          <a:off x="14287500" y="142627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FC55685F-D8B4-48F7-A37F-9DB345C43B95}"/>
            </a:ext>
          </a:extLst>
        </xdr:cNvPr>
        <xdr:cNvSpPr txBox="1"/>
      </xdr:nvSpPr>
      <xdr:spPr>
        <a:xfrm>
          <a:off x="14414500" y="13060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2E7FE2F6-028F-4C40-9D9F-CC3CA0174316}"/>
            </a:ext>
          </a:extLst>
        </xdr:cNvPr>
        <xdr:cNvCxnSpPr/>
      </xdr:nvCxnSpPr>
      <xdr:spPr>
        <a:xfrm>
          <a:off x="14287500" y="13277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118127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2ABD72AF-1571-4D5D-B6C9-40BA44DE37A0}"/>
            </a:ext>
          </a:extLst>
        </xdr:cNvPr>
        <xdr:cNvSpPr txBox="1"/>
      </xdr:nvSpPr>
      <xdr:spPr>
        <a:xfrm>
          <a:off x="14414500" y="13696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B7F4C988-B86A-4593-9A19-F2DDDB0C41AD}"/>
            </a:ext>
          </a:extLst>
        </xdr:cNvPr>
        <xdr:cNvSpPr/>
      </xdr:nvSpPr>
      <xdr:spPr>
        <a:xfrm>
          <a:off x="14325600" y="137185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A8789A03-4C42-47AA-BD48-B750EF9C83A5}"/>
            </a:ext>
          </a:extLst>
        </xdr:cNvPr>
        <xdr:cNvSpPr/>
      </xdr:nvSpPr>
      <xdr:spPr>
        <a:xfrm>
          <a:off x="135788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78B65DC0-F819-425C-AC6D-1E5FD892DAA5}"/>
            </a:ext>
          </a:extLst>
        </xdr:cNvPr>
        <xdr:cNvSpPr/>
      </xdr:nvSpPr>
      <xdr:spPr>
        <a:xfrm>
          <a:off x="12804140" y="13688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4B25668E-19AF-4C2C-A797-8C9A432CEDBD}"/>
            </a:ext>
          </a:extLst>
        </xdr:cNvPr>
        <xdr:cNvSpPr/>
      </xdr:nvSpPr>
      <xdr:spPr>
        <a:xfrm>
          <a:off x="12029440" y="136652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220975ED-1A57-41FE-9D81-D0E933F64D76}"/>
            </a:ext>
          </a:extLst>
        </xdr:cNvPr>
        <xdr:cNvSpPr/>
      </xdr:nvSpPr>
      <xdr:spPr>
        <a:xfrm>
          <a:off x="11231880" y="1364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F749D55C-C285-413C-A439-980FA7EA2B4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12836E70-D0B7-4AE2-B055-608268530526}"/>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3758C1CC-4142-4954-8B82-DB175F222DD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1D3E6464-6147-4E48-984F-25879AEBE60F}"/>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A2750EC9-D9E8-4BB5-9D8D-4053AB3C52FA}"/>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141605</xdr:rowOff>
    </xdr:from>
    <xdr:to>
      <xdr:col>85</xdr:col>
      <xdr:colOff>177800</xdr:colOff>
      <xdr:row>81</xdr:row>
      <xdr:rowOff>71755</xdr:rowOff>
    </xdr:to>
    <xdr:sp macro="" textlink="">
      <xdr:nvSpPr>
        <xdr:cNvPr id="753" name="楕円 752">
          <a:extLst>
            <a:ext uri="{FF2B5EF4-FFF2-40B4-BE49-F238E27FC236}">
              <a16:creationId xmlns:a16="http://schemas.microsoft.com/office/drawing/2014/main" id="{691D8F5F-A1C0-4906-9905-C6831B9477B2}"/>
            </a:ext>
          </a:extLst>
        </xdr:cNvPr>
        <xdr:cNvSpPr/>
      </xdr:nvSpPr>
      <xdr:spPr>
        <a:xfrm>
          <a:off x="14325600" y="135528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164482</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4A711866-F9DB-4FF5-ADA2-B41AAA4A0BBD}"/>
            </a:ext>
          </a:extLst>
        </xdr:cNvPr>
        <xdr:cNvSpPr txBox="1"/>
      </xdr:nvSpPr>
      <xdr:spPr>
        <a:xfrm>
          <a:off x="14414500" y="1340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133986</xdr:rowOff>
    </xdr:from>
    <xdr:to>
      <xdr:col>81</xdr:col>
      <xdr:colOff>101600</xdr:colOff>
      <xdr:row>81</xdr:row>
      <xdr:rowOff>64136</xdr:rowOff>
    </xdr:to>
    <xdr:sp macro="" textlink="">
      <xdr:nvSpPr>
        <xdr:cNvPr id="755" name="楕円 754">
          <a:extLst>
            <a:ext uri="{FF2B5EF4-FFF2-40B4-BE49-F238E27FC236}">
              <a16:creationId xmlns:a16="http://schemas.microsoft.com/office/drawing/2014/main" id="{FC46BEB2-4257-4A3F-98E0-9DB67D79D0EF}"/>
            </a:ext>
          </a:extLst>
        </xdr:cNvPr>
        <xdr:cNvSpPr/>
      </xdr:nvSpPr>
      <xdr:spPr>
        <a:xfrm>
          <a:off x="13578840" y="135451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13336</xdr:rowOff>
    </xdr:from>
    <xdr:to>
      <xdr:col>85</xdr:col>
      <xdr:colOff>127000</xdr:colOff>
      <xdr:row>81</xdr:row>
      <xdr:rowOff>20955</xdr:rowOff>
    </xdr:to>
    <xdr:cxnSp macro="">
      <xdr:nvCxnSpPr>
        <xdr:cNvPr id="756" name="直線コネクタ 755">
          <a:extLst>
            <a:ext uri="{FF2B5EF4-FFF2-40B4-BE49-F238E27FC236}">
              <a16:creationId xmlns:a16="http://schemas.microsoft.com/office/drawing/2014/main" id="{05070054-F8C7-410D-95B5-26D02C85D8CA}"/>
            </a:ext>
          </a:extLst>
        </xdr:cNvPr>
        <xdr:cNvCxnSpPr/>
      </xdr:nvCxnSpPr>
      <xdr:spPr>
        <a:xfrm>
          <a:off x="13629640" y="13592176"/>
          <a:ext cx="74676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93980</xdr:rowOff>
    </xdr:from>
    <xdr:to>
      <xdr:col>76</xdr:col>
      <xdr:colOff>165100</xdr:colOff>
      <xdr:row>81</xdr:row>
      <xdr:rowOff>24130</xdr:rowOff>
    </xdr:to>
    <xdr:sp macro="" textlink="">
      <xdr:nvSpPr>
        <xdr:cNvPr id="757" name="楕円 756">
          <a:extLst>
            <a:ext uri="{FF2B5EF4-FFF2-40B4-BE49-F238E27FC236}">
              <a16:creationId xmlns:a16="http://schemas.microsoft.com/office/drawing/2014/main" id="{BD4C794B-5746-4743-80EE-AF718BFB4AF3}"/>
            </a:ext>
          </a:extLst>
        </xdr:cNvPr>
        <xdr:cNvSpPr/>
      </xdr:nvSpPr>
      <xdr:spPr>
        <a:xfrm>
          <a:off x="12804140" y="13505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144780</xdr:rowOff>
    </xdr:from>
    <xdr:to>
      <xdr:col>81</xdr:col>
      <xdr:colOff>50800</xdr:colOff>
      <xdr:row>81</xdr:row>
      <xdr:rowOff>13336</xdr:rowOff>
    </xdr:to>
    <xdr:cxnSp macro="">
      <xdr:nvCxnSpPr>
        <xdr:cNvPr id="758" name="直線コネクタ 757">
          <a:extLst>
            <a:ext uri="{FF2B5EF4-FFF2-40B4-BE49-F238E27FC236}">
              <a16:creationId xmlns:a16="http://schemas.microsoft.com/office/drawing/2014/main" id="{958CA95C-6C67-44C9-9942-F78F22E941FC}"/>
            </a:ext>
          </a:extLst>
        </xdr:cNvPr>
        <xdr:cNvCxnSpPr/>
      </xdr:nvCxnSpPr>
      <xdr:spPr>
        <a:xfrm>
          <a:off x="12854940" y="13555980"/>
          <a:ext cx="7747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59689</xdr:rowOff>
    </xdr:from>
    <xdr:to>
      <xdr:col>72</xdr:col>
      <xdr:colOff>38100</xdr:colOff>
      <xdr:row>80</xdr:row>
      <xdr:rowOff>161289</xdr:rowOff>
    </xdr:to>
    <xdr:sp macro="" textlink="">
      <xdr:nvSpPr>
        <xdr:cNvPr id="759" name="楕円 758">
          <a:extLst>
            <a:ext uri="{FF2B5EF4-FFF2-40B4-BE49-F238E27FC236}">
              <a16:creationId xmlns:a16="http://schemas.microsoft.com/office/drawing/2014/main" id="{9E2DEC46-849C-40BF-9BAC-64E31F220494}"/>
            </a:ext>
          </a:extLst>
        </xdr:cNvPr>
        <xdr:cNvSpPr/>
      </xdr:nvSpPr>
      <xdr:spPr>
        <a:xfrm>
          <a:off x="12029440" y="134708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110489</xdr:rowOff>
    </xdr:from>
    <xdr:to>
      <xdr:col>76</xdr:col>
      <xdr:colOff>114300</xdr:colOff>
      <xdr:row>80</xdr:row>
      <xdr:rowOff>144780</xdr:rowOff>
    </xdr:to>
    <xdr:cxnSp macro="">
      <xdr:nvCxnSpPr>
        <xdr:cNvPr id="760" name="直線コネクタ 759">
          <a:extLst>
            <a:ext uri="{FF2B5EF4-FFF2-40B4-BE49-F238E27FC236}">
              <a16:creationId xmlns:a16="http://schemas.microsoft.com/office/drawing/2014/main" id="{26611C94-9F4D-4E84-9CC7-4A3FDA146073}"/>
            </a:ext>
          </a:extLst>
        </xdr:cNvPr>
        <xdr:cNvCxnSpPr/>
      </xdr:nvCxnSpPr>
      <xdr:spPr>
        <a:xfrm>
          <a:off x="12072620" y="13521689"/>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13970</xdr:rowOff>
    </xdr:from>
    <xdr:to>
      <xdr:col>67</xdr:col>
      <xdr:colOff>101600</xdr:colOff>
      <xdr:row>80</xdr:row>
      <xdr:rowOff>115570</xdr:rowOff>
    </xdr:to>
    <xdr:sp macro="" textlink="">
      <xdr:nvSpPr>
        <xdr:cNvPr id="761" name="楕円 760">
          <a:extLst>
            <a:ext uri="{FF2B5EF4-FFF2-40B4-BE49-F238E27FC236}">
              <a16:creationId xmlns:a16="http://schemas.microsoft.com/office/drawing/2014/main" id="{6ABFDBEE-14DA-4271-B79F-9FE8793FEC2B}"/>
            </a:ext>
          </a:extLst>
        </xdr:cNvPr>
        <xdr:cNvSpPr/>
      </xdr:nvSpPr>
      <xdr:spPr>
        <a:xfrm>
          <a:off x="1123188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64770</xdr:rowOff>
    </xdr:from>
    <xdr:to>
      <xdr:col>71</xdr:col>
      <xdr:colOff>177800</xdr:colOff>
      <xdr:row>80</xdr:row>
      <xdr:rowOff>110489</xdr:rowOff>
    </xdr:to>
    <xdr:cxnSp macro="">
      <xdr:nvCxnSpPr>
        <xdr:cNvPr id="762" name="直線コネクタ 761">
          <a:extLst>
            <a:ext uri="{FF2B5EF4-FFF2-40B4-BE49-F238E27FC236}">
              <a16:creationId xmlns:a16="http://schemas.microsoft.com/office/drawing/2014/main" id="{83BC153F-441E-4DDE-A6A3-58E3C1569EA2}"/>
            </a:ext>
          </a:extLst>
        </xdr:cNvPr>
        <xdr:cNvCxnSpPr/>
      </xdr:nvCxnSpPr>
      <xdr:spPr>
        <a:xfrm>
          <a:off x="11282680" y="13475970"/>
          <a:ext cx="78994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763" name="n_1aveValue【消防施設】&#10;有形固定資産減価償却率">
          <a:extLst>
            <a:ext uri="{FF2B5EF4-FFF2-40B4-BE49-F238E27FC236}">
              <a16:creationId xmlns:a16="http://schemas.microsoft.com/office/drawing/2014/main" id="{71CA790A-922A-432F-B236-DBAE23F87C41}"/>
            </a:ext>
          </a:extLst>
        </xdr:cNvPr>
        <xdr:cNvSpPr txBox="1"/>
      </xdr:nvSpPr>
      <xdr:spPr>
        <a:xfrm>
          <a:off x="13437244" y="1379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64" name="n_2aveValue【消防施設】&#10;有形固定資産減価償却率">
          <a:extLst>
            <a:ext uri="{FF2B5EF4-FFF2-40B4-BE49-F238E27FC236}">
              <a16:creationId xmlns:a16="http://schemas.microsoft.com/office/drawing/2014/main" id="{77F09F2F-B80A-4387-B043-D3F9DBAD30FC}"/>
            </a:ext>
          </a:extLst>
        </xdr:cNvPr>
        <xdr:cNvSpPr txBox="1"/>
      </xdr:nvSpPr>
      <xdr:spPr>
        <a:xfrm>
          <a:off x="12675244"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7638</xdr:rowOff>
    </xdr:from>
    <xdr:ext cx="405111" cy="259045"/>
    <xdr:sp macro="" textlink="">
      <xdr:nvSpPr>
        <xdr:cNvPr id="765" name="n_3aveValue【消防施設】&#10;有形固定資産減価償却率">
          <a:extLst>
            <a:ext uri="{FF2B5EF4-FFF2-40B4-BE49-F238E27FC236}">
              <a16:creationId xmlns:a16="http://schemas.microsoft.com/office/drawing/2014/main" id="{A86DF335-0570-4681-A39A-4D683E875FAD}"/>
            </a:ext>
          </a:extLst>
        </xdr:cNvPr>
        <xdr:cNvSpPr txBox="1"/>
      </xdr:nvSpPr>
      <xdr:spPr>
        <a:xfrm>
          <a:off x="11900544" y="13754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158132</xdr:rowOff>
    </xdr:from>
    <xdr:ext cx="405111" cy="259045"/>
    <xdr:sp macro="" textlink="">
      <xdr:nvSpPr>
        <xdr:cNvPr id="766" name="n_4aveValue【消防施設】&#10;有形固定資産減価償却率">
          <a:extLst>
            <a:ext uri="{FF2B5EF4-FFF2-40B4-BE49-F238E27FC236}">
              <a16:creationId xmlns:a16="http://schemas.microsoft.com/office/drawing/2014/main" id="{809EFFB0-47D3-4530-BEB7-FCFC6B8B4BD4}"/>
            </a:ext>
          </a:extLst>
        </xdr:cNvPr>
        <xdr:cNvSpPr txBox="1"/>
      </xdr:nvSpPr>
      <xdr:spPr>
        <a:xfrm>
          <a:off x="11102984" y="13736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80663</xdr:rowOff>
    </xdr:from>
    <xdr:ext cx="405111" cy="259045"/>
    <xdr:sp macro="" textlink="">
      <xdr:nvSpPr>
        <xdr:cNvPr id="767" name="n_1mainValue【消防施設】&#10;有形固定資産減価償却率">
          <a:extLst>
            <a:ext uri="{FF2B5EF4-FFF2-40B4-BE49-F238E27FC236}">
              <a16:creationId xmlns:a16="http://schemas.microsoft.com/office/drawing/2014/main" id="{513FD14E-9D27-4CA4-A8B8-157188014DBF}"/>
            </a:ext>
          </a:extLst>
        </xdr:cNvPr>
        <xdr:cNvSpPr txBox="1"/>
      </xdr:nvSpPr>
      <xdr:spPr>
        <a:xfrm>
          <a:off x="13437244" y="13324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40657</xdr:rowOff>
    </xdr:from>
    <xdr:ext cx="405111" cy="259045"/>
    <xdr:sp macro="" textlink="">
      <xdr:nvSpPr>
        <xdr:cNvPr id="768" name="n_2mainValue【消防施設】&#10;有形固定資産減価償却率">
          <a:extLst>
            <a:ext uri="{FF2B5EF4-FFF2-40B4-BE49-F238E27FC236}">
              <a16:creationId xmlns:a16="http://schemas.microsoft.com/office/drawing/2014/main" id="{0C0EF9A1-FEA0-40A0-B189-91502954BEFF}"/>
            </a:ext>
          </a:extLst>
        </xdr:cNvPr>
        <xdr:cNvSpPr txBox="1"/>
      </xdr:nvSpPr>
      <xdr:spPr>
        <a:xfrm>
          <a:off x="12675244" y="1328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6366</xdr:rowOff>
    </xdr:from>
    <xdr:ext cx="405111" cy="259045"/>
    <xdr:sp macro="" textlink="">
      <xdr:nvSpPr>
        <xdr:cNvPr id="769" name="n_3mainValue【消防施設】&#10;有形固定資産減価償却率">
          <a:extLst>
            <a:ext uri="{FF2B5EF4-FFF2-40B4-BE49-F238E27FC236}">
              <a16:creationId xmlns:a16="http://schemas.microsoft.com/office/drawing/2014/main" id="{07151C58-2879-4D1B-96DF-6282200C3533}"/>
            </a:ext>
          </a:extLst>
        </xdr:cNvPr>
        <xdr:cNvSpPr txBox="1"/>
      </xdr:nvSpPr>
      <xdr:spPr>
        <a:xfrm>
          <a:off x="11900544" y="13249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132097</xdr:rowOff>
    </xdr:from>
    <xdr:ext cx="405111" cy="259045"/>
    <xdr:sp macro="" textlink="">
      <xdr:nvSpPr>
        <xdr:cNvPr id="770" name="n_4mainValue【消防施設】&#10;有形固定資産減価償却率">
          <a:extLst>
            <a:ext uri="{FF2B5EF4-FFF2-40B4-BE49-F238E27FC236}">
              <a16:creationId xmlns:a16="http://schemas.microsoft.com/office/drawing/2014/main" id="{58E061F3-A923-4185-AB40-43C694BAA7E6}"/>
            </a:ext>
          </a:extLst>
        </xdr:cNvPr>
        <xdr:cNvSpPr txBox="1"/>
      </xdr:nvSpPr>
      <xdr:spPr>
        <a:xfrm>
          <a:off x="11102984" y="1320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10814C35-6022-475D-99C1-C4EC937287BC}"/>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9F4442BA-2D31-4B4A-8822-552E3C80F09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791FA61E-AEAC-43FD-AC2B-9BCA80F465FA}"/>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E38F4E09-C05B-468E-85F6-F2C000941965}"/>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1F2C55A4-6591-4203-BD95-DD091D23915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228CC3A1-A211-4460-B07C-A8FBB268227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21269BA4-B6ED-470B-8E52-F7061FD28F58}"/>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4CD2B9B0-7718-4A24-9D35-C093B07F620E}"/>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E19C21C2-750D-4CE3-A687-39540D2DA007}"/>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D1D4AA1F-D421-4761-A1A6-BBF993D9844F}"/>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2B931202-0B67-4913-8D4F-A0879B2E5ED9}"/>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E1A5F97D-EC08-496E-9EF4-18A71FA76C3C}"/>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06F565C4-CCFE-4C4F-AA90-ADBA742C0ED7}"/>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D741625B-F315-4B04-8A3B-65AE824BB4A8}"/>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BFB3FF23-AF33-4F94-8FFC-90483F589643}"/>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83D9D6F5-FC33-47DE-B51A-E048EC48E4D4}"/>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09D5B4CF-FF4E-4288-9679-CEAA3EB8D82A}"/>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D0F6C579-26B0-465B-A9FC-ADE48493EFF5}"/>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F1ACFF40-7770-41FE-B950-10796EDF684C}"/>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EEF7E02A-1DD0-46B2-857E-55F646CDBC17}"/>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A48DEE3C-B652-45BF-805C-F43766677A21}"/>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2CD5D6AE-A7B0-4BBD-B120-E150D75E4087}"/>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D1AF26A3-765C-4D40-8558-80B878F9C3E5}"/>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5DB8995F-46E7-406E-85C1-5924B8C83443}"/>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8DB833DE-F7E5-4364-8985-C282759BD506}"/>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C723AB16-1AB9-49DC-BA58-1D6AFA64B68C}"/>
            </a:ext>
          </a:extLst>
        </xdr:cNvPr>
        <xdr:cNvCxnSpPr/>
      </xdr:nvCxnSpPr>
      <xdr:spPr>
        <a:xfrm flipV="1">
          <a:off x="19509104" y="13179334"/>
          <a:ext cx="0" cy="130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92F1DC24-B02B-4C3C-B2A3-758A8BAD50FA}"/>
            </a:ext>
          </a:extLst>
        </xdr:cNvPr>
        <xdr:cNvSpPr txBox="1"/>
      </xdr:nvSpPr>
      <xdr:spPr>
        <a:xfrm>
          <a:off x="19547840" y="1449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674C872D-38DE-4ADA-B53F-2EF58870E2C3}"/>
            </a:ext>
          </a:extLst>
        </xdr:cNvPr>
        <xdr:cNvCxnSpPr/>
      </xdr:nvCxnSpPr>
      <xdr:spPr>
        <a:xfrm>
          <a:off x="19443700" y="144877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63694A7A-EA9B-45F9-AA8A-BD467F949A0E}"/>
            </a:ext>
          </a:extLst>
        </xdr:cNvPr>
        <xdr:cNvSpPr txBox="1"/>
      </xdr:nvSpPr>
      <xdr:spPr>
        <a:xfrm>
          <a:off x="19547840" y="1295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278EED5E-EA77-4181-A8D3-9E585B457FF4}"/>
            </a:ext>
          </a:extLst>
        </xdr:cNvPr>
        <xdr:cNvCxnSpPr/>
      </xdr:nvCxnSpPr>
      <xdr:spPr>
        <a:xfrm>
          <a:off x="19443700" y="131793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801" name="【消防施設】&#10;一人当たり面積平均値テキスト">
          <a:extLst>
            <a:ext uri="{FF2B5EF4-FFF2-40B4-BE49-F238E27FC236}">
              <a16:creationId xmlns:a16="http://schemas.microsoft.com/office/drawing/2014/main" id="{6EDFA6ED-C471-4836-ABFB-95F058CDF20C}"/>
            </a:ext>
          </a:extLst>
        </xdr:cNvPr>
        <xdr:cNvSpPr txBox="1"/>
      </xdr:nvSpPr>
      <xdr:spPr>
        <a:xfrm>
          <a:off x="19547840" y="13969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EE87DBD1-05D5-42F3-9E72-2084E13C76C0}"/>
            </a:ext>
          </a:extLst>
        </xdr:cNvPr>
        <xdr:cNvSpPr/>
      </xdr:nvSpPr>
      <xdr:spPr>
        <a:xfrm>
          <a:off x="1945894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D4BC2DA9-0A39-44CC-BF14-513608A52CFE}"/>
            </a:ext>
          </a:extLst>
        </xdr:cNvPr>
        <xdr:cNvSpPr/>
      </xdr:nvSpPr>
      <xdr:spPr>
        <a:xfrm>
          <a:off x="1873504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E8216280-B418-4B86-A960-0DDDBDBF7213}"/>
            </a:ext>
          </a:extLst>
        </xdr:cNvPr>
        <xdr:cNvSpPr/>
      </xdr:nvSpPr>
      <xdr:spPr>
        <a:xfrm>
          <a:off x="17937480" y="140129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AB014FDC-F8D8-4AC8-97DA-5881223FE4AD}"/>
            </a:ext>
          </a:extLst>
        </xdr:cNvPr>
        <xdr:cNvSpPr/>
      </xdr:nvSpPr>
      <xdr:spPr>
        <a:xfrm>
          <a:off x="17162780" y="140129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6F9A58C1-86A5-4640-85F7-5B9DF7FD5E1C}"/>
            </a:ext>
          </a:extLst>
        </xdr:cNvPr>
        <xdr:cNvSpPr/>
      </xdr:nvSpPr>
      <xdr:spPr>
        <a:xfrm>
          <a:off x="16388080" y="140129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6E7B1288-31C3-4960-A4E8-66D1F3E21B4A}"/>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30BE835B-7555-471A-A4D5-C28CEAE05AD7}"/>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8B229EB-4164-4583-8D7C-899151763D7F}"/>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EDA19920-0DA2-4E73-A174-63B2A34877BF}"/>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CA3E2190-D378-4EF3-815A-A3A40A4AFE47}"/>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150586</xdr:rowOff>
    </xdr:from>
    <xdr:to>
      <xdr:col>116</xdr:col>
      <xdr:colOff>114300</xdr:colOff>
      <xdr:row>83</xdr:row>
      <xdr:rowOff>80736</xdr:rowOff>
    </xdr:to>
    <xdr:sp macro="" textlink="">
      <xdr:nvSpPr>
        <xdr:cNvPr id="812" name="楕円 811">
          <a:extLst>
            <a:ext uri="{FF2B5EF4-FFF2-40B4-BE49-F238E27FC236}">
              <a16:creationId xmlns:a16="http://schemas.microsoft.com/office/drawing/2014/main" id="{0D926CE7-E36A-4B58-9D0F-107451C2B4C6}"/>
            </a:ext>
          </a:extLst>
        </xdr:cNvPr>
        <xdr:cNvSpPr/>
      </xdr:nvSpPr>
      <xdr:spPr>
        <a:xfrm>
          <a:off x="19458940" y="138970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2013</xdr:rowOff>
    </xdr:from>
    <xdr:ext cx="469744" cy="259045"/>
    <xdr:sp macro="" textlink="">
      <xdr:nvSpPr>
        <xdr:cNvPr id="813" name="【消防施設】&#10;一人当たり面積該当値テキスト">
          <a:extLst>
            <a:ext uri="{FF2B5EF4-FFF2-40B4-BE49-F238E27FC236}">
              <a16:creationId xmlns:a16="http://schemas.microsoft.com/office/drawing/2014/main" id="{231BBA79-46B5-462D-9E84-9595A425322D}"/>
            </a:ext>
          </a:extLst>
        </xdr:cNvPr>
        <xdr:cNvSpPr txBox="1"/>
      </xdr:nvSpPr>
      <xdr:spPr>
        <a:xfrm>
          <a:off x="19547840" y="1374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161471</xdr:rowOff>
    </xdr:from>
    <xdr:to>
      <xdr:col>112</xdr:col>
      <xdr:colOff>38100</xdr:colOff>
      <xdr:row>83</xdr:row>
      <xdr:rowOff>91621</xdr:rowOff>
    </xdr:to>
    <xdr:sp macro="" textlink="">
      <xdr:nvSpPr>
        <xdr:cNvPr id="814" name="楕円 813">
          <a:extLst>
            <a:ext uri="{FF2B5EF4-FFF2-40B4-BE49-F238E27FC236}">
              <a16:creationId xmlns:a16="http://schemas.microsoft.com/office/drawing/2014/main" id="{A6329A41-6CF3-484A-A29D-A2E01480E32C}"/>
            </a:ext>
          </a:extLst>
        </xdr:cNvPr>
        <xdr:cNvSpPr/>
      </xdr:nvSpPr>
      <xdr:spPr>
        <a:xfrm>
          <a:off x="18735040" y="139079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29936</xdr:rowOff>
    </xdr:from>
    <xdr:to>
      <xdr:col>116</xdr:col>
      <xdr:colOff>63500</xdr:colOff>
      <xdr:row>83</xdr:row>
      <xdr:rowOff>40821</xdr:rowOff>
    </xdr:to>
    <xdr:cxnSp macro="">
      <xdr:nvCxnSpPr>
        <xdr:cNvPr id="815" name="直線コネクタ 814">
          <a:extLst>
            <a:ext uri="{FF2B5EF4-FFF2-40B4-BE49-F238E27FC236}">
              <a16:creationId xmlns:a16="http://schemas.microsoft.com/office/drawing/2014/main" id="{BAAA3B71-79AF-4172-8FF5-DB8B694AE135}"/>
            </a:ext>
          </a:extLst>
        </xdr:cNvPr>
        <xdr:cNvCxnSpPr/>
      </xdr:nvCxnSpPr>
      <xdr:spPr>
        <a:xfrm flipV="1">
          <a:off x="18778220" y="13944056"/>
          <a:ext cx="73152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161471</xdr:rowOff>
    </xdr:from>
    <xdr:to>
      <xdr:col>107</xdr:col>
      <xdr:colOff>101600</xdr:colOff>
      <xdr:row>83</xdr:row>
      <xdr:rowOff>91621</xdr:rowOff>
    </xdr:to>
    <xdr:sp macro="" textlink="">
      <xdr:nvSpPr>
        <xdr:cNvPr id="816" name="楕円 815">
          <a:extLst>
            <a:ext uri="{FF2B5EF4-FFF2-40B4-BE49-F238E27FC236}">
              <a16:creationId xmlns:a16="http://schemas.microsoft.com/office/drawing/2014/main" id="{1535DC9B-8270-4EDC-98DF-8C9143D67089}"/>
            </a:ext>
          </a:extLst>
        </xdr:cNvPr>
        <xdr:cNvSpPr/>
      </xdr:nvSpPr>
      <xdr:spPr>
        <a:xfrm>
          <a:off x="17937480" y="139079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40821</xdr:rowOff>
    </xdr:from>
    <xdr:to>
      <xdr:col>111</xdr:col>
      <xdr:colOff>177800</xdr:colOff>
      <xdr:row>83</xdr:row>
      <xdr:rowOff>40821</xdr:rowOff>
    </xdr:to>
    <xdr:cxnSp macro="">
      <xdr:nvCxnSpPr>
        <xdr:cNvPr id="817" name="直線コネクタ 816">
          <a:extLst>
            <a:ext uri="{FF2B5EF4-FFF2-40B4-BE49-F238E27FC236}">
              <a16:creationId xmlns:a16="http://schemas.microsoft.com/office/drawing/2014/main" id="{677FF00E-A31F-4E87-9660-44778CBF9C90}"/>
            </a:ext>
          </a:extLst>
        </xdr:cNvPr>
        <xdr:cNvCxnSpPr/>
      </xdr:nvCxnSpPr>
      <xdr:spPr>
        <a:xfrm>
          <a:off x="17988280" y="1395494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161471</xdr:rowOff>
    </xdr:from>
    <xdr:to>
      <xdr:col>102</xdr:col>
      <xdr:colOff>165100</xdr:colOff>
      <xdr:row>83</xdr:row>
      <xdr:rowOff>91621</xdr:rowOff>
    </xdr:to>
    <xdr:sp macro="" textlink="">
      <xdr:nvSpPr>
        <xdr:cNvPr id="818" name="楕円 817">
          <a:extLst>
            <a:ext uri="{FF2B5EF4-FFF2-40B4-BE49-F238E27FC236}">
              <a16:creationId xmlns:a16="http://schemas.microsoft.com/office/drawing/2014/main" id="{169B2717-2276-4D41-BEB0-35E86BCFD181}"/>
            </a:ext>
          </a:extLst>
        </xdr:cNvPr>
        <xdr:cNvSpPr/>
      </xdr:nvSpPr>
      <xdr:spPr>
        <a:xfrm>
          <a:off x="17162780" y="139079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40821</xdr:rowOff>
    </xdr:from>
    <xdr:to>
      <xdr:col>107</xdr:col>
      <xdr:colOff>50800</xdr:colOff>
      <xdr:row>83</xdr:row>
      <xdr:rowOff>40821</xdr:rowOff>
    </xdr:to>
    <xdr:cxnSp macro="">
      <xdr:nvCxnSpPr>
        <xdr:cNvPr id="819" name="直線コネクタ 818">
          <a:extLst>
            <a:ext uri="{FF2B5EF4-FFF2-40B4-BE49-F238E27FC236}">
              <a16:creationId xmlns:a16="http://schemas.microsoft.com/office/drawing/2014/main" id="{2291C65F-81B9-413E-B727-5443A41EBA4C}"/>
            </a:ext>
          </a:extLst>
        </xdr:cNvPr>
        <xdr:cNvCxnSpPr/>
      </xdr:nvCxnSpPr>
      <xdr:spPr>
        <a:xfrm>
          <a:off x="17213580" y="1395494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907</xdr:rowOff>
    </xdr:from>
    <xdr:to>
      <xdr:col>98</xdr:col>
      <xdr:colOff>38100</xdr:colOff>
      <xdr:row>83</xdr:row>
      <xdr:rowOff>102507</xdr:rowOff>
    </xdr:to>
    <xdr:sp macro="" textlink="">
      <xdr:nvSpPr>
        <xdr:cNvPr id="820" name="楕円 819">
          <a:extLst>
            <a:ext uri="{FF2B5EF4-FFF2-40B4-BE49-F238E27FC236}">
              <a16:creationId xmlns:a16="http://schemas.microsoft.com/office/drawing/2014/main" id="{E007018D-12A9-40D9-8C04-B6390F954A9C}"/>
            </a:ext>
          </a:extLst>
        </xdr:cNvPr>
        <xdr:cNvSpPr/>
      </xdr:nvSpPr>
      <xdr:spPr>
        <a:xfrm>
          <a:off x="16388080" y="139150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40821</xdr:rowOff>
    </xdr:from>
    <xdr:to>
      <xdr:col>102</xdr:col>
      <xdr:colOff>114300</xdr:colOff>
      <xdr:row>83</xdr:row>
      <xdr:rowOff>51707</xdr:rowOff>
    </xdr:to>
    <xdr:cxnSp macro="">
      <xdr:nvCxnSpPr>
        <xdr:cNvPr id="821" name="直線コネクタ 820">
          <a:extLst>
            <a:ext uri="{FF2B5EF4-FFF2-40B4-BE49-F238E27FC236}">
              <a16:creationId xmlns:a16="http://schemas.microsoft.com/office/drawing/2014/main" id="{05B27503-98B3-4055-B331-C762E2686C16}"/>
            </a:ext>
          </a:extLst>
        </xdr:cNvPr>
        <xdr:cNvCxnSpPr/>
      </xdr:nvCxnSpPr>
      <xdr:spPr>
        <a:xfrm flipV="1">
          <a:off x="16431260" y="13954941"/>
          <a:ext cx="7823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822" name="n_1aveValue【消防施設】&#10;一人当たり面積">
          <a:extLst>
            <a:ext uri="{FF2B5EF4-FFF2-40B4-BE49-F238E27FC236}">
              <a16:creationId xmlns:a16="http://schemas.microsoft.com/office/drawing/2014/main" id="{D6C8AE2D-30B6-4E59-B2BB-3B506E714FA8}"/>
            </a:ext>
          </a:extLst>
        </xdr:cNvPr>
        <xdr:cNvSpPr txBox="1"/>
      </xdr:nvSpPr>
      <xdr:spPr>
        <a:xfrm>
          <a:off x="18561127" y="1409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20156</xdr:rowOff>
    </xdr:from>
    <xdr:ext cx="469744" cy="259045"/>
    <xdr:sp macro="" textlink="">
      <xdr:nvSpPr>
        <xdr:cNvPr id="823" name="n_2aveValue【消防施設】&#10;一人当たり面積">
          <a:extLst>
            <a:ext uri="{FF2B5EF4-FFF2-40B4-BE49-F238E27FC236}">
              <a16:creationId xmlns:a16="http://schemas.microsoft.com/office/drawing/2014/main" id="{B1866B11-5C33-4433-8112-17C522B1E4C4}"/>
            </a:ext>
          </a:extLst>
        </xdr:cNvPr>
        <xdr:cNvSpPr txBox="1"/>
      </xdr:nvSpPr>
      <xdr:spPr>
        <a:xfrm>
          <a:off x="17776267" y="1410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824" name="n_3aveValue【消防施設】&#10;一人当たり面積">
          <a:extLst>
            <a:ext uri="{FF2B5EF4-FFF2-40B4-BE49-F238E27FC236}">
              <a16:creationId xmlns:a16="http://schemas.microsoft.com/office/drawing/2014/main" id="{6DD30304-43D9-492B-865E-EA60785BAD14}"/>
            </a:ext>
          </a:extLst>
        </xdr:cNvPr>
        <xdr:cNvSpPr txBox="1"/>
      </xdr:nvSpPr>
      <xdr:spPr>
        <a:xfrm>
          <a:off x="17001567" y="1410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20156</xdr:rowOff>
    </xdr:from>
    <xdr:ext cx="469744" cy="259045"/>
    <xdr:sp macro="" textlink="">
      <xdr:nvSpPr>
        <xdr:cNvPr id="825" name="n_4aveValue【消防施設】&#10;一人当たり面積">
          <a:extLst>
            <a:ext uri="{FF2B5EF4-FFF2-40B4-BE49-F238E27FC236}">
              <a16:creationId xmlns:a16="http://schemas.microsoft.com/office/drawing/2014/main" id="{D5685B6A-1875-432B-B976-6FD8497FC50D}"/>
            </a:ext>
          </a:extLst>
        </xdr:cNvPr>
        <xdr:cNvSpPr txBox="1"/>
      </xdr:nvSpPr>
      <xdr:spPr>
        <a:xfrm>
          <a:off x="16226867" y="1410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108148</xdr:rowOff>
    </xdr:from>
    <xdr:ext cx="469744" cy="259045"/>
    <xdr:sp macro="" textlink="">
      <xdr:nvSpPr>
        <xdr:cNvPr id="826" name="n_1mainValue【消防施設】&#10;一人当たり面積">
          <a:extLst>
            <a:ext uri="{FF2B5EF4-FFF2-40B4-BE49-F238E27FC236}">
              <a16:creationId xmlns:a16="http://schemas.microsoft.com/office/drawing/2014/main" id="{4BB5F929-6E9C-4577-963B-F67F14FC376D}"/>
            </a:ext>
          </a:extLst>
        </xdr:cNvPr>
        <xdr:cNvSpPr txBox="1"/>
      </xdr:nvSpPr>
      <xdr:spPr>
        <a:xfrm>
          <a:off x="18561127" y="1368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108148</xdr:rowOff>
    </xdr:from>
    <xdr:ext cx="469744" cy="259045"/>
    <xdr:sp macro="" textlink="">
      <xdr:nvSpPr>
        <xdr:cNvPr id="827" name="n_2mainValue【消防施設】&#10;一人当たり面積">
          <a:extLst>
            <a:ext uri="{FF2B5EF4-FFF2-40B4-BE49-F238E27FC236}">
              <a16:creationId xmlns:a16="http://schemas.microsoft.com/office/drawing/2014/main" id="{CB348570-9D05-4B74-B310-20E5749537AB}"/>
            </a:ext>
          </a:extLst>
        </xdr:cNvPr>
        <xdr:cNvSpPr txBox="1"/>
      </xdr:nvSpPr>
      <xdr:spPr>
        <a:xfrm>
          <a:off x="17776267" y="1368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108148</xdr:rowOff>
    </xdr:from>
    <xdr:ext cx="469744" cy="259045"/>
    <xdr:sp macro="" textlink="">
      <xdr:nvSpPr>
        <xdr:cNvPr id="828" name="n_3mainValue【消防施設】&#10;一人当たり面積">
          <a:extLst>
            <a:ext uri="{FF2B5EF4-FFF2-40B4-BE49-F238E27FC236}">
              <a16:creationId xmlns:a16="http://schemas.microsoft.com/office/drawing/2014/main" id="{357AD9C0-B297-4FA1-A400-9CE379C02744}"/>
            </a:ext>
          </a:extLst>
        </xdr:cNvPr>
        <xdr:cNvSpPr txBox="1"/>
      </xdr:nvSpPr>
      <xdr:spPr>
        <a:xfrm>
          <a:off x="17001567" y="1368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119034</xdr:rowOff>
    </xdr:from>
    <xdr:ext cx="469744" cy="259045"/>
    <xdr:sp macro="" textlink="">
      <xdr:nvSpPr>
        <xdr:cNvPr id="829" name="n_4mainValue【消防施設】&#10;一人当たり面積">
          <a:extLst>
            <a:ext uri="{FF2B5EF4-FFF2-40B4-BE49-F238E27FC236}">
              <a16:creationId xmlns:a16="http://schemas.microsoft.com/office/drawing/2014/main" id="{D881D184-B7BC-4D69-B3CA-2790E472CBF1}"/>
            </a:ext>
          </a:extLst>
        </xdr:cNvPr>
        <xdr:cNvSpPr txBox="1"/>
      </xdr:nvSpPr>
      <xdr:spPr>
        <a:xfrm>
          <a:off x="16226867" y="1369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8775CD70-AA73-4EE7-B16D-FD98FD666DC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7CEA090D-3302-41E9-85B0-F9A14246D1B5}"/>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FE4D0324-667A-4E10-A99E-DDDACA40F00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8A452399-C85B-4931-A55F-1649ED55FF9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6E70106E-820E-4428-8461-979A9DD631D2}"/>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4A8801EC-F58F-40FB-9F02-8CA641F29DF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B157176D-B3FF-4ED3-BE70-3608768C78B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B6746FD9-4FE8-4A60-87E1-D659DDC5B869}"/>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8EFF6B2A-EDA0-4E54-B864-6C0DAAA6F989}"/>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57CDEB28-F0C7-4367-B36D-3270531C6351}"/>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CEAA87E3-DC25-4287-86DE-8C3BCA7DBF8B}"/>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E49B7162-FB6C-409B-831F-11999C255828}"/>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5FA3B572-0969-46AD-9C74-0A541472C78B}"/>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B9F533A6-8F66-4D45-B7D2-EB77ADFA5BC6}"/>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5ED6CC20-8438-41FC-9027-8DF444882311}"/>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C209C6A3-902E-4A1C-9C71-6EAE130A67D2}"/>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DBDD6559-4469-42D3-A53C-74EFA643DF9A}"/>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790C9602-3B00-4BAF-ABE7-E12E4AEA0BB5}"/>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EB4EEA18-F54D-4001-8E95-BD9C9D9D0C9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633A8F9A-819E-4523-BD64-4C0E97C77C45}"/>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84683F48-ACCA-419A-9F13-C63FEE402E19}"/>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42FFEFF7-FAFC-4BF8-9398-81A1B82E3EC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871EA99C-A694-4B38-B41E-FC8BA21D67CA}"/>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7523E017-E74A-46E3-A3FD-90182CC17405}"/>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A0C99C04-B577-480A-A971-A0A703ABD949}"/>
            </a:ext>
          </a:extLst>
        </xdr:cNvPr>
        <xdr:cNvCxnSpPr/>
      </xdr:nvCxnSpPr>
      <xdr:spPr>
        <a:xfrm flipV="1">
          <a:off x="14375764" y="16670655"/>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9ACB353C-92A4-445B-BDB9-4A455BABE562}"/>
            </a:ext>
          </a:extLst>
        </xdr:cNvPr>
        <xdr:cNvSpPr txBox="1"/>
      </xdr:nvSpPr>
      <xdr:spPr>
        <a:xfrm>
          <a:off x="14414500" y="1803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CB52C488-7BD8-4AC0-8966-E7B9C0FEBD79}"/>
            </a:ext>
          </a:extLst>
        </xdr:cNvPr>
        <xdr:cNvCxnSpPr/>
      </xdr:nvCxnSpPr>
      <xdr:spPr>
        <a:xfrm>
          <a:off x="14287500" y="180270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13EF1E53-F2C5-47A8-8562-7CE6BD747291}"/>
            </a:ext>
          </a:extLst>
        </xdr:cNvPr>
        <xdr:cNvSpPr txBox="1"/>
      </xdr:nvSpPr>
      <xdr:spPr>
        <a:xfrm>
          <a:off x="14414500" y="16449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9813BA90-CB6C-4030-8BC4-9AC36769D1B5}"/>
            </a:ext>
          </a:extLst>
        </xdr:cNvPr>
        <xdr:cNvCxnSpPr/>
      </xdr:nvCxnSpPr>
      <xdr:spPr>
        <a:xfrm>
          <a:off x="14287500" y="16670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93363</xdr:rowOff>
    </xdr:from>
    <xdr:ext cx="405111" cy="259045"/>
    <xdr:sp macro="" textlink="">
      <xdr:nvSpPr>
        <xdr:cNvPr id="859" name="【庁舎】&#10;有形固定資産減価償却率平均値テキスト">
          <a:extLst>
            <a:ext uri="{FF2B5EF4-FFF2-40B4-BE49-F238E27FC236}">
              <a16:creationId xmlns:a16="http://schemas.microsoft.com/office/drawing/2014/main" id="{3B7BE03E-826E-4BAE-BB15-90EF6F2430E6}"/>
            </a:ext>
          </a:extLst>
        </xdr:cNvPr>
        <xdr:cNvSpPr txBox="1"/>
      </xdr:nvSpPr>
      <xdr:spPr>
        <a:xfrm>
          <a:off x="14414500" y="173602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6A0DE3B3-B480-49EA-9D69-6F23D8197A6D}"/>
            </a:ext>
          </a:extLst>
        </xdr:cNvPr>
        <xdr:cNvSpPr/>
      </xdr:nvSpPr>
      <xdr:spPr>
        <a:xfrm>
          <a:off x="14325600" y="1738185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C92D9711-029A-4381-9620-51F8C728B717}"/>
            </a:ext>
          </a:extLst>
        </xdr:cNvPr>
        <xdr:cNvSpPr/>
      </xdr:nvSpPr>
      <xdr:spPr>
        <a:xfrm>
          <a:off x="13578840" y="17368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2B2FC0AC-D335-4F10-9146-B554A7859997}"/>
            </a:ext>
          </a:extLst>
        </xdr:cNvPr>
        <xdr:cNvSpPr/>
      </xdr:nvSpPr>
      <xdr:spPr>
        <a:xfrm>
          <a:off x="12804140" y="17339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F4BAF0A8-3E00-4EDC-BC64-0A7DE2D89AFB}"/>
            </a:ext>
          </a:extLst>
        </xdr:cNvPr>
        <xdr:cNvSpPr/>
      </xdr:nvSpPr>
      <xdr:spPr>
        <a:xfrm>
          <a:off x="12029440" y="17313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14B2B19C-4AB5-49C1-A804-952EF99EC9F7}"/>
            </a:ext>
          </a:extLst>
        </xdr:cNvPr>
        <xdr:cNvSpPr/>
      </xdr:nvSpPr>
      <xdr:spPr>
        <a:xfrm>
          <a:off x="11231880" y="1732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13802EDF-1065-4B26-8AD0-9753BB52520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C3A0E9F-C886-4EB3-AC2E-9C61629BFD9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7D000D70-4B91-4E2A-AD48-EFD18396F4DB}"/>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1C0A989E-5605-47AE-853F-B7B9D9A041C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DD879B8F-FF5A-41E3-9F10-A0952E528F6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92075</xdr:rowOff>
    </xdr:from>
    <xdr:to>
      <xdr:col>85</xdr:col>
      <xdr:colOff>177800</xdr:colOff>
      <xdr:row>100</xdr:row>
      <xdr:rowOff>22225</xdr:rowOff>
    </xdr:to>
    <xdr:sp macro="" textlink="">
      <xdr:nvSpPr>
        <xdr:cNvPr id="870" name="楕円 869">
          <a:extLst>
            <a:ext uri="{FF2B5EF4-FFF2-40B4-BE49-F238E27FC236}">
              <a16:creationId xmlns:a16="http://schemas.microsoft.com/office/drawing/2014/main" id="{48AF2FF0-85B7-4E35-B33B-81228497801F}"/>
            </a:ext>
          </a:extLst>
        </xdr:cNvPr>
        <xdr:cNvSpPr/>
      </xdr:nvSpPr>
      <xdr:spPr>
        <a:xfrm>
          <a:off x="14325600" y="1668843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7002</xdr:rowOff>
    </xdr:from>
    <xdr:ext cx="405111" cy="259045"/>
    <xdr:sp macro="" textlink="">
      <xdr:nvSpPr>
        <xdr:cNvPr id="871" name="【庁舎】&#10;有形固定資産減価償却率該当値テキスト">
          <a:extLst>
            <a:ext uri="{FF2B5EF4-FFF2-40B4-BE49-F238E27FC236}">
              <a16:creationId xmlns:a16="http://schemas.microsoft.com/office/drawing/2014/main" id="{18B726AC-8C52-411F-AB7E-BC231AFC5BB4}"/>
            </a:ext>
          </a:extLst>
        </xdr:cNvPr>
        <xdr:cNvSpPr txBox="1"/>
      </xdr:nvSpPr>
      <xdr:spPr>
        <a:xfrm>
          <a:off x="14414500" y="1660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36830</xdr:rowOff>
    </xdr:from>
    <xdr:to>
      <xdr:col>81</xdr:col>
      <xdr:colOff>101600</xdr:colOff>
      <xdr:row>100</xdr:row>
      <xdr:rowOff>138430</xdr:rowOff>
    </xdr:to>
    <xdr:sp macro="" textlink="">
      <xdr:nvSpPr>
        <xdr:cNvPr id="872" name="楕円 871">
          <a:extLst>
            <a:ext uri="{FF2B5EF4-FFF2-40B4-BE49-F238E27FC236}">
              <a16:creationId xmlns:a16="http://schemas.microsoft.com/office/drawing/2014/main" id="{753C22E8-3F79-43F5-951C-BF01C948DDFE}"/>
            </a:ext>
          </a:extLst>
        </xdr:cNvPr>
        <xdr:cNvSpPr/>
      </xdr:nvSpPr>
      <xdr:spPr>
        <a:xfrm>
          <a:off x="13578840" y="168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142875</xdr:rowOff>
    </xdr:from>
    <xdr:to>
      <xdr:col>85</xdr:col>
      <xdr:colOff>127000</xdr:colOff>
      <xdr:row>100</xdr:row>
      <xdr:rowOff>87630</xdr:rowOff>
    </xdr:to>
    <xdr:cxnSp macro="">
      <xdr:nvCxnSpPr>
        <xdr:cNvPr id="873" name="直線コネクタ 872">
          <a:extLst>
            <a:ext uri="{FF2B5EF4-FFF2-40B4-BE49-F238E27FC236}">
              <a16:creationId xmlns:a16="http://schemas.microsoft.com/office/drawing/2014/main" id="{3F2426F9-0197-4407-AA60-9C0E0C85A31C}"/>
            </a:ext>
          </a:extLst>
        </xdr:cNvPr>
        <xdr:cNvCxnSpPr/>
      </xdr:nvCxnSpPr>
      <xdr:spPr>
        <a:xfrm flipV="1">
          <a:off x="13629640" y="16739235"/>
          <a:ext cx="74676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149225</xdr:rowOff>
    </xdr:from>
    <xdr:to>
      <xdr:col>76</xdr:col>
      <xdr:colOff>165100</xdr:colOff>
      <xdr:row>100</xdr:row>
      <xdr:rowOff>79375</xdr:rowOff>
    </xdr:to>
    <xdr:sp macro="" textlink="">
      <xdr:nvSpPr>
        <xdr:cNvPr id="874" name="楕円 873">
          <a:extLst>
            <a:ext uri="{FF2B5EF4-FFF2-40B4-BE49-F238E27FC236}">
              <a16:creationId xmlns:a16="http://schemas.microsoft.com/office/drawing/2014/main" id="{5DA0CC71-7EFE-4E7F-9FC9-2D68219293FC}"/>
            </a:ext>
          </a:extLst>
        </xdr:cNvPr>
        <xdr:cNvSpPr/>
      </xdr:nvSpPr>
      <xdr:spPr>
        <a:xfrm>
          <a:off x="12804140" y="16745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28575</xdr:rowOff>
    </xdr:from>
    <xdr:to>
      <xdr:col>81</xdr:col>
      <xdr:colOff>50800</xdr:colOff>
      <xdr:row>100</xdr:row>
      <xdr:rowOff>87630</xdr:rowOff>
    </xdr:to>
    <xdr:cxnSp macro="">
      <xdr:nvCxnSpPr>
        <xdr:cNvPr id="875" name="直線コネクタ 874">
          <a:extLst>
            <a:ext uri="{FF2B5EF4-FFF2-40B4-BE49-F238E27FC236}">
              <a16:creationId xmlns:a16="http://schemas.microsoft.com/office/drawing/2014/main" id="{17B94754-7FFE-4C75-96CB-80AC56729AC9}"/>
            </a:ext>
          </a:extLst>
        </xdr:cNvPr>
        <xdr:cNvCxnSpPr/>
      </xdr:nvCxnSpPr>
      <xdr:spPr>
        <a:xfrm>
          <a:off x="12854940" y="16792575"/>
          <a:ext cx="7747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93980</xdr:rowOff>
    </xdr:from>
    <xdr:to>
      <xdr:col>72</xdr:col>
      <xdr:colOff>38100</xdr:colOff>
      <xdr:row>100</xdr:row>
      <xdr:rowOff>24130</xdr:rowOff>
    </xdr:to>
    <xdr:sp macro="" textlink="">
      <xdr:nvSpPr>
        <xdr:cNvPr id="876" name="楕円 875">
          <a:extLst>
            <a:ext uri="{FF2B5EF4-FFF2-40B4-BE49-F238E27FC236}">
              <a16:creationId xmlns:a16="http://schemas.microsoft.com/office/drawing/2014/main" id="{5A05DF79-37AC-4036-A389-9147741BF713}"/>
            </a:ext>
          </a:extLst>
        </xdr:cNvPr>
        <xdr:cNvSpPr/>
      </xdr:nvSpPr>
      <xdr:spPr>
        <a:xfrm>
          <a:off x="12029440" y="16690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144780</xdr:rowOff>
    </xdr:from>
    <xdr:to>
      <xdr:col>76</xdr:col>
      <xdr:colOff>114300</xdr:colOff>
      <xdr:row>100</xdr:row>
      <xdr:rowOff>28575</xdr:rowOff>
    </xdr:to>
    <xdr:cxnSp macro="">
      <xdr:nvCxnSpPr>
        <xdr:cNvPr id="877" name="直線コネクタ 876">
          <a:extLst>
            <a:ext uri="{FF2B5EF4-FFF2-40B4-BE49-F238E27FC236}">
              <a16:creationId xmlns:a16="http://schemas.microsoft.com/office/drawing/2014/main" id="{4E3C5924-FE3E-4766-A2CD-38D49560CE5F}"/>
            </a:ext>
          </a:extLst>
        </xdr:cNvPr>
        <xdr:cNvCxnSpPr/>
      </xdr:nvCxnSpPr>
      <xdr:spPr>
        <a:xfrm>
          <a:off x="12072620" y="16741140"/>
          <a:ext cx="78232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107314</xdr:rowOff>
    </xdr:from>
    <xdr:to>
      <xdr:col>67</xdr:col>
      <xdr:colOff>101600</xdr:colOff>
      <xdr:row>108</xdr:row>
      <xdr:rowOff>37464</xdr:rowOff>
    </xdr:to>
    <xdr:sp macro="" textlink="">
      <xdr:nvSpPr>
        <xdr:cNvPr id="878" name="楕円 877">
          <a:extLst>
            <a:ext uri="{FF2B5EF4-FFF2-40B4-BE49-F238E27FC236}">
              <a16:creationId xmlns:a16="http://schemas.microsoft.com/office/drawing/2014/main" id="{A68D4E0E-1652-43BD-9DB9-AEBA3DA84854}"/>
            </a:ext>
          </a:extLst>
        </xdr:cNvPr>
        <xdr:cNvSpPr/>
      </xdr:nvSpPr>
      <xdr:spPr>
        <a:xfrm>
          <a:off x="11231880" y="180447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144780</xdr:rowOff>
    </xdr:from>
    <xdr:to>
      <xdr:col>71</xdr:col>
      <xdr:colOff>177800</xdr:colOff>
      <xdr:row>107</xdr:row>
      <xdr:rowOff>158114</xdr:rowOff>
    </xdr:to>
    <xdr:cxnSp macro="">
      <xdr:nvCxnSpPr>
        <xdr:cNvPr id="879" name="直線コネクタ 878">
          <a:extLst>
            <a:ext uri="{FF2B5EF4-FFF2-40B4-BE49-F238E27FC236}">
              <a16:creationId xmlns:a16="http://schemas.microsoft.com/office/drawing/2014/main" id="{576DB49A-50BA-47D8-9D02-1AF61281C759}"/>
            </a:ext>
          </a:extLst>
        </xdr:cNvPr>
        <xdr:cNvCxnSpPr/>
      </xdr:nvCxnSpPr>
      <xdr:spPr>
        <a:xfrm flipV="1">
          <a:off x="11282680" y="16741140"/>
          <a:ext cx="789940" cy="135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22877</xdr:rowOff>
    </xdr:from>
    <xdr:ext cx="405111" cy="259045"/>
    <xdr:sp macro="" textlink="">
      <xdr:nvSpPr>
        <xdr:cNvPr id="880" name="n_1aveValue【庁舎】&#10;有形固定資産減価償却率">
          <a:extLst>
            <a:ext uri="{FF2B5EF4-FFF2-40B4-BE49-F238E27FC236}">
              <a16:creationId xmlns:a16="http://schemas.microsoft.com/office/drawing/2014/main" id="{73AA116D-FCA9-4E48-9132-2353268781E2}"/>
            </a:ext>
          </a:extLst>
        </xdr:cNvPr>
        <xdr:cNvSpPr txBox="1"/>
      </xdr:nvSpPr>
      <xdr:spPr>
        <a:xfrm>
          <a:off x="13437244" y="1745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165752</xdr:rowOff>
    </xdr:from>
    <xdr:ext cx="405111" cy="259045"/>
    <xdr:sp macro="" textlink="">
      <xdr:nvSpPr>
        <xdr:cNvPr id="881" name="n_2aveValue【庁舎】&#10;有形固定資産減価償却率">
          <a:extLst>
            <a:ext uri="{FF2B5EF4-FFF2-40B4-BE49-F238E27FC236}">
              <a16:creationId xmlns:a16="http://schemas.microsoft.com/office/drawing/2014/main" id="{A76FF31E-D7C3-4CCD-B086-47CC037606AD}"/>
            </a:ext>
          </a:extLst>
        </xdr:cNvPr>
        <xdr:cNvSpPr txBox="1"/>
      </xdr:nvSpPr>
      <xdr:spPr>
        <a:xfrm>
          <a:off x="12675244" y="17432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139082</xdr:rowOff>
    </xdr:from>
    <xdr:ext cx="405111" cy="259045"/>
    <xdr:sp macro="" textlink="">
      <xdr:nvSpPr>
        <xdr:cNvPr id="882" name="n_3aveValue【庁舎】&#10;有形固定資産減価償却率">
          <a:extLst>
            <a:ext uri="{FF2B5EF4-FFF2-40B4-BE49-F238E27FC236}">
              <a16:creationId xmlns:a16="http://schemas.microsoft.com/office/drawing/2014/main" id="{890B882C-5646-42BE-89E5-BF9C2FD9966A}"/>
            </a:ext>
          </a:extLst>
        </xdr:cNvPr>
        <xdr:cNvSpPr txBox="1"/>
      </xdr:nvSpPr>
      <xdr:spPr>
        <a:xfrm>
          <a:off x="11900544" y="1740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3" name="n_4aveValue【庁舎】&#10;有形固定資産減価償却率">
          <a:extLst>
            <a:ext uri="{FF2B5EF4-FFF2-40B4-BE49-F238E27FC236}">
              <a16:creationId xmlns:a16="http://schemas.microsoft.com/office/drawing/2014/main" id="{510D4D19-DED6-432B-AD94-752B1D089E71}"/>
            </a:ext>
          </a:extLst>
        </xdr:cNvPr>
        <xdr:cNvSpPr txBox="1"/>
      </xdr:nvSpPr>
      <xdr:spPr>
        <a:xfrm>
          <a:off x="11102984" y="17105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154957</xdr:rowOff>
    </xdr:from>
    <xdr:ext cx="405111" cy="259045"/>
    <xdr:sp macro="" textlink="">
      <xdr:nvSpPr>
        <xdr:cNvPr id="884" name="n_1mainValue【庁舎】&#10;有形固定資産減価償却率">
          <a:extLst>
            <a:ext uri="{FF2B5EF4-FFF2-40B4-BE49-F238E27FC236}">
              <a16:creationId xmlns:a16="http://schemas.microsoft.com/office/drawing/2014/main" id="{7B339966-C12C-4C68-BE65-CB476C58288B}"/>
            </a:ext>
          </a:extLst>
        </xdr:cNvPr>
        <xdr:cNvSpPr txBox="1"/>
      </xdr:nvSpPr>
      <xdr:spPr>
        <a:xfrm>
          <a:off x="13437244" y="1658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95902</xdr:rowOff>
    </xdr:from>
    <xdr:ext cx="405111" cy="259045"/>
    <xdr:sp macro="" textlink="">
      <xdr:nvSpPr>
        <xdr:cNvPr id="885" name="n_2mainValue【庁舎】&#10;有形固定資産減価償却率">
          <a:extLst>
            <a:ext uri="{FF2B5EF4-FFF2-40B4-BE49-F238E27FC236}">
              <a16:creationId xmlns:a16="http://schemas.microsoft.com/office/drawing/2014/main" id="{EDC38F5D-69F0-42ED-9BF5-F7D929F7D40F}"/>
            </a:ext>
          </a:extLst>
        </xdr:cNvPr>
        <xdr:cNvSpPr txBox="1"/>
      </xdr:nvSpPr>
      <xdr:spPr>
        <a:xfrm>
          <a:off x="12675244" y="1652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40657</xdr:rowOff>
    </xdr:from>
    <xdr:ext cx="405111" cy="259045"/>
    <xdr:sp macro="" textlink="">
      <xdr:nvSpPr>
        <xdr:cNvPr id="886" name="n_3mainValue【庁舎】&#10;有形固定資産減価償却率">
          <a:extLst>
            <a:ext uri="{FF2B5EF4-FFF2-40B4-BE49-F238E27FC236}">
              <a16:creationId xmlns:a16="http://schemas.microsoft.com/office/drawing/2014/main" id="{80AE28F7-DAFC-4920-B41E-17FA2B823D38}"/>
            </a:ext>
          </a:extLst>
        </xdr:cNvPr>
        <xdr:cNvSpPr txBox="1"/>
      </xdr:nvSpPr>
      <xdr:spPr>
        <a:xfrm>
          <a:off x="11900544" y="1646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28591</xdr:rowOff>
    </xdr:from>
    <xdr:ext cx="405111" cy="259045"/>
    <xdr:sp macro="" textlink="">
      <xdr:nvSpPr>
        <xdr:cNvPr id="887" name="n_4mainValue【庁舎】&#10;有形固定資産減価償却率">
          <a:extLst>
            <a:ext uri="{FF2B5EF4-FFF2-40B4-BE49-F238E27FC236}">
              <a16:creationId xmlns:a16="http://schemas.microsoft.com/office/drawing/2014/main" id="{60602258-7D90-4A2D-8A95-BAFFC654BE24}"/>
            </a:ext>
          </a:extLst>
        </xdr:cNvPr>
        <xdr:cNvSpPr txBox="1"/>
      </xdr:nvSpPr>
      <xdr:spPr>
        <a:xfrm>
          <a:off x="11102984" y="18133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309E2FEB-EAA0-4E7E-ADEA-8EC3BDB7083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3B163590-A0F7-4527-8ED3-D76E78FB226B}"/>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6427DDAB-4E3A-40E9-AA8A-A8299ECC73C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0D57FC5F-483E-4AEA-9C7C-37D0AF4DB4C3}"/>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9FC01D1E-6418-4AE4-A020-4C7FE711295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7732D593-046B-435A-80B8-6DD06289A0D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B24E22BA-427C-4573-8A08-C160223BD0F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326A198B-1B52-4654-80C5-273A55E66F4C}"/>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C71C4026-E411-41BD-A172-4B50996DBBE9}"/>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DFEA53A4-9D60-427E-A786-6DF0D9E859F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10599DA2-52DC-4EC6-91AD-9733E88EE464}"/>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DAD5BA63-BFBD-4698-ABBA-26490D7C79FE}"/>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E3711569-3EF6-4FA4-AD7F-25CE740A449B}"/>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F2A3DDC6-60AF-4DDA-A2D4-4CACC40216E7}"/>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EF89F699-6A49-4C61-BC49-D96F9E1E74D9}"/>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F218EBB1-2DC4-45C3-AA16-54423A00EDF6}"/>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ACA2D056-C947-4B46-AE5A-707603FC8F4B}"/>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16DF287D-6592-4E80-A6C8-9D5DC16788FC}"/>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0B40FCCB-4A5C-4B4A-B5A0-3F146B8964DB}"/>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063EA74E-8832-446C-94D6-CB3609FF4E2D}"/>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190C3BED-9871-4ECD-8102-9C6A5B0A30B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C4E509D7-01F5-4713-B7B9-B37BCACE3917}"/>
            </a:ext>
          </a:extLst>
        </xdr:cNvPr>
        <xdr:cNvCxnSpPr/>
      </xdr:nvCxnSpPr>
      <xdr:spPr>
        <a:xfrm flipV="1">
          <a:off x="19509104" y="16799052"/>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DFCB9F57-3CBA-4741-B51C-51FC0816E905}"/>
            </a:ext>
          </a:extLst>
        </xdr:cNvPr>
        <xdr:cNvSpPr txBox="1"/>
      </xdr:nvSpPr>
      <xdr:spPr>
        <a:xfrm>
          <a:off x="19547840" y="1787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1AC0C7E7-A74F-48EB-ABB0-4AF94315B2D7}"/>
            </a:ext>
          </a:extLst>
        </xdr:cNvPr>
        <xdr:cNvCxnSpPr/>
      </xdr:nvCxnSpPr>
      <xdr:spPr>
        <a:xfrm>
          <a:off x="19443700" y="17868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AA7F0B96-597F-42AD-9D72-625C52AEFA91}"/>
            </a:ext>
          </a:extLst>
        </xdr:cNvPr>
        <xdr:cNvSpPr txBox="1"/>
      </xdr:nvSpPr>
      <xdr:spPr>
        <a:xfrm>
          <a:off x="19547840" y="1658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D85FCD29-7E57-41C3-9467-93D0A2DD9A38}"/>
            </a:ext>
          </a:extLst>
        </xdr:cNvPr>
        <xdr:cNvCxnSpPr/>
      </xdr:nvCxnSpPr>
      <xdr:spPr>
        <a:xfrm>
          <a:off x="19443700" y="167990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31259</xdr:rowOff>
    </xdr:from>
    <xdr:ext cx="469744" cy="259045"/>
    <xdr:sp macro="" textlink="">
      <xdr:nvSpPr>
        <xdr:cNvPr id="914" name="【庁舎】&#10;一人当たり面積平均値テキスト">
          <a:extLst>
            <a:ext uri="{FF2B5EF4-FFF2-40B4-BE49-F238E27FC236}">
              <a16:creationId xmlns:a16="http://schemas.microsoft.com/office/drawing/2014/main" id="{1D2374C2-D110-4F44-8B9D-53B334E890C1}"/>
            </a:ext>
          </a:extLst>
        </xdr:cNvPr>
        <xdr:cNvSpPr txBox="1"/>
      </xdr:nvSpPr>
      <xdr:spPr>
        <a:xfrm>
          <a:off x="19547840" y="17465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580CA63F-6DBC-4DAD-A3ED-7A008DE8CFCE}"/>
            </a:ext>
          </a:extLst>
        </xdr:cNvPr>
        <xdr:cNvSpPr/>
      </xdr:nvSpPr>
      <xdr:spPr>
        <a:xfrm>
          <a:off x="19458940" y="174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AFFBB57C-9F65-422E-9DD4-CFEBDF32EAA9}"/>
            </a:ext>
          </a:extLst>
        </xdr:cNvPr>
        <xdr:cNvSpPr/>
      </xdr:nvSpPr>
      <xdr:spPr>
        <a:xfrm>
          <a:off x="18735040" y="174782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7D366ECD-5507-496F-AB91-24B15AE12B7A}"/>
            </a:ext>
          </a:extLst>
        </xdr:cNvPr>
        <xdr:cNvSpPr/>
      </xdr:nvSpPr>
      <xdr:spPr>
        <a:xfrm>
          <a:off x="17937480" y="174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FE4277CF-B43D-4272-9957-BE75620E8CB6}"/>
            </a:ext>
          </a:extLst>
        </xdr:cNvPr>
        <xdr:cNvSpPr/>
      </xdr:nvSpPr>
      <xdr:spPr>
        <a:xfrm>
          <a:off x="17162780" y="1749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8ED6FDF1-89E7-4398-8D73-B882D9D9BAAA}"/>
            </a:ext>
          </a:extLst>
        </xdr:cNvPr>
        <xdr:cNvSpPr/>
      </xdr:nvSpPr>
      <xdr:spPr>
        <a:xfrm>
          <a:off x="16388080" y="175011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324310-2AC7-47A3-9F75-12661B1E0218}"/>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923BF8AD-5927-4EA0-B8F9-C23B9F6FC3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10DD6C91-A53E-40BB-A8E5-ABCA8E0A5FC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7A6CC686-93EA-4C45-8CEE-4936DA275B02}"/>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C0B23429-304D-4314-BF8F-4DE89487682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11685</xdr:rowOff>
    </xdr:from>
    <xdr:to>
      <xdr:col>116</xdr:col>
      <xdr:colOff>114300</xdr:colOff>
      <xdr:row>104</xdr:row>
      <xdr:rowOff>113285</xdr:rowOff>
    </xdr:to>
    <xdr:sp macro="" textlink="">
      <xdr:nvSpPr>
        <xdr:cNvPr id="925" name="楕円 924">
          <a:extLst>
            <a:ext uri="{FF2B5EF4-FFF2-40B4-BE49-F238E27FC236}">
              <a16:creationId xmlns:a16="http://schemas.microsoft.com/office/drawing/2014/main" id="{0C767C98-B20B-4A81-828F-1E0F8C60BF90}"/>
            </a:ext>
          </a:extLst>
        </xdr:cNvPr>
        <xdr:cNvSpPr/>
      </xdr:nvSpPr>
      <xdr:spPr>
        <a:xfrm>
          <a:off x="19458940" y="1744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34562</xdr:rowOff>
    </xdr:from>
    <xdr:ext cx="469744" cy="259045"/>
    <xdr:sp macro="" textlink="">
      <xdr:nvSpPr>
        <xdr:cNvPr id="926" name="【庁舎】&#10;一人当たり面積該当値テキスト">
          <a:extLst>
            <a:ext uri="{FF2B5EF4-FFF2-40B4-BE49-F238E27FC236}">
              <a16:creationId xmlns:a16="http://schemas.microsoft.com/office/drawing/2014/main" id="{D43C8404-C97B-4BF1-B059-564B70147526}"/>
            </a:ext>
          </a:extLst>
        </xdr:cNvPr>
        <xdr:cNvSpPr txBox="1"/>
      </xdr:nvSpPr>
      <xdr:spPr>
        <a:xfrm>
          <a:off x="19547840" y="1730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11685</xdr:rowOff>
    </xdr:from>
    <xdr:to>
      <xdr:col>112</xdr:col>
      <xdr:colOff>38100</xdr:colOff>
      <xdr:row>104</xdr:row>
      <xdr:rowOff>113285</xdr:rowOff>
    </xdr:to>
    <xdr:sp macro="" textlink="">
      <xdr:nvSpPr>
        <xdr:cNvPr id="927" name="楕円 926">
          <a:extLst>
            <a:ext uri="{FF2B5EF4-FFF2-40B4-BE49-F238E27FC236}">
              <a16:creationId xmlns:a16="http://schemas.microsoft.com/office/drawing/2014/main" id="{AEC9B90D-C5D3-46E6-B4C5-0E16F36BB242}"/>
            </a:ext>
          </a:extLst>
        </xdr:cNvPr>
        <xdr:cNvSpPr/>
      </xdr:nvSpPr>
      <xdr:spPr>
        <a:xfrm>
          <a:off x="18735040" y="174462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62485</xdr:rowOff>
    </xdr:from>
    <xdr:to>
      <xdr:col>116</xdr:col>
      <xdr:colOff>63500</xdr:colOff>
      <xdr:row>104</xdr:row>
      <xdr:rowOff>62485</xdr:rowOff>
    </xdr:to>
    <xdr:cxnSp macro="">
      <xdr:nvCxnSpPr>
        <xdr:cNvPr id="928" name="直線コネクタ 927">
          <a:extLst>
            <a:ext uri="{FF2B5EF4-FFF2-40B4-BE49-F238E27FC236}">
              <a16:creationId xmlns:a16="http://schemas.microsoft.com/office/drawing/2014/main" id="{E2447DB1-7508-4BCF-A4FF-958F4FA28E26}"/>
            </a:ext>
          </a:extLst>
        </xdr:cNvPr>
        <xdr:cNvCxnSpPr/>
      </xdr:nvCxnSpPr>
      <xdr:spPr>
        <a:xfrm>
          <a:off x="18778220" y="1749704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16256</xdr:rowOff>
    </xdr:from>
    <xdr:to>
      <xdr:col>107</xdr:col>
      <xdr:colOff>101600</xdr:colOff>
      <xdr:row>104</xdr:row>
      <xdr:rowOff>117856</xdr:rowOff>
    </xdr:to>
    <xdr:sp macro="" textlink="">
      <xdr:nvSpPr>
        <xdr:cNvPr id="929" name="楕円 928">
          <a:extLst>
            <a:ext uri="{FF2B5EF4-FFF2-40B4-BE49-F238E27FC236}">
              <a16:creationId xmlns:a16="http://schemas.microsoft.com/office/drawing/2014/main" id="{09A64F49-8024-47DF-A9F1-E61DB9624D13}"/>
            </a:ext>
          </a:extLst>
        </xdr:cNvPr>
        <xdr:cNvSpPr/>
      </xdr:nvSpPr>
      <xdr:spPr>
        <a:xfrm>
          <a:off x="17937480" y="1745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62485</xdr:rowOff>
    </xdr:from>
    <xdr:to>
      <xdr:col>111</xdr:col>
      <xdr:colOff>177800</xdr:colOff>
      <xdr:row>104</xdr:row>
      <xdr:rowOff>67056</xdr:rowOff>
    </xdr:to>
    <xdr:cxnSp macro="">
      <xdr:nvCxnSpPr>
        <xdr:cNvPr id="930" name="直線コネクタ 929">
          <a:extLst>
            <a:ext uri="{FF2B5EF4-FFF2-40B4-BE49-F238E27FC236}">
              <a16:creationId xmlns:a16="http://schemas.microsoft.com/office/drawing/2014/main" id="{90AA04EC-3861-4572-BC22-C10EAF1A9C72}"/>
            </a:ext>
          </a:extLst>
        </xdr:cNvPr>
        <xdr:cNvCxnSpPr/>
      </xdr:nvCxnSpPr>
      <xdr:spPr>
        <a:xfrm flipV="1">
          <a:off x="17988280" y="17497045"/>
          <a:ext cx="78994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931" name="楕円 930">
          <a:extLst>
            <a:ext uri="{FF2B5EF4-FFF2-40B4-BE49-F238E27FC236}">
              <a16:creationId xmlns:a16="http://schemas.microsoft.com/office/drawing/2014/main" id="{A2FEBB0F-53A0-417F-9400-6A5308E21A5C}"/>
            </a:ext>
          </a:extLst>
        </xdr:cNvPr>
        <xdr:cNvSpPr/>
      </xdr:nvSpPr>
      <xdr:spPr>
        <a:xfrm>
          <a:off x="17162780" y="178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67056</xdr:rowOff>
    </xdr:from>
    <xdr:to>
      <xdr:col>107</xdr:col>
      <xdr:colOff>50800</xdr:colOff>
      <xdr:row>106</xdr:row>
      <xdr:rowOff>117348</xdr:rowOff>
    </xdr:to>
    <xdr:cxnSp macro="">
      <xdr:nvCxnSpPr>
        <xdr:cNvPr id="932" name="直線コネクタ 931">
          <a:extLst>
            <a:ext uri="{FF2B5EF4-FFF2-40B4-BE49-F238E27FC236}">
              <a16:creationId xmlns:a16="http://schemas.microsoft.com/office/drawing/2014/main" id="{F8E95C6A-CA56-4640-9B05-445F9B52D232}"/>
            </a:ext>
          </a:extLst>
        </xdr:cNvPr>
        <xdr:cNvCxnSpPr/>
      </xdr:nvCxnSpPr>
      <xdr:spPr>
        <a:xfrm flipV="1">
          <a:off x="17213580" y="17501616"/>
          <a:ext cx="774700" cy="38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66548</xdr:rowOff>
    </xdr:from>
    <xdr:to>
      <xdr:col>98</xdr:col>
      <xdr:colOff>38100</xdr:colOff>
      <xdr:row>106</xdr:row>
      <xdr:rowOff>168148</xdr:rowOff>
    </xdr:to>
    <xdr:sp macro="" textlink="">
      <xdr:nvSpPr>
        <xdr:cNvPr id="933" name="楕円 932">
          <a:extLst>
            <a:ext uri="{FF2B5EF4-FFF2-40B4-BE49-F238E27FC236}">
              <a16:creationId xmlns:a16="http://schemas.microsoft.com/office/drawing/2014/main" id="{971FECD8-B439-4FD3-87DD-89FCE19BA2A0}"/>
            </a:ext>
          </a:extLst>
        </xdr:cNvPr>
        <xdr:cNvSpPr/>
      </xdr:nvSpPr>
      <xdr:spPr>
        <a:xfrm>
          <a:off x="16388080" y="178363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117348</xdr:rowOff>
    </xdr:from>
    <xdr:to>
      <xdr:col>102</xdr:col>
      <xdr:colOff>114300</xdr:colOff>
      <xdr:row>106</xdr:row>
      <xdr:rowOff>117348</xdr:rowOff>
    </xdr:to>
    <xdr:cxnSp macro="">
      <xdr:nvCxnSpPr>
        <xdr:cNvPr id="934" name="直線コネクタ 933">
          <a:extLst>
            <a:ext uri="{FF2B5EF4-FFF2-40B4-BE49-F238E27FC236}">
              <a16:creationId xmlns:a16="http://schemas.microsoft.com/office/drawing/2014/main" id="{98A6E933-4F72-40D9-87A1-CF082CC414C1}"/>
            </a:ext>
          </a:extLst>
        </xdr:cNvPr>
        <xdr:cNvCxnSpPr/>
      </xdr:nvCxnSpPr>
      <xdr:spPr>
        <a:xfrm>
          <a:off x="16431260" y="1788718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136414</xdr:rowOff>
    </xdr:from>
    <xdr:ext cx="469744" cy="259045"/>
    <xdr:sp macro="" textlink="">
      <xdr:nvSpPr>
        <xdr:cNvPr id="935" name="n_1aveValue【庁舎】&#10;一人当たり面積">
          <a:extLst>
            <a:ext uri="{FF2B5EF4-FFF2-40B4-BE49-F238E27FC236}">
              <a16:creationId xmlns:a16="http://schemas.microsoft.com/office/drawing/2014/main" id="{7D0560A9-4607-4519-B336-701C6098C72D}"/>
            </a:ext>
          </a:extLst>
        </xdr:cNvPr>
        <xdr:cNvSpPr txBox="1"/>
      </xdr:nvSpPr>
      <xdr:spPr>
        <a:xfrm>
          <a:off x="18561127" y="1757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145559</xdr:rowOff>
    </xdr:from>
    <xdr:ext cx="469744" cy="259045"/>
    <xdr:sp macro="" textlink="">
      <xdr:nvSpPr>
        <xdr:cNvPr id="936" name="n_2aveValue【庁舎】&#10;一人当たり面積">
          <a:extLst>
            <a:ext uri="{FF2B5EF4-FFF2-40B4-BE49-F238E27FC236}">
              <a16:creationId xmlns:a16="http://schemas.microsoft.com/office/drawing/2014/main" id="{14C382CB-DFCB-4FF4-80BB-7FEC4D7078DF}"/>
            </a:ext>
          </a:extLst>
        </xdr:cNvPr>
        <xdr:cNvSpPr txBox="1"/>
      </xdr:nvSpPr>
      <xdr:spPr>
        <a:xfrm>
          <a:off x="17776267" y="1758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8653</xdr:rowOff>
    </xdr:from>
    <xdr:ext cx="469744" cy="259045"/>
    <xdr:sp macro="" textlink="">
      <xdr:nvSpPr>
        <xdr:cNvPr id="937" name="n_3aveValue【庁舎】&#10;一人当たり面積">
          <a:extLst>
            <a:ext uri="{FF2B5EF4-FFF2-40B4-BE49-F238E27FC236}">
              <a16:creationId xmlns:a16="http://schemas.microsoft.com/office/drawing/2014/main" id="{1519A68A-9366-4499-A6AC-85712E50EB01}"/>
            </a:ext>
          </a:extLst>
        </xdr:cNvPr>
        <xdr:cNvSpPr txBox="1"/>
      </xdr:nvSpPr>
      <xdr:spPr>
        <a:xfrm>
          <a:off x="17001567" y="1727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13225</xdr:rowOff>
    </xdr:from>
    <xdr:ext cx="469744" cy="259045"/>
    <xdr:sp macro="" textlink="">
      <xdr:nvSpPr>
        <xdr:cNvPr id="938" name="n_4aveValue【庁舎】&#10;一人当たり面積">
          <a:extLst>
            <a:ext uri="{FF2B5EF4-FFF2-40B4-BE49-F238E27FC236}">
              <a16:creationId xmlns:a16="http://schemas.microsoft.com/office/drawing/2014/main" id="{5A58C68B-2690-40B7-BED0-4A46D1418C32}"/>
            </a:ext>
          </a:extLst>
        </xdr:cNvPr>
        <xdr:cNvSpPr txBox="1"/>
      </xdr:nvSpPr>
      <xdr:spPr>
        <a:xfrm>
          <a:off x="16226867" y="1728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129812</xdr:rowOff>
    </xdr:from>
    <xdr:ext cx="469744" cy="259045"/>
    <xdr:sp macro="" textlink="">
      <xdr:nvSpPr>
        <xdr:cNvPr id="939" name="n_1mainValue【庁舎】&#10;一人当たり面積">
          <a:extLst>
            <a:ext uri="{FF2B5EF4-FFF2-40B4-BE49-F238E27FC236}">
              <a16:creationId xmlns:a16="http://schemas.microsoft.com/office/drawing/2014/main" id="{4F6781A0-4AE0-4EAF-8B73-A6CC92AED9B0}"/>
            </a:ext>
          </a:extLst>
        </xdr:cNvPr>
        <xdr:cNvSpPr txBox="1"/>
      </xdr:nvSpPr>
      <xdr:spPr>
        <a:xfrm>
          <a:off x="18561127" y="17229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134383</xdr:rowOff>
    </xdr:from>
    <xdr:ext cx="469744" cy="259045"/>
    <xdr:sp macro="" textlink="">
      <xdr:nvSpPr>
        <xdr:cNvPr id="940" name="n_2mainValue【庁舎】&#10;一人当たり面積">
          <a:extLst>
            <a:ext uri="{FF2B5EF4-FFF2-40B4-BE49-F238E27FC236}">
              <a16:creationId xmlns:a16="http://schemas.microsoft.com/office/drawing/2014/main" id="{0EBD9EF0-2377-44B7-908C-0C0D30DE2E5D}"/>
            </a:ext>
          </a:extLst>
        </xdr:cNvPr>
        <xdr:cNvSpPr txBox="1"/>
      </xdr:nvSpPr>
      <xdr:spPr>
        <a:xfrm>
          <a:off x="17776267" y="1723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159275</xdr:rowOff>
    </xdr:from>
    <xdr:ext cx="469744" cy="259045"/>
    <xdr:sp macro="" textlink="">
      <xdr:nvSpPr>
        <xdr:cNvPr id="941" name="n_3mainValue【庁舎】&#10;一人当たり面積">
          <a:extLst>
            <a:ext uri="{FF2B5EF4-FFF2-40B4-BE49-F238E27FC236}">
              <a16:creationId xmlns:a16="http://schemas.microsoft.com/office/drawing/2014/main" id="{CEC6A8EA-AFA6-4D41-BB07-2D2235FCB44A}"/>
            </a:ext>
          </a:extLst>
        </xdr:cNvPr>
        <xdr:cNvSpPr txBox="1"/>
      </xdr:nvSpPr>
      <xdr:spPr>
        <a:xfrm>
          <a:off x="17001567" y="1792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159275</xdr:rowOff>
    </xdr:from>
    <xdr:ext cx="469744" cy="259045"/>
    <xdr:sp macro="" textlink="">
      <xdr:nvSpPr>
        <xdr:cNvPr id="942" name="n_4mainValue【庁舎】&#10;一人当たり面積">
          <a:extLst>
            <a:ext uri="{FF2B5EF4-FFF2-40B4-BE49-F238E27FC236}">
              <a16:creationId xmlns:a16="http://schemas.microsoft.com/office/drawing/2014/main" id="{14E5A0D8-B0F4-4ED2-97D3-63AEC899436C}"/>
            </a:ext>
          </a:extLst>
        </xdr:cNvPr>
        <xdr:cNvSpPr txBox="1"/>
      </xdr:nvSpPr>
      <xdr:spPr>
        <a:xfrm>
          <a:off x="16226867" y="1792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ED67A11F-F534-4CFF-9178-50F7526561B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D0C65E6B-ED2A-42A6-83A6-455E21E7CC6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98ECBCFA-E934-49F3-A6DB-CC19370C7AC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類似団体と比較して特に有形固定資産減価償却率が高くなっている施設は、市民会館であり、類似団体内平均値を特に下回っているものは、庁舎、図書館である。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市民会館については、昭和４０～５０年代に主要な建物が建設されており、有形固定資産減価償却率が高くなっている。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庁舎及び図書館の有形固定資産減価償却率については、新庁舎の整備、ぎふメディアコスモスの建設などにより、類似団体平均値を大きく下回っている。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また、福祉施設においては、令和５年度の第二・第三ワークス恵光附属棟の建設により有形固定資産減価償却率が大きく減少した。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400,937
389,914
203.60
189,505,205
181,350,993
7,483,992
90,150,909
144,932,206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年度は臨時財政対策債償還基金費の増により、分母となる財政需要額が増加したため、前年度と比べ減少している。</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税収は、給与所得や法人収益の増などにより増加を見込むものの、さらなる税源を確保するために、引き続き、教育・子育て環境、地域資源を活用した観光振興、企業立地の促進等、様々な施策を推進し、定住・交流人口の増加、地域経済の回復と産業の活性化を図ることで、将来にわたり持続可能な都市運営を支える財政基盤を確立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93435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884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41728</xdr:rowOff>
    </xdr:from>
    <xdr:to>
      <xdr:col>19</xdr:col>
      <xdr:colOff>133350</xdr:colOff>
      <xdr:row>41</xdr:row>
      <xdr:rowOff>58965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7257</xdr:rowOff>
    </xdr:from>
    <xdr:to>
      <xdr:col>15</xdr:col>
      <xdr:colOff>82550</xdr:colOff>
      <xdr:row>41</xdr:row>
      <xdr:rowOff>41728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367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7257</xdr:rowOff>
    </xdr:from>
    <xdr:to>
      <xdr:col>11</xdr:col>
      <xdr:colOff>31750</xdr:colOff>
      <xdr:row>41</xdr:row>
      <xdr:rowOff>7257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3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162378</xdr:rowOff>
    </xdr:from>
    <xdr:to>
      <xdr:col>15</xdr:col>
      <xdr:colOff>133350</xdr:colOff>
      <xdr:row>41</xdr:row>
      <xdr:rowOff>92528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127907</xdr:rowOff>
    </xdr:from>
    <xdr:to>
      <xdr:col>11</xdr:col>
      <xdr:colOff>82550</xdr:colOff>
      <xdr:row>41</xdr:row>
      <xdr:rowOff>58057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68234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継続的な行財政改革により、普通債（臨時財政対策債等を除く地方債）残高の縮減や職員定数の削減など、義務的経費の縮減に努めてきたが、近年は類似団体平均を上回っている。</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年度は、経常経費充当一般財源では主に</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私立保育所等運営費交付金や医療費助成などの扶助費が増加したため</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95.6</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％と対前年比で</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ポイント上昇した。</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物価高騰や社会保障関係経費、</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上昇が見込まれることから、</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さらなる</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行財政改革を徹底し、義務的経費の縮減に努めていく。</a:t>
          </a:r>
          <a:endParaRPr lang="ja-JP" altLang="ja-JP" sz="125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99568</xdr:rowOff>
    </xdr:from>
    <xdr:to>
      <xdr:col>23</xdr:col>
      <xdr:colOff>133350</xdr:colOff>
      <xdr:row>65</xdr:row>
      <xdr:rowOff>162306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243818"/>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7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29718</xdr:rowOff>
    </xdr:from>
    <xdr:to>
      <xdr:col>19</xdr:col>
      <xdr:colOff>133350</xdr:colOff>
      <xdr:row>65</xdr:row>
      <xdr:rowOff>99568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00251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29718</xdr:rowOff>
    </xdr:from>
    <xdr:to>
      <xdr:col>15</xdr:col>
      <xdr:colOff>82550</xdr:colOff>
      <xdr:row>65</xdr:row>
      <xdr:rowOff>147828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02518"/>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147828</xdr:rowOff>
    </xdr:from>
    <xdr:to>
      <xdr:col>11</xdr:col>
      <xdr:colOff>31750</xdr:colOff>
      <xdr:row>65</xdr:row>
      <xdr:rowOff>157480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29207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111506</xdr:rowOff>
    </xdr:from>
    <xdr:to>
      <xdr:col>23</xdr:col>
      <xdr:colOff>184150</xdr:colOff>
      <xdr:row>66</xdr:row>
      <xdr:rowOff>41656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83583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2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48768</xdr:rowOff>
    </xdr:from>
    <xdr:to>
      <xdr:col>19</xdr:col>
      <xdr:colOff>184150</xdr:colOff>
      <xdr:row>65</xdr:row>
      <xdr:rowOff>150368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135145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7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150368</xdr:rowOff>
    </xdr:from>
    <xdr:to>
      <xdr:col>15</xdr:col>
      <xdr:colOff>133350</xdr:colOff>
      <xdr:row>64</xdr:row>
      <xdr:rowOff>80518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65295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97028</xdr:rowOff>
    </xdr:from>
    <xdr:to>
      <xdr:col>11</xdr:col>
      <xdr:colOff>82550</xdr:colOff>
      <xdr:row>66</xdr:row>
      <xdr:rowOff>27178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11955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106680</xdr:rowOff>
    </xdr:from>
    <xdr:to>
      <xdr:col>7</xdr:col>
      <xdr:colOff>31750</xdr:colOff>
      <xdr:row>66</xdr:row>
      <xdr:rowOff>36830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21607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[143,456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保育所をはじめ、大学（短大・薬大）、高等学校や障がい者施設など多くの施設を直営で運営していることや消防広域化に伴う身分統一などの要因により、類似団体平均を上回って推移している。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新型コロナウイルス感染症対策関連経費やシステム関係経費の減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などにより、対前年度比で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101245</xdr:rowOff>
    </xdr:from>
    <xdr:to>
      <xdr:col>23</xdr:col>
      <xdr:colOff>133350</xdr:colOff>
      <xdr:row>86</xdr:row>
      <xdr:rowOff>11897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674495"/>
          <a:ext cx="838200" cy="8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9390</xdr:rowOff>
    </xdr:from>
    <xdr:to>
      <xdr:col>19</xdr:col>
      <xdr:colOff>133350</xdr:colOff>
      <xdr:row>86</xdr:row>
      <xdr:rowOff>11897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582640"/>
          <a:ext cx="889000" cy="17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104336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6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145858</xdr:rowOff>
    </xdr:from>
    <xdr:to>
      <xdr:col>15</xdr:col>
      <xdr:colOff>82550</xdr:colOff>
      <xdr:row>85</xdr:row>
      <xdr:rowOff>9390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76208"/>
          <a:ext cx="889000" cy="20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10551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150730</xdr:rowOff>
    </xdr:from>
    <xdr:to>
      <xdr:col>11</xdr:col>
      <xdr:colOff>31750</xdr:colOff>
      <xdr:row>83</xdr:row>
      <xdr:rowOff>145858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09630"/>
          <a:ext cx="889000" cy="16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21114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28982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50445</xdr:rowOff>
    </xdr:from>
    <xdr:to>
      <xdr:col>23</xdr:col>
      <xdr:colOff>184150</xdr:colOff>
      <xdr:row>85</xdr:row>
      <xdr:rowOff>152045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62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22522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595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132547</xdr:rowOff>
    </xdr:from>
    <xdr:to>
      <xdr:col>19</xdr:col>
      <xdr:colOff>184150</xdr:colOff>
      <xdr:row>86</xdr:row>
      <xdr:rowOff>62697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70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47474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792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130040</xdr:rowOff>
    </xdr:from>
    <xdr:to>
      <xdr:col>15</xdr:col>
      <xdr:colOff>133350</xdr:colOff>
      <xdr:row>85</xdr:row>
      <xdr:rowOff>60190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5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44967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6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95058</xdr:rowOff>
    </xdr:from>
    <xdr:to>
      <xdr:col>11</xdr:col>
      <xdr:colOff>82550</xdr:colOff>
      <xdr:row>84</xdr:row>
      <xdr:rowOff>25208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2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9985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1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99930</xdr:rowOff>
    </xdr:from>
    <xdr:to>
      <xdr:col>7</xdr:col>
      <xdr:colOff>31750</xdr:colOff>
      <xdr:row>83</xdr:row>
      <xdr:rowOff>30080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5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14857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4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人事院勧告に準じ、高年齢層の昇給抑制を行うとともに、昇給制度も大きく見直し、平成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年に給与の総合的見直しを完全実施した。</a:t>
          </a:r>
        </a:p>
        <a:p>
          <a:r>
            <a:rPr kumimoji="1" lang="ja-JP" altLang="en-US" sz="1300">
              <a:latin typeface="ＭＳ Ｐゴシック" panose="020B0600070205080204" pitchFamily="50" charset="-128"/>
              <a:ea typeface="ＭＳ Ｐゴシック" panose="020B0600070205080204" pitchFamily="50" charset="-128"/>
            </a:rPr>
            <a:t>また、高年齢層のラスパイレス指数が高いことを踏まえ、格差を是正するために、平成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年度から若年層の昇格前倒し及び高年齢層の昇給抑制を実施している。令和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年度については職員構成の変動により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ポイント増加したものの、今後も引続き給与の適正化に努めていく。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138995</xdr:rowOff>
    </xdr:from>
    <xdr:to>
      <xdr:col>81</xdr:col>
      <xdr:colOff>44450</xdr:colOff>
      <xdr:row>85</xdr:row>
      <xdr:rowOff>165805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122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138995</xdr:rowOff>
    </xdr:from>
    <xdr:to>
      <xdr:col>77</xdr:col>
      <xdr:colOff>44450</xdr:colOff>
      <xdr:row>86</xdr:row>
      <xdr:rowOff>141816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12245"/>
          <a:ext cx="889000" cy="17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115005</xdr:rowOff>
    </xdr:from>
    <xdr:to>
      <xdr:col>72</xdr:col>
      <xdr:colOff>203200</xdr:colOff>
      <xdr:row>86</xdr:row>
      <xdr:rowOff>141816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597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115005</xdr:rowOff>
    </xdr:from>
    <xdr:to>
      <xdr:col>68</xdr:col>
      <xdr:colOff>152400</xdr:colOff>
      <xdr:row>86</xdr:row>
      <xdr:rowOff>141816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597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87082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6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3122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4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64205</xdr:rowOff>
    </xdr:from>
    <xdr:to>
      <xdr:col>68</xdr:col>
      <xdr:colOff>203200</xdr:colOff>
      <xdr:row>86</xdr:row>
      <xdr:rowOff>165805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150582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類似団体平均を上回っている主な要因としては、保育所をはじめ、大学（短大・薬大）、高等学校や障がい者施設などを直営で運営していることによるものである。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職員定数については、民営化、委託化の推進などにより、ピーク時（昭和</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4,999</a:t>
          </a:r>
          <a:r>
            <a:rPr kumimoji="1" lang="ja-JP" altLang="en-US" sz="1300">
              <a:latin typeface="ＭＳ Ｐゴシック" panose="020B0600070205080204" pitchFamily="50" charset="-128"/>
              <a:ea typeface="ＭＳ Ｐゴシック" panose="020B0600070205080204" pitchFamily="50" charset="-128"/>
            </a:rPr>
            <a:t>人）と比較して、令和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4,319</a:t>
          </a:r>
          <a:r>
            <a:rPr kumimoji="1" lang="ja-JP" altLang="en-US" sz="1300">
              <a:latin typeface="ＭＳ Ｐゴシック" panose="020B0600070205080204" pitchFamily="50" charset="-128"/>
              <a:ea typeface="ＭＳ Ｐゴシック" panose="020B0600070205080204" pitchFamily="50" charset="-128"/>
            </a:rPr>
            <a:t>人と、約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％削減するなど効率化を進めており、今後もさらなる行財政改革の取り組みにより、人件費の抑制に努めていく。</a:t>
          </a:r>
        </a:p>
        <a:p>
          <a:r>
            <a:rPr kumimoji="1" lang="ja-JP" altLang="en-US" sz="1300">
              <a:latin typeface="ＭＳ Ｐゴシック" panose="020B0600070205080204" pitchFamily="50" charset="-128"/>
              <a:ea typeface="ＭＳ Ｐゴシック" panose="020B0600070205080204" pitchFamily="50" charset="-128"/>
            </a:rPr>
            <a:t>（職員定数は令和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62019</xdr:rowOff>
    </xdr:from>
    <xdr:to>
      <xdr:col>81</xdr:col>
      <xdr:colOff>44450</xdr:colOff>
      <xdr:row>63</xdr:row>
      <xdr:rowOff>78105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63369"/>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41910</xdr:rowOff>
    </xdr:from>
    <xdr:to>
      <xdr:col>77</xdr:col>
      <xdr:colOff>44450</xdr:colOff>
      <xdr:row>63</xdr:row>
      <xdr:rowOff>62019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84326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17780</xdr:rowOff>
    </xdr:from>
    <xdr:to>
      <xdr:col>72</xdr:col>
      <xdr:colOff>203200</xdr:colOff>
      <xdr:row>63</xdr:row>
      <xdr:rowOff>41910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81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157056</xdr:rowOff>
    </xdr:from>
    <xdr:to>
      <xdr:col>68</xdr:col>
      <xdr:colOff>152400</xdr:colOff>
      <xdr:row>63</xdr:row>
      <xdr:rowOff>17780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869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124054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27305</xdr:rowOff>
    </xdr:from>
    <xdr:to>
      <xdr:col>81</xdr:col>
      <xdr:colOff>95250</xdr:colOff>
      <xdr:row>63</xdr:row>
      <xdr:rowOff>128905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170832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0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11219</xdr:rowOff>
    </xdr:from>
    <xdr:to>
      <xdr:col>77</xdr:col>
      <xdr:colOff>95250</xdr:colOff>
      <xdr:row>63</xdr:row>
      <xdr:rowOff>112819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97596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98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162560</xdr:rowOff>
    </xdr:from>
    <xdr:to>
      <xdr:col>73</xdr:col>
      <xdr:colOff>44450</xdr:colOff>
      <xdr:row>63</xdr:row>
      <xdr:rowOff>92710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77487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138430</xdr:rowOff>
    </xdr:from>
    <xdr:to>
      <xdr:col>68</xdr:col>
      <xdr:colOff>203200</xdr:colOff>
      <xdr:row>63</xdr:row>
      <xdr:rowOff>68580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53357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106256</xdr:rowOff>
    </xdr:from>
    <xdr:to>
      <xdr:col>64</xdr:col>
      <xdr:colOff>152400</xdr:colOff>
      <xdr:row>63</xdr:row>
      <xdr:rowOff>36406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21183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かねてより市債残高の抑制に意を用いてきたことと、利率の高い地方債の償還が終了してきていることから、類似団体平均を下回る状況が続いている。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公営企業債の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元利償還金が減したこと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による繰入金の減少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などから、対前年度比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ポイント低下し、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今後も岐阜市行財政改革プランに定める実質公債費比率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％未満の水準を堅持すべく適正な市債管理に努める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97367</xdr:rowOff>
    </xdr:from>
    <xdr:to>
      <xdr:col>81</xdr:col>
      <xdr:colOff>44450</xdr:colOff>
      <xdr:row>39</xdr:row>
      <xdr:rowOff>129540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78391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129540</xdr:rowOff>
    </xdr:from>
    <xdr:to>
      <xdr:col>77</xdr:col>
      <xdr:colOff>44450</xdr:colOff>
      <xdr:row>40</xdr:row>
      <xdr:rowOff>6350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8160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54610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8643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54610</xdr:rowOff>
    </xdr:from>
    <xdr:to>
      <xdr:col>68</xdr:col>
      <xdr:colOff>152400</xdr:colOff>
      <xdr:row>40</xdr:row>
      <xdr:rowOff>86783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126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63094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78740</xdr:rowOff>
    </xdr:from>
    <xdr:to>
      <xdr:col>77</xdr:col>
      <xdr:colOff>95250</xdr:colOff>
      <xdr:row>40</xdr:row>
      <xdr:rowOff>8890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19067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3810</xdr:rowOff>
    </xdr:from>
    <xdr:to>
      <xdr:col>68</xdr:col>
      <xdr:colOff>203200</xdr:colOff>
      <xdr:row>40</xdr:row>
      <xdr:rowOff>105410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年度も、前年度に続き「－」となり、類似団体平均を大きく下回っている。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近年は、地方債の償還が進み将来負担額が減少したことや薬科大学整備のため、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基金に積立を行うなど、充当可能財源が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引き続き、薬科大学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新キャンパス</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整備事業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や鉄道高架事業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などの大規模な財政需要に備えた基金の積立等により充当可能財源の確保に努め、今後も計画的な財政運営に努めていく。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137126</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537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132588</xdr:rowOff>
    </xdr:from>
    <xdr:to>
      <xdr:col>68</xdr:col>
      <xdr:colOff>203200</xdr:colOff>
      <xdr:row>16</xdr:row>
      <xdr:rowOff>62738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400,937
389,914
203.60
189,505,205
181,350,993
7,483,992
90,150,909
144,932,206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主な要因としては、保育所をはじめ、大学（短大・薬大）、高等学校や障がい者施設などを直営で運営していることによるものである。職員定数については、民営化、委託化の推進などにより、ピーク時（昭和</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4,999</a:t>
          </a:r>
          <a:r>
            <a:rPr kumimoji="1" lang="ja-JP" altLang="en-US" sz="1300">
              <a:latin typeface="ＭＳ Ｐゴシック" panose="020B0600070205080204" pitchFamily="50" charset="-128"/>
              <a:ea typeface="ＭＳ Ｐゴシック" panose="020B0600070205080204" pitchFamily="50" charset="-128"/>
            </a:rPr>
            <a:t>人）と比較して、令和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4,320</a:t>
          </a:r>
          <a:r>
            <a:rPr kumimoji="1" lang="ja-JP" altLang="en-US" sz="1300">
              <a:latin typeface="ＭＳ Ｐゴシック" panose="020B0600070205080204" pitchFamily="50" charset="-128"/>
              <a:ea typeface="ＭＳ Ｐゴシック" panose="020B0600070205080204" pitchFamily="50" charset="-128"/>
            </a:rPr>
            <a:t>人と、約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％削減するなど効率化を進めており、今後もさらなる行財政改革の取り組みにより、人件費の抑制に努めていく。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153670</xdr:rowOff>
    </xdr:from>
    <xdr:to>
      <xdr:col>24</xdr:col>
      <xdr:colOff>25400</xdr:colOff>
      <xdr:row>37</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973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37</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36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38</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363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50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74947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118110</xdr:rowOff>
    </xdr:from>
    <xdr:to>
      <xdr:col>20</xdr:col>
      <xdr:colOff>38100</xdr:colOff>
      <xdr:row>38</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33037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4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60960</xdr:rowOff>
    </xdr:from>
    <xdr:to>
      <xdr:col>11</xdr:col>
      <xdr:colOff>60325</xdr:colOff>
      <xdr:row>38</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147337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岐阜市行財政改革プランに基づき、各種業務の委託化などを推進しており、人件費から物件費へのシフトが進んでいる。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年度は光熱費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やシステム関係経費の減などにより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保育所等の民営化や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機器の活用などにより、組織・業務のスリム化、効率化に向けた取り組みを推進していく。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19</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2131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104157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153670</xdr:rowOff>
    </xdr:from>
    <xdr:to>
      <xdr:col>78</xdr:col>
      <xdr:colOff>69850</xdr:colOff>
      <xdr:row>19</xdr:row>
      <xdr:rowOff>1270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683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153670</xdr:rowOff>
    </xdr:from>
    <xdr:to>
      <xdr:col>73</xdr:col>
      <xdr:colOff>180975</xdr:colOff>
      <xdr:row>18</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68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50800</xdr:rowOff>
    </xdr:from>
    <xdr:to>
      <xdr:col>69</xdr:col>
      <xdr:colOff>92075</xdr:colOff>
      <xdr:row>18</xdr:row>
      <xdr:rowOff>73660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36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121920</xdr:rowOff>
    </xdr:from>
    <xdr:to>
      <xdr:col>78</xdr:col>
      <xdr:colOff>120650</xdr:colOff>
      <xdr:row>19</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36847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9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102870</xdr:rowOff>
    </xdr:from>
    <xdr:to>
      <xdr:col>74</xdr:col>
      <xdr:colOff>31750</xdr:colOff>
      <xdr:row>18</xdr:row>
      <xdr:rowOff>33020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17797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0</xdr:rowOff>
    </xdr:from>
    <xdr:to>
      <xdr:col>69</xdr:col>
      <xdr:colOff>142875</xdr:colOff>
      <xdr:row>18</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22860</xdr:rowOff>
    </xdr:from>
    <xdr:to>
      <xdr:col>65</xdr:col>
      <xdr:colOff>53975</xdr:colOff>
      <xdr:row>18</xdr:row>
      <xdr:rowOff>124460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109237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類似団体平均と同様に、近年は増加傾向で推移しており、令和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主な要因としては、私立保育所等運営費交付金や医療費助成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事業などの増加に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56</xdr:row>
      <xdr:rowOff>121557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921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0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55</xdr:row>
      <xdr:rowOff>162378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485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151493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48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87284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111578</xdr:rowOff>
    </xdr:from>
    <xdr:to>
      <xdr:col>20</xdr:col>
      <xdr:colOff>38100</xdr:colOff>
      <xdr:row>56</xdr:row>
      <xdr:rowOff>41728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51905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主な要因は、高齢化の進展に伴い、後期高齢者医療広域連合療養給付費負担金が増加したによるものである。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19050</xdr:rowOff>
    </xdr:from>
    <xdr:to>
      <xdr:col>82</xdr:col>
      <xdr:colOff>107950</xdr:colOff>
      <xdr:row>59</xdr:row>
      <xdr:rowOff>120650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346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114300</xdr:rowOff>
    </xdr:from>
    <xdr:to>
      <xdr:col>78</xdr:col>
      <xdr:colOff>69850</xdr:colOff>
      <xdr:row>59</xdr:row>
      <xdr:rowOff>19050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58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59</xdr:row>
      <xdr:rowOff>19050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58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6350</xdr:rowOff>
    </xdr:from>
    <xdr:to>
      <xdr:col>69</xdr:col>
      <xdr:colOff>92075</xdr:colOff>
      <xdr:row>59</xdr:row>
      <xdr:rowOff>19050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121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69850</xdr:rowOff>
    </xdr:from>
    <xdr:to>
      <xdr:col>82</xdr:col>
      <xdr:colOff>158750</xdr:colOff>
      <xdr:row>60</xdr:row>
      <xdr:rowOff>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41927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139700</xdr:rowOff>
    </xdr:from>
    <xdr:to>
      <xdr:col>78</xdr:col>
      <xdr:colOff>120650</xdr:colOff>
      <xdr:row>59</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54627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7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63500</xdr:rowOff>
    </xdr:from>
    <xdr:to>
      <xdr:col>74</xdr:col>
      <xdr:colOff>31750</xdr:colOff>
      <xdr:row>58</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139700</xdr:rowOff>
    </xdr:from>
    <xdr:to>
      <xdr:col>69</xdr:col>
      <xdr:colOff>142875</xdr:colOff>
      <xdr:row>59</xdr:row>
      <xdr:rowOff>69850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127000</xdr:rowOff>
    </xdr:from>
    <xdr:to>
      <xdr:col>65</xdr:col>
      <xdr:colOff>53975</xdr:colOff>
      <xdr:row>59</xdr:row>
      <xdr:rowOff>57150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41927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新型コロナウイルス対策にかかる国への返還金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今後も、岐阜市行財政改革プランに基づき、補助金・負担金の見直しを継続して行っていく。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99568</xdr:rowOff>
    </xdr:from>
    <xdr:to>
      <xdr:col>82</xdr:col>
      <xdr:colOff>107950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9288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108712</xdr:rowOff>
    </xdr:from>
    <xdr:to>
      <xdr:col>78</xdr:col>
      <xdr:colOff>69850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9380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108712</xdr:rowOff>
    </xdr:from>
    <xdr:to>
      <xdr:col>73</xdr:col>
      <xdr:colOff>180975</xdr:colOff>
      <xdr:row>34</xdr:row>
      <xdr:rowOff>145288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9380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145288</xdr:rowOff>
    </xdr:from>
    <xdr:to>
      <xdr:col>69</xdr:col>
      <xdr:colOff>92075</xdr:colOff>
      <xdr:row>35</xdr:row>
      <xdr:rowOff>1270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9745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48768</xdr:rowOff>
    </xdr:from>
    <xdr:to>
      <xdr:col>82</xdr:col>
      <xdr:colOff>158750</xdr:colOff>
      <xdr:row>34</xdr:row>
      <xdr:rowOff>150368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65295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72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57912</xdr:rowOff>
    </xdr:from>
    <xdr:to>
      <xdr:col>74</xdr:col>
      <xdr:colOff>31750</xdr:colOff>
      <xdr:row>34</xdr:row>
      <xdr:rowOff>159512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169689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94488</xdr:rowOff>
    </xdr:from>
    <xdr:to>
      <xdr:col>69</xdr:col>
      <xdr:colOff>142875</xdr:colOff>
      <xdr:row>35</xdr:row>
      <xdr:rowOff>24638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34815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継続的に、普通債（臨時財政対策債等を除く地方債）残高の縮減を図ってきたことにより、ピーク時（平成</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1,363</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億円）と比較し、平成</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年度末には約</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％縮減され</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680</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億円となった。</a:t>
          </a:r>
          <a:endParaRPr lang="ja-JP" altLang="ja-JP" sz="1250">
            <a:effectLst/>
            <a:latin typeface="ＭＳ Ｐゴシック" panose="020B0600070205080204" pitchFamily="50" charset="-128"/>
            <a:ea typeface="ＭＳ Ｐゴシック" panose="020B0600070205080204" pitchFamily="50" charset="-128"/>
          </a:endParaRPr>
        </a:p>
        <a:p>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近年は、過去の地方債の償還が完了したことなどにより、比率は減少傾向にあったものの、令和</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年度以降、新庁舎建設などにより普通債残高が増加しており</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年度は対前年比</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13.8</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％となった。引き続き適正な市債管理</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を行い公債費の縮減に努める</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119380</xdr:rowOff>
    </xdr:from>
    <xdr:to>
      <xdr:col>24</xdr:col>
      <xdr:colOff>25400</xdr:colOff>
      <xdr:row>76</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1495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6366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96520</xdr:rowOff>
    </xdr:from>
    <xdr:to>
      <xdr:col>19</xdr:col>
      <xdr:colOff>187325</xdr:colOff>
      <xdr:row>76</xdr:row>
      <xdr:rowOff>119380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126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96520</xdr:rowOff>
    </xdr:from>
    <xdr:to>
      <xdr:col>15</xdr:col>
      <xdr:colOff>98425</xdr:colOff>
      <xdr:row>77</xdr:row>
      <xdr:rowOff>24130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1267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54611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257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68580</xdr:rowOff>
    </xdr:from>
    <xdr:to>
      <xdr:col>20</xdr:col>
      <xdr:colOff>38100</xdr:colOff>
      <xdr:row>76</xdr:row>
      <xdr:rowOff>170180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45720</xdr:rowOff>
    </xdr:from>
    <xdr:to>
      <xdr:col>15</xdr:col>
      <xdr:colOff>149225</xdr:colOff>
      <xdr:row>76</xdr:row>
      <xdr:rowOff>147320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公債費以外の推移は、人件費・物件費欄に記載の理由により、類似団体平均を上回っている。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職員定数、市債残高の縮減をはじめ、民間活力の積極的な活用その他の効率的な行政運営の実現のため、岐阜市行財政改革プランに基づき、継続的に取り組んでいく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78</xdr:row>
      <xdr:rowOff>35561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3400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39387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89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123190</xdr:rowOff>
    </xdr:from>
    <xdr:to>
      <xdr:col>78</xdr:col>
      <xdr:colOff>69850</xdr:colOff>
      <xdr:row>77</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98194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123190</xdr:rowOff>
    </xdr:from>
    <xdr:to>
      <xdr:col>73</xdr:col>
      <xdr:colOff>180975</xdr:colOff>
      <xdr:row>77</xdr:row>
      <xdr:rowOff>138430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98194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123189</xdr:rowOff>
    </xdr:from>
    <xdr:to>
      <xdr:col>69</xdr:col>
      <xdr:colOff>92075</xdr:colOff>
      <xdr:row>77</xdr:row>
      <xdr:rowOff>138430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3248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72390</xdr:rowOff>
    </xdr:from>
    <xdr:to>
      <xdr:col>74</xdr:col>
      <xdr:colOff>31750</xdr:colOff>
      <xdr:row>76</xdr:row>
      <xdr:rowOff>2539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158766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72389</xdr:rowOff>
    </xdr:from>
    <xdr:to>
      <xdr:col>65</xdr:col>
      <xdr:colOff>53975</xdr:colOff>
      <xdr:row>78</xdr:row>
      <xdr:rowOff>2539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158766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104178</xdr:rowOff>
    </xdr:from>
    <xdr:to>
      <xdr:col>29</xdr:col>
      <xdr:colOff>127000</xdr:colOff>
      <xdr:row>15</xdr:row>
      <xdr:rowOff>14414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52103"/>
          <a:ext cx="647700" cy="81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46296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37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14414</xdr:rowOff>
    </xdr:from>
    <xdr:to>
      <xdr:col>26</xdr:col>
      <xdr:colOff>50800</xdr:colOff>
      <xdr:row>15</xdr:row>
      <xdr:rowOff>18720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33789"/>
          <a:ext cx="698500" cy="4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167767</xdr:rowOff>
    </xdr:from>
    <xdr:to>
      <xdr:col>22</xdr:col>
      <xdr:colOff>114300</xdr:colOff>
      <xdr:row>15</xdr:row>
      <xdr:rowOff>18720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615692"/>
          <a:ext cx="698500" cy="22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167767</xdr:rowOff>
    </xdr:from>
    <xdr:to>
      <xdr:col>18</xdr:col>
      <xdr:colOff>177800</xdr:colOff>
      <xdr:row>15</xdr:row>
      <xdr:rowOff>73127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15692"/>
          <a:ext cx="698500" cy="76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53378</xdr:rowOff>
    </xdr:from>
    <xdr:to>
      <xdr:col>29</xdr:col>
      <xdr:colOff>177800</xdr:colOff>
      <xdr:row>14</xdr:row>
      <xdr:rowOff>154978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01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69905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4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135064</xdr:rowOff>
    </xdr:from>
    <xdr:to>
      <xdr:col>26</xdr:col>
      <xdr:colOff>101600</xdr:colOff>
      <xdr:row>15</xdr:row>
      <xdr:rowOff>65214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82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75391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51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139370</xdr:rowOff>
    </xdr:from>
    <xdr:to>
      <xdr:col>22</xdr:col>
      <xdr:colOff>165100</xdr:colOff>
      <xdr:row>15</xdr:row>
      <xdr:rowOff>69520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87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79697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56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116967</xdr:rowOff>
    </xdr:from>
    <xdr:to>
      <xdr:col>19</xdr:col>
      <xdr:colOff>38100</xdr:colOff>
      <xdr:row>15</xdr:row>
      <xdr:rowOff>47117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64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57294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3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22327</xdr:rowOff>
    </xdr:from>
    <xdr:to>
      <xdr:col>15</xdr:col>
      <xdr:colOff>101600</xdr:colOff>
      <xdr:row>15</xdr:row>
      <xdr:rowOff>123927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41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134104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1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36932</xdr:rowOff>
    </xdr:from>
    <xdr:to>
      <xdr:col>29</xdr:col>
      <xdr:colOff>127000</xdr:colOff>
      <xdr:row>36</xdr:row>
      <xdr:rowOff>57848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90182"/>
          <a:ext cx="647700" cy="20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293933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394</xdr:rowOff>
    </xdr:from>
    <xdr:to>
      <xdr:col>26</xdr:col>
      <xdr:colOff>50800</xdr:colOff>
      <xdr:row>36</xdr:row>
      <xdr:rowOff>57848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53644"/>
          <a:ext cx="698500" cy="57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307556</xdr:rowOff>
    </xdr:from>
    <xdr:to>
      <xdr:col>22</xdr:col>
      <xdr:colOff>114300</xdr:colOff>
      <xdr:row>36</xdr:row>
      <xdr:rowOff>394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17906"/>
          <a:ext cx="698500" cy="35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272771</xdr:rowOff>
    </xdr:from>
    <xdr:to>
      <xdr:col>18</xdr:col>
      <xdr:colOff>177800</xdr:colOff>
      <xdr:row>35</xdr:row>
      <xdr:rowOff>307556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83121"/>
          <a:ext cx="698500" cy="34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241355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329032</xdr:rowOff>
    </xdr:from>
    <xdr:to>
      <xdr:col>29</xdr:col>
      <xdr:colOff>177800</xdr:colOff>
      <xdr:row>36</xdr:row>
      <xdr:rowOff>87732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39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301109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1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7048</xdr:rowOff>
    </xdr:from>
    <xdr:to>
      <xdr:col>26</xdr:col>
      <xdr:colOff>101600</xdr:colOff>
      <xdr:row>36</xdr:row>
      <xdr:rowOff>108648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60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93425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46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292494</xdr:rowOff>
    </xdr:from>
    <xdr:to>
      <xdr:col>22</xdr:col>
      <xdr:colOff>165100</xdr:colOff>
      <xdr:row>36</xdr:row>
      <xdr:rowOff>51194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02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35971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8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256756</xdr:rowOff>
    </xdr:from>
    <xdr:to>
      <xdr:col>19</xdr:col>
      <xdr:colOff>38100</xdr:colOff>
      <xdr:row>36</xdr:row>
      <xdr:rowOff>15456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67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233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53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221971</xdr:rowOff>
    </xdr:from>
    <xdr:to>
      <xdr:col>15</xdr:col>
      <xdr:colOff>101600</xdr:colOff>
      <xdr:row>35</xdr:row>
      <xdr:rowOff>323571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32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308348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1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400,937
389,914
203.60
189,505,205
181,350,993
7,483,992
90,150,909
144,932,206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71730</xdr:rowOff>
    </xdr:from>
    <xdr:to>
      <xdr:col>24</xdr:col>
      <xdr:colOff>63500</xdr:colOff>
      <xdr:row>34</xdr:row>
      <xdr:rowOff>117259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01030"/>
          <a:ext cx="838200" cy="4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110363</xdr:rowOff>
    </xdr:from>
    <xdr:to>
      <xdr:col>19</xdr:col>
      <xdr:colOff>177800</xdr:colOff>
      <xdr:row>34</xdr:row>
      <xdr:rowOff>117259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39663"/>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110363</xdr:rowOff>
    </xdr:from>
    <xdr:to>
      <xdr:col>15</xdr:col>
      <xdr:colOff>50800</xdr:colOff>
      <xdr:row>34</xdr:row>
      <xdr:rowOff>136233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39663"/>
          <a:ext cx="889000" cy="2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136233</xdr:rowOff>
    </xdr:from>
    <xdr:to>
      <xdr:col>10</xdr:col>
      <xdr:colOff>114300</xdr:colOff>
      <xdr:row>35</xdr:row>
      <xdr:rowOff>71996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65533"/>
          <a:ext cx="889000" cy="10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20930</xdr:rowOff>
    </xdr:from>
    <xdr:to>
      <xdr:col>24</xdr:col>
      <xdr:colOff>114300</xdr:colOff>
      <xdr:row>34</xdr:row>
      <xdr:rowOff>122530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5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43807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0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66459</xdr:rowOff>
    </xdr:from>
    <xdr:to>
      <xdr:col>20</xdr:col>
      <xdr:colOff>38100</xdr:colOff>
      <xdr:row>34</xdr:row>
      <xdr:rowOff>168059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9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13136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7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59563</xdr:rowOff>
    </xdr:from>
    <xdr:to>
      <xdr:col>15</xdr:col>
      <xdr:colOff>101600</xdr:colOff>
      <xdr:row>34</xdr:row>
      <xdr:rowOff>161163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8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6240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6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85433</xdr:rowOff>
    </xdr:from>
    <xdr:to>
      <xdr:col>10</xdr:col>
      <xdr:colOff>165100</xdr:colOff>
      <xdr:row>35</xdr:row>
      <xdr:rowOff>15583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1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32110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8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21196</xdr:rowOff>
    </xdr:from>
    <xdr:to>
      <xdr:col>6</xdr:col>
      <xdr:colOff>38100</xdr:colOff>
      <xdr:row>35</xdr:row>
      <xdr:rowOff>122796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2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139323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9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27490</xdr:rowOff>
    </xdr:from>
    <xdr:to>
      <xdr:col>24</xdr:col>
      <xdr:colOff>63500</xdr:colOff>
      <xdr:row>54</xdr:row>
      <xdr:rowOff>67789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114340"/>
          <a:ext cx="838200" cy="21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8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27490</xdr:rowOff>
    </xdr:from>
    <xdr:to>
      <xdr:col>19</xdr:col>
      <xdr:colOff>177800</xdr:colOff>
      <xdr:row>54</xdr:row>
      <xdr:rowOff>149203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114340"/>
          <a:ext cx="889000" cy="29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144365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0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149203</xdr:rowOff>
    </xdr:from>
    <xdr:to>
      <xdr:col>15</xdr:col>
      <xdr:colOff>50800</xdr:colOff>
      <xdr:row>56</xdr:row>
      <xdr:rowOff>94698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407503"/>
          <a:ext cx="889000" cy="28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94698</xdr:rowOff>
    </xdr:from>
    <xdr:to>
      <xdr:col>10</xdr:col>
      <xdr:colOff>114300</xdr:colOff>
      <xdr:row>57</xdr:row>
      <xdr:rowOff>45255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95898"/>
          <a:ext cx="889000" cy="12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104426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16989</xdr:rowOff>
    </xdr:from>
    <xdr:to>
      <xdr:col>24</xdr:col>
      <xdr:colOff>114300</xdr:colOff>
      <xdr:row>54</xdr:row>
      <xdr:rowOff>118589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27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39866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12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148140</xdr:rowOff>
    </xdr:from>
    <xdr:to>
      <xdr:col>20</xdr:col>
      <xdr:colOff>38100</xdr:colOff>
      <xdr:row>53</xdr:row>
      <xdr:rowOff>78290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06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94817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83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98403</xdr:rowOff>
    </xdr:from>
    <xdr:to>
      <xdr:col>15</xdr:col>
      <xdr:colOff>101600</xdr:colOff>
      <xdr:row>55</xdr:row>
      <xdr:rowOff>28553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35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45080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13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43898</xdr:rowOff>
    </xdr:from>
    <xdr:to>
      <xdr:col>10</xdr:col>
      <xdr:colOff>165100</xdr:colOff>
      <xdr:row>56</xdr:row>
      <xdr:rowOff>145498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162025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2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165905</xdr:rowOff>
    </xdr:from>
    <xdr:to>
      <xdr:col>6</xdr:col>
      <xdr:colOff>38100</xdr:colOff>
      <xdr:row>57</xdr:row>
      <xdr:rowOff>96055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112582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12689</xdr:rowOff>
    </xdr:from>
    <xdr:to>
      <xdr:col>24</xdr:col>
      <xdr:colOff>63500</xdr:colOff>
      <xdr:row>77</xdr:row>
      <xdr:rowOff>43779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14339"/>
          <a:ext cx="8382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17171</xdr:rowOff>
    </xdr:from>
    <xdr:to>
      <xdr:col>19</xdr:col>
      <xdr:colOff>177800</xdr:colOff>
      <xdr:row>77</xdr:row>
      <xdr:rowOff>43779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18821"/>
          <a:ext cx="889000" cy="2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17171</xdr:rowOff>
    </xdr:from>
    <xdr:to>
      <xdr:col>15</xdr:col>
      <xdr:colOff>50800</xdr:colOff>
      <xdr:row>77</xdr:row>
      <xdr:rowOff>41036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18821"/>
          <a:ext cx="889000" cy="2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41036</xdr:rowOff>
    </xdr:from>
    <xdr:to>
      <xdr:col>10</xdr:col>
      <xdr:colOff>114300</xdr:colOff>
      <xdr:row>77</xdr:row>
      <xdr:rowOff>55483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42686"/>
          <a:ext cx="889000" cy="1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133339</xdr:rowOff>
    </xdr:from>
    <xdr:to>
      <xdr:col>24</xdr:col>
      <xdr:colOff>114300</xdr:colOff>
      <xdr:row>77</xdr:row>
      <xdr:rowOff>63489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6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111766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4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164429</xdr:rowOff>
    </xdr:from>
    <xdr:to>
      <xdr:col>20</xdr:col>
      <xdr:colOff>38100</xdr:colOff>
      <xdr:row>77</xdr:row>
      <xdr:rowOff>94579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9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85706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8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137821</xdr:rowOff>
    </xdr:from>
    <xdr:to>
      <xdr:col>15</xdr:col>
      <xdr:colOff>101600</xdr:colOff>
      <xdr:row>77</xdr:row>
      <xdr:rowOff>67971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59098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6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161686</xdr:rowOff>
    </xdr:from>
    <xdr:to>
      <xdr:col>10</xdr:col>
      <xdr:colOff>165100</xdr:colOff>
      <xdr:row>77</xdr:row>
      <xdr:rowOff>91836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9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82963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4683</xdr:rowOff>
    </xdr:from>
    <xdr:to>
      <xdr:col>6</xdr:col>
      <xdr:colOff>38100</xdr:colOff>
      <xdr:row>77</xdr:row>
      <xdr:rowOff>106283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0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97410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9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80732</xdr:rowOff>
    </xdr:from>
    <xdr:to>
      <xdr:col>24</xdr:col>
      <xdr:colOff>63500</xdr:colOff>
      <xdr:row>97</xdr:row>
      <xdr:rowOff>147527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11382"/>
          <a:ext cx="838200" cy="6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22875</xdr:rowOff>
    </xdr:from>
    <xdr:to>
      <xdr:col>19</xdr:col>
      <xdr:colOff>177800</xdr:colOff>
      <xdr:row>97</xdr:row>
      <xdr:rowOff>147527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653525"/>
          <a:ext cx="889000" cy="12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22875</xdr:rowOff>
    </xdr:from>
    <xdr:to>
      <xdr:col>15</xdr:col>
      <xdr:colOff>50800</xdr:colOff>
      <xdr:row>98</xdr:row>
      <xdr:rowOff>134541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53525"/>
          <a:ext cx="889000" cy="28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134541</xdr:rowOff>
    </xdr:from>
    <xdr:to>
      <xdr:col>10</xdr:col>
      <xdr:colOff>114300</xdr:colOff>
      <xdr:row>99</xdr:row>
      <xdr:rowOff>7286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936641"/>
          <a:ext cx="889000" cy="4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29932</xdr:rowOff>
    </xdr:from>
    <xdr:to>
      <xdr:col>24</xdr:col>
      <xdr:colOff>114300</xdr:colOff>
      <xdr:row>97</xdr:row>
      <xdr:rowOff>131532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8359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3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96727</xdr:rowOff>
    </xdr:from>
    <xdr:to>
      <xdr:col>20</xdr:col>
      <xdr:colOff>38100</xdr:colOff>
      <xdr:row>98</xdr:row>
      <xdr:rowOff>26877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2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18004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82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143525</xdr:rowOff>
    </xdr:from>
    <xdr:to>
      <xdr:col>15</xdr:col>
      <xdr:colOff>101600</xdr:colOff>
      <xdr:row>97</xdr:row>
      <xdr:rowOff>73675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0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64802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695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83741</xdr:rowOff>
    </xdr:from>
    <xdr:to>
      <xdr:col>10</xdr:col>
      <xdr:colOff>165100</xdr:colOff>
      <xdr:row>99</xdr:row>
      <xdr:rowOff>13891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8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5018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97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127936</xdr:rowOff>
    </xdr:from>
    <xdr:to>
      <xdr:col>6</xdr:col>
      <xdr:colOff>38100</xdr:colOff>
      <xdr:row>99</xdr:row>
      <xdr:rowOff>58086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3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49213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2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128586</xdr:rowOff>
    </xdr:from>
    <xdr:to>
      <xdr:col>55</xdr:col>
      <xdr:colOff>0</xdr:colOff>
      <xdr:row>37</xdr:row>
      <xdr:rowOff>150270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472236"/>
          <a:ext cx="838200" cy="2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85511</xdr:rowOff>
    </xdr:from>
    <xdr:to>
      <xdr:col>50</xdr:col>
      <xdr:colOff>114300</xdr:colOff>
      <xdr:row>37</xdr:row>
      <xdr:rowOff>128586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429161"/>
          <a:ext cx="889000" cy="4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30157</xdr:rowOff>
    </xdr:from>
    <xdr:to>
      <xdr:col>45</xdr:col>
      <xdr:colOff>177800</xdr:colOff>
      <xdr:row>37</xdr:row>
      <xdr:rowOff>85511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345107"/>
          <a:ext cx="889000" cy="108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30157</xdr:rowOff>
    </xdr:from>
    <xdr:to>
      <xdr:col>41</xdr:col>
      <xdr:colOff>50800</xdr:colOff>
      <xdr:row>37</xdr:row>
      <xdr:rowOff>151729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345107"/>
          <a:ext cx="889000" cy="115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99470</xdr:rowOff>
    </xdr:from>
    <xdr:to>
      <xdr:col>55</xdr:col>
      <xdr:colOff>50800</xdr:colOff>
      <xdr:row>38</xdr:row>
      <xdr:rowOff>29620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4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14397</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5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77786</xdr:rowOff>
    </xdr:from>
    <xdr:to>
      <xdr:col>50</xdr:col>
      <xdr:colOff>165100</xdr:colOff>
      <xdr:row>38</xdr:row>
      <xdr:rowOff>7936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170513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51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34711</xdr:rowOff>
    </xdr:from>
    <xdr:to>
      <xdr:col>46</xdr:col>
      <xdr:colOff>38100</xdr:colOff>
      <xdr:row>37</xdr:row>
      <xdr:rowOff>136311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7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127438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47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150807</xdr:rowOff>
    </xdr:from>
    <xdr:to>
      <xdr:col>41</xdr:col>
      <xdr:colOff>101600</xdr:colOff>
      <xdr:row>31</xdr:row>
      <xdr:rowOff>80957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29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72084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387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100929</xdr:rowOff>
    </xdr:from>
    <xdr:to>
      <xdr:col>36</xdr:col>
      <xdr:colOff>165100</xdr:colOff>
      <xdr:row>38</xdr:row>
      <xdr:rowOff>31079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4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22206</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3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105328</xdr:rowOff>
    </xdr:from>
    <xdr:to>
      <xdr:col>55</xdr:col>
      <xdr:colOff>0</xdr:colOff>
      <xdr:row>58</xdr:row>
      <xdr:rowOff>6067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706528"/>
          <a:ext cx="838200" cy="24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5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105328</xdr:rowOff>
    </xdr:from>
    <xdr:to>
      <xdr:col>50</xdr:col>
      <xdr:colOff>114300</xdr:colOff>
      <xdr:row>57</xdr:row>
      <xdr:rowOff>36487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706528"/>
          <a:ext cx="889000" cy="10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35551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49582</xdr:rowOff>
    </xdr:from>
    <xdr:to>
      <xdr:col>45</xdr:col>
      <xdr:colOff>177800</xdr:colOff>
      <xdr:row>57</xdr:row>
      <xdr:rowOff>36487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307882"/>
          <a:ext cx="889000" cy="50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49582</xdr:rowOff>
    </xdr:from>
    <xdr:to>
      <xdr:col>41</xdr:col>
      <xdr:colOff>50800</xdr:colOff>
      <xdr:row>56</xdr:row>
      <xdr:rowOff>51199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307882"/>
          <a:ext cx="889000" cy="34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129522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135107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126717</xdr:rowOff>
    </xdr:from>
    <xdr:to>
      <xdr:col>55</xdr:col>
      <xdr:colOff>50800</xdr:colOff>
      <xdr:row>58</xdr:row>
      <xdr:rowOff>56867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9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105144</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87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54528</xdr:rowOff>
    </xdr:from>
    <xdr:to>
      <xdr:col>50</xdr:col>
      <xdr:colOff>165100</xdr:colOff>
      <xdr:row>56</xdr:row>
      <xdr:rowOff>156128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5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1205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43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157137</xdr:rowOff>
    </xdr:from>
    <xdr:to>
      <xdr:col>46</xdr:col>
      <xdr:colOff>38100</xdr:colOff>
      <xdr:row>57</xdr:row>
      <xdr:rowOff>87287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5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78414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5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170232</xdr:rowOff>
    </xdr:from>
    <xdr:to>
      <xdr:col>41</xdr:col>
      <xdr:colOff>101600</xdr:colOff>
      <xdr:row>54</xdr:row>
      <xdr:rowOff>100382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25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116909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0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399</xdr:rowOff>
    </xdr:from>
    <xdr:to>
      <xdr:col>36</xdr:col>
      <xdr:colOff>165100</xdr:colOff>
      <xdr:row>56</xdr:row>
      <xdr:rowOff>101999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60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118526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3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37424</xdr:rowOff>
    </xdr:from>
    <xdr:to>
      <xdr:col>55</xdr:col>
      <xdr:colOff>0</xdr:colOff>
      <xdr:row>77</xdr:row>
      <xdr:rowOff>30246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067624"/>
          <a:ext cx="838200" cy="16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9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148341</xdr:rowOff>
    </xdr:from>
    <xdr:to>
      <xdr:col>50</xdr:col>
      <xdr:colOff>114300</xdr:colOff>
      <xdr:row>76</xdr:row>
      <xdr:rowOff>37424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007091"/>
          <a:ext cx="889000" cy="6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68767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27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148341</xdr:rowOff>
    </xdr:from>
    <xdr:to>
      <xdr:col>45</xdr:col>
      <xdr:colOff>177800</xdr:colOff>
      <xdr:row>76</xdr:row>
      <xdr:rowOff>93272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007091"/>
          <a:ext cx="889000" cy="11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55394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93272</xdr:rowOff>
    </xdr:from>
    <xdr:to>
      <xdr:col>41</xdr:col>
      <xdr:colOff>50800</xdr:colOff>
      <xdr:row>77</xdr:row>
      <xdr:rowOff>67463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123472"/>
          <a:ext cx="889000" cy="14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37518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2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150896</xdr:rowOff>
    </xdr:from>
    <xdr:to>
      <xdr:col>55</xdr:col>
      <xdr:colOff>50800</xdr:colOff>
      <xdr:row>77</xdr:row>
      <xdr:rowOff>81046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18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2323</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03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158074</xdr:rowOff>
    </xdr:from>
    <xdr:to>
      <xdr:col>50</xdr:col>
      <xdr:colOff>165100</xdr:colOff>
      <xdr:row>76</xdr:row>
      <xdr:rowOff>88224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01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104751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79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97541</xdr:rowOff>
    </xdr:from>
    <xdr:to>
      <xdr:col>46</xdr:col>
      <xdr:colOff>38100</xdr:colOff>
      <xdr:row>76</xdr:row>
      <xdr:rowOff>27691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95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44218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73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42472</xdr:rowOff>
    </xdr:from>
    <xdr:to>
      <xdr:col>41</xdr:col>
      <xdr:colOff>101600</xdr:colOff>
      <xdr:row>76</xdr:row>
      <xdr:rowOff>144072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07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160598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84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16663</xdr:rowOff>
    </xdr:from>
    <xdr:to>
      <xdr:col>36</xdr:col>
      <xdr:colOff>165100</xdr:colOff>
      <xdr:row>77</xdr:row>
      <xdr:rowOff>118263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2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109390</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31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45422</xdr:rowOff>
    </xdr:from>
    <xdr:to>
      <xdr:col>55</xdr:col>
      <xdr:colOff>0</xdr:colOff>
      <xdr:row>97</xdr:row>
      <xdr:rowOff>104666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676072"/>
          <a:ext cx="838200" cy="5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104666</xdr:rowOff>
    </xdr:from>
    <xdr:to>
      <xdr:col>50</xdr:col>
      <xdr:colOff>114300</xdr:colOff>
      <xdr:row>97</xdr:row>
      <xdr:rowOff>113601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735316"/>
          <a:ext cx="889000" cy="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122578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121050</xdr:rowOff>
    </xdr:from>
    <xdr:to>
      <xdr:col>45</xdr:col>
      <xdr:colOff>177800</xdr:colOff>
      <xdr:row>97</xdr:row>
      <xdr:rowOff>113601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065900"/>
          <a:ext cx="889000" cy="67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121050</xdr:rowOff>
    </xdr:from>
    <xdr:to>
      <xdr:col>41</xdr:col>
      <xdr:colOff>50800</xdr:colOff>
      <xdr:row>95</xdr:row>
      <xdr:rowOff>10979</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065900"/>
          <a:ext cx="889000" cy="23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74985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57402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166072</xdr:rowOff>
    </xdr:from>
    <xdr:to>
      <xdr:col>55</xdr:col>
      <xdr:colOff>50800</xdr:colOff>
      <xdr:row>97</xdr:row>
      <xdr:rowOff>96222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6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144499</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60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53866</xdr:rowOff>
    </xdr:from>
    <xdr:to>
      <xdr:col>50</xdr:col>
      <xdr:colOff>165100</xdr:colOff>
      <xdr:row>97</xdr:row>
      <xdr:rowOff>155466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68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146593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77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62801</xdr:rowOff>
    </xdr:from>
    <xdr:to>
      <xdr:col>46</xdr:col>
      <xdr:colOff>38100</xdr:colOff>
      <xdr:row>97</xdr:row>
      <xdr:rowOff>164401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69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155528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78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70250</xdr:rowOff>
    </xdr:from>
    <xdr:to>
      <xdr:col>41</xdr:col>
      <xdr:colOff>101600</xdr:colOff>
      <xdr:row>94</xdr:row>
      <xdr:rowOff>400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0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16927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579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131629</xdr:rowOff>
    </xdr:from>
    <xdr:to>
      <xdr:col>36</xdr:col>
      <xdr:colOff>165100</xdr:colOff>
      <xdr:row>95</xdr:row>
      <xdr:rowOff>61779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24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78306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02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40107</xdr:rowOff>
    </xdr:from>
    <xdr:to>
      <xdr:col>85</xdr:col>
      <xdr:colOff>127000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726657"/>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146939</xdr:rowOff>
    </xdr:from>
    <xdr:to>
      <xdr:col>76</xdr:col>
      <xdr:colOff>114300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147689"/>
          <a:ext cx="889000" cy="58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146939</xdr:rowOff>
    </xdr:from>
    <xdr:to>
      <xdr:col>71</xdr:col>
      <xdr:colOff>177800</xdr:colOff>
      <xdr:row>38</xdr:row>
      <xdr:rowOff>155931</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147689"/>
          <a:ext cx="889000" cy="5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29380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54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160757</xdr:rowOff>
    </xdr:from>
    <xdr:to>
      <xdr:col>85</xdr:col>
      <xdr:colOff>177800</xdr:colOff>
      <xdr:row>39</xdr:row>
      <xdr:rowOff>90907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75684</xdr:rowOff>
    </xdr:from>
    <xdr:ext cx="313932"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90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96139</xdr:rowOff>
    </xdr:from>
    <xdr:to>
      <xdr:col>72</xdr:col>
      <xdr:colOff>38100</xdr:colOff>
      <xdr:row>36</xdr:row>
      <xdr:rowOff>26289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0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42816</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58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105131</xdr:rowOff>
    </xdr:from>
    <xdr:to>
      <xdr:col>67</xdr:col>
      <xdr:colOff>101600</xdr:colOff>
      <xdr:row>39</xdr:row>
      <xdr:rowOff>35281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2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26408</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712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37145</xdr:rowOff>
    </xdr:from>
    <xdr:to>
      <xdr:col>85</xdr:col>
      <xdr:colOff>127000</xdr:colOff>
      <xdr:row>76</xdr:row>
      <xdr:rowOff>65748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067345"/>
          <a:ext cx="838200" cy="2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698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65748</xdr:rowOff>
    </xdr:from>
    <xdr:to>
      <xdr:col>81</xdr:col>
      <xdr:colOff>50800</xdr:colOff>
      <xdr:row>76</xdr:row>
      <xdr:rowOff>69805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095948"/>
          <a:ext cx="889000" cy="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104014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62433</xdr:rowOff>
    </xdr:from>
    <xdr:to>
      <xdr:col>76</xdr:col>
      <xdr:colOff>114300</xdr:colOff>
      <xdr:row>76</xdr:row>
      <xdr:rowOff>69805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092633"/>
          <a:ext cx="889000" cy="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43487</xdr:rowOff>
    </xdr:from>
    <xdr:to>
      <xdr:col>71</xdr:col>
      <xdr:colOff>177800</xdr:colOff>
      <xdr:row>76</xdr:row>
      <xdr:rowOff>62433</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073687"/>
          <a:ext cx="889000" cy="1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128988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157795</xdr:rowOff>
    </xdr:from>
    <xdr:to>
      <xdr:col>85</xdr:col>
      <xdr:colOff>177800</xdr:colOff>
      <xdr:row>76</xdr:row>
      <xdr:rowOff>87945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1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136222</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99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14948</xdr:rowOff>
    </xdr:from>
    <xdr:to>
      <xdr:col>81</xdr:col>
      <xdr:colOff>101600</xdr:colOff>
      <xdr:row>76</xdr:row>
      <xdr:rowOff>116548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107675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1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19005</xdr:rowOff>
    </xdr:from>
    <xdr:to>
      <xdr:col>76</xdr:col>
      <xdr:colOff>165100</xdr:colOff>
      <xdr:row>76</xdr:row>
      <xdr:rowOff>120605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4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111732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14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11633</xdr:rowOff>
    </xdr:from>
    <xdr:to>
      <xdr:col>72</xdr:col>
      <xdr:colOff>38100</xdr:colOff>
      <xdr:row>76</xdr:row>
      <xdr:rowOff>113233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4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104360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13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164137</xdr:rowOff>
    </xdr:from>
    <xdr:to>
      <xdr:col>67</xdr:col>
      <xdr:colOff>101600</xdr:colOff>
      <xdr:row>76</xdr:row>
      <xdr:rowOff>94287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2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85414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11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134541</xdr:rowOff>
    </xdr:from>
    <xdr:to>
      <xdr:col>85</xdr:col>
      <xdr:colOff>127000</xdr:colOff>
      <xdr:row>98</xdr:row>
      <xdr:rowOff>76116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765191"/>
          <a:ext cx="838200" cy="11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136271</xdr:rowOff>
    </xdr:from>
    <xdr:to>
      <xdr:col>81</xdr:col>
      <xdr:colOff>50800</xdr:colOff>
      <xdr:row>97</xdr:row>
      <xdr:rowOff>134541</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595471"/>
          <a:ext cx="889000" cy="16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136271</xdr:rowOff>
    </xdr:from>
    <xdr:to>
      <xdr:col>76</xdr:col>
      <xdr:colOff>114300</xdr:colOff>
      <xdr:row>99</xdr:row>
      <xdr:rowOff>53485</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595471"/>
          <a:ext cx="889000" cy="43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128467</xdr:rowOff>
    </xdr:from>
    <xdr:to>
      <xdr:col>71</xdr:col>
      <xdr:colOff>177800</xdr:colOff>
      <xdr:row>99</xdr:row>
      <xdr:rowOff>53485</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930567"/>
          <a:ext cx="889000" cy="9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25316</xdr:rowOff>
    </xdr:from>
    <xdr:to>
      <xdr:col>85</xdr:col>
      <xdr:colOff>177800</xdr:colOff>
      <xdr:row>98</xdr:row>
      <xdr:rowOff>126916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82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3743</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80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83741</xdr:rowOff>
    </xdr:from>
    <xdr:to>
      <xdr:col>81</xdr:col>
      <xdr:colOff>101600</xdr:colOff>
      <xdr:row>98</xdr:row>
      <xdr:rowOff>13891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71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5018</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680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85471</xdr:rowOff>
    </xdr:from>
    <xdr:to>
      <xdr:col>76</xdr:col>
      <xdr:colOff>165100</xdr:colOff>
      <xdr:row>97</xdr:row>
      <xdr:rowOff>15621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54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32148</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31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2685</xdr:rowOff>
    </xdr:from>
    <xdr:to>
      <xdr:col>72</xdr:col>
      <xdr:colOff>38100</xdr:colOff>
      <xdr:row>99</xdr:row>
      <xdr:rowOff>104285</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7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95412</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706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77667</xdr:rowOff>
    </xdr:from>
    <xdr:to>
      <xdr:col>67</xdr:col>
      <xdr:colOff>101600</xdr:colOff>
      <xdr:row>99</xdr:row>
      <xdr:rowOff>7817</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87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170394</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697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157035</xdr:rowOff>
    </xdr:from>
    <xdr:to>
      <xdr:col>116</xdr:col>
      <xdr:colOff>63500</xdr:colOff>
      <xdr:row>38</xdr:row>
      <xdr:rowOff>170370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67213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156655</xdr:rowOff>
    </xdr:from>
    <xdr:to>
      <xdr:col>111</xdr:col>
      <xdr:colOff>177800</xdr:colOff>
      <xdr:row>38</xdr:row>
      <xdr:rowOff>170370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67175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156655</xdr:rowOff>
    </xdr:from>
    <xdr:to>
      <xdr:col>107</xdr:col>
      <xdr:colOff>50800</xdr:colOff>
      <xdr:row>39</xdr:row>
      <xdr:rowOff>14732</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6671755"/>
          <a:ext cx="889000" cy="2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14732</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67012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106235</xdr:rowOff>
    </xdr:from>
    <xdr:to>
      <xdr:col>116</xdr:col>
      <xdr:colOff>114300</xdr:colOff>
      <xdr:row>39</xdr:row>
      <xdr:rowOff>36385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2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21162</xdr:rowOff>
    </xdr:from>
    <xdr:ext cx="378565"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36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119570</xdr:rowOff>
    </xdr:from>
    <xdr:to>
      <xdr:col>112</xdr:col>
      <xdr:colOff>38100</xdr:colOff>
      <xdr:row>39</xdr:row>
      <xdr:rowOff>49720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40847</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34017" y="6727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105855</xdr:rowOff>
    </xdr:from>
    <xdr:to>
      <xdr:col>107</xdr:col>
      <xdr:colOff>101600</xdr:colOff>
      <xdr:row>39</xdr:row>
      <xdr:rowOff>36005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2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27132</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245017" y="6713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135382</xdr:rowOff>
    </xdr:from>
    <xdr:to>
      <xdr:col>102</xdr:col>
      <xdr:colOff>165100</xdr:colOff>
      <xdr:row>39</xdr:row>
      <xdr:rowOff>65532</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5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56659</xdr:rowOff>
    </xdr:from>
    <xdr:ext cx="378565"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56017" y="6743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43821</xdr:rowOff>
    </xdr:from>
    <xdr:to>
      <xdr:col>116</xdr:col>
      <xdr:colOff>63500</xdr:colOff>
      <xdr:row>54</xdr:row>
      <xdr:rowOff>46565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9302121"/>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747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944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122669</xdr:rowOff>
    </xdr:from>
    <xdr:to>
      <xdr:col>111</xdr:col>
      <xdr:colOff>177800</xdr:colOff>
      <xdr:row>54</xdr:row>
      <xdr:rowOff>46565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9209519"/>
          <a:ext cx="889000" cy="9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114495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129775</xdr:rowOff>
    </xdr:from>
    <xdr:to>
      <xdr:col>107</xdr:col>
      <xdr:colOff>50800</xdr:colOff>
      <xdr:row>53</xdr:row>
      <xdr:rowOff>122669</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8702275"/>
          <a:ext cx="889000" cy="5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102208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129775</xdr:rowOff>
    </xdr:from>
    <xdr:to>
      <xdr:col>102</xdr:col>
      <xdr:colOff>114300</xdr:colOff>
      <xdr:row>56</xdr:row>
      <xdr:rowOff>111144</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8702275"/>
          <a:ext cx="889000" cy="101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81824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137012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164471</xdr:rowOff>
    </xdr:from>
    <xdr:to>
      <xdr:col>116</xdr:col>
      <xdr:colOff>114300</xdr:colOff>
      <xdr:row>54</xdr:row>
      <xdr:rowOff>94621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25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15898</xdr:rowOff>
    </xdr:from>
    <xdr:ext cx="534377"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10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167215</xdr:rowOff>
    </xdr:from>
    <xdr:to>
      <xdr:col>112</xdr:col>
      <xdr:colOff>38100</xdr:colOff>
      <xdr:row>54</xdr:row>
      <xdr:rowOff>97365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2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113892</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56111" y="902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71869</xdr:rowOff>
    </xdr:from>
    <xdr:to>
      <xdr:col>107</xdr:col>
      <xdr:colOff>101600</xdr:colOff>
      <xdr:row>54</xdr:row>
      <xdr:rowOff>2019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15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18546</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67111" y="893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78975</xdr:rowOff>
    </xdr:from>
    <xdr:to>
      <xdr:col>102</xdr:col>
      <xdr:colOff>165100</xdr:colOff>
      <xdr:row>51</xdr:row>
      <xdr:rowOff>9125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86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25652</xdr:rowOff>
    </xdr:from>
    <xdr:ext cx="534377"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278111" y="842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60344</xdr:rowOff>
    </xdr:from>
    <xdr:to>
      <xdr:col>98</xdr:col>
      <xdr:colOff>38100</xdr:colOff>
      <xdr:row>56</xdr:row>
      <xdr:rowOff>161944</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96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7021</xdr:rowOff>
    </xdr:from>
    <xdr:ext cx="534377"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389111" y="943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101447</xdr:rowOff>
    </xdr:from>
    <xdr:to>
      <xdr:col>116</xdr:col>
      <xdr:colOff>63500</xdr:colOff>
      <xdr:row>74</xdr:row>
      <xdr:rowOff>170561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788747"/>
          <a:ext cx="838200" cy="6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104856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79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170561</xdr:rowOff>
    </xdr:from>
    <xdr:to>
      <xdr:col>111</xdr:col>
      <xdr:colOff>177800</xdr:colOff>
      <xdr:row>75</xdr:row>
      <xdr:rowOff>20218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857861"/>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20218</xdr:rowOff>
    </xdr:from>
    <xdr:to>
      <xdr:col>107</xdr:col>
      <xdr:colOff>50800</xdr:colOff>
      <xdr:row>75</xdr:row>
      <xdr:rowOff>39992</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878968"/>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139870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39992</xdr:rowOff>
    </xdr:from>
    <xdr:to>
      <xdr:col>102</xdr:col>
      <xdr:colOff>114300</xdr:colOff>
      <xdr:row>75</xdr:row>
      <xdr:rowOff>70358</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898742"/>
          <a:ext cx="889000" cy="3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156557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161777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50647</xdr:rowOff>
    </xdr:from>
    <xdr:to>
      <xdr:col>116</xdr:col>
      <xdr:colOff>114300</xdr:colOff>
      <xdr:row>74</xdr:row>
      <xdr:rowOff>152247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73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73524</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58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119761</xdr:rowOff>
    </xdr:from>
    <xdr:to>
      <xdr:col>112</xdr:col>
      <xdr:colOff>38100</xdr:colOff>
      <xdr:row>75</xdr:row>
      <xdr:rowOff>49911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80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66438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58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140868</xdr:rowOff>
    </xdr:from>
    <xdr:to>
      <xdr:col>107</xdr:col>
      <xdr:colOff>101600</xdr:colOff>
      <xdr:row>75</xdr:row>
      <xdr:rowOff>71018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8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87545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6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160642</xdr:rowOff>
    </xdr:from>
    <xdr:to>
      <xdr:col>102</xdr:col>
      <xdr:colOff>165100</xdr:colOff>
      <xdr:row>75</xdr:row>
      <xdr:rowOff>90792</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8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107319</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6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19558</xdr:rowOff>
    </xdr:from>
    <xdr:to>
      <xdr:col>98</xdr:col>
      <xdr:colOff>38100</xdr:colOff>
      <xdr:row>75</xdr:row>
      <xdr:rowOff>121158</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87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137685</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65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年度の歳出決算総額は、住民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人あたり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452,318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468,421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円より減少した。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減となった主な要因は、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物件費が新型コロナウイルス感染症対策関連経費の縮小により、また、普通建設事業費が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高島屋南地区市街地再開発の事業完了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に伴いそれぞれ減少したことによるものである。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扶助費は物価高騰対応重点支援給付金や私立保育所等運営費交付金、障害者自立支援給付事業により増加している。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類似団体と比較して、貸付金が高い傾向で推移しているが、制度融資による貸付金によるものである。これらについては、年度内に貸付及び償還がなされるため、一般財源に影響を及ぼすものでは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400,937
389,914
203.60
189,505,205
181,350,993
7,483,992
90,150,909
144,932,206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61214</xdr:rowOff>
    </xdr:from>
    <xdr:to>
      <xdr:col>24</xdr:col>
      <xdr:colOff>63500</xdr:colOff>
      <xdr:row>35</xdr:row>
      <xdr:rowOff>75692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6196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75692</xdr:rowOff>
    </xdr:from>
    <xdr:to>
      <xdr:col>19</xdr:col>
      <xdr:colOff>177800</xdr:colOff>
      <xdr:row>35</xdr:row>
      <xdr:rowOff>80264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764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135145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71120</xdr:rowOff>
    </xdr:from>
    <xdr:to>
      <xdr:col>15</xdr:col>
      <xdr:colOff>50800</xdr:colOff>
      <xdr:row>35</xdr:row>
      <xdr:rowOff>80264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7187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31496</xdr:rowOff>
    </xdr:from>
    <xdr:to>
      <xdr:col>10</xdr:col>
      <xdr:colOff>114300</xdr:colOff>
      <xdr:row>35</xdr:row>
      <xdr:rowOff>71120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32246"/>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113809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10414</xdr:rowOff>
    </xdr:from>
    <xdr:to>
      <xdr:col>24</xdr:col>
      <xdr:colOff>114300</xdr:colOff>
      <xdr:row>35</xdr:row>
      <xdr:rowOff>112014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1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33291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24892</xdr:rowOff>
    </xdr:from>
    <xdr:to>
      <xdr:col>20</xdr:col>
      <xdr:colOff>38100</xdr:colOff>
      <xdr:row>35</xdr:row>
      <xdr:rowOff>126492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143019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0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29464</xdr:rowOff>
    </xdr:from>
    <xdr:to>
      <xdr:col>15</xdr:col>
      <xdr:colOff>101600</xdr:colOff>
      <xdr:row>35</xdr:row>
      <xdr:rowOff>131064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3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147591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20320</xdr:rowOff>
    </xdr:from>
    <xdr:to>
      <xdr:col>10</xdr:col>
      <xdr:colOff>165100</xdr:colOff>
      <xdr:row>35</xdr:row>
      <xdr:rowOff>121920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138447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9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152146</xdr:rowOff>
    </xdr:from>
    <xdr:to>
      <xdr:col>6</xdr:col>
      <xdr:colOff>38100</xdr:colOff>
      <xdr:row>35</xdr:row>
      <xdr:rowOff>82296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8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98823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5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110428</xdr:rowOff>
    </xdr:from>
    <xdr:to>
      <xdr:col>24</xdr:col>
      <xdr:colOff>62865</xdr:colOff>
      <xdr:row>59</xdr:row>
      <xdr:rowOff>164574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40178"/>
          <a:ext cx="1270" cy="73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168401</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8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164574</xdr:rowOff>
    </xdr:from>
    <xdr:to>
      <xdr:col>24</xdr:col>
      <xdr:colOff>152400</xdr:colOff>
      <xdr:row>59</xdr:row>
      <xdr:rowOff>164574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8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57105</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1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110428</xdr:rowOff>
    </xdr:from>
    <xdr:to>
      <xdr:col>24</xdr:col>
      <xdr:colOff>152400</xdr:colOff>
      <xdr:row>55</xdr:row>
      <xdr:rowOff>110428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40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143270</xdr:rowOff>
    </xdr:from>
    <xdr:to>
      <xdr:col>24</xdr:col>
      <xdr:colOff>63500</xdr:colOff>
      <xdr:row>58</xdr:row>
      <xdr:rowOff>160448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10087370"/>
          <a:ext cx="838200" cy="1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98399</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71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75522</xdr:rowOff>
    </xdr:from>
    <xdr:to>
      <xdr:col>24</xdr:col>
      <xdr:colOff>114300</xdr:colOff>
      <xdr:row>59</xdr:row>
      <xdr:rowOff>5672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1001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116329</xdr:rowOff>
    </xdr:from>
    <xdr:to>
      <xdr:col>19</xdr:col>
      <xdr:colOff>177800</xdr:colOff>
      <xdr:row>58</xdr:row>
      <xdr:rowOff>143270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060429"/>
          <a:ext cx="889000" cy="2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56090</xdr:rowOff>
    </xdr:from>
    <xdr:to>
      <xdr:col>20</xdr:col>
      <xdr:colOff>38100</xdr:colOff>
      <xdr:row>58</xdr:row>
      <xdr:rowOff>157690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2767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7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128455</xdr:rowOff>
    </xdr:from>
    <xdr:to>
      <xdr:col>15</xdr:col>
      <xdr:colOff>50800</xdr:colOff>
      <xdr:row>58</xdr:row>
      <xdr:rowOff>116329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700955"/>
          <a:ext cx="889000" cy="135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56874</xdr:rowOff>
    </xdr:from>
    <xdr:to>
      <xdr:col>15</xdr:col>
      <xdr:colOff>101600</xdr:colOff>
      <xdr:row>58</xdr:row>
      <xdr:rowOff>158474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00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3551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7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128455</xdr:rowOff>
    </xdr:from>
    <xdr:to>
      <xdr:col>10</xdr:col>
      <xdr:colOff>114300</xdr:colOff>
      <xdr:row>58</xdr:row>
      <xdr:rowOff>54084</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700955"/>
          <a:ext cx="889000" cy="129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37791</xdr:rowOff>
    </xdr:from>
    <xdr:to>
      <xdr:col>10</xdr:col>
      <xdr:colOff>165100</xdr:colOff>
      <xdr:row>52</xdr:row>
      <xdr:rowOff>139391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130518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04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131800</xdr:rowOff>
    </xdr:from>
    <xdr:to>
      <xdr:col>6</xdr:col>
      <xdr:colOff>38100</xdr:colOff>
      <xdr:row>59</xdr:row>
      <xdr:rowOff>61950</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53077</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16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109648</xdr:rowOff>
    </xdr:from>
    <xdr:to>
      <xdr:col>24</xdr:col>
      <xdr:colOff>114300</xdr:colOff>
      <xdr:row>59</xdr:row>
      <xdr:rowOff>39798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5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88075</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1003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92470</xdr:rowOff>
    </xdr:from>
    <xdr:to>
      <xdr:col>20</xdr:col>
      <xdr:colOff>38100</xdr:colOff>
      <xdr:row>59</xdr:row>
      <xdr:rowOff>22620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3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13747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2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65529</xdr:rowOff>
    </xdr:from>
    <xdr:to>
      <xdr:col>15</xdr:col>
      <xdr:colOff>101600</xdr:colOff>
      <xdr:row>58</xdr:row>
      <xdr:rowOff>167129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0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158256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0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77655</xdr:rowOff>
    </xdr:from>
    <xdr:to>
      <xdr:col>10</xdr:col>
      <xdr:colOff>165100</xdr:colOff>
      <xdr:row>51</xdr:row>
      <xdr:rowOff>7805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65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24332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42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3284</xdr:rowOff>
    </xdr:from>
    <xdr:to>
      <xdr:col>6</xdr:col>
      <xdr:colOff>38100</xdr:colOff>
      <xdr:row>58</xdr:row>
      <xdr:rowOff>104884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121411</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72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32724</xdr:rowOff>
    </xdr:from>
    <xdr:to>
      <xdr:col>24</xdr:col>
      <xdr:colOff>63500</xdr:colOff>
      <xdr:row>77</xdr:row>
      <xdr:rowOff>96659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34374"/>
          <a:ext cx="838200" cy="6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134619</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21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24997</xdr:rowOff>
    </xdr:from>
    <xdr:to>
      <xdr:col>19</xdr:col>
      <xdr:colOff>177800</xdr:colOff>
      <xdr:row>77</xdr:row>
      <xdr:rowOff>96659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226647"/>
          <a:ext cx="889000" cy="7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150462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3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24997</xdr:rowOff>
    </xdr:from>
    <xdr:to>
      <xdr:col>15</xdr:col>
      <xdr:colOff>50800</xdr:colOff>
      <xdr:row>78</xdr:row>
      <xdr:rowOff>89974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26647"/>
          <a:ext cx="889000" cy="23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88695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89974</xdr:rowOff>
    </xdr:from>
    <xdr:to>
      <xdr:col>10</xdr:col>
      <xdr:colOff>114300</xdr:colOff>
      <xdr:row>78</xdr:row>
      <xdr:rowOff>140807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63074"/>
          <a:ext cx="889000" cy="5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151303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36848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153374</xdr:rowOff>
    </xdr:from>
    <xdr:to>
      <xdr:col>24</xdr:col>
      <xdr:colOff>114300</xdr:colOff>
      <xdr:row>77</xdr:row>
      <xdr:rowOff>83524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8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131801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6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45859</xdr:rowOff>
    </xdr:from>
    <xdr:to>
      <xdr:col>20</xdr:col>
      <xdr:colOff>38100</xdr:colOff>
      <xdr:row>77</xdr:row>
      <xdr:rowOff>147459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4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138586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40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145647</xdr:rowOff>
    </xdr:from>
    <xdr:to>
      <xdr:col>15</xdr:col>
      <xdr:colOff>101600</xdr:colOff>
      <xdr:row>77</xdr:row>
      <xdr:rowOff>75797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7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66924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68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39174</xdr:rowOff>
    </xdr:from>
    <xdr:to>
      <xdr:col>10</xdr:col>
      <xdr:colOff>165100</xdr:colOff>
      <xdr:row>78</xdr:row>
      <xdr:rowOff>140774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1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131901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50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90007</xdr:rowOff>
    </xdr:from>
    <xdr:to>
      <xdr:col>6</xdr:col>
      <xdr:colOff>38100</xdr:colOff>
      <xdr:row>79</xdr:row>
      <xdr:rowOff>20157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6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11284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5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54871</xdr:rowOff>
    </xdr:from>
    <xdr:to>
      <xdr:col>24</xdr:col>
      <xdr:colOff>63500</xdr:colOff>
      <xdr:row>97</xdr:row>
      <xdr:rowOff>30390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514071"/>
          <a:ext cx="838200" cy="14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142100</xdr:rowOff>
    </xdr:from>
    <xdr:to>
      <xdr:col>19</xdr:col>
      <xdr:colOff>177800</xdr:colOff>
      <xdr:row>96</xdr:row>
      <xdr:rowOff>54871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429850"/>
          <a:ext cx="889000" cy="8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142100</xdr:rowOff>
    </xdr:from>
    <xdr:to>
      <xdr:col>15</xdr:col>
      <xdr:colOff>50800</xdr:colOff>
      <xdr:row>97</xdr:row>
      <xdr:rowOff>96971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429850"/>
          <a:ext cx="889000" cy="29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96971</xdr:rowOff>
    </xdr:from>
    <xdr:to>
      <xdr:col>10</xdr:col>
      <xdr:colOff>114300</xdr:colOff>
      <xdr:row>98</xdr:row>
      <xdr:rowOff>10046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27621"/>
          <a:ext cx="889000" cy="8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151040</xdr:rowOff>
    </xdr:from>
    <xdr:to>
      <xdr:col>24</xdr:col>
      <xdr:colOff>114300</xdr:colOff>
      <xdr:row>97</xdr:row>
      <xdr:rowOff>81190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129467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8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4071</xdr:rowOff>
    </xdr:from>
    <xdr:to>
      <xdr:col>20</xdr:col>
      <xdr:colOff>38100</xdr:colOff>
      <xdr:row>96</xdr:row>
      <xdr:rowOff>105671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6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96798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5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91300</xdr:rowOff>
    </xdr:from>
    <xdr:to>
      <xdr:col>15</xdr:col>
      <xdr:colOff>101600</xdr:colOff>
      <xdr:row>96</xdr:row>
      <xdr:rowOff>21450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37977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5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46171</xdr:rowOff>
    </xdr:from>
    <xdr:to>
      <xdr:col>10</xdr:col>
      <xdr:colOff>165100</xdr:colOff>
      <xdr:row>97</xdr:row>
      <xdr:rowOff>147771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7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138898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6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130696</xdr:rowOff>
    </xdr:from>
    <xdr:to>
      <xdr:col>6</xdr:col>
      <xdr:colOff>38100</xdr:colOff>
      <xdr:row>98</xdr:row>
      <xdr:rowOff>60846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51973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5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28448</xdr:rowOff>
    </xdr:from>
    <xdr:to>
      <xdr:col>55</xdr:col>
      <xdr:colOff>0</xdr:colOff>
      <xdr:row>38</xdr:row>
      <xdr:rowOff>100838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543548"/>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100838</xdr:rowOff>
    </xdr:from>
    <xdr:to>
      <xdr:col>50</xdr:col>
      <xdr:colOff>114300</xdr:colOff>
      <xdr:row>38</xdr:row>
      <xdr:rowOff>127127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15938"/>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77216</xdr:rowOff>
    </xdr:from>
    <xdr:to>
      <xdr:col>45</xdr:col>
      <xdr:colOff>177800</xdr:colOff>
      <xdr:row>38</xdr:row>
      <xdr:rowOff>127127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592316"/>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77216</xdr:rowOff>
    </xdr:from>
    <xdr:to>
      <xdr:col>41</xdr:col>
      <xdr:colOff>50800</xdr:colOff>
      <xdr:row>38</xdr:row>
      <xdr:rowOff>136652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5923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149098</xdr:rowOff>
    </xdr:from>
    <xdr:to>
      <xdr:col>55</xdr:col>
      <xdr:colOff>50800</xdr:colOff>
      <xdr:row>38</xdr:row>
      <xdr:rowOff>79248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49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127525</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71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50038</xdr:rowOff>
    </xdr:from>
    <xdr:to>
      <xdr:col>50</xdr:col>
      <xdr:colOff>165100</xdr:colOff>
      <xdr:row>38</xdr:row>
      <xdr:rowOff>151638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142765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5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76327</xdr:rowOff>
    </xdr:from>
    <xdr:to>
      <xdr:col>46</xdr:col>
      <xdr:colOff>38100</xdr:colOff>
      <xdr:row>39</xdr:row>
      <xdr:rowOff>6477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9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169054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84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26416</xdr:rowOff>
    </xdr:from>
    <xdr:to>
      <xdr:col>41</xdr:col>
      <xdr:colOff>101600</xdr:colOff>
      <xdr:row>38</xdr:row>
      <xdr:rowOff>128016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4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119143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34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85852</xdr:rowOff>
    </xdr:from>
    <xdr:to>
      <xdr:col>36</xdr:col>
      <xdr:colOff>165100</xdr:colOff>
      <xdr:row>39</xdr:row>
      <xdr:rowOff>16002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0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7129</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93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129642</xdr:rowOff>
    </xdr:from>
    <xdr:to>
      <xdr:col>55</xdr:col>
      <xdr:colOff>0</xdr:colOff>
      <xdr:row>57</xdr:row>
      <xdr:rowOff>147320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02292"/>
          <a:ext cx="8382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98518</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28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147320</xdr:rowOff>
    </xdr:from>
    <xdr:to>
      <xdr:col>50</xdr:col>
      <xdr:colOff>114300</xdr:colOff>
      <xdr:row>57</xdr:row>
      <xdr:rowOff>166370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199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149301</xdr:rowOff>
    </xdr:from>
    <xdr:to>
      <xdr:col>45</xdr:col>
      <xdr:colOff>177800</xdr:colOff>
      <xdr:row>57</xdr:row>
      <xdr:rowOff>166370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921951"/>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54627</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149301</xdr:rowOff>
    </xdr:from>
    <xdr:to>
      <xdr:col>41</xdr:col>
      <xdr:colOff>50800</xdr:colOff>
      <xdr:row>57</xdr:row>
      <xdr:rowOff>159817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21951"/>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46169</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47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78842</xdr:rowOff>
    </xdr:from>
    <xdr:to>
      <xdr:col>55</xdr:col>
      <xdr:colOff>50800</xdr:colOff>
      <xdr:row>58</xdr:row>
      <xdr:rowOff>8992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5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57269</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2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96520</xdr:rowOff>
    </xdr:from>
    <xdr:to>
      <xdr:col>50</xdr:col>
      <xdr:colOff>165100</xdr:colOff>
      <xdr:row>58</xdr:row>
      <xdr:rowOff>26670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6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17797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96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115570</xdr:rowOff>
    </xdr:from>
    <xdr:to>
      <xdr:col>46</xdr:col>
      <xdr:colOff>38100</xdr:colOff>
      <xdr:row>58</xdr:row>
      <xdr:rowOff>45720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36847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98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98501</xdr:rowOff>
    </xdr:from>
    <xdr:to>
      <xdr:col>41</xdr:col>
      <xdr:colOff>101600</xdr:colOff>
      <xdr:row>58</xdr:row>
      <xdr:rowOff>28651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7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19778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96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109017</xdr:rowOff>
    </xdr:from>
    <xdr:to>
      <xdr:col>36</xdr:col>
      <xdr:colOff>165100</xdr:colOff>
      <xdr:row>58</xdr:row>
      <xdr:rowOff>39167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30294</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97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51248</xdr:rowOff>
    </xdr:from>
    <xdr:to>
      <xdr:col>55</xdr:col>
      <xdr:colOff>0</xdr:colOff>
      <xdr:row>74</xdr:row>
      <xdr:rowOff>101915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2738548"/>
          <a:ext cx="838200" cy="5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146014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4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95596</xdr:rowOff>
    </xdr:from>
    <xdr:to>
      <xdr:col>50</xdr:col>
      <xdr:colOff>114300</xdr:colOff>
      <xdr:row>74</xdr:row>
      <xdr:rowOff>51248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611446"/>
          <a:ext cx="889000" cy="12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43781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5152</xdr:rowOff>
    </xdr:from>
    <xdr:to>
      <xdr:col>45</xdr:col>
      <xdr:colOff>177800</xdr:colOff>
      <xdr:row>73</xdr:row>
      <xdr:rowOff>95596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2178102"/>
          <a:ext cx="889000" cy="43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16708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5152</xdr:rowOff>
    </xdr:from>
    <xdr:to>
      <xdr:col>41</xdr:col>
      <xdr:colOff>50800</xdr:colOff>
      <xdr:row>76</xdr:row>
      <xdr:rowOff>122865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2178102"/>
          <a:ext cx="889000" cy="97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161641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130861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51115</xdr:rowOff>
    </xdr:from>
    <xdr:to>
      <xdr:col>55</xdr:col>
      <xdr:colOff>50800</xdr:colOff>
      <xdr:row>74</xdr:row>
      <xdr:rowOff>152715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73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73992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58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448</xdr:rowOff>
    </xdr:from>
    <xdr:to>
      <xdr:col>50</xdr:col>
      <xdr:colOff>165100</xdr:colOff>
      <xdr:row>74</xdr:row>
      <xdr:rowOff>102048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68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118575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46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44796</xdr:rowOff>
    </xdr:from>
    <xdr:to>
      <xdr:col>46</xdr:col>
      <xdr:colOff>38100</xdr:colOff>
      <xdr:row>73</xdr:row>
      <xdr:rowOff>146396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56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162923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33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125802</xdr:rowOff>
    </xdr:from>
    <xdr:to>
      <xdr:col>41</xdr:col>
      <xdr:colOff>101600</xdr:colOff>
      <xdr:row>71</xdr:row>
      <xdr:rowOff>55952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12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72479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190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72065</xdr:rowOff>
    </xdr:from>
    <xdr:to>
      <xdr:col>36</xdr:col>
      <xdr:colOff>165100</xdr:colOff>
      <xdr:row>77</xdr:row>
      <xdr:rowOff>2215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10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18742</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87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153553</xdr:rowOff>
    </xdr:from>
    <xdr:to>
      <xdr:col>55</xdr:col>
      <xdr:colOff>0</xdr:colOff>
      <xdr:row>96</xdr:row>
      <xdr:rowOff>57015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269853"/>
          <a:ext cx="838200" cy="24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153553</xdr:rowOff>
    </xdr:from>
    <xdr:to>
      <xdr:col>50</xdr:col>
      <xdr:colOff>114300</xdr:colOff>
      <xdr:row>95</xdr:row>
      <xdr:rowOff>164297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269853"/>
          <a:ext cx="889000" cy="18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139588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2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164297</xdr:rowOff>
    </xdr:from>
    <xdr:to>
      <xdr:col>45</xdr:col>
      <xdr:colOff>177800</xdr:colOff>
      <xdr:row>96</xdr:row>
      <xdr:rowOff>37264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452047"/>
          <a:ext cx="889000" cy="4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37264</xdr:rowOff>
    </xdr:from>
    <xdr:to>
      <xdr:col>41</xdr:col>
      <xdr:colOff>50800</xdr:colOff>
      <xdr:row>96</xdr:row>
      <xdr:rowOff>43117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496464"/>
          <a:ext cx="889000" cy="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6215</xdr:rowOff>
    </xdr:from>
    <xdr:to>
      <xdr:col>55</xdr:col>
      <xdr:colOff>50800</xdr:colOff>
      <xdr:row>96</xdr:row>
      <xdr:rowOff>107815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6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156092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4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102753</xdr:rowOff>
    </xdr:from>
    <xdr:to>
      <xdr:col>50</xdr:col>
      <xdr:colOff>165100</xdr:colOff>
      <xdr:row>95</xdr:row>
      <xdr:rowOff>32903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21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49430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99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113497</xdr:rowOff>
    </xdr:from>
    <xdr:to>
      <xdr:col>46</xdr:col>
      <xdr:colOff>38100</xdr:colOff>
      <xdr:row>96</xdr:row>
      <xdr:rowOff>43647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0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34774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49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157914</xdr:rowOff>
    </xdr:from>
    <xdr:to>
      <xdr:col>41</xdr:col>
      <xdr:colOff>101600</xdr:colOff>
      <xdr:row>96</xdr:row>
      <xdr:rowOff>88064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79191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53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163767</xdr:rowOff>
    </xdr:from>
    <xdr:to>
      <xdr:col>36</xdr:col>
      <xdr:colOff>165100</xdr:colOff>
      <xdr:row>96</xdr:row>
      <xdr:rowOff>93917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45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85044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54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147102</xdr:rowOff>
    </xdr:from>
    <xdr:to>
      <xdr:col>85</xdr:col>
      <xdr:colOff>127000</xdr:colOff>
      <xdr:row>34</xdr:row>
      <xdr:rowOff>24202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5804952"/>
          <a:ext cx="838200" cy="4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102161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4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24202</xdr:rowOff>
    </xdr:from>
    <xdr:to>
      <xdr:col>81</xdr:col>
      <xdr:colOff>50800</xdr:colOff>
      <xdr:row>34</xdr:row>
      <xdr:rowOff>105519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5853502"/>
          <a:ext cx="889000" cy="8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118055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78087</xdr:rowOff>
    </xdr:from>
    <xdr:to>
      <xdr:col>76</xdr:col>
      <xdr:colOff>114300</xdr:colOff>
      <xdr:row>34</xdr:row>
      <xdr:rowOff>105519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5907387"/>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154304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64480</xdr:rowOff>
    </xdr:from>
    <xdr:to>
      <xdr:col>71</xdr:col>
      <xdr:colOff>177800</xdr:colOff>
      <xdr:row>34</xdr:row>
      <xdr:rowOff>78087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5893780"/>
          <a:ext cx="889000" cy="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109128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125457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96302</xdr:rowOff>
    </xdr:from>
    <xdr:to>
      <xdr:col>85</xdr:col>
      <xdr:colOff>177800</xdr:colOff>
      <xdr:row>34</xdr:row>
      <xdr:rowOff>26452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575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119179</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60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144852</xdr:rowOff>
    </xdr:from>
    <xdr:to>
      <xdr:col>81</xdr:col>
      <xdr:colOff>101600</xdr:colOff>
      <xdr:row>34</xdr:row>
      <xdr:rowOff>75002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580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91529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57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54719</xdr:rowOff>
    </xdr:from>
    <xdr:to>
      <xdr:col>76</xdr:col>
      <xdr:colOff>165100</xdr:colOff>
      <xdr:row>34</xdr:row>
      <xdr:rowOff>156319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588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1396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65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27287</xdr:rowOff>
    </xdr:from>
    <xdr:to>
      <xdr:col>72</xdr:col>
      <xdr:colOff>38100</xdr:colOff>
      <xdr:row>34</xdr:row>
      <xdr:rowOff>128887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585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145414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63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13680</xdr:rowOff>
    </xdr:from>
    <xdr:to>
      <xdr:col>67</xdr:col>
      <xdr:colOff>101600</xdr:colOff>
      <xdr:row>34</xdr:row>
      <xdr:rowOff>115280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584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131807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61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985</xdr:rowOff>
    </xdr:from>
    <xdr:to>
      <xdr:col>85</xdr:col>
      <xdr:colOff>127000</xdr:colOff>
      <xdr:row>55</xdr:row>
      <xdr:rowOff>43665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430735"/>
          <a:ext cx="838200" cy="4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1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985</xdr:rowOff>
    </xdr:from>
    <xdr:to>
      <xdr:col>81</xdr:col>
      <xdr:colOff>50800</xdr:colOff>
      <xdr:row>55</xdr:row>
      <xdr:rowOff>72675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430735"/>
          <a:ext cx="889000" cy="7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55463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4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72675</xdr:rowOff>
    </xdr:from>
    <xdr:to>
      <xdr:col>76</xdr:col>
      <xdr:colOff>114300</xdr:colOff>
      <xdr:row>55</xdr:row>
      <xdr:rowOff>104107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502425"/>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88333</xdr:rowOff>
    </xdr:from>
    <xdr:to>
      <xdr:col>71</xdr:col>
      <xdr:colOff>177800</xdr:colOff>
      <xdr:row>55</xdr:row>
      <xdr:rowOff>104107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518083"/>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133004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6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164315</xdr:rowOff>
    </xdr:from>
    <xdr:to>
      <xdr:col>85</xdr:col>
      <xdr:colOff>177800</xdr:colOff>
      <xdr:row>55</xdr:row>
      <xdr:rowOff>94465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42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142742</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40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121635</xdr:rowOff>
    </xdr:from>
    <xdr:to>
      <xdr:col>81</xdr:col>
      <xdr:colOff>101600</xdr:colOff>
      <xdr:row>55</xdr:row>
      <xdr:rowOff>51785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37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68312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15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21875</xdr:rowOff>
    </xdr:from>
    <xdr:to>
      <xdr:col>76</xdr:col>
      <xdr:colOff>165100</xdr:colOff>
      <xdr:row>55</xdr:row>
      <xdr:rowOff>123475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4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114602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54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53307</xdr:rowOff>
    </xdr:from>
    <xdr:to>
      <xdr:col>72</xdr:col>
      <xdr:colOff>38100</xdr:colOff>
      <xdr:row>55</xdr:row>
      <xdr:rowOff>154907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4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146034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5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37533</xdr:rowOff>
    </xdr:from>
    <xdr:to>
      <xdr:col>67</xdr:col>
      <xdr:colOff>101600</xdr:colOff>
      <xdr:row>55</xdr:row>
      <xdr:rowOff>139133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46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155660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24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40106</xdr:rowOff>
    </xdr:from>
    <xdr:to>
      <xdr:col>85</xdr:col>
      <xdr:colOff>127000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584656"/>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146938</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005688"/>
          <a:ext cx="889000" cy="58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146938</xdr:rowOff>
    </xdr:from>
    <xdr:to>
      <xdr:col>71</xdr:col>
      <xdr:colOff>177800</xdr:colOff>
      <xdr:row>78</xdr:row>
      <xdr:rowOff>155930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005688"/>
          <a:ext cx="889000" cy="5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29379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40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160756</xdr:rowOff>
    </xdr:from>
    <xdr:to>
      <xdr:col>85</xdr:col>
      <xdr:colOff>177800</xdr:colOff>
      <xdr:row>79</xdr:row>
      <xdr:rowOff>90906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3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75683</xdr:rowOff>
    </xdr:from>
    <xdr:ext cx="313932"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48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96139</xdr:rowOff>
    </xdr:from>
    <xdr:to>
      <xdr:col>72</xdr:col>
      <xdr:colOff>38100</xdr:colOff>
      <xdr:row>76</xdr:row>
      <xdr:rowOff>26290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29548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42816</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273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105130</xdr:rowOff>
    </xdr:from>
    <xdr:to>
      <xdr:col>67</xdr:col>
      <xdr:colOff>101600</xdr:colOff>
      <xdr:row>79</xdr:row>
      <xdr:rowOff>35280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47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26407</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5017" y="13570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37145</xdr:rowOff>
    </xdr:from>
    <xdr:to>
      <xdr:col>85</xdr:col>
      <xdr:colOff>127000</xdr:colOff>
      <xdr:row>96</xdr:row>
      <xdr:rowOff>65748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496345"/>
          <a:ext cx="838200" cy="2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11622</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2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65748</xdr:rowOff>
    </xdr:from>
    <xdr:to>
      <xdr:col>81</xdr:col>
      <xdr:colOff>50800</xdr:colOff>
      <xdr:row>96</xdr:row>
      <xdr:rowOff>69805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524948"/>
          <a:ext cx="889000" cy="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103928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62433</xdr:rowOff>
    </xdr:from>
    <xdr:to>
      <xdr:col>76</xdr:col>
      <xdr:colOff>114300</xdr:colOff>
      <xdr:row>96</xdr:row>
      <xdr:rowOff>69805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521633"/>
          <a:ext cx="889000" cy="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108300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5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43487</xdr:rowOff>
    </xdr:from>
    <xdr:to>
      <xdr:col>71</xdr:col>
      <xdr:colOff>177800</xdr:colOff>
      <xdr:row>96</xdr:row>
      <xdr:rowOff>62433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502687"/>
          <a:ext cx="889000" cy="1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128960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157795</xdr:rowOff>
    </xdr:from>
    <xdr:to>
      <xdr:col>85</xdr:col>
      <xdr:colOff>177800</xdr:colOff>
      <xdr:row>96</xdr:row>
      <xdr:rowOff>87945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4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136222</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4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14948</xdr:rowOff>
    </xdr:from>
    <xdr:to>
      <xdr:col>81</xdr:col>
      <xdr:colOff>101600</xdr:colOff>
      <xdr:row>96</xdr:row>
      <xdr:rowOff>116548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47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107675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56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19005</xdr:rowOff>
    </xdr:from>
    <xdr:to>
      <xdr:col>76</xdr:col>
      <xdr:colOff>165100</xdr:colOff>
      <xdr:row>96</xdr:row>
      <xdr:rowOff>120605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4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111732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57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11633</xdr:rowOff>
    </xdr:from>
    <xdr:to>
      <xdr:col>72</xdr:col>
      <xdr:colOff>38100</xdr:colOff>
      <xdr:row>96</xdr:row>
      <xdr:rowOff>113233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47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104360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56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164137</xdr:rowOff>
    </xdr:from>
    <xdr:to>
      <xdr:col>67</xdr:col>
      <xdr:colOff>101600</xdr:colOff>
      <xdr:row>96</xdr:row>
      <xdr:rowOff>94287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45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85414</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5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目的別歳出の前年度からの特徴的な増減としては、民生費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物価高騰対応重点支援給付金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衛生費が新型コロナウイルス感染症対策関連経費の縮小、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高島屋南地区市街地再開発の事業完了により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それぞれ減少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の比較においては、商工費は制度融資にかかる貸付金により決算額を押し上げる要因となっている。また、消防費については、４市１町消防広域化に伴い一時的に費用を負担しているため、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一方、公債費については、市債残高の抑制に継続的に取り組んできたことと、利率の高い地方債の償還が終了してきていることから、類似団体平均を下回って推移している。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年度は、実質収支が対前年度比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また、財政調整基金について、取崩しをせず、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億円の積立を行ったため、標準財政規模比における実質単年度収支は前年度比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ポイントプラスとなった。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億円となり、類似団体（中核市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位の水準となっている。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今後も財政調整基金残高及び実質収支額の維持に努めていく。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年度も赤字となった会計はなく、各会計とも黒字を確保したところである。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一般会計は、歳入において、高島屋南地区市街地再開発の事業完了によ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る地方債の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減などにより、令和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年度と比べ黒字額が減少した。また、他会計においては、ほぼ前年度並みの黒字を維持している。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今後も健全で将来にわたって持続可能な運営に努めていく。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L6" sqref="L6:V8"/>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189505205</v>
      </c>
      <c r="BO4" s="449"/>
      <c r="BP4" s="449"/>
      <c r="BQ4" s="449"/>
      <c r="BR4" s="449"/>
      <c r="BS4" s="449"/>
      <c r="BT4" s="449"/>
      <c r="BU4" s="450"/>
      <c r="BV4" s="448">
        <v>196878547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8.3000000000000007</v>
      </c>
      <c r="CU4" s="589"/>
      <c r="CV4" s="589"/>
      <c r="CW4" s="589"/>
      <c r="CX4" s="589"/>
      <c r="CY4" s="589"/>
      <c r="CZ4" s="589"/>
      <c r="DA4" s="590"/>
      <c r="DB4" s="588">
        <v>9</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181350993</v>
      </c>
      <c r="BO5" s="420"/>
      <c r="BP5" s="420"/>
      <c r="BQ5" s="420"/>
      <c r="BR5" s="420"/>
      <c r="BS5" s="420"/>
      <c r="BT5" s="420"/>
      <c r="BU5" s="421"/>
      <c r="BV5" s="419">
        <v>188492600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95.6</v>
      </c>
      <c r="CU5" s="417"/>
      <c r="CV5" s="417"/>
      <c r="CW5" s="417"/>
      <c r="CX5" s="417"/>
      <c r="CY5" s="417"/>
      <c r="CZ5" s="417"/>
      <c r="DA5" s="418"/>
      <c r="DB5" s="416">
        <v>94.3</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8154212</v>
      </c>
      <c r="BO6" s="420"/>
      <c r="BP6" s="420"/>
      <c r="BQ6" s="420"/>
      <c r="BR6" s="420"/>
      <c r="BS6" s="420"/>
      <c r="BT6" s="420"/>
      <c r="BU6" s="421"/>
      <c r="BV6" s="419">
        <v>8385947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97.9</v>
      </c>
      <c r="CU6" s="563"/>
      <c r="CV6" s="563"/>
      <c r="CW6" s="563"/>
      <c r="CX6" s="563"/>
      <c r="CY6" s="563"/>
      <c r="CZ6" s="563"/>
      <c r="DA6" s="564"/>
      <c r="DB6" s="562">
        <v>98</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670220</v>
      </c>
      <c r="BO7" s="420"/>
      <c r="BP7" s="420"/>
      <c r="BQ7" s="420"/>
      <c r="BR7" s="420"/>
      <c r="BS7" s="420"/>
      <c r="BT7" s="420"/>
      <c r="BU7" s="421"/>
      <c r="BV7" s="419">
        <v>430603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90150909</v>
      </c>
      <c r="CU7" s="420"/>
      <c r="CV7" s="420"/>
      <c r="CW7" s="420"/>
      <c r="CX7" s="420"/>
      <c r="CY7" s="420"/>
      <c r="CZ7" s="420"/>
      <c r="DA7" s="421"/>
      <c r="DB7" s="419">
        <v>88752918</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7483992</v>
      </c>
      <c r="BO8" s="420"/>
      <c r="BP8" s="420"/>
      <c r="BQ8" s="420"/>
      <c r="BR8" s="420"/>
      <c r="BS8" s="420"/>
      <c r="BT8" s="420"/>
      <c r="BU8" s="421"/>
      <c r="BV8" s="419">
        <v>7955344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0.82</v>
      </c>
      <c r="CU8" s="523"/>
      <c r="CV8" s="523"/>
      <c r="CW8" s="523"/>
      <c r="CX8" s="523"/>
      <c r="CY8" s="523"/>
      <c r="CZ8" s="523"/>
      <c r="DA8" s="524"/>
      <c r="DB8" s="522">
        <v>0.84</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402557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-471352</v>
      </c>
      <c r="BO9" s="420"/>
      <c r="BP9" s="420"/>
      <c r="BQ9" s="420"/>
      <c r="BR9" s="420"/>
      <c r="BS9" s="420"/>
      <c r="BT9" s="420"/>
      <c r="BU9" s="421"/>
      <c r="BV9" s="419">
        <v>-926043</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11</v>
      </c>
      <c r="CU9" s="417"/>
      <c r="CV9" s="417"/>
      <c r="CW9" s="417"/>
      <c r="CX9" s="417"/>
      <c r="CY9" s="417"/>
      <c r="CZ9" s="417"/>
      <c r="DA9" s="418"/>
      <c r="DB9" s="416">
        <v>11</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406735</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1001091</v>
      </c>
      <c r="BO10" s="420"/>
      <c r="BP10" s="420"/>
      <c r="BQ10" s="420"/>
      <c r="BR10" s="420"/>
      <c r="BS10" s="420"/>
      <c r="BT10" s="420"/>
      <c r="BU10" s="421"/>
      <c r="BV10" s="419">
        <v>1000966</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400937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389914</v>
      </c>
      <c r="S13" s="507"/>
      <c r="T13" s="507"/>
      <c r="U13" s="507"/>
      <c r="V13" s="508"/>
      <c r="W13" s="509" t="s">
        <v>131</v>
      </c>
      <c r="X13" s="405"/>
      <c r="Y13" s="405"/>
      <c r="Z13" s="405"/>
      <c r="AA13" s="405"/>
      <c r="AB13" s="406"/>
      <c r="AC13" s="372">
        <v>2854</v>
      </c>
      <c r="AD13" s="373"/>
      <c r="AE13" s="373"/>
      <c r="AF13" s="373"/>
      <c r="AG13" s="374"/>
      <c r="AH13" s="372">
        <v>3187</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529739</v>
      </c>
      <c r="BO13" s="420"/>
      <c r="BP13" s="420"/>
      <c r="BQ13" s="420"/>
      <c r="BR13" s="420"/>
      <c r="BS13" s="420"/>
      <c r="BT13" s="420"/>
      <c r="BU13" s="421"/>
      <c r="BV13" s="419">
        <v>74923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2.5</v>
      </c>
      <c r="CU13" s="417"/>
      <c r="CV13" s="417"/>
      <c r="CW13" s="417"/>
      <c r="CX13" s="417"/>
      <c r="CY13" s="417"/>
      <c r="CZ13" s="417"/>
      <c r="DA13" s="418"/>
      <c r="DB13" s="416">
        <v>2.9</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402400</v>
      </c>
      <c r="S14" s="507"/>
      <c r="T14" s="507"/>
      <c r="U14" s="507"/>
      <c r="V14" s="508"/>
      <c r="W14" s="510"/>
      <c r="X14" s="408"/>
      <c r="Y14" s="408"/>
      <c r="Z14" s="408"/>
      <c r="AA14" s="408"/>
      <c r="AB14" s="409"/>
      <c r="AC14" s="499">
        <v>1.5</v>
      </c>
      <c r="AD14" s="500"/>
      <c r="AE14" s="500"/>
      <c r="AF14" s="500"/>
      <c r="AG14" s="501"/>
      <c r="AH14" s="499">
        <v>1.7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392482</v>
      </c>
      <c r="S15" s="507"/>
      <c r="T15" s="507"/>
      <c r="U15" s="507"/>
      <c r="V15" s="508"/>
      <c r="W15" s="509" t="s">
        <v>137</v>
      </c>
      <c r="X15" s="405"/>
      <c r="Y15" s="405"/>
      <c r="Z15" s="405"/>
      <c r="AA15" s="405"/>
      <c r="AB15" s="406"/>
      <c r="AC15" s="372">
        <v>44827</v>
      </c>
      <c r="AD15" s="373"/>
      <c r="AE15" s="373"/>
      <c r="AF15" s="373"/>
      <c r="AG15" s="374"/>
      <c r="AH15" s="372">
        <v>47019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58438315</v>
      </c>
      <c r="BO15" s="449"/>
      <c r="BP15" s="449"/>
      <c r="BQ15" s="449"/>
      <c r="BR15" s="449"/>
      <c r="BS15" s="449"/>
      <c r="BT15" s="449"/>
      <c r="BU15" s="450"/>
      <c r="BV15" s="448">
        <v>57395551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23.8</v>
      </c>
      <c r="AD16" s="500"/>
      <c r="AE16" s="500"/>
      <c r="AF16" s="500"/>
      <c r="AG16" s="501"/>
      <c r="AH16" s="499">
        <v>25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71690333</v>
      </c>
      <c r="BO16" s="420"/>
      <c r="BP16" s="420"/>
      <c r="BQ16" s="420"/>
      <c r="BR16" s="420"/>
      <c r="BS16" s="420"/>
      <c r="BT16" s="420"/>
      <c r="BU16" s="421"/>
      <c r="BV16" s="419">
        <v>69204882</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140487</v>
      </c>
      <c r="AD17" s="373"/>
      <c r="AE17" s="373"/>
      <c r="AF17" s="373"/>
      <c r="AG17" s="374"/>
      <c r="AH17" s="372">
        <v>138142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74774726</v>
      </c>
      <c r="BO17" s="420"/>
      <c r="BP17" s="420"/>
      <c r="BQ17" s="420"/>
      <c r="BR17" s="420"/>
      <c r="BS17" s="420"/>
      <c r="BT17" s="420"/>
      <c r="BU17" s="421"/>
      <c r="BV17" s="419">
        <v>73438347</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203.6</v>
      </c>
      <c r="M18" s="472"/>
      <c r="N18" s="472"/>
      <c r="O18" s="472"/>
      <c r="P18" s="472"/>
      <c r="Q18" s="472"/>
      <c r="R18" s="473"/>
      <c r="S18" s="473"/>
      <c r="T18" s="473"/>
      <c r="U18" s="473"/>
      <c r="V18" s="474"/>
      <c r="W18" s="490"/>
      <c r="X18" s="491"/>
      <c r="Y18" s="491"/>
      <c r="Z18" s="491"/>
      <c r="AA18" s="491"/>
      <c r="AB18" s="515"/>
      <c r="AC18" s="389">
        <v>74.7</v>
      </c>
      <c r="AD18" s="390"/>
      <c r="AE18" s="390"/>
      <c r="AF18" s="390"/>
      <c r="AG18" s="475"/>
      <c r="AH18" s="389">
        <v>73.3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87118044</v>
      </c>
      <c r="BO18" s="420"/>
      <c r="BP18" s="420"/>
      <c r="BQ18" s="420"/>
      <c r="BR18" s="420"/>
      <c r="BS18" s="420"/>
      <c r="BT18" s="420"/>
      <c r="BU18" s="421"/>
      <c r="BV18" s="419">
        <v>86048295</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1977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114422964</v>
      </c>
      <c r="BO19" s="420"/>
      <c r="BP19" s="420"/>
      <c r="BQ19" s="420"/>
      <c r="BR19" s="420"/>
      <c r="BS19" s="420"/>
      <c r="BT19" s="420"/>
      <c r="BU19" s="421"/>
      <c r="BV19" s="419">
        <v>111211474</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173386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144932206</v>
      </c>
      <c r="BO22" s="449"/>
      <c r="BP22" s="449"/>
      <c r="BQ22" s="449"/>
      <c r="BR22" s="449"/>
      <c r="BS22" s="449"/>
      <c r="BT22" s="449"/>
      <c r="BU22" s="450"/>
      <c r="BV22" s="448">
        <v>148503913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110172026</v>
      </c>
      <c r="BO23" s="420"/>
      <c r="BP23" s="420"/>
      <c r="BQ23" s="420"/>
      <c r="BR23" s="420"/>
      <c r="BS23" s="420"/>
      <c r="BT23" s="420"/>
      <c r="BU23" s="421"/>
      <c r="BV23" s="419">
        <v>111008275</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10900</v>
      </c>
      <c r="R24" s="373"/>
      <c r="S24" s="373"/>
      <c r="T24" s="373"/>
      <c r="U24" s="373"/>
      <c r="V24" s="374"/>
      <c r="W24" s="462"/>
      <c r="X24" s="399"/>
      <c r="Y24" s="400"/>
      <c r="Z24" s="375" t="s">
        <v>162</v>
      </c>
      <c r="AA24" s="376"/>
      <c r="AB24" s="376"/>
      <c r="AC24" s="376"/>
      <c r="AD24" s="376"/>
      <c r="AE24" s="376"/>
      <c r="AF24" s="376"/>
      <c r="AG24" s="377"/>
      <c r="AH24" s="372">
        <v>2697</v>
      </c>
      <c r="AI24" s="373"/>
      <c r="AJ24" s="373"/>
      <c r="AK24" s="373"/>
      <c r="AL24" s="374"/>
      <c r="AM24" s="372">
        <v>8298669</v>
      </c>
      <c r="AN24" s="373"/>
      <c r="AO24" s="373"/>
      <c r="AP24" s="373"/>
      <c r="AQ24" s="373"/>
      <c r="AR24" s="374"/>
      <c r="AS24" s="372">
        <v>3077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79955397</v>
      </c>
      <c r="BO24" s="420"/>
      <c r="BP24" s="420"/>
      <c r="BQ24" s="420"/>
      <c r="BR24" s="420"/>
      <c r="BS24" s="420"/>
      <c r="BT24" s="420"/>
      <c r="BU24" s="421"/>
      <c r="BV24" s="419">
        <v>80735929</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2</v>
      </c>
      <c r="M25" s="373"/>
      <c r="N25" s="373"/>
      <c r="O25" s="373"/>
      <c r="P25" s="374"/>
      <c r="Q25" s="372">
        <v>8900</v>
      </c>
      <c r="R25" s="373"/>
      <c r="S25" s="373"/>
      <c r="T25" s="373"/>
      <c r="U25" s="373"/>
      <c r="V25" s="374"/>
      <c r="W25" s="462"/>
      <c r="X25" s="399"/>
      <c r="Y25" s="400"/>
      <c r="Z25" s="375" t="s">
        <v>165</v>
      </c>
      <c r="AA25" s="376"/>
      <c r="AB25" s="376"/>
      <c r="AC25" s="376"/>
      <c r="AD25" s="376"/>
      <c r="AE25" s="376"/>
      <c r="AF25" s="376"/>
      <c r="AG25" s="377"/>
      <c r="AH25" s="372">
        <v>643</v>
      </c>
      <c r="AI25" s="373"/>
      <c r="AJ25" s="373"/>
      <c r="AK25" s="373"/>
      <c r="AL25" s="374"/>
      <c r="AM25" s="372">
        <v>1886562</v>
      </c>
      <c r="AN25" s="373"/>
      <c r="AO25" s="373"/>
      <c r="AP25" s="373"/>
      <c r="AQ25" s="373"/>
      <c r="AR25" s="374"/>
      <c r="AS25" s="372">
        <v>2934</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13443145</v>
      </c>
      <c r="BO25" s="449"/>
      <c r="BP25" s="449"/>
      <c r="BQ25" s="449"/>
      <c r="BR25" s="449"/>
      <c r="BS25" s="449"/>
      <c r="BT25" s="449"/>
      <c r="BU25" s="450"/>
      <c r="BV25" s="448">
        <v>8202955</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7800</v>
      </c>
      <c r="R26" s="373"/>
      <c r="S26" s="373"/>
      <c r="T26" s="373"/>
      <c r="U26" s="373"/>
      <c r="V26" s="374"/>
      <c r="W26" s="462"/>
      <c r="X26" s="399"/>
      <c r="Y26" s="400"/>
      <c r="Z26" s="375" t="s">
        <v>168</v>
      </c>
      <c r="AA26" s="430"/>
      <c r="AB26" s="430"/>
      <c r="AC26" s="430"/>
      <c r="AD26" s="430"/>
      <c r="AE26" s="430"/>
      <c r="AF26" s="430"/>
      <c r="AG26" s="431"/>
      <c r="AH26" s="372">
        <v>120</v>
      </c>
      <c r="AI26" s="373"/>
      <c r="AJ26" s="373"/>
      <c r="AK26" s="373"/>
      <c r="AL26" s="374"/>
      <c r="AM26" s="372">
        <v>340560</v>
      </c>
      <c r="AN26" s="373"/>
      <c r="AO26" s="373"/>
      <c r="AP26" s="373"/>
      <c r="AQ26" s="373"/>
      <c r="AR26" s="374"/>
      <c r="AS26" s="372">
        <v>2838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200000</v>
      </c>
      <c r="BO26" s="420"/>
      <c r="BP26" s="420"/>
      <c r="BQ26" s="420"/>
      <c r="BR26" s="420"/>
      <c r="BS26" s="420"/>
      <c r="BT26" s="420"/>
      <c r="BU26" s="421"/>
      <c r="BV26" s="419">
        <v>100000</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7700</v>
      </c>
      <c r="R27" s="373"/>
      <c r="S27" s="373"/>
      <c r="T27" s="373"/>
      <c r="U27" s="373"/>
      <c r="V27" s="374"/>
      <c r="W27" s="462"/>
      <c r="X27" s="399"/>
      <c r="Y27" s="400"/>
      <c r="Z27" s="375" t="s">
        <v>171</v>
      </c>
      <c r="AA27" s="376"/>
      <c r="AB27" s="376"/>
      <c r="AC27" s="376"/>
      <c r="AD27" s="376"/>
      <c r="AE27" s="376"/>
      <c r="AF27" s="376"/>
      <c r="AG27" s="377"/>
      <c r="AH27" s="372">
        <v>192</v>
      </c>
      <c r="AI27" s="373"/>
      <c r="AJ27" s="373"/>
      <c r="AK27" s="373"/>
      <c r="AL27" s="374"/>
      <c r="AM27" s="372">
        <v>771007</v>
      </c>
      <c r="AN27" s="373"/>
      <c r="AO27" s="373"/>
      <c r="AP27" s="373"/>
      <c r="AQ27" s="373"/>
      <c r="AR27" s="374"/>
      <c r="AS27" s="372">
        <v>4016</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2229583</v>
      </c>
      <c r="BO27" s="454"/>
      <c r="BP27" s="454"/>
      <c r="BQ27" s="454"/>
      <c r="BR27" s="454"/>
      <c r="BS27" s="454"/>
      <c r="BT27" s="454"/>
      <c r="BU27" s="455"/>
      <c r="BV27" s="453">
        <v>2229528</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7000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10691752</v>
      </c>
      <c r="BO28" s="449"/>
      <c r="BP28" s="449"/>
      <c r="BQ28" s="449"/>
      <c r="BR28" s="449"/>
      <c r="BS28" s="449"/>
      <c r="BT28" s="449"/>
      <c r="BU28" s="450"/>
      <c r="BV28" s="448">
        <v>9690661</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36</v>
      </c>
      <c r="M29" s="373"/>
      <c r="N29" s="373"/>
      <c r="O29" s="373"/>
      <c r="P29" s="374"/>
      <c r="Q29" s="372">
        <v>6500</v>
      </c>
      <c r="R29" s="373"/>
      <c r="S29" s="373"/>
      <c r="T29" s="373"/>
      <c r="U29" s="373"/>
      <c r="V29" s="374"/>
      <c r="W29" s="463"/>
      <c r="X29" s="464"/>
      <c r="Y29" s="465"/>
      <c r="Z29" s="375" t="s">
        <v>177</v>
      </c>
      <c r="AA29" s="376"/>
      <c r="AB29" s="376"/>
      <c r="AC29" s="376"/>
      <c r="AD29" s="376"/>
      <c r="AE29" s="376"/>
      <c r="AF29" s="376"/>
      <c r="AG29" s="377"/>
      <c r="AH29" s="372">
        <v>2889</v>
      </c>
      <c r="AI29" s="373"/>
      <c r="AJ29" s="373"/>
      <c r="AK29" s="373"/>
      <c r="AL29" s="374"/>
      <c r="AM29" s="372">
        <v>9069676</v>
      </c>
      <c r="AN29" s="373"/>
      <c r="AO29" s="373"/>
      <c r="AP29" s="373"/>
      <c r="AQ29" s="373"/>
      <c r="AR29" s="374"/>
      <c r="AS29" s="372">
        <v>3139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15614366</v>
      </c>
      <c r="BO30" s="454"/>
      <c r="BP30" s="454"/>
      <c r="BQ30" s="454"/>
      <c r="BR30" s="454"/>
      <c r="BS30" s="454"/>
      <c r="BT30" s="454"/>
      <c r="BU30" s="455"/>
      <c r="BV30" s="453">
        <v>15402599</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5</v>
      </c>
      <c r="V34" s="367"/>
      <c r="W34" s="368" t="str">
        <f>IF('各会計、関係団体の財政状況及び健全化判断比率'!B28="","",'各会計、関係団体の財政状況及び健全化判断比率'!B28)</f>
        <v>競輪事業特別会計</v>
      </c>
      <c r="X34" s="368"/>
      <c r="Y34" s="368"/>
      <c r="Z34" s="368"/>
      <c r="AA34" s="368"/>
      <c r="AB34" s="368"/>
      <c r="AC34" s="368"/>
      <c r="AD34" s="368"/>
      <c r="AE34" s="368"/>
      <c r="AF34" s="368"/>
      <c r="AG34" s="368"/>
      <c r="AH34" s="368"/>
      <c r="AI34" s="368"/>
      <c r="AJ34" s="368"/>
      <c r="AK34" s="368"/>
      <c r="AL34" s="181"/>
      <c r="AM34" s="367">
        <f>IF(AO34="","",MAX(C34:D43,U34:V43)+1)</f>
        <v>9</v>
      </c>
      <c r="AN34" s="367"/>
      <c r="AO34" s="368" t="str">
        <f>IF('各会計、関係団体の財政状況及び健全化判断比率'!B32="","",'各会計、関係団体の財政状況及び健全化判断比率'!B32)</f>
        <v>病院事業会計</v>
      </c>
      <c r="AP34" s="368"/>
      <c r="AQ34" s="368"/>
      <c r="AR34" s="368"/>
      <c r="AS34" s="368"/>
      <c r="AT34" s="368"/>
      <c r="AU34" s="368"/>
      <c r="AV34" s="368"/>
      <c r="AW34" s="368"/>
      <c r="AX34" s="368"/>
      <c r="AY34" s="368"/>
      <c r="AZ34" s="368"/>
      <c r="BA34" s="368"/>
      <c r="BB34" s="368"/>
      <c r="BC34" s="368"/>
      <c r="BD34" s="181"/>
      <c r="BE34" s="367">
        <f>IF(BG34="","",MAX(C34:D43,U34:V43,AM34:AN43)+1)</f>
        <v>13</v>
      </c>
      <c r="BF34" s="367"/>
      <c r="BG34" s="368" t="str">
        <f>IF('各会計、関係団体の財政状況及び健全化判断比率'!B36="","",'各会計、関係団体の財政状況及び健全化判断比率'!B36)</f>
        <v>食肉地方卸売市場事業特別会計</v>
      </c>
      <c r="BH34" s="368"/>
      <c r="BI34" s="368"/>
      <c r="BJ34" s="368"/>
      <c r="BK34" s="368"/>
      <c r="BL34" s="368"/>
      <c r="BM34" s="368"/>
      <c r="BN34" s="368"/>
      <c r="BO34" s="368"/>
      <c r="BP34" s="368"/>
      <c r="BQ34" s="368"/>
      <c r="BR34" s="368"/>
      <c r="BS34" s="368"/>
      <c r="BT34" s="368"/>
      <c r="BU34" s="368"/>
      <c r="BV34" s="181"/>
      <c r="BW34" s="367">
        <f>IF(BY34="","",MAX(C34:D43,U34:V43,AM34:AN43,BE34:BF43)+1)</f>
        <v>15</v>
      </c>
      <c r="BX34" s="367"/>
      <c r="BY34" s="368" t="str">
        <f>IF('各会計、関係団体の財政状況及び健全化判断比率'!B68="","",'各会計、関係団体の財政状況及び健全化判断比率'!B68)</f>
        <v>岐阜県後期高齢者医療広域連合（一般会計）</v>
      </c>
      <c r="BZ34" s="368"/>
      <c r="CA34" s="368"/>
      <c r="CB34" s="368"/>
      <c r="CC34" s="368"/>
      <c r="CD34" s="368"/>
      <c r="CE34" s="368"/>
      <c r="CF34" s="368"/>
      <c r="CG34" s="368"/>
      <c r="CH34" s="368"/>
      <c r="CI34" s="368"/>
      <c r="CJ34" s="368"/>
      <c r="CK34" s="368"/>
      <c r="CL34" s="368"/>
      <c r="CM34" s="368"/>
      <c r="CN34" s="181"/>
      <c r="CO34" s="367">
        <f>IF(CQ34="","",MAX(C34:D43,U34:V43,AM34:AN43,BE34:BF43,BW34:BX43)+1)</f>
        <v>22</v>
      </c>
      <c r="CP34" s="367"/>
      <c r="CQ34" s="368" t="str">
        <f>IF('各会計、関係団体の財政状況及び健全化判断比率'!BS7="","",'各会計、関係団体の財政状況及び健全化判断比率'!BS7)</f>
        <v>岐阜市未来のまちづくり財団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育英資金貸付事業特別会計</v>
      </c>
      <c r="F35" s="368"/>
      <c r="G35" s="368"/>
      <c r="H35" s="368"/>
      <c r="I35" s="368"/>
      <c r="J35" s="368"/>
      <c r="K35" s="368"/>
      <c r="L35" s="368"/>
      <c r="M35" s="368"/>
      <c r="N35" s="368"/>
      <c r="O35" s="368"/>
      <c r="P35" s="368"/>
      <c r="Q35" s="368"/>
      <c r="R35" s="368"/>
      <c r="S35" s="368"/>
      <c r="T35" s="181"/>
      <c r="U35" s="367">
        <f>IF(W35="","",U34+1)</f>
        <v>6</v>
      </c>
      <c r="V35" s="367"/>
      <c r="W35" s="368" t="str">
        <f>IF('各会計、関係団体の財政状況及び健全化判断比率'!B29="","",'各会計、関係団体の財政状況及び健全化判断比率'!B29)</f>
        <v>国民健康保険事業特別会計</v>
      </c>
      <c r="X35" s="368"/>
      <c r="Y35" s="368"/>
      <c r="Z35" s="368"/>
      <c r="AA35" s="368"/>
      <c r="AB35" s="368"/>
      <c r="AC35" s="368"/>
      <c r="AD35" s="368"/>
      <c r="AE35" s="368"/>
      <c r="AF35" s="368"/>
      <c r="AG35" s="368"/>
      <c r="AH35" s="368"/>
      <c r="AI35" s="368"/>
      <c r="AJ35" s="368"/>
      <c r="AK35" s="368"/>
      <c r="AL35" s="181"/>
      <c r="AM35" s="367">
        <f t="shared" ref="AM35:AM43" si="0">IF(AO35="","",AM34+1)</f>
        <v>10</v>
      </c>
      <c r="AN35" s="367"/>
      <c r="AO35" s="368" t="str">
        <f>IF('各会計、関係団体の財政状況及び健全化判断比率'!B33="","",'各会計、関係団体の財政状況及び健全化判断比率'!B33)</f>
        <v>中央卸売市場事業会計</v>
      </c>
      <c r="AP35" s="368"/>
      <c r="AQ35" s="368"/>
      <c r="AR35" s="368"/>
      <c r="AS35" s="368"/>
      <c r="AT35" s="368"/>
      <c r="AU35" s="368"/>
      <c r="AV35" s="368"/>
      <c r="AW35" s="368"/>
      <c r="AX35" s="368"/>
      <c r="AY35" s="368"/>
      <c r="AZ35" s="368"/>
      <c r="BA35" s="368"/>
      <c r="BB35" s="368"/>
      <c r="BC35" s="368"/>
      <c r="BD35" s="181"/>
      <c r="BE35" s="367">
        <f t="shared" ref="BE35:BE43" si="1">IF(BG35="","",BE34+1)</f>
        <v>14</v>
      </c>
      <c r="BF35" s="367"/>
      <c r="BG35" s="368" t="str">
        <f>IF('各会計、関係団体の財政状況及び健全化判断比率'!B37="","",'各会計、関係団体の財政状況及び健全化判断比率'!B37)</f>
        <v>観光事業特別会計</v>
      </c>
      <c r="BH35" s="368"/>
      <c r="BI35" s="368"/>
      <c r="BJ35" s="368"/>
      <c r="BK35" s="368"/>
      <c r="BL35" s="368"/>
      <c r="BM35" s="368"/>
      <c r="BN35" s="368"/>
      <c r="BO35" s="368"/>
      <c r="BP35" s="368"/>
      <c r="BQ35" s="368"/>
      <c r="BR35" s="368"/>
      <c r="BS35" s="368"/>
      <c r="BT35" s="368"/>
      <c r="BU35" s="368"/>
      <c r="BV35" s="181"/>
      <c r="BW35" s="367">
        <f t="shared" ref="BW35:BW43" si="2">IF(BY35="","",BW34+1)</f>
        <v>16</v>
      </c>
      <c r="BX35" s="367"/>
      <c r="BY35" s="368" t="str">
        <f>IF('各会計、関係団体の財政状況及び健全化判断比率'!B69="","",'各会計、関係団体の財政状況及び健全化判断比率'!B69)</f>
        <v>岐阜県後期高齢者医療広域連合（後期高齢者医療特別会計）</v>
      </c>
      <c r="BZ35" s="368"/>
      <c r="CA35" s="368"/>
      <c r="CB35" s="368"/>
      <c r="CC35" s="368"/>
      <c r="CD35" s="368"/>
      <c r="CE35" s="368"/>
      <c r="CF35" s="368"/>
      <c r="CG35" s="368"/>
      <c r="CH35" s="368"/>
      <c r="CI35" s="368"/>
      <c r="CJ35" s="368"/>
      <c r="CK35" s="368"/>
      <c r="CL35" s="368"/>
      <c r="CM35" s="368"/>
      <c r="CN35" s="181"/>
      <c r="CO35" s="367">
        <f t="shared" ref="CO35:CO43" si="3">IF(CQ35="","",CO34+1)</f>
        <v>23</v>
      </c>
      <c r="CP35" s="367"/>
      <c r="CQ35" s="368" t="str">
        <f>IF('各会計、関係団体の財政状況及び健全化判断比率'!BS8="","",'各会計、関係団体の財政状況及び健全化判断比率'!BS8)</f>
        <v>岐阜市学校給食会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f>IF(E36="","",C35+1)</f>
        <v>3</v>
      </c>
      <c r="D36" s="367"/>
      <c r="E36" s="368" t="str">
        <f>IF('各会計、関係団体の財政状況及び健全化判断比率'!B9="","",'各会計、関係団体の財政状況及び健全化判断比率'!B9)</f>
        <v>母子父子寡婦福祉資金貸付事業特別会計</v>
      </c>
      <c r="F36" s="368"/>
      <c r="G36" s="368"/>
      <c r="H36" s="368"/>
      <c r="I36" s="368"/>
      <c r="J36" s="368"/>
      <c r="K36" s="368"/>
      <c r="L36" s="368"/>
      <c r="M36" s="368"/>
      <c r="N36" s="368"/>
      <c r="O36" s="368"/>
      <c r="P36" s="368"/>
      <c r="Q36" s="368"/>
      <c r="R36" s="368"/>
      <c r="S36" s="368"/>
      <c r="T36" s="181"/>
      <c r="U36" s="367">
        <f t="shared" ref="U36:U43" si="4">IF(W36="","",U35+1)</f>
        <v>7</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81"/>
      <c r="AM36" s="367">
        <f t="shared" si="0"/>
        <v>11</v>
      </c>
      <c r="AN36" s="367"/>
      <c r="AO36" s="368" t="str">
        <f>IF('各会計、関係団体の財政状況及び健全化判断比率'!B34="","",'各会計、関係団体の財政状況及び健全化判断比率'!B34)</f>
        <v>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17</v>
      </c>
      <c r="BX36" s="367"/>
      <c r="BY36" s="368" t="str">
        <f>IF('各会計、関係団体の財政状況及び健全化判断比率'!B70="","",'各会計、関係団体の財政状況及び健全化判断比率'!B70)</f>
        <v>岐阜県市町村会館組合</v>
      </c>
      <c r="BZ36" s="368"/>
      <c r="CA36" s="368"/>
      <c r="CB36" s="368"/>
      <c r="CC36" s="368"/>
      <c r="CD36" s="368"/>
      <c r="CE36" s="368"/>
      <c r="CF36" s="368"/>
      <c r="CG36" s="368"/>
      <c r="CH36" s="368"/>
      <c r="CI36" s="368"/>
      <c r="CJ36" s="368"/>
      <c r="CK36" s="368"/>
      <c r="CL36" s="368"/>
      <c r="CM36" s="368"/>
      <c r="CN36" s="181"/>
      <c r="CO36" s="367">
        <f t="shared" si="3"/>
        <v>24</v>
      </c>
      <c r="CP36" s="367"/>
      <c r="CQ36" s="368" t="str">
        <f>IF('各会計、関係団体の財政状況及び健全化判断比率'!BS9="","",'各会計、関係団体の財政状況及び健全化判断比率'!BS9)</f>
        <v>岐阜市教育文化振興事業団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f>IF(E37="","",C36+1)</f>
        <v>4</v>
      </c>
      <c r="D37" s="367"/>
      <c r="E37" s="368" t="str">
        <f>IF('各会計、関係団体の財政状況及び健全化判断比率'!B10="","",'各会計、関係団体の財政状況及び健全化判断比率'!B10)</f>
        <v>土地区画整理事業特別会計</v>
      </c>
      <c r="F37" s="368"/>
      <c r="G37" s="368"/>
      <c r="H37" s="368"/>
      <c r="I37" s="368"/>
      <c r="J37" s="368"/>
      <c r="K37" s="368"/>
      <c r="L37" s="368"/>
      <c r="M37" s="368"/>
      <c r="N37" s="368"/>
      <c r="O37" s="368"/>
      <c r="P37" s="368"/>
      <c r="Q37" s="368"/>
      <c r="R37" s="368"/>
      <c r="S37" s="368"/>
      <c r="T37" s="181"/>
      <c r="U37" s="367">
        <f t="shared" si="4"/>
        <v>8</v>
      </c>
      <c r="V37" s="367"/>
      <c r="W37" s="368" t="str">
        <f>IF('各会計、関係団体の財政状況及び健全化判断比率'!B31="","",'各会計、関係団体の財政状況及び健全化判断比率'!B31)</f>
        <v>後期高齢者医療事業特別会計</v>
      </c>
      <c r="X37" s="368"/>
      <c r="Y37" s="368"/>
      <c r="Z37" s="368"/>
      <c r="AA37" s="368"/>
      <c r="AB37" s="368"/>
      <c r="AC37" s="368"/>
      <c r="AD37" s="368"/>
      <c r="AE37" s="368"/>
      <c r="AF37" s="368"/>
      <c r="AG37" s="368"/>
      <c r="AH37" s="368"/>
      <c r="AI37" s="368"/>
      <c r="AJ37" s="368"/>
      <c r="AK37" s="368"/>
      <c r="AL37" s="181"/>
      <c r="AM37" s="367">
        <f t="shared" si="0"/>
        <v>12</v>
      </c>
      <c r="AN37" s="367"/>
      <c r="AO37" s="368" t="str">
        <f>IF('各会計、関係団体の財政状況及び健全化判断比率'!B35="","",'各会計、関係団体の財政状況及び健全化判断比率'!B35)</f>
        <v>下水道事業会計</v>
      </c>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18</v>
      </c>
      <c r="BX37" s="367"/>
      <c r="BY37" s="368" t="str">
        <f>IF('各会計、関係団体の財政状況及び健全化判断比率'!B71="","",'各会計、関係団体の財政状況及び健全化判断比率'!B71)</f>
        <v>岐阜地域児童発達支援センター組合</v>
      </c>
      <c r="BZ37" s="368"/>
      <c r="CA37" s="368"/>
      <c r="CB37" s="368"/>
      <c r="CC37" s="368"/>
      <c r="CD37" s="368"/>
      <c r="CE37" s="368"/>
      <c r="CF37" s="368"/>
      <c r="CG37" s="368"/>
      <c r="CH37" s="368"/>
      <c r="CI37" s="368"/>
      <c r="CJ37" s="368"/>
      <c r="CK37" s="368"/>
      <c r="CL37" s="368"/>
      <c r="CM37" s="368"/>
      <c r="CN37" s="181"/>
      <c r="CO37" s="367">
        <f t="shared" si="3"/>
        <v>25</v>
      </c>
      <c r="CP37" s="367"/>
      <c r="CQ37" s="368" t="str">
        <f>IF('各会計、関係団体の財政状況及び健全化判断比率'!BS10="","",'各会計、関係団体の財政状況及び健全化判断比率'!BS10)</f>
        <v>岐阜観光コンベンション協会</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19</v>
      </c>
      <c r="BX38" s="367"/>
      <c r="BY38" s="368" t="str">
        <f>IF('各会計、関係団体の財政状況及び健全化判断比率'!B72="","",'各会計、関係団体の財政状況及び健全化判断比率'!B72)</f>
        <v>岐阜羽島衛生施設組合（一般会計）</v>
      </c>
      <c r="BZ38" s="368"/>
      <c r="CA38" s="368"/>
      <c r="CB38" s="368"/>
      <c r="CC38" s="368"/>
      <c r="CD38" s="368"/>
      <c r="CE38" s="368"/>
      <c r="CF38" s="368"/>
      <c r="CG38" s="368"/>
      <c r="CH38" s="368"/>
      <c r="CI38" s="368"/>
      <c r="CJ38" s="368"/>
      <c r="CK38" s="368"/>
      <c r="CL38" s="368"/>
      <c r="CM38" s="368"/>
      <c r="CN38" s="181"/>
      <c r="CO38" s="367">
        <f t="shared" si="3"/>
        <v>26</v>
      </c>
      <c r="CP38" s="367"/>
      <c r="CQ38" s="368" t="str">
        <f>IF('各会計、関係団体の財政状況及び健全化判断比率'!BS11="","",'各会計、関係団体の財政状況及び健全化判断比率'!BS11)</f>
        <v>岐阜市国際交流協会</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20</v>
      </c>
      <c r="BX39" s="367"/>
      <c r="BY39" s="368" t="str">
        <f>IF('各会計、関係団体の財政状況及び健全化判断比率'!B73="","",'各会計、関係団体の財政状況及び健全化判断比率'!B73)</f>
        <v>岐阜羽島衛生施設組合（公共用地取得事業特別会計）</v>
      </c>
      <c r="BZ39" s="368"/>
      <c r="CA39" s="368"/>
      <c r="CB39" s="368"/>
      <c r="CC39" s="368"/>
      <c r="CD39" s="368"/>
      <c r="CE39" s="368"/>
      <c r="CF39" s="368"/>
      <c r="CG39" s="368"/>
      <c r="CH39" s="368"/>
      <c r="CI39" s="368"/>
      <c r="CJ39" s="368"/>
      <c r="CK39" s="368"/>
      <c r="CL39" s="368"/>
      <c r="CM39" s="368"/>
      <c r="CN39" s="181"/>
      <c r="CO39" s="367">
        <f t="shared" si="3"/>
        <v>27</v>
      </c>
      <c r="CP39" s="367"/>
      <c r="CQ39" s="368" t="str">
        <f>IF('各会計、関係団体の財政状況及び健全化判断比率'!BS12="","",'各会計、関係団体の財政状況及び健全化判断比率'!BS12)</f>
        <v>岐阜市土地開発公社</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〇</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21</v>
      </c>
      <c r="BX40" s="367"/>
      <c r="BY40" s="368" t="str">
        <f>IF('各会計、関係団体の財政状況及び健全化判断比率'!B74="","",'各会計、関係団体の財政状況及び健全化判断比率'!B74)</f>
        <v>木曽川右岸地帯水防事務組合</v>
      </c>
      <c r="BZ40" s="368"/>
      <c r="CA40" s="368"/>
      <c r="CB40" s="368"/>
      <c r="CC40" s="368"/>
      <c r="CD40" s="368"/>
      <c r="CE40" s="368"/>
      <c r="CF40" s="368"/>
      <c r="CG40" s="368"/>
      <c r="CH40" s="368"/>
      <c r="CI40" s="368"/>
      <c r="CJ40" s="368"/>
      <c r="CK40" s="368"/>
      <c r="CL40" s="368"/>
      <c r="CM40" s="368"/>
      <c r="CN40" s="181"/>
      <c r="CO40" s="367">
        <f t="shared" si="3"/>
        <v>28</v>
      </c>
      <c r="CP40" s="367"/>
      <c r="CQ40" s="368" t="str">
        <f>IF('各会計、関係団体の財政状況及び健全化判断比率'!BS13="","",'各会計、関係団体の財政状況及び健全化判断比率'!BS13)</f>
        <v>岐阜市公共ホール管理財団</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f t="shared" si="3"/>
        <v>29</v>
      </c>
      <c r="CP41" s="367"/>
      <c r="CQ41" s="368" t="str">
        <f>IF('各会計、関係団体の財政状況及び健全化判断比率'!BS14="","",'各会計、関係団体の財政状況及び健全化判断比率'!BS14)</f>
        <v>岐阜乗合自動車</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ljDI2TB3seN7UAByLOIDtUut9bpn9NwsU79ezCiiFLGy9gtwmC104gP86U1ypV3zBG5keu1sP9QMgao6tFlCGQ==" saltValue="rCMre0WSFZljqJKWmIGla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2">
      <c r="A34" s="22"/>
      <c r="B34" s="31"/>
      <c r="C34" s="1151" t="s">
        <v>540</v>
      </c>
      <c r="D34" s="1151"/>
      <c r="E34" s="1152"/>
      <c r="F34" s="32">
        <v>7.4</v>
      </c>
      <c r="G34" s="33">
        <v>8.52</v>
      </c>
      <c r="H34" s="33">
        <v>9.36</v>
      </c>
      <c r="I34" s="33">
        <v>8.67</v>
      </c>
      <c r="J34" s="34">
        <v>8.2200000000000006</v>
      </c>
      <c r="K34" s="22"/>
      <c r="L34" s="22"/>
      <c r="M34" s="22"/>
      <c r="N34" s="22"/>
      <c r="O34" s="22"/>
      <c r="P34" s="22"/>
    </row>
    <row r="35" spans="1:16" ht="39" customHeight="1" x14ac:dyDescent="0.2">
      <c r="A35" s="22"/>
      <c r="B35" s="35"/>
      <c r="C35" s="1145" t="s">
        <v>541</v>
      </c>
      <c r="D35" s="1146"/>
      <c r="E35" s="1147"/>
      <c r="F35" s="36">
        <v>6.55</v>
      </c>
      <c r="G35" s="37">
        <v>7.12</v>
      </c>
      <c r="H35" s="37">
        <v>6.67</v>
      </c>
      <c r="I35" s="37">
        <v>7.73</v>
      </c>
      <c r="J35" s="38">
        <v>7.32</v>
      </c>
      <c r="K35" s="22"/>
      <c r="L35" s="22"/>
      <c r="M35" s="22"/>
      <c r="N35" s="22"/>
      <c r="O35" s="22"/>
      <c r="P35" s="22"/>
    </row>
    <row r="36" spans="1:16" ht="39" customHeight="1" x14ac:dyDescent="0.2">
      <c r="A36" s="22"/>
      <c r="B36" s="35"/>
      <c r="C36" s="1145" t="s">
        <v>542</v>
      </c>
      <c r="D36" s="1146"/>
      <c r="E36" s="1147"/>
      <c r="F36" s="36">
        <v>3.55</v>
      </c>
      <c r="G36" s="37">
        <v>3.77</v>
      </c>
      <c r="H36" s="37">
        <v>3.27</v>
      </c>
      <c r="I36" s="37">
        <v>3.44</v>
      </c>
      <c r="J36" s="38">
        <v>3.4</v>
      </c>
      <c r="K36" s="22"/>
      <c r="L36" s="22"/>
      <c r="M36" s="22"/>
      <c r="N36" s="22"/>
      <c r="O36" s="22"/>
      <c r="P36" s="22"/>
    </row>
    <row r="37" spans="1:16" ht="39" customHeight="1" x14ac:dyDescent="0.2">
      <c r="A37" s="22"/>
      <c r="B37" s="35"/>
      <c r="C37" s="1145" t="s">
        <v>543</v>
      </c>
      <c r="D37" s="1146"/>
      <c r="E37" s="1147"/>
      <c r="F37" s="36">
        <v>1.32</v>
      </c>
      <c r="G37" s="37">
        <v>2.19</v>
      </c>
      <c r="H37" s="37">
        <v>2.87</v>
      </c>
      <c r="I37" s="37">
        <v>2.79</v>
      </c>
      <c r="J37" s="38">
        <v>2.71</v>
      </c>
      <c r="K37" s="22"/>
      <c r="L37" s="22"/>
      <c r="M37" s="22"/>
      <c r="N37" s="22"/>
      <c r="O37" s="22"/>
      <c r="P37" s="22"/>
    </row>
    <row r="38" spans="1:16" ht="39" customHeight="1" x14ac:dyDescent="0.2">
      <c r="A38" s="22"/>
      <c r="B38" s="35"/>
      <c r="C38" s="1145" t="s">
        <v>544</v>
      </c>
      <c r="D38" s="1146"/>
      <c r="E38" s="1147"/>
      <c r="F38" s="36">
        <v>2.86</v>
      </c>
      <c r="G38" s="37">
        <v>2.96</v>
      </c>
      <c r="H38" s="37">
        <v>2.48</v>
      </c>
      <c r="I38" s="37">
        <v>2.04</v>
      </c>
      <c r="J38" s="38">
        <v>1.79</v>
      </c>
      <c r="K38" s="22"/>
      <c r="L38" s="22"/>
      <c r="M38" s="22"/>
      <c r="N38" s="22"/>
      <c r="O38" s="22"/>
      <c r="P38" s="22"/>
    </row>
    <row r="39" spans="1:16" ht="39" customHeight="1" x14ac:dyDescent="0.2">
      <c r="A39" s="22"/>
      <c r="B39" s="35"/>
      <c r="C39" s="1145" t="s">
        <v>545</v>
      </c>
      <c r="D39" s="1146"/>
      <c r="E39" s="1147"/>
      <c r="F39" s="36">
        <v>1.03</v>
      </c>
      <c r="G39" s="37">
        <v>1.1499999999999999</v>
      </c>
      <c r="H39" s="37">
        <v>1.1100000000000001</v>
      </c>
      <c r="I39" s="37">
        <v>1.26</v>
      </c>
      <c r="J39" s="38">
        <v>1.39</v>
      </c>
      <c r="K39" s="22"/>
      <c r="L39" s="22"/>
      <c r="M39" s="22"/>
      <c r="N39" s="22"/>
      <c r="O39" s="22"/>
      <c r="P39" s="22"/>
    </row>
    <row r="40" spans="1:16" ht="39" customHeight="1" x14ac:dyDescent="0.2">
      <c r="A40" s="22"/>
      <c r="B40" s="35"/>
      <c r="C40" s="1145" t="s">
        <v>546</v>
      </c>
      <c r="D40" s="1146"/>
      <c r="E40" s="1147"/>
      <c r="F40" s="36">
        <v>1.56</v>
      </c>
      <c r="G40" s="37">
        <v>1.6</v>
      </c>
      <c r="H40" s="37">
        <v>1.06</v>
      </c>
      <c r="I40" s="37">
        <v>1.74</v>
      </c>
      <c r="J40" s="38">
        <v>1.37</v>
      </c>
      <c r="K40" s="22"/>
      <c r="L40" s="22"/>
      <c r="M40" s="22"/>
      <c r="N40" s="22"/>
      <c r="O40" s="22"/>
      <c r="P40" s="22"/>
    </row>
    <row r="41" spans="1:16" ht="39" customHeight="1" x14ac:dyDescent="0.2">
      <c r="A41" s="22"/>
      <c r="B41" s="35"/>
      <c r="C41" s="1145" t="s">
        <v>547</v>
      </c>
      <c r="D41" s="1146"/>
      <c r="E41" s="1147"/>
      <c r="F41" s="36">
        <v>1.39</v>
      </c>
      <c r="G41" s="37">
        <v>1.64</v>
      </c>
      <c r="H41" s="37">
        <v>1.6</v>
      </c>
      <c r="I41" s="37">
        <v>1.43</v>
      </c>
      <c r="J41" s="38">
        <v>1.22</v>
      </c>
      <c r="K41" s="22"/>
      <c r="L41" s="22"/>
      <c r="M41" s="22"/>
      <c r="N41" s="22"/>
      <c r="O41" s="22"/>
      <c r="P41" s="22"/>
    </row>
    <row r="42" spans="1:16" ht="39" customHeight="1" x14ac:dyDescent="0.2">
      <c r="A42" s="22"/>
      <c r="B42" s="39"/>
      <c r="C42" s="1145" t="s">
        <v>548</v>
      </c>
      <c r="D42" s="1146"/>
      <c r="E42" s="1147"/>
      <c r="F42" s="36" t="s">
        <v>495</v>
      </c>
      <c r="G42" s="37" t="s">
        <v>495</v>
      </c>
      <c r="H42" s="37" t="s">
        <v>495</v>
      </c>
      <c r="I42" s="37" t="s">
        <v>495</v>
      </c>
      <c r="J42" s="38" t="s">
        <v>495</v>
      </c>
      <c r="K42" s="22"/>
      <c r="L42" s="22"/>
      <c r="M42" s="22"/>
      <c r="N42" s="22"/>
      <c r="O42" s="22"/>
      <c r="P42" s="22"/>
    </row>
    <row r="43" spans="1:16" ht="39" customHeight="1" thickBot="1" x14ac:dyDescent="0.25">
      <c r="A43" s="22"/>
      <c r="B43" s="40"/>
      <c r="C43" s="1148" t="s">
        <v>549</v>
      </c>
      <c r="D43" s="1149"/>
      <c r="E43" s="1150"/>
      <c r="F43" s="41">
        <v>0.7</v>
      </c>
      <c r="G43" s="42">
        <v>0.7</v>
      </c>
      <c r="H43" s="42">
        <v>0.66</v>
      </c>
      <c r="I43" s="42">
        <v>0.57999999999999996</v>
      </c>
      <c r="J43" s="43">
        <v>0.31</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sheetData>
  <sheetProtection algorithmName="SHA-512" hashValue="1R4+KWgeyvSr/njnYYDfORc9BowlCBlALRSwDPi/rBnRHhP8go4Rb+3xnestCMyR4C/iEBE2cXKUlwdGW11VWw==" saltValue="7tEF3idFWd+//mRG1yf1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12822</v>
      </c>
      <c r="L45" s="60">
        <v>12530</v>
      </c>
      <c r="M45" s="60">
        <v>12372</v>
      </c>
      <c r="N45" s="60">
        <v>12383</v>
      </c>
      <c r="O45" s="61">
        <v>12704</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495</v>
      </c>
      <c r="L46" s="64" t="s">
        <v>495</v>
      </c>
      <c r="M46" s="64" t="s">
        <v>495</v>
      </c>
      <c r="N46" s="64" t="s">
        <v>495</v>
      </c>
      <c r="O46" s="65" t="s">
        <v>495</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495</v>
      </c>
      <c r="L47" s="64" t="s">
        <v>495</v>
      </c>
      <c r="M47" s="64" t="s">
        <v>495</v>
      </c>
      <c r="N47" s="64" t="s">
        <v>495</v>
      </c>
      <c r="O47" s="65" t="s">
        <v>495</v>
      </c>
      <c r="P47" s="48"/>
      <c r="Q47" s="48"/>
      <c r="R47" s="48"/>
      <c r="S47" s="48"/>
      <c r="T47" s="48"/>
      <c r="U47" s="48"/>
    </row>
    <row r="48" spans="1:21" ht="30.75" customHeight="1" x14ac:dyDescent="0.2">
      <c r="A48" s="48"/>
      <c r="B48" s="1178"/>
      <c r="C48" s="1179"/>
      <c r="D48" s="62"/>
      <c r="E48" s="1155" t="s">
        <v>13</v>
      </c>
      <c r="F48" s="1155"/>
      <c r="G48" s="1155"/>
      <c r="H48" s="1155"/>
      <c r="I48" s="1155"/>
      <c r="J48" s="1156"/>
      <c r="K48" s="63">
        <v>2567</v>
      </c>
      <c r="L48" s="64">
        <v>2664</v>
      </c>
      <c r="M48" s="64">
        <v>2411</v>
      </c>
      <c r="N48" s="64">
        <v>1909</v>
      </c>
      <c r="O48" s="65">
        <v>1823</v>
      </c>
      <c r="P48" s="48"/>
      <c r="Q48" s="48"/>
      <c r="R48" s="48"/>
      <c r="S48" s="48"/>
      <c r="T48" s="48"/>
      <c r="U48" s="48"/>
    </row>
    <row r="49" spans="1:21" ht="30.75" customHeight="1" x14ac:dyDescent="0.2">
      <c r="A49" s="48"/>
      <c r="B49" s="1178"/>
      <c r="C49" s="1179"/>
      <c r="D49" s="62"/>
      <c r="E49" s="1155" t="s">
        <v>14</v>
      </c>
      <c r="F49" s="1155"/>
      <c r="G49" s="1155"/>
      <c r="H49" s="1155"/>
      <c r="I49" s="1155"/>
      <c r="J49" s="1156"/>
      <c r="K49" s="63">
        <v>16</v>
      </c>
      <c r="L49" s="64">
        <v>30</v>
      </c>
      <c r="M49" s="64">
        <v>38</v>
      </c>
      <c r="N49" s="64">
        <v>50</v>
      </c>
      <c r="O49" s="65">
        <v>53</v>
      </c>
      <c r="P49" s="48"/>
      <c r="Q49" s="48"/>
      <c r="R49" s="48"/>
      <c r="S49" s="48"/>
      <c r="T49" s="48"/>
      <c r="U49" s="48"/>
    </row>
    <row r="50" spans="1:21" ht="30.75" customHeight="1" x14ac:dyDescent="0.2">
      <c r="A50" s="48"/>
      <c r="B50" s="1178"/>
      <c r="C50" s="1179"/>
      <c r="D50" s="62"/>
      <c r="E50" s="1155" t="s">
        <v>15</v>
      </c>
      <c r="F50" s="1155"/>
      <c r="G50" s="1155"/>
      <c r="H50" s="1155"/>
      <c r="I50" s="1155"/>
      <c r="J50" s="1156"/>
      <c r="K50" s="63">
        <v>4</v>
      </c>
      <c r="L50" s="64">
        <v>9</v>
      </c>
      <c r="M50" s="64">
        <v>10</v>
      </c>
      <c r="N50" s="64">
        <v>12</v>
      </c>
      <c r="O50" s="65">
        <v>8</v>
      </c>
      <c r="P50" s="48"/>
      <c r="Q50" s="48"/>
      <c r="R50" s="48"/>
      <c r="S50" s="48"/>
      <c r="T50" s="48"/>
      <c r="U50" s="48"/>
    </row>
    <row r="51" spans="1:21" ht="30.75" customHeight="1" x14ac:dyDescent="0.2">
      <c r="A51" s="48"/>
      <c r="B51" s="1180"/>
      <c r="C51" s="1181"/>
      <c r="D51" s="66"/>
      <c r="E51" s="1155" t="s">
        <v>16</v>
      </c>
      <c r="F51" s="1155"/>
      <c r="G51" s="1155"/>
      <c r="H51" s="1155"/>
      <c r="I51" s="1155"/>
      <c r="J51" s="1156"/>
      <c r="K51" s="63">
        <v>1</v>
      </c>
      <c r="L51" s="64">
        <v>1</v>
      </c>
      <c r="M51" s="64">
        <v>0</v>
      </c>
      <c r="N51" s="64">
        <v>0</v>
      </c>
      <c r="O51" s="65">
        <v>0</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12273</v>
      </c>
      <c r="L52" s="64">
        <v>12480</v>
      </c>
      <c r="M52" s="64">
        <v>12477</v>
      </c>
      <c r="N52" s="64">
        <v>12618</v>
      </c>
      <c r="O52" s="65">
        <v>12637</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3137</v>
      </c>
      <c r="L53" s="69">
        <v>2754</v>
      </c>
      <c r="M53" s="69">
        <v>2354</v>
      </c>
      <c r="N53" s="69">
        <v>1736</v>
      </c>
      <c r="O53" s="70">
        <v>1951</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495</v>
      </c>
      <c r="L58" s="84" t="s">
        <v>495</v>
      </c>
      <c r="M58" s="84" t="s">
        <v>495</v>
      </c>
      <c r="N58" s="84" t="s">
        <v>495</v>
      </c>
      <c r="O58" s="85" t="s">
        <v>495</v>
      </c>
    </row>
    <row r="59" spans="1:21" ht="31.5" customHeight="1" x14ac:dyDescent="0.2">
      <c r="B59" s="1163"/>
      <c r="C59" s="1164"/>
      <c r="D59" s="1170" t="s">
        <v>26</v>
      </c>
      <c r="E59" s="1171"/>
      <c r="F59" s="1171"/>
      <c r="G59" s="1171"/>
      <c r="H59" s="1171"/>
      <c r="I59" s="1171"/>
      <c r="J59" s="1172"/>
      <c r="K59" s="86" t="s">
        <v>495</v>
      </c>
      <c r="L59" s="87" t="s">
        <v>495</v>
      </c>
      <c r="M59" s="87" t="s">
        <v>495</v>
      </c>
      <c r="N59" s="87" t="s">
        <v>495</v>
      </c>
      <c r="O59" s="88" t="s">
        <v>495</v>
      </c>
    </row>
    <row r="60" spans="1:21" ht="31.5" customHeight="1" thickBot="1" x14ac:dyDescent="0.25">
      <c r="B60" s="1165"/>
      <c r="C60" s="1166"/>
      <c r="D60" s="1173" t="s">
        <v>27</v>
      </c>
      <c r="E60" s="1174"/>
      <c r="F60" s="1174"/>
      <c r="G60" s="1174"/>
      <c r="H60" s="1174"/>
      <c r="I60" s="1174"/>
      <c r="J60" s="1175"/>
      <c r="K60" s="89" t="s">
        <v>495</v>
      </c>
      <c r="L60" s="90" t="s">
        <v>495</v>
      </c>
      <c r="M60" s="90" t="s">
        <v>495</v>
      </c>
      <c r="N60" s="90" t="s">
        <v>495</v>
      </c>
      <c r="O60" s="91" t="s">
        <v>495</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2"/>
    <row r="66" s="49" customFormat="1" ht="12.6" hidden="1" customHeight="1" x14ac:dyDescent="0.2"/>
    <row r="67" s="49" customFormat="1" ht="12.6" hidden="1" customHeight="1" x14ac:dyDescent="0.2"/>
    <row r="68" s="49" customFormat="1" ht="12.6" hidden="1" customHeight="1" x14ac:dyDescent="0.2"/>
    <row r="69" s="49" customFormat="1" ht="12.6" hidden="1" customHeight="1" x14ac:dyDescent="0.2"/>
    <row r="70" s="49" customFormat="1" ht="12.6" hidden="1" customHeight="1" x14ac:dyDescent="0.2"/>
  </sheetData>
  <sheetProtection algorithmName="SHA-512" hashValue="1XX+qRQnM1E7RofSNCBwPCO1iJzgl6zx4lkP1Id0olEciZKRb1b52JDb3ctjPb7fUayobRswxeJUhjKH9KYS0A==" saltValue="cnPxFhQEQWadIsgRi9UnJ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533</v>
      </c>
      <c r="J40" s="103" t="s">
        <v>534</v>
      </c>
      <c r="K40" s="103" t="s">
        <v>535</v>
      </c>
      <c r="L40" s="103" t="s">
        <v>536</v>
      </c>
      <c r="M40" s="104" t="s">
        <v>537</v>
      </c>
    </row>
    <row r="41" spans="2:13" ht="27.75" customHeight="1" x14ac:dyDescent="0.2">
      <c r="B41" s="1196" t="s">
        <v>30</v>
      </c>
      <c r="C41" s="1197"/>
      <c r="D41" s="105"/>
      <c r="E41" s="1198" t="s">
        <v>31</v>
      </c>
      <c r="F41" s="1198"/>
      <c r="G41" s="1198"/>
      <c r="H41" s="1199"/>
      <c r="I41" s="355">
        <v>138383</v>
      </c>
      <c r="J41" s="356">
        <v>145285</v>
      </c>
      <c r="K41" s="356">
        <v>148023</v>
      </c>
      <c r="L41" s="356">
        <v>148841</v>
      </c>
      <c r="M41" s="357">
        <v>145188</v>
      </c>
    </row>
    <row r="42" spans="2:13" ht="27.75" customHeight="1" x14ac:dyDescent="0.2">
      <c r="B42" s="1186"/>
      <c r="C42" s="1187"/>
      <c r="D42" s="106"/>
      <c r="E42" s="1190" t="s">
        <v>32</v>
      </c>
      <c r="F42" s="1190"/>
      <c r="G42" s="1190"/>
      <c r="H42" s="1191"/>
      <c r="I42" s="358">
        <v>1638</v>
      </c>
      <c r="J42" s="359">
        <v>1626</v>
      </c>
      <c r="K42" s="359">
        <v>1583</v>
      </c>
      <c r="L42" s="359">
        <v>1431</v>
      </c>
      <c r="M42" s="360">
        <v>1654</v>
      </c>
    </row>
    <row r="43" spans="2:13" ht="27.75" customHeight="1" x14ac:dyDescent="0.2">
      <c r="B43" s="1186"/>
      <c r="C43" s="1187"/>
      <c r="D43" s="106"/>
      <c r="E43" s="1190" t="s">
        <v>33</v>
      </c>
      <c r="F43" s="1190"/>
      <c r="G43" s="1190"/>
      <c r="H43" s="1191"/>
      <c r="I43" s="358">
        <v>26040</v>
      </c>
      <c r="J43" s="359">
        <v>24264</v>
      </c>
      <c r="K43" s="359">
        <v>22128</v>
      </c>
      <c r="L43" s="359">
        <v>20799</v>
      </c>
      <c r="M43" s="360">
        <v>20546</v>
      </c>
    </row>
    <row r="44" spans="2:13" ht="27.75" customHeight="1" x14ac:dyDescent="0.2">
      <c r="B44" s="1186"/>
      <c r="C44" s="1187"/>
      <c r="D44" s="106"/>
      <c r="E44" s="1190" t="s">
        <v>34</v>
      </c>
      <c r="F44" s="1190"/>
      <c r="G44" s="1190"/>
      <c r="H44" s="1191"/>
      <c r="I44" s="358">
        <v>252</v>
      </c>
      <c r="J44" s="359">
        <v>504</v>
      </c>
      <c r="K44" s="359">
        <v>587</v>
      </c>
      <c r="L44" s="359">
        <v>535</v>
      </c>
      <c r="M44" s="360">
        <v>450</v>
      </c>
    </row>
    <row r="45" spans="2:13" ht="27.75" customHeight="1" x14ac:dyDescent="0.2">
      <c r="B45" s="1186"/>
      <c r="C45" s="1187"/>
      <c r="D45" s="106"/>
      <c r="E45" s="1190" t="s">
        <v>35</v>
      </c>
      <c r="F45" s="1190"/>
      <c r="G45" s="1190"/>
      <c r="H45" s="1191"/>
      <c r="I45" s="358">
        <v>16285</v>
      </c>
      <c r="J45" s="359">
        <v>16468</v>
      </c>
      <c r="K45" s="359">
        <v>16588</v>
      </c>
      <c r="L45" s="359">
        <v>16729</v>
      </c>
      <c r="M45" s="360">
        <v>17360</v>
      </c>
    </row>
    <row r="46" spans="2:13" ht="27.75" customHeight="1" x14ac:dyDescent="0.2">
      <c r="B46" s="1186"/>
      <c r="C46" s="1187"/>
      <c r="D46" s="107"/>
      <c r="E46" s="1190" t="s">
        <v>36</v>
      </c>
      <c r="F46" s="1190"/>
      <c r="G46" s="1190"/>
      <c r="H46" s="1191"/>
      <c r="I46" s="358" t="s">
        <v>495</v>
      </c>
      <c r="J46" s="359" t="s">
        <v>495</v>
      </c>
      <c r="K46" s="359" t="s">
        <v>495</v>
      </c>
      <c r="L46" s="359" t="s">
        <v>495</v>
      </c>
      <c r="M46" s="360" t="s">
        <v>495</v>
      </c>
    </row>
    <row r="47" spans="2:13" ht="27.75" customHeight="1" x14ac:dyDescent="0.2">
      <c r="B47" s="1186"/>
      <c r="C47" s="1187"/>
      <c r="D47" s="108"/>
      <c r="E47" s="1200" t="s">
        <v>37</v>
      </c>
      <c r="F47" s="1201"/>
      <c r="G47" s="1201"/>
      <c r="H47" s="1202"/>
      <c r="I47" s="358" t="s">
        <v>495</v>
      </c>
      <c r="J47" s="359" t="s">
        <v>495</v>
      </c>
      <c r="K47" s="359" t="s">
        <v>495</v>
      </c>
      <c r="L47" s="359" t="s">
        <v>495</v>
      </c>
      <c r="M47" s="360" t="s">
        <v>495</v>
      </c>
    </row>
    <row r="48" spans="2:13" ht="27.75" customHeight="1" x14ac:dyDescent="0.2">
      <c r="B48" s="1186"/>
      <c r="C48" s="1187"/>
      <c r="D48" s="106"/>
      <c r="E48" s="1190" t="s">
        <v>38</v>
      </c>
      <c r="F48" s="1190"/>
      <c r="G48" s="1190"/>
      <c r="H48" s="1191"/>
      <c r="I48" s="358" t="s">
        <v>495</v>
      </c>
      <c r="J48" s="359" t="s">
        <v>495</v>
      </c>
      <c r="K48" s="359" t="s">
        <v>495</v>
      </c>
      <c r="L48" s="359" t="s">
        <v>495</v>
      </c>
      <c r="M48" s="360" t="s">
        <v>495</v>
      </c>
    </row>
    <row r="49" spans="2:13" ht="27.75" customHeight="1" x14ac:dyDescent="0.2">
      <c r="B49" s="1188"/>
      <c r="C49" s="1189"/>
      <c r="D49" s="106"/>
      <c r="E49" s="1190" t="s">
        <v>39</v>
      </c>
      <c r="F49" s="1190"/>
      <c r="G49" s="1190"/>
      <c r="H49" s="1191"/>
      <c r="I49" s="358" t="s">
        <v>495</v>
      </c>
      <c r="J49" s="359" t="s">
        <v>495</v>
      </c>
      <c r="K49" s="359" t="s">
        <v>495</v>
      </c>
      <c r="L49" s="359" t="s">
        <v>495</v>
      </c>
      <c r="M49" s="360" t="s">
        <v>495</v>
      </c>
    </row>
    <row r="50" spans="2:13" ht="27.75" customHeight="1" x14ac:dyDescent="0.2">
      <c r="B50" s="1184" t="s">
        <v>40</v>
      </c>
      <c r="C50" s="1185"/>
      <c r="D50" s="109"/>
      <c r="E50" s="1190" t="s">
        <v>41</v>
      </c>
      <c r="F50" s="1190"/>
      <c r="G50" s="1190"/>
      <c r="H50" s="1191"/>
      <c r="I50" s="358">
        <v>33318</v>
      </c>
      <c r="J50" s="359">
        <v>23081</v>
      </c>
      <c r="K50" s="359">
        <v>28384</v>
      </c>
      <c r="L50" s="359">
        <v>29724</v>
      </c>
      <c r="M50" s="360">
        <v>30008</v>
      </c>
    </row>
    <row r="51" spans="2:13" ht="27.75" customHeight="1" x14ac:dyDescent="0.2">
      <c r="B51" s="1186"/>
      <c r="C51" s="1187"/>
      <c r="D51" s="106"/>
      <c r="E51" s="1190" t="s">
        <v>42</v>
      </c>
      <c r="F51" s="1190"/>
      <c r="G51" s="1190"/>
      <c r="H51" s="1191"/>
      <c r="I51" s="358">
        <v>32994</v>
      </c>
      <c r="J51" s="359">
        <v>32935</v>
      </c>
      <c r="K51" s="359">
        <v>34170</v>
      </c>
      <c r="L51" s="359">
        <v>35440</v>
      </c>
      <c r="M51" s="360">
        <v>34399</v>
      </c>
    </row>
    <row r="52" spans="2:13" ht="27.75" customHeight="1" x14ac:dyDescent="0.2">
      <c r="B52" s="1188"/>
      <c r="C52" s="1189"/>
      <c r="D52" s="106"/>
      <c r="E52" s="1190" t="s">
        <v>43</v>
      </c>
      <c r="F52" s="1190"/>
      <c r="G52" s="1190"/>
      <c r="H52" s="1191"/>
      <c r="I52" s="358">
        <v>133695</v>
      </c>
      <c r="J52" s="359">
        <v>137035</v>
      </c>
      <c r="K52" s="359">
        <v>138673</v>
      </c>
      <c r="L52" s="359">
        <v>136684</v>
      </c>
      <c r="M52" s="360">
        <v>133899</v>
      </c>
    </row>
    <row r="53" spans="2:13" ht="27.75" customHeight="1" thickBot="1" x14ac:dyDescent="0.25">
      <c r="B53" s="1192" t="s">
        <v>19</v>
      </c>
      <c r="C53" s="1193"/>
      <c r="D53" s="110"/>
      <c r="E53" s="1194" t="s">
        <v>44</v>
      </c>
      <c r="F53" s="1194"/>
      <c r="G53" s="1194"/>
      <c r="H53" s="1195"/>
      <c r="I53" s="361">
        <v>-17409</v>
      </c>
      <c r="J53" s="362">
        <v>-4905</v>
      </c>
      <c r="K53" s="362">
        <v>-12318</v>
      </c>
      <c r="L53" s="362">
        <v>-13513</v>
      </c>
      <c r="M53" s="363">
        <v>-13108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9gseEanySajUY9PCuEd88JNaODc3moQY2vEJAz7vrwNnthS5li21K7QIgvpTT34XjzmUbFUsjPm8H5RppSt6YQ==" saltValue="PIsFQILaMkaFiyyRiVjwR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535</v>
      </c>
      <c r="G54" s="119" t="s">
        <v>536</v>
      </c>
      <c r="H54" s="120" t="s">
        <v>537</v>
      </c>
    </row>
    <row r="55" spans="2:8" ht="52.5" customHeight="1" x14ac:dyDescent="0.2">
      <c r="B55" s="121"/>
      <c r="C55" s="1211" t="s">
        <v>46</v>
      </c>
      <c r="D55" s="1211"/>
      <c r="E55" s="1212"/>
      <c r="F55" s="122">
        <v>8690</v>
      </c>
      <c r="G55" s="122">
        <v>9691</v>
      </c>
      <c r="H55" s="123">
        <v>10692</v>
      </c>
    </row>
    <row r="56" spans="2:8" ht="52.5" customHeight="1" x14ac:dyDescent="0.2">
      <c r="B56" s="124"/>
      <c r="C56" s="1213" t="s">
        <v>47</v>
      </c>
      <c r="D56" s="1213"/>
      <c r="E56" s="1214"/>
      <c r="F56" s="125" t="s">
        <v>495</v>
      </c>
      <c r="G56" s="125" t="s">
        <v>495</v>
      </c>
      <c r="H56" s="126" t="s">
        <v>495</v>
      </c>
    </row>
    <row r="57" spans="2:8" ht="53.25" customHeight="1" x14ac:dyDescent="0.2">
      <c r="B57" s="124"/>
      <c r="C57" s="1215" t="s">
        <v>48</v>
      </c>
      <c r="D57" s="1215"/>
      <c r="E57" s="1216"/>
      <c r="F57" s="127">
        <v>14684</v>
      </c>
      <c r="G57" s="127">
        <v>15403</v>
      </c>
      <c r="H57" s="128">
        <v>15614</v>
      </c>
    </row>
    <row r="58" spans="2:8" ht="45.75" customHeight="1" x14ac:dyDescent="0.2">
      <c r="B58" s="129"/>
      <c r="C58" s="1203" t="s">
        <v>576</v>
      </c>
      <c r="D58" s="1204"/>
      <c r="E58" s="1205"/>
      <c r="F58" s="130">
        <v>5882</v>
      </c>
      <c r="G58" s="130">
        <v>6384</v>
      </c>
      <c r="H58" s="131">
        <v>6883</v>
      </c>
    </row>
    <row r="59" spans="2:8" ht="45.75" customHeight="1" x14ac:dyDescent="0.2">
      <c r="B59" s="129"/>
      <c r="C59" s="1203" t="s">
        <v>577</v>
      </c>
      <c r="D59" s="1204"/>
      <c r="E59" s="1205"/>
      <c r="F59" s="130">
        <v>2000</v>
      </c>
      <c r="G59" s="130">
        <v>2701</v>
      </c>
      <c r="H59" s="131">
        <v>2903</v>
      </c>
    </row>
    <row r="60" spans="2:8" ht="45.75" customHeight="1" x14ac:dyDescent="0.2">
      <c r="B60" s="129"/>
      <c r="C60" s="1203" t="s">
        <v>578</v>
      </c>
      <c r="D60" s="1204"/>
      <c r="E60" s="1205"/>
      <c r="F60" s="130">
        <v>1090</v>
      </c>
      <c r="G60" s="130">
        <v>1991</v>
      </c>
      <c r="H60" s="131">
        <v>2498</v>
      </c>
    </row>
    <row r="61" spans="2:8" ht="45.75" customHeight="1" x14ac:dyDescent="0.2">
      <c r="B61" s="129"/>
      <c r="C61" s="1203" t="s">
        <v>579</v>
      </c>
      <c r="D61" s="1204"/>
      <c r="E61" s="1205"/>
      <c r="F61" s="130">
        <v>2029</v>
      </c>
      <c r="G61" s="130">
        <v>1658</v>
      </c>
      <c r="H61" s="131">
        <v>1610</v>
      </c>
    </row>
    <row r="62" spans="2:8" ht="45.75" customHeight="1" thickBot="1" x14ac:dyDescent="0.25">
      <c r="B62" s="132"/>
      <c r="C62" s="1206" t="s">
        <v>580</v>
      </c>
      <c r="D62" s="1207"/>
      <c r="E62" s="1208"/>
      <c r="F62" s="133">
        <v>1421</v>
      </c>
      <c r="G62" s="133">
        <v>995</v>
      </c>
      <c r="H62" s="134">
        <v>788</v>
      </c>
    </row>
    <row r="63" spans="2:8" ht="52.5" customHeight="1" thickBot="1" x14ac:dyDescent="0.25">
      <c r="B63" s="135"/>
      <c r="C63" s="1209" t="s">
        <v>49</v>
      </c>
      <c r="D63" s="1209"/>
      <c r="E63" s="1210"/>
      <c r="F63" s="136">
        <v>23373</v>
      </c>
      <c r="G63" s="136">
        <v>25093</v>
      </c>
      <c r="H63" s="137">
        <v>26306</v>
      </c>
    </row>
    <row r="64" spans="2:8" ht="13.2" x14ac:dyDescent="0.2"/>
  </sheetData>
  <sheetProtection algorithmName="SHA-512" hashValue="rfNiblBiBxyJ8tBqLgohXC9FZPQljKR51papI+Arx27ic6zQG2l5a1tE0grC8ntSl2mIzsn4s5BNs4MCUBC5Wg==" saltValue="QaQn11s0OjlO4vtLXrdV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B4588-BE54-4B91-89D9-881FB8876D2C}">
  <sheetPr>
    <pageSetUpPr fitToPage="1"/>
  </sheetPr>
  <dimension ref="A1:DE85"/>
  <sheetViews>
    <sheetView showGridLines="0" zoomScale="85" zoomScaleNormal="85" zoomScaleSheetLayoutView="55" workbookViewId="0">
      <selection activeCell="AN43" sqref="AN43:DC47"/>
    </sheetView>
  </sheetViews>
  <sheetFormatPr defaultColWidth="0" defaultRowHeight="0" customHeight="1" zeroHeight="1" x14ac:dyDescent="0.2"/>
  <cols>
    <col min="1" max="1" width="6.33203125" style="1217" customWidth="1"/>
    <col min="2" max="107" width="2.44140625" style="1217" customWidth="1"/>
    <col min="108" max="108" width="6.109375" style="1219" customWidth="1"/>
    <col min="109" max="109" width="5.88671875" style="1218" customWidth="1"/>
    <col min="110" max="16384" width="8.6640625" style="1217" hidden="1"/>
  </cols>
  <sheetData>
    <row r="1" spans="1:109" ht="42.75" customHeight="1" x14ac:dyDescent="0.2">
      <c r="A1" s="1274"/>
      <c r="B1" s="1273"/>
      <c r="DD1" s="1217"/>
      <c r="DE1" s="1217"/>
    </row>
    <row r="2" spans="1:109" ht="25.5" customHeight="1" x14ac:dyDescent="0.2">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2">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2" x14ac:dyDescent="0.2">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2" x14ac:dyDescent="0.2">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2" x14ac:dyDescent="0.2">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2" x14ac:dyDescent="0.2">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2" x14ac:dyDescent="0.2">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2" x14ac:dyDescent="0.2">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2" x14ac:dyDescent="0.2">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2" x14ac:dyDescent="0.2">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2" x14ac:dyDescent="0.2">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2" x14ac:dyDescent="0.2">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2" x14ac:dyDescent="0.2">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2" x14ac:dyDescent="0.2">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2" x14ac:dyDescent="0.2">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2" x14ac:dyDescent="0.2">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2" x14ac:dyDescent="0.2">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2" x14ac:dyDescent="0.2">
      <c r="DD19" s="1217"/>
      <c r="DE19" s="1217"/>
    </row>
    <row r="20" spans="1:109" ht="13.2" x14ac:dyDescent="0.2">
      <c r="DD20" s="1217"/>
      <c r="DE20" s="1217"/>
    </row>
    <row r="21" spans="1:109" ht="17.25" customHeight="1" x14ac:dyDescent="0.2">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2">
      <c r="B22" s="1218"/>
    </row>
    <row r="23" spans="1:109" ht="13.2" x14ac:dyDescent="0.2">
      <c r="B23" s="1218"/>
    </row>
    <row r="24" spans="1:109" ht="13.2" x14ac:dyDescent="0.2">
      <c r="B24" s="1218"/>
    </row>
    <row r="25" spans="1:109" ht="13.2" x14ac:dyDescent="0.2">
      <c r="B25" s="1218"/>
    </row>
    <row r="26" spans="1:109" ht="13.2" x14ac:dyDescent="0.2">
      <c r="B26" s="1218"/>
    </row>
    <row r="27" spans="1:109" ht="13.2" x14ac:dyDescent="0.2">
      <c r="B27" s="1218"/>
    </row>
    <row r="28" spans="1:109" ht="13.2" x14ac:dyDescent="0.2">
      <c r="B28" s="1218"/>
    </row>
    <row r="29" spans="1:109" ht="13.2" x14ac:dyDescent="0.2">
      <c r="B29" s="1218"/>
    </row>
    <row r="30" spans="1:109" ht="13.2" x14ac:dyDescent="0.2">
      <c r="B30" s="1218"/>
    </row>
    <row r="31" spans="1:109" ht="13.2" x14ac:dyDescent="0.2">
      <c r="B31" s="1218"/>
    </row>
    <row r="32" spans="1:109" ht="13.2" x14ac:dyDescent="0.2">
      <c r="B32" s="1218"/>
    </row>
    <row r="33" spans="2:109" ht="13.2" x14ac:dyDescent="0.2">
      <c r="B33" s="1218"/>
    </row>
    <row r="34" spans="2:109" ht="13.2" x14ac:dyDescent="0.2">
      <c r="B34" s="1218"/>
    </row>
    <row r="35" spans="2:109" ht="13.2" x14ac:dyDescent="0.2">
      <c r="B35" s="1218"/>
    </row>
    <row r="36" spans="2:109" ht="13.2" x14ac:dyDescent="0.2">
      <c r="B36" s="1218"/>
    </row>
    <row r="37" spans="2:109" ht="13.2" x14ac:dyDescent="0.2">
      <c r="B37" s="1218"/>
    </row>
    <row r="38" spans="2:109" ht="13.2" x14ac:dyDescent="0.2">
      <c r="B38" s="1218"/>
    </row>
    <row r="39" spans="2:109" ht="13.2" x14ac:dyDescent="0.2">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2" x14ac:dyDescent="0.2">
      <c r="B40" s="1258"/>
      <c r="DD40" s="1258"/>
      <c r="DE40" s="1217"/>
    </row>
    <row r="41" spans="2:109" ht="16.2" x14ac:dyDescent="0.2">
      <c r="B41" s="1269" t="s">
        <v>591</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2" x14ac:dyDescent="0.2">
      <c r="B42" s="1218"/>
      <c r="G42" s="1254"/>
      <c r="I42" s="1253"/>
      <c r="J42" s="1253"/>
      <c r="K42" s="1253"/>
      <c r="AM42" s="1254"/>
      <c r="AN42" s="1254" t="s">
        <v>587</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2">
      <c r="B43" s="1218"/>
      <c r="AN43" s="1252" t="s">
        <v>590</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2" x14ac:dyDescent="0.2">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2" x14ac:dyDescent="0.2">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2" x14ac:dyDescent="0.2">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2" x14ac:dyDescent="0.2">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2" x14ac:dyDescent="0.2">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2" x14ac:dyDescent="0.2">
      <c r="B49" s="1218"/>
      <c r="AN49" s="1217" t="s">
        <v>585</v>
      </c>
    </row>
    <row r="50" spans="1:109" ht="13.2" x14ac:dyDescent="0.2">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533</v>
      </c>
      <c r="BQ50" s="1226"/>
      <c r="BR50" s="1226"/>
      <c r="BS50" s="1226"/>
      <c r="BT50" s="1226"/>
      <c r="BU50" s="1226"/>
      <c r="BV50" s="1226"/>
      <c r="BW50" s="1226"/>
      <c r="BX50" s="1226" t="s">
        <v>534</v>
      </c>
      <c r="BY50" s="1226"/>
      <c r="BZ50" s="1226"/>
      <c r="CA50" s="1226"/>
      <c r="CB50" s="1226"/>
      <c r="CC50" s="1226"/>
      <c r="CD50" s="1226"/>
      <c r="CE50" s="1226"/>
      <c r="CF50" s="1226" t="s">
        <v>535</v>
      </c>
      <c r="CG50" s="1226"/>
      <c r="CH50" s="1226"/>
      <c r="CI50" s="1226"/>
      <c r="CJ50" s="1226"/>
      <c r="CK50" s="1226"/>
      <c r="CL50" s="1226"/>
      <c r="CM50" s="1226"/>
      <c r="CN50" s="1226" t="s">
        <v>536</v>
      </c>
      <c r="CO50" s="1226"/>
      <c r="CP50" s="1226"/>
      <c r="CQ50" s="1226"/>
      <c r="CR50" s="1226"/>
      <c r="CS50" s="1226"/>
      <c r="CT50" s="1226"/>
      <c r="CU50" s="1226"/>
      <c r="CV50" s="1226" t="s">
        <v>537</v>
      </c>
      <c r="CW50" s="1226"/>
      <c r="CX50" s="1226"/>
      <c r="CY50" s="1226"/>
      <c r="CZ50" s="1226"/>
      <c r="DA50" s="1226"/>
      <c r="DB50" s="1226"/>
      <c r="DC50" s="1226"/>
    </row>
    <row r="51" spans="1:109" ht="13.5" customHeight="1" x14ac:dyDescent="0.2">
      <c r="B51" s="1218"/>
      <c r="G51" s="1233"/>
      <c r="H51" s="1233"/>
      <c r="I51" s="1266"/>
      <c r="J51" s="1266"/>
      <c r="K51" s="1232"/>
      <c r="L51" s="1232"/>
      <c r="M51" s="1232"/>
      <c r="N51" s="1232"/>
      <c r="AM51" s="1231"/>
      <c r="AN51" s="1225" t="s">
        <v>584</v>
      </c>
      <c r="AO51" s="1225"/>
      <c r="AP51" s="1225"/>
      <c r="AQ51" s="1225"/>
      <c r="AR51" s="1225"/>
      <c r="AS51" s="1225"/>
      <c r="AT51" s="1225"/>
      <c r="AU51" s="1225"/>
      <c r="AV51" s="1225"/>
      <c r="AW51" s="1225"/>
      <c r="AX51" s="1225"/>
      <c r="AY51" s="1225"/>
      <c r="AZ51" s="1225"/>
      <c r="BA51" s="1225"/>
      <c r="BB51" s="1225" t="s">
        <v>582</v>
      </c>
      <c r="BC51" s="1225"/>
      <c r="BD51" s="1225"/>
      <c r="BE51" s="1225"/>
      <c r="BF51" s="1225"/>
      <c r="BG51" s="1225"/>
      <c r="BH51" s="1225"/>
      <c r="BI51" s="1225"/>
      <c r="BJ51" s="1225"/>
      <c r="BK51" s="1225"/>
      <c r="BL51" s="1225"/>
      <c r="BM51" s="1225"/>
      <c r="BN51" s="1225"/>
      <c r="BO51" s="1225"/>
      <c r="BP51" s="1224"/>
      <c r="BQ51" s="1224"/>
      <c r="BR51" s="1224"/>
      <c r="BS51" s="1224"/>
      <c r="BT51" s="1224"/>
      <c r="BU51" s="1224"/>
      <c r="BV51" s="1224"/>
      <c r="BW51" s="1224"/>
      <c r="BX51" s="1224"/>
      <c r="BY51" s="1224"/>
      <c r="BZ51" s="1224"/>
      <c r="CA51" s="1224"/>
      <c r="CB51" s="1224"/>
      <c r="CC51" s="1224"/>
      <c r="CD51" s="1224"/>
      <c r="CE51" s="1224"/>
      <c r="CF51" s="1224"/>
      <c r="CG51" s="1224"/>
      <c r="CH51" s="1224"/>
      <c r="CI51" s="1224"/>
      <c r="CJ51" s="1224"/>
      <c r="CK51" s="1224"/>
      <c r="CL51" s="1224"/>
      <c r="CM51" s="1224"/>
      <c r="CN51" s="1224"/>
      <c r="CO51" s="1224"/>
      <c r="CP51" s="1224"/>
      <c r="CQ51" s="1224"/>
      <c r="CR51" s="1224"/>
      <c r="CS51" s="1224"/>
      <c r="CT51" s="1224"/>
      <c r="CU51" s="1224"/>
      <c r="CV51" s="1224"/>
      <c r="CW51" s="1224"/>
      <c r="CX51" s="1224"/>
      <c r="CY51" s="1224"/>
      <c r="CZ51" s="1224"/>
      <c r="DA51" s="1224"/>
      <c r="DB51" s="1224"/>
      <c r="DC51" s="1224"/>
    </row>
    <row r="52" spans="1:109" ht="13.2" x14ac:dyDescent="0.2">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2" x14ac:dyDescent="0.2">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589</v>
      </c>
      <c r="BC53" s="1225"/>
      <c r="BD53" s="1225"/>
      <c r="BE53" s="1225"/>
      <c r="BF53" s="1225"/>
      <c r="BG53" s="1225"/>
      <c r="BH53" s="1225"/>
      <c r="BI53" s="1225"/>
      <c r="BJ53" s="1225"/>
      <c r="BK53" s="1225"/>
      <c r="BL53" s="1225"/>
      <c r="BM53" s="1225"/>
      <c r="BN53" s="1225"/>
      <c r="BO53" s="1225"/>
      <c r="BP53" s="1224">
        <v>59.8</v>
      </c>
      <c r="BQ53" s="1224"/>
      <c r="BR53" s="1224"/>
      <c r="BS53" s="1224"/>
      <c r="BT53" s="1224"/>
      <c r="BU53" s="1224"/>
      <c r="BV53" s="1224"/>
      <c r="BW53" s="1224"/>
      <c r="BX53" s="1224">
        <v>58.9</v>
      </c>
      <c r="BY53" s="1224"/>
      <c r="BZ53" s="1224"/>
      <c r="CA53" s="1224"/>
      <c r="CB53" s="1224"/>
      <c r="CC53" s="1224"/>
      <c r="CD53" s="1224"/>
      <c r="CE53" s="1224"/>
      <c r="CF53" s="1224">
        <v>59.9</v>
      </c>
      <c r="CG53" s="1224"/>
      <c r="CH53" s="1224"/>
      <c r="CI53" s="1224"/>
      <c r="CJ53" s="1224"/>
      <c r="CK53" s="1224"/>
      <c r="CL53" s="1224"/>
      <c r="CM53" s="1224"/>
      <c r="CN53" s="1224">
        <v>60.9</v>
      </c>
      <c r="CO53" s="1224"/>
      <c r="CP53" s="1224"/>
      <c r="CQ53" s="1224"/>
      <c r="CR53" s="1224"/>
      <c r="CS53" s="1224"/>
      <c r="CT53" s="1224"/>
      <c r="CU53" s="1224"/>
      <c r="CV53" s="1224">
        <v>62.1</v>
      </c>
      <c r="CW53" s="1224"/>
      <c r="CX53" s="1224"/>
      <c r="CY53" s="1224"/>
      <c r="CZ53" s="1224"/>
      <c r="DA53" s="1224"/>
      <c r="DB53" s="1224"/>
      <c r="DC53" s="1224"/>
    </row>
    <row r="54" spans="1:109" ht="13.2" x14ac:dyDescent="0.2">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2" x14ac:dyDescent="0.2">
      <c r="A55" s="1253"/>
      <c r="B55" s="1218"/>
      <c r="G55" s="1229"/>
      <c r="H55" s="1229"/>
      <c r="I55" s="1229"/>
      <c r="J55" s="1229"/>
      <c r="K55" s="1232"/>
      <c r="L55" s="1232"/>
      <c r="M55" s="1232"/>
      <c r="N55" s="1232"/>
      <c r="AN55" s="1226" t="s">
        <v>583</v>
      </c>
      <c r="AO55" s="1226"/>
      <c r="AP55" s="1226"/>
      <c r="AQ55" s="1226"/>
      <c r="AR55" s="1226"/>
      <c r="AS55" s="1226"/>
      <c r="AT55" s="1226"/>
      <c r="AU55" s="1226"/>
      <c r="AV55" s="1226"/>
      <c r="AW55" s="1226"/>
      <c r="AX55" s="1226"/>
      <c r="AY55" s="1226"/>
      <c r="AZ55" s="1226"/>
      <c r="BA55" s="1226"/>
      <c r="BB55" s="1225" t="s">
        <v>582</v>
      </c>
      <c r="BC55" s="1225"/>
      <c r="BD55" s="1225"/>
      <c r="BE55" s="1225"/>
      <c r="BF55" s="1225"/>
      <c r="BG55" s="1225"/>
      <c r="BH55" s="1225"/>
      <c r="BI55" s="1225"/>
      <c r="BJ55" s="1225"/>
      <c r="BK55" s="1225"/>
      <c r="BL55" s="1225"/>
      <c r="BM55" s="1225"/>
      <c r="BN55" s="1225"/>
      <c r="BO55" s="1225"/>
      <c r="BP55" s="1224">
        <v>33.9</v>
      </c>
      <c r="BQ55" s="1224"/>
      <c r="BR55" s="1224"/>
      <c r="BS55" s="1224"/>
      <c r="BT55" s="1224"/>
      <c r="BU55" s="1224"/>
      <c r="BV55" s="1224"/>
      <c r="BW55" s="1224"/>
      <c r="BX55" s="1224">
        <v>31.5</v>
      </c>
      <c r="BY55" s="1224"/>
      <c r="BZ55" s="1224"/>
      <c r="CA55" s="1224"/>
      <c r="CB55" s="1224"/>
      <c r="CC55" s="1224"/>
      <c r="CD55" s="1224"/>
      <c r="CE55" s="1224"/>
      <c r="CF55" s="1224">
        <v>23.4</v>
      </c>
      <c r="CG55" s="1224"/>
      <c r="CH55" s="1224"/>
      <c r="CI55" s="1224"/>
      <c r="CJ55" s="1224"/>
      <c r="CK55" s="1224"/>
      <c r="CL55" s="1224"/>
      <c r="CM55" s="1224"/>
      <c r="CN55" s="1224">
        <v>18.2</v>
      </c>
      <c r="CO55" s="1224"/>
      <c r="CP55" s="1224"/>
      <c r="CQ55" s="1224"/>
      <c r="CR55" s="1224"/>
      <c r="CS55" s="1224"/>
      <c r="CT55" s="1224"/>
      <c r="CU55" s="1224"/>
      <c r="CV55" s="1224">
        <v>17.100000000000001</v>
      </c>
      <c r="CW55" s="1224"/>
      <c r="CX55" s="1224"/>
      <c r="CY55" s="1224"/>
      <c r="CZ55" s="1224"/>
      <c r="DA55" s="1224"/>
      <c r="DB55" s="1224"/>
      <c r="DC55" s="1224"/>
    </row>
    <row r="56" spans="1:109" ht="13.2" x14ac:dyDescent="0.2">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2" x14ac:dyDescent="0.2">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589</v>
      </c>
      <c r="BC57" s="1225"/>
      <c r="BD57" s="1225"/>
      <c r="BE57" s="1225"/>
      <c r="BF57" s="1225"/>
      <c r="BG57" s="1225"/>
      <c r="BH57" s="1225"/>
      <c r="BI57" s="1225"/>
      <c r="BJ57" s="1225"/>
      <c r="BK57" s="1225"/>
      <c r="BL57" s="1225"/>
      <c r="BM57" s="1225"/>
      <c r="BN57" s="1225"/>
      <c r="BO57" s="1225"/>
      <c r="BP57" s="1224">
        <v>61.8</v>
      </c>
      <c r="BQ57" s="1224"/>
      <c r="BR57" s="1224"/>
      <c r="BS57" s="1224"/>
      <c r="BT57" s="1224"/>
      <c r="BU57" s="1224"/>
      <c r="BV57" s="1224"/>
      <c r="BW57" s="1224"/>
      <c r="BX57" s="1224">
        <v>62.9</v>
      </c>
      <c r="BY57" s="1224"/>
      <c r="BZ57" s="1224"/>
      <c r="CA57" s="1224"/>
      <c r="CB57" s="1224"/>
      <c r="CC57" s="1224"/>
      <c r="CD57" s="1224"/>
      <c r="CE57" s="1224"/>
      <c r="CF57" s="1224">
        <v>63.9</v>
      </c>
      <c r="CG57" s="1224"/>
      <c r="CH57" s="1224"/>
      <c r="CI57" s="1224"/>
      <c r="CJ57" s="1224"/>
      <c r="CK57" s="1224"/>
      <c r="CL57" s="1224"/>
      <c r="CM57" s="1224"/>
      <c r="CN57" s="1224">
        <v>64.900000000000006</v>
      </c>
      <c r="CO57" s="1224"/>
      <c r="CP57" s="1224"/>
      <c r="CQ57" s="1224"/>
      <c r="CR57" s="1224"/>
      <c r="CS57" s="1224"/>
      <c r="CT57" s="1224"/>
      <c r="CU57" s="1224"/>
      <c r="CV57" s="1224">
        <v>65.8</v>
      </c>
      <c r="CW57" s="1224"/>
      <c r="CX57" s="1224"/>
      <c r="CY57" s="1224"/>
      <c r="CZ57" s="1224"/>
      <c r="DA57" s="1224"/>
      <c r="DB57" s="1224"/>
      <c r="DC57" s="1224"/>
      <c r="DD57" s="1264"/>
      <c r="DE57" s="1259"/>
    </row>
    <row r="58" spans="1:109" s="1253" customFormat="1" ht="13.2" x14ac:dyDescent="0.2">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2" x14ac:dyDescent="0.2">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2" x14ac:dyDescent="0.2">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2" x14ac:dyDescent="0.2">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2" x14ac:dyDescent="0.2">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6.2" x14ac:dyDescent="0.2">
      <c r="B63" s="1257" t="s">
        <v>588</v>
      </c>
    </row>
    <row r="64" spans="1:109" ht="13.2" x14ac:dyDescent="0.2">
      <c r="B64" s="1218"/>
      <c r="G64" s="1254"/>
      <c r="I64" s="1256"/>
      <c r="J64" s="1256"/>
      <c r="K64" s="1256"/>
      <c r="L64" s="1256"/>
      <c r="M64" s="1256"/>
      <c r="N64" s="1255"/>
      <c r="AM64" s="1254"/>
      <c r="AN64" s="1254" t="s">
        <v>587</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2" x14ac:dyDescent="0.2">
      <c r="B65" s="1218"/>
      <c r="AN65" s="1252" t="s">
        <v>586</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2" x14ac:dyDescent="0.2">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2" x14ac:dyDescent="0.2">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2" x14ac:dyDescent="0.2">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2" x14ac:dyDescent="0.2">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2" x14ac:dyDescent="0.2">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2" x14ac:dyDescent="0.2">
      <c r="B71" s="1218"/>
      <c r="G71" s="1239"/>
      <c r="I71" s="1242"/>
      <c r="J71" s="1241"/>
      <c r="K71" s="1241"/>
      <c r="L71" s="1240"/>
      <c r="M71" s="1241"/>
      <c r="N71" s="1240"/>
      <c r="AM71" s="1239"/>
      <c r="AN71" s="1217" t="s">
        <v>585</v>
      </c>
    </row>
    <row r="72" spans="2:107" ht="13.2" x14ac:dyDescent="0.2">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533</v>
      </c>
      <c r="BQ72" s="1226"/>
      <c r="BR72" s="1226"/>
      <c r="BS72" s="1226"/>
      <c r="BT72" s="1226"/>
      <c r="BU72" s="1226"/>
      <c r="BV72" s="1226"/>
      <c r="BW72" s="1226"/>
      <c r="BX72" s="1226" t="s">
        <v>534</v>
      </c>
      <c r="BY72" s="1226"/>
      <c r="BZ72" s="1226"/>
      <c r="CA72" s="1226"/>
      <c r="CB72" s="1226"/>
      <c r="CC72" s="1226"/>
      <c r="CD72" s="1226"/>
      <c r="CE72" s="1226"/>
      <c r="CF72" s="1226" t="s">
        <v>535</v>
      </c>
      <c r="CG72" s="1226"/>
      <c r="CH72" s="1226"/>
      <c r="CI72" s="1226"/>
      <c r="CJ72" s="1226"/>
      <c r="CK72" s="1226"/>
      <c r="CL72" s="1226"/>
      <c r="CM72" s="1226"/>
      <c r="CN72" s="1226" t="s">
        <v>536</v>
      </c>
      <c r="CO72" s="1226"/>
      <c r="CP72" s="1226"/>
      <c r="CQ72" s="1226"/>
      <c r="CR72" s="1226"/>
      <c r="CS72" s="1226"/>
      <c r="CT72" s="1226"/>
      <c r="CU72" s="1226"/>
      <c r="CV72" s="1226" t="s">
        <v>537</v>
      </c>
      <c r="CW72" s="1226"/>
      <c r="CX72" s="1226"/>
      <c r="CY72" s="1226"/>
      <c r="CZ72" s="1226"/>
      <c r="DA72" s="1226"/>
      <c r="DB72" s="1226"/>
      <c r="DC72" s="1226"/>
    </row>
    <row r="73" spans="2:107" ht="13.2" x14ac:dyDescent="0.2">
      <c r="B73" s="1218"/>
      <c r="G73" s="1233"/>
      <c r="H73" s="1233"/>
      <c r="I73" s="1233"/>
      <c r="J73" s="1233"/>
      <c r="K73" s="1230"/>
      <c r="L73" s="1230"/>
      <c r="M73" s="1230"/>
      <c r="N73" s="1230"/>
      <c r="AM73" s="1231"/>
      <c r="AN73" s="1225" t="s">
        <v>584</v>
      </c>
      <c r="AO73" s="1225"/>
      <c r="AP73" s="1225"/>
      <c r="AQ73" s="1225"/>
      <c r="AR73" s="1225"/>
      <c r="AS73" s="1225"/>
      <c r="AT73" s="1225"/>
      <c r="AU73" s="1225"/>
      <c r="AV73" s="1225"/>
      <c r="AW73" s="1225"/>
      <c r="AX73" s="1225"/>
      <c r="AY73" s="1225"/>
      <c r="AZ73" s="1225"/>
      <c r="BA73" s="1225"/>
      <c r="BB73" s="1225" t="s">
        <v>582</v>
      </c>
      <c r="BC73" s="1225"/>
      <c r="BD73" s="1225"/>
      <c r="BE73" s="1225"/>
      <c r="BF73" s="1225"/>
      <c r="BG73" s="1225"/>
      <c r="BH73" s="1225"/>
      <c r="BI73" s="1225"/>
      <c r="BJ73" s="1225"/>
      <c r="BK73" s="1225"/>
      <c r="BL73" s="1225"/>
      <c r="BM73" s="1225"/>
      <c r="BN73" s="1225"/>
      <c r="BO73" s="1225"/>
      <c r="BP73" s="1224"/>
      <c r="BQ73" s="1224"/>
      <c r="BR73" s="1224"/>
      <c r="BS73" s="1224"/>
      <c r="BT73" s="1224"/>
      <c r="BU73" s="1224"/>
      <c r="BV73" s="1224"/>
      <c r="BW73" s="1224"/>
      <c r="BX73" s="1224"/>
      <c r="BY73" s="1224"/>
      <c r="BZ73" s="1224"/>
      <c r="CA73" s="1224"/>
      <c r="CB73" s="1224"/>
      <c r="CC73" s="1224"/>
      <c r="CD73" s="1224"/>
      <c r="CE73" s="1224"/>
      <c r="CF73" s="1224"/>
      <c r="CG73" s="1224"/>
      <c r="CH73" s="1224"/>
      <c r="CI73" s="1224"/>
      <c r="CJ73" s="1224"/>
      <c r="CK73" s="1224"/>
      <c r="CL73" s="1224"/>
      <c r="CM73" s="1224"/>
      <c r="CN73" s="1224"/>
      <c r="CO73" s="1224"/>
      <c r="CP73" s="1224"/>
      <c r="CQ73" s="1224"/>
      <c r="CR73" s="1224"/>
      <c r="CS73" s="1224"/>
      <c r="CT73" s="1224"/>
      <c r="CU73" s="1224"/>
      <c r="CV73" s="1224"/>
      <c r="CW73" s="1224"/>
      <c r="CX73" s="1224"/>
      <c r="CY73" s="1224"/>
      <c r="CZ73" s="1224"/>
      <c r="DA73" s="1224"/>
      <c r="DB73" s="1224"/>
      <c r="DC73" s="1224"/>
    </row>
    <row r="74" spans="2:107" ht="13.2" x14ac:dyDescent="0.2">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2" x14ac:dyDescent="0.2">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581</v>
      </c>
      <c r="BC75" s="1225"/>
      <c r="BD75" s="1225"/>
      <c r="BE75" s="1225"/>
      <c r="BF75" s="1225"/>
      <c r="BG75" s="1225"/>
      <c r="BH75" s="1225"/>
      <c r="BI75" s="1225"/>
      <c r="BJ75" s="1225"/>
      <c r="BK75" s="1225"/>
      <c r="BL75" s="1225"/>
      <c r="BM75" s="1225"/>
      <c r="BN75" s="1225"/>
      <c r="BO75" s="1225"/>
      <c r="BP75" s="1224">
        <v>4.5</v>
      </c>
      <c r="BQ75" s="1224"/>
      <c r="BR75" s="1224"/>
      <c r="BS75" s="1224"/>
      <c r="BT75" s="1224"/>
      <c r="BU75" s="1224"/>
      <c r="BV75" s="1224"/>
      <c r="BW75" s="1224"/>
      <c r="BX75" s="1224">
        <v>4.0999999999999996</v>
      </c>
      <c r="BY75" s="1224"/>
      <c r="BZ75" s="1224"/>
      <c r="CA75" s="1224"/>
      <c r="CB75" s="1224"/>
      <c r="CC75" s="1224"/>
      <c r="CD75" s="1224"/>
      <c r="CE75" s="1224"/>
      <c r="CF75" s="1224">
        <v>3.5</v>
      </c>
      <c r="CG75" s="1224"/>
      <c r="CH75" s="1224"/>
      <c r="CI75" s="1224"/>
      <c r="CJ75" s="1224"/>
      <c r="CK75" s="1224"/>
      <c r="CL75" s="1224"/>
      <c r="CM75" s="1224"/>
      <c r="CN75" s="1224">
        <v>2.9</v>
      </c>
      <c r="CO75" s="1224"/>
      <c r="CP75" s="1224"/>
      <c r="CQ75" s="1224"/>
      <c r="CR75" s="1224"/>
      <c r="CS75" s="1224"/>
      <c r="CT75" s="1224"/>
      <c r="CU75" s="1224"/>
      <c r="CV75" s="1224">
        <v>2.5</v>
      </c>
      <c r="CW75" s="1224"/>
      <c r="CX75" s="1224"/>
      <c r="CY75" s="1224"/>
      <c r="CZ75" s="1224"/>
      <c r="DA75" s="1224"/>
      <c r="DB75" s="1224"/>
      <c r="DC75" s="1224"/>
    </row>
    <row r="76" spans="2:107" ht="13.2" x14ac:dyDescent="0.2">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2" x14ac:dyDescent="0.2">
      <c r="B77" s="1218"/>
      <c r="G77" s="1229"/>
      <c r="H77" s="1229"/>
      <c r="I77" s="1229"/>
      <c r="J77" s="1229"/>
      <c r="K77" s="1230"/>
      <c r="L77" s="1230"/>
      <c r="M77" s="1230"/>
      <c r="N77" s="1230"/>
      <c r="AN77" s="1226" t="s">
        <v>583</v>
      </c>
      <c r="AO77" s="1226"/>
      <c r="AP77" s="1226"/>
      <c r="AQ77" s="1226"/>
      <c r="AR77" s="1226"/>
      <c r="AS77" s="1226"/>
      <c r="AT77" s="1226"/>
      <c r="AU77" s="1226"/>
      <c r="AV77" s="1226"/>
      <c r="AW77" s="1226"/>
      <c r="AX77" s="1226"/>
      <c r="AY77" s="1226"/>
      <c r="AZ77" s="1226"/>
      <c r="BA77" s="1226"/>
      <c r="BB77" s="1225" t="s">
        <v>582</v>
      </c>
      <c r="BC77" s="1225"/>
      <c r="BD77" s="1225"/>
      <c r="BE77" s="1225"/>
      <c r="BF77" s="1225"/>
      <c r="BG77" s="1225"/>
      <c r="BH77" s="1225"/>
      <c r="BI77" s="1225"/>
      <c r="BJ77" s="1225"/>
      <c r="BK77" s="1225"/>
      <c r="BL77" s="1225"/>
      <c r="BM77" s="1225"/>
      <c r="BN77" s="1225"/>
      <c r="BO77" s="1225"/>
      <c r="BP77" s="1224">
        <v>33.9</v>
      </c>
      <c r="BQ77" s="1224"/>
      <c r="BR77" s="1224"/>
      <c r="BS77" s="1224"/>
      <c r="BT77" s="1224"/>
      <c r="BU77" s="1224"/>
      <c r="BV77" s="1224"/>
      <c r="BW77" s="1224"/>
      <c r="BX77" s="1224">
        <v>31.5</v>
      </c>
      <c r="BY77" s="1224"/>
      <c r="BZ77" s="1224"/>
      <c r="CA77" s="1224"/>
      <c r="CB77" s="1224"/>
      <c r="CC77" s="1224"/>
      <c r="CD77" s="1224"/>
      <c r="CE77" s="1224"/>
      <c r="CF77" s="1224">
        <v>23.4</v>
      </c>
      <c r="CG77" s="1224"/>
      <c r="CH77" s="1224"/>
      <c r="CI77" s="1224"/>
      <c r="CJ77" s="1224"/>
      <c r="CK77" s="1224"/>
      <c r="CL77" s="1224"/>
      <c r="CM77" s="1224"/>
      <c r="CN77" s="1224">
        <v>18.2</v>
      </c>
      <c r="CO77" s="1224"/>
      <c r="CP77" s="1224"/>
      <c r="CQ77" s="1224"/>
      <c r="CR77" s="1224"/>
      <c r="CS77" s="1224"/>
      <c r="CT77" s="1224"/>
      <c r="CU77" s="1224"/>
      <c r="CV77" s="1224">
        <v>17.100000000000001</v>
      </c>
      <c r="CW77" s="1224"/>
      <c r="CX77" s="1224"/>
      <c r="CY77" s="1224"/>
      <c r="CZ77" s="1224"/>
      <c r="DA77" s="1224"/>
      <c r="DB77" s="1224"/>
      <c r="DC77" s="1224"/>
    </row>
    <row r="78" spans="2:107" ht="13.2" x14ac:dyDescent="0.2">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2" x14ac:dyDescent="0.2">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581</v>
      </c>
      <c r="BC79" s="1225"/>
      <c r="BD79" s="1225"/>
      <c r="BE79" s="1225"/>
      <c r="BF79" s="1225"/>
      <c r="BG79" s="1225"/>
      <c r="BH79" s="1225"/>
      <c r="BI79" s="1225"/>
      <c r="BJ79" s="1225"/>
      <c r="BK79" s="1225"/>
      <c r="BL79" s="1225"/>
      <c r="BM79" s="1225"/>
      <c r="BN79" s="1225"/>
      <c r="BO79" s="1225"/>
      <c r="BP79" s="1224">
        <v>5.7</v>
      </c>
      <c r="BQ79" s="1224"/>
      <c r="BR79" s="1224"/>
      <c r="BS79" s="1224"/>
      <c r="BT79" s="1224"/>
      <c r="BU79" s="1224"/>
      <c r="BV79" s="1224"/>
      <c r="BW79" s="1224"/>
      <c r="BX79" s="1224">
        <v>5.4</v>
      </c>
      <c r="BY79" s="1224"/>
      <c r="BZ79" s="1224"/>
      <c r="CA79" s="1224"/>
      <c r="CB79" s="1224"/>
      <c r="CC79" s="1224"/>
      <c r="CD79" s="1224"/>
      <c r="CE79" s="1224"/>
      <c r="CF79" s="1224">
        <v>5.2</v>
      </c>
      <c r="CG79" s="1224"/>
      <c r="CH79" s="1224"/>
      <c r="CI79" s="1224"/>
      <c r="CJ79" s="1224"/>
      <c r="CK79" s="1224"/>
      <c r="CL79" s="1224"/>
      <c r="CM79" s="1224"/>
      <c r="CN79" s="1224">
        <v>5.2</v>
      </c>
      <c r="CO79" s="1224"/>
      <c r="CP79" s="1224"/>
      <c r="CQ79" s="1224"/>
      <c r="CR79" s="1224"/>
      <c r="CS79" s="1224"/>
      <c r="CT79" s="1224"/>
      <c r="CU79" s="1224"/>
      <c r="CV79" s="1224">
        <v>5.2</v>
      </c>
      <c r="CW79" s="1224"/>
      <c r="CX79" s="1224"/>
      <c r="CY79" s="1224"/>
      <c r="CZ79" s="1224"/>
      <c r="DA79" s="1224"/>
      <c r="DB79" s="1224"/>
      <c r="DC79" s="1224"/>
    </row>
    <row r="80" spans="2:107" ht="13.2" x14ac:dyDescent="0.2">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2" x14ac:dyDescent="0.2">
      <c r="B81" s="1218"/>
    </row>
    <row r="82" spans="2:109" ht="16.2" x14ac:dyDescent="0.2">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2" x14ac:dyDescent="0.2">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2" x14ac:dyDescent="0.2">
      <c r="DD84" s="1217"/>
      <c r="DE84" s="1217"/>
    </row>
    <row r="85" spans="2:109" ht="13.2" x14ac:dyDescent="0.2">
      <c r="DD85" s="1217"/>
      <c r="DE85" s="1217"/>
    </row>
  </sheetData>
  <sheetProtection algorithmName="SHA-512" hashValue="HNugIhvggyj92EPc1enPfdXqZGx0MsvLyE/z30oZ0MSuJV3vKi8mIdjcp7cZnXJBjU0DMJt/vaidIkBp6AY5yg==" saltValue="2gu2+/fOTS4m7ZZjOO8b0w=="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08B9B-964E-48FE-8253-D5159D805888}">
  <sheetPr>
    <pageSetUpPr fitToPage="1"/>
  </sheetPr>
  <dimension ref="A1:DR125"/>
  <sheetViews>
    <sheetView showGridLines="0" topLeftCell="A52" zoomScale="70" zoomScaleNormal="70" zoomScaleSheetLayoutView="70" workbookViewId="0">
      <selection activeCell="AE90" sqref="AE90"/>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483</v>
      </c>
    </row>
  </sheetData>
  <sheetProtection algorithmName="SHA-512" hashValue="nUQtufmJXdPx/YmIaL0Tts4FYcdgsaI3jF8H0qfhD+k3ti/ckJo7eIZ4Rh7S5gw0cgOT/GiMXQUQwcYbpPvdzg==" saltValue="M3W6B20WOKzxOBZrCZrn8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212AA5-EF49-4D2E-997D-99BD2A1EEA34}">
  <sheetPr>
    <pageSetUpPr fitToPage="1"/>
  </sheetPr>
  <dimension ref="A1:DR125"/>
  <sheetViews>
    <sheetView showGridLines="0" tabSelected="1" zoomScale="70" zoomScaleNormal="70" zoomScaleSheetLayoutView="55" workbookViewId="0">
      <selection activeCell="AE112" sqref="AE112"/>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483</v>
      </c>
    </row>
  </sheetData>
  <sheetProtection algorithmName="SHA-512" hashValue="HBdOcTrsDKaH1z5ZtdIM5wXEA1KGwDGBQ1l0hQ7/Do22aNbaOmclsoJ0JGiWZfHv/rAfwV1VMnpEvzQJBozIRg==" saltValue="aS/AqgrIXLGu+MeAh3IRr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532</v>
      </c>
      <c r="G2" s="151"/>
      <c r="H2" s="152"/>
    </row>
    <row r="3" spans="1:8" x14ac:dyDescent="0.2">
      <c r="A3" s="148" t="s">
        <v>525</v>
      </c>
      <c r="B3" s="153"/>
      <c r="C3" s="154"/>
      <c r="D3" s="155">
        <v>54420</v>
      </c>
      <c r="E3" s="156"/>
      <c r="F3" s="157">
        <v>51849</v>
      </c>
      <c r="G3" s="158"/>
      <c r="H3" s="159"/>
    </row>
    <row r="4" spans="1:8" x14ac:dyDescent="0.2">
      <c r="A4" s="160"/>
      <c r="B4" s="161"/>
      <c r="C4" s="162"/>
      <c r="D4" s="163">
        <v>34370</v>
      </c>
      <c r="E4" s="164"/>
      <c r="F4" s="165">
        <v>26326</v>
      </c>
      <c r="G4" s="166"/>
      <c r="H4" s="167"/>
    </row>
    <row r="5" spans="1:8" x14ac:dyDescent="0.2">
      <c r="A5" s="148" t="s">
        <v>527</v>
      </c>
      <c r="B5" s="153"/>
      <c r="C5" s="154"/>
      <c r="D5" s="155">
        <v>75519</v>
      </c>
      <c r="E5" s="156"/>
      <c r="F5" s="157">
        <v>52191</v>
      </c>
      <c r="G5" s="158"/>
      <c r="H5" s="159"/>
    </row>
    <row r="6" spans="1:8" x14ac:dyDescent="0.2">
      <c r="A6" s="160"/>
      <c r="B6" s="161"/>
      <c r="C6" s="162"/>
      <c r="D6" s="163">
        <v>45914</v>
      </c>
      <c r="E6" s="164"/>
      <c r="F6" s="165">
        <v>26807</v>
      </c>
      <c r="G6" s="166"/>
      <c r="H6" s="167"/>
    </row>
    <row r="7" spans="1:8" x14ac:dyDescent="0.2">
      <c r="A7" s="148" t="s">
        <v>528</v>
      </c>
      <c r="B7" s="153"/>
      <c r="C7" s="154"/>
      <c r="D7" s="155">
        <v>44821</v>
      </c>
      <c r="E7" s="156"/>
      <c r="F7" s="157">
        <v>48105</v>
      </c>
      <c r="G7" s="158"/>
      <c r="H7" s="159"/>
    </row>
    <row r="8" spans="1:8" x14ac:dyDescent="0.2">
      <c r="A8" s="160"/>
      <c r="B8" s="161"/>
      <c r="C8" s="162"/>
      <c r="D8" s="163">
        <v>19247</v>
      </c>
      <c r="E8" s="164"/>
      <c r="F8" s="165">
        <v>24072</v>
      </c>
      <c r="G8" s="166"/>
      <c r="H8" s="167"/>
    </row>
    <row r="9" spans="1:8" x14ac:dyDescent="0.2">
      <c r="A9" s="148" t="s">
        <v>529</v>
      </c>
      <c r="B9" s="153"/>
      <c r="C9" s="154"/>
      <c r="D9" s="155">
        <v>51105</v>
      </c>
      <c r="E9" s="156"/>
      <c r="F9" s="157">
        <v>47446</v>
      </c>
      <c r="G9" s="158"/>
      <c r="H9" s="159"/>
    </row>
    <row r="10" spans="1:8" x14ac:dyDescent="0.2">
      <c r="A10" s="160"/>
      <c r="B10" s="161"/>
      <c r="C10" s="162"/>
      <c r="D10" s="163">
        <v>23975</v>
      </c>
      <c r="E10" s="164"/>
      <c r="F10" s="165">
        <v>24371</v>
      </c>
      <c r="G10" s="166"/>
      <c r="H10" s="167"/>
    </row>
    <row r="11" spans="1:8" x14ac:dyDescent="0.2">
      <c r="A11" s="148" t="s">
        <v>530</v>
      </c>
      <c r="B11" s="153"/>
      <c r="C11" s="154"/>
      <c r="D11" s="155">
        <v>36184</v>
      </c>
      <c r="E11" s="156"/>
      <c r="F11" s="157">
        <v>48387</v>
      </c>
      <c r="G11" s="158"/>
      <c r="H11" s="159"/>
    </row>
    <row r="12" spans="1:8" x14ac:dyDescent="0.2">
      <c r="A12" s="160"/>
      <c r="B12" s="161"/>
      <c r="C12" s="168"/>
      <c r="D12" s="163">
        <v>23207</v>
      </c>
      <c r="E12" s="164"/>
      <c r="F12" s="165">
        <v>25592</v>
      </c>
      <c r="G12" s="166"/>
      <c r="H12" s="167"/>
    </row>
    <row r="13" spans="1:8" x14ac:dyDescent="0.2">
      <c r="A13" s="148"/>
      <c r="B13" s="153"/>
      <c r="C13" s="169"/>
      <c r="D13" s="170">
        <v>52410</v>
      </c>
      <c r="E13" s="171"/>
      <c r="F13" s="172">
        <v>49596</v>
      </c>
      <c r="G13" s="173"/>
      <c r="H13" s="159"/>
    </row>
    <row r="14" spans="1:8" x14ac:dyDescent="0.2">
      <c r="A14" s="160"/>
      <c r="B14" s="161"/>
      <c r="C14" s="162"/>
      <c r="D14" s="163">
        <v>29343</v>
      </c>
      <c r="E14" s="164"/>
      <c r="F14" s="165">
        <v>25434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7.85</v>
      </c>
      <c r="C19" s="174">
        <f>ROUND(VALUE(SUBSTITUTE(実質収支比率等に係る経年分析!G$48,"▲","-")),2)</f>
        <v>8.98</v>
      </c>
      <c r="D19" s="174">
        <f>ROUND(VALUE(SUBSTITUTE(実質収支比率等に係る経年分析!H$48,"▲","-")),2)</f>
        <v>9.75</v>
      </c>
      <c r="E19" s="174">
        <f>ROUND(VALUE(SUBSTITUTE(実質収支比率等に係る経年分析!I$48,"▲","-")),2)</f>
        <v>8.9600000000000009</v>
      </c>
      <c r="F19" s="174">
        <f>ROUND(VALUE(SUBSTITUTE(実質収支比率等に係る経年分析!J$48,"▲","-")),2)</f>
        <v>8.3000000000000007</v>
      </c>
    </row>
    <row r="20" spans="1:11" x14ac:dyDescent="0.2">
      <c r="A20" s="174" t="s">
        <v>53</v>
      </c>
      <c r="B20" s="174">
        <f>ROUND(VALUE(SUBSTITUTE(実質収支比率等に係る経年分析!F$47,"▲","-")),2)</f>
        <v>9.9</v>
      </c>
      <c r="C20" s="174">
        <f>ROUND(VALUE(SUBSTITUTE(実質収支比率等に係る経年分析!G$47,"▲","-")),2)</f>
        <v>7.83</v>
      </c>
      <c r="D20" s="174">
        <f>ROUND(VALUE(SUBSTITUTE(実質収支比率等に係る経年分析!H$47,"▲","-")),2)</f>
        <v>9.5399999999999991</v>
      </c>
      <c r="E20" s="174">
        <f>ROUND(VALUE(SUBSTITUTE(実質収支比率等に係る経年分析!I$47,"▲","-")),2)</f>
        <v>10.92</v>
      </c>
      <c r="F20" s="174">
        <f>ROUND(VALUE(SUBSTITUTE(実質収支比率等に係る経年分析!J$47,"▲","-")),2)</f>
        <v>11.86</v>
      </c>
    </row>
    <row r="21" spans="1:11" x14ac:dyDescent="0.2">
      <c r="A21" s="174" t="s">
        <v>54</v>
      </c>
      <c r="B21" s="174">
        <f>IF(ISNUMBER(VALUE(SUBSTITUTE(実質収支比率等に係る経年分析!F$49,"▲","-"))),ROUND(VALUE(SUBSTITUTE(実質収支比率等に係る経年分析!F$49,"▲","-")),2),NA())</f>
        <v>-2.75</v>
      </c>
      <c r="C21" s="174">
        <f>IF(ISNUMBER(VALUE(SUBSTITUTE(実質収支比率等に係る経年分析!G$49,"▲","-"))),ROUND(VALUE(SUBSTITUTE(実質収支比率等に係る経年分析!G$49,"▲","-")),2),NA())</f>
        <v>-0.57999999999999996</v>
      </c>
      <c r="D21" s="174">
        <f>IF(ISNUMBER(VALUE(SUBSTITUTE(実質収支比率等に係る経年分析!H$49,"▲","-"))),ROUND(VALUE(SUBSTITUTE(実質収支比率等に係る経年分析!H$49,"▲","-")),2),NA())</f>
        <v>3.52</v>
      </c>
      <c r="E21" s="174">
        <f>IF(ISNUMBER(VALUE(SUBSTITUTE(実質収支比率等に係る経年分析!I$49,"▲","-"))),ROUND(VALUE(SUBSTITUTE(実質収支比率等に係る経年分析!I$49,"▲","-")),2),NA())</f>
        <v>0.08</v>
      </c>
      <c r="F21" s="174">
        <f>IF(ISNUMBER(VALUE(SUBSTITUTE(実質収支比率等に係る経年分析!J$49,"▲","-"))),ROUND(VALUE(SUBSTITUTE(実質収支比率等に係る経年分析!J$49,"▲","-")),2),NA())</f>
        <v>0.59</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0.7</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0.66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0.57999999999999996</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0.31</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競輪事業特別会計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1.39</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1.64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1.6</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1.43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1.22</v>
      </c>
    </row>
    <row r="30" spans="1:11" x14ac:dyDescent="0.2">
      <c r="A30" s="175" t="str">
        <f>IF(連結実質赤字比率に係る赤字・黒字の構成分析!C$40="",NA(),連結実質赤字比率に係る赤字・黒字の構成分析!C$40)</f>
        <v>介護保険事業特別会計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1.56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1.6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1.06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1.74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1.37</v>
      </c>
    </row>
    <row r="31" spans="1:11" x14ac:dyDescent="0.2">
      <c r="A31" s="175" t="str">
        <f>IF(連結実質赤字比率に係る赤字・黒字の構成分析!C$39="",NA(),連結実質赤字比率に係る赤字・黒字の構成分析!C$39)</f>
        <v>中央卸売市場事業会計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1.1499999999999999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1.1100000000000001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1.26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1.39</v>
      </c>
    </row>
    <row r="32" spans="1:11" x14ac:dyDescent="0.2">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2.86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2.96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2.48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1.79</v>
      </c>
    </row>
    <row r="33" spans="1:16" x14ac:dyDescent="0.2">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2.19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2.87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2.79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2.71</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3.55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3.77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3.27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3.44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3.4</v>
      </c>
    </row>
    <row r="35" spans="1:16" x14ac:dyDescent="0.2">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6.55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7.12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6.67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7.73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7.32</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8.52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9.36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8.67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8.2200000000000006</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12273</v>
      </c>
      <c r="E42" s="176"/>
      <c r="F42" s="176"/>
      <c r="G42" s="176">
        <f>'実質公債費比率（分子）の構造'!L$52</f>
        <v>12480</v>
      </c>
      <c r="H42" s="176"/>
      <c r="I42" s="176"/>
      <c r="J42" s="176">
        <f>'実質公債費比率（分子）の構造'!M$52</f>
        <v>12477</v>
      </c>
      <c r="K42" s="176"/>
      <c r="L42" s="176"/>
      <c r="M42" s="176">
        <f>'実質公債費比率（分子）の構造'!N$52</f>
        <v>12618</v>
      </c>
      <c r="N42" s="176"/>
      <c r="O42" s="176"/>
      <c r="P42" s="176">
        <f>'実質公債費比率（分子）の構造'!O$52</f>
        <v>12637</v>
      </c>
    </row>
    <row r="43" spans="1:16" x14ac:dyDescent="0.2">
      <c r="A43" s="176" t="s">
        <v>16</v>
      </c>
      <c r="B43" s="176">
        <f>'実質公債費比率（分子）の構造'!K$51</f>
        <v>1</v>
      </c>
      <c r="C43" s="176"/>
      <c r="D43" s="176"/>
      <c r="E43" s="176">
        <f>'実質公債費比率（分子）の構造'!L$51</f>
        <v>1</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2">
      <c r="A44" s="176" t="s">
        <v>62</v>
      </c>
      <c r="B44" s="176">
        <f>'実質公債費比率（分子）の構造'!K$50</f>
        <v>4</v>
      </c>
      <c r="C44" s="176"/>
      <c r="D44" s="176"/>
      <c r="E44" s="176">
        <f>'実質公債費比率（分子）の構造'!L$50</f>
        <v>9</v>
      </c>
      <c r="F44" s="176"/>
      <c r="G44" s="176"/>
      <c r="H44" s="176">
        <f>'実質公債費比率（分子）の構造'!M$50</f>
        <v>10</v>
      </c>
      <c r="I44" s="176"/>
      <c r="J44" s="176"/>
      <c r="K44" s="176">
        <f>'実質公債費比率（分子）の構造'!N$50</f>
        <v>12</v>
      </c>
      <c r="L44" s="176"/>
      <c r="M44" s="176"/>
      <c r="N44" s="176">
        <f>'実質公債費比率（分子）の構造'!O$50</f>
        <v>8</v>
      </c>
      <c r="O44" s="176"/>
      <c r="P44" s="176"/>
    </row>
    <row r="45" spans="1:16" x14ac:dyDescent="0.2">
      <c r="A45" s="176" t="s">
        <v>63</v>
      </c>
      <c r="B45" s="176">
        <f>'実質公債費比率（分子）の構造'!K$49</f>
        <v>16</v>
      </c>
      <c r="C45" s="176"/>
      <c r="D45" s="176"/>
      <c r="E45" s="176">
        <f>'実質公債費比率（分子）の構造'!L$49</f>
        <v>30</v>
      </c>
      <c r="F45" s="176"/>
      <c r="G45" s="176"/>
      <c r="H45" s="176">
        <f>'実質公債費比率（分子）の構造'!M$49</f>
        <v>38</v>
      </c>
      <c r="I45" s="176"/>
      <c r="J45" s="176"/>
      <c r="K45" s="176">
        <f>'実質公債費比率（分子）の構造'!N$49</f>
        <v>50</v>
      </c>
      <c r="L45" s="176"/>
      <c r="M45" s="176"/>
      <c r="N45" s="176">
        <f>'実質公債費比率（分子）の構造'!O$49</f>
        <v>53</v>
      </c>
      <c r="O45" s="176"/>
      <c r="P45" s="176"/>
    </row>
    <row r="46" spans="1:16" x14ac:dyDescent="0.2">
      <c r="A46" s="176" t="s">
        <v>64</v>
      </c>
      <c r="B46" s="176">
        <f>'実質公債費比率（分子）の構造'!K$48</f>
        <v>2567</v>
      </c>
      <c r="C46" s="176"/>
      <c r="D46" s="176"/>
      <c r="E46" s="176">
        <f>'実質公債費比率（分子）の構造'!L$48</f>
        <v>2664</v>
      </c>
      <c r="F46" s="176"/>
      <c r="G46" s="176"/>
      <c r="H46" s="176">
        <f>'実質公債費比率（分子）の構造'!M$48</f>
        <v>2411</v>
      </c>
      <c r="I46" s="176"/>
      <c r="J46" s="176"/>
      <c r="K46" s="176">
        <f>'実質公債費比率（分子）の構造'!N$48</f>
        <v>1909</v>
      </c>
      <c r="L46" s="176"/>
      <c r="M46" s="176"/>
      <c r="N46" s="176">
        <f>'実質公債費比率（分子）の構造'!O$48</f>
        <v>1823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12822</v>
      </c>
      <c r="C49" s="176"/>
      <c r="D49" s="176"/>
      <c r="E49" s="176">
        <f>'実質公債費比率（分子）の構造'!L$45</f>
        <v>12530</v>
      </c>
      <c r="F49" s="176"/>
      <c r="G49" s="176"/>
      <c r="H49" s="176">
        <f>'実質公債費比率（分子）の構造'!M$45</f>
        <v>12372</v>
      </c>
      <c r="I49" s="176"/>
      <c r="J49" s="176"/>
      <c r="K49" s="176">
        <f>'実質公債費比率（分子）の構造'!N$45</f>
        <v>12383</v>
      </c>
      <c r="L49" s="176"/>
      <c r="M49" s="176"/>
      <c r="N49" s="176">
        <f>'実質公債費比率（分子）の構造'!O$45</f>
        <v>12704</v>
      </c>
      <c r="O49" s="176"/>
      <c r="P49" s="176"/>
    </row>
    <row r="50" spans="1:16" x14ac:dyDescent="0.2">
      <c r="A50" s="176" t="s">
        <v>67</v>
      </c>
      <c r="B50" s="176" t="e">
        <f>NA()</f>
        <v>#N/A</v>
      </c>
      <c r="C50" s="176">
        <f>IF(ISNUMBER('実質公債費比率（分子）の構造'!K$53),'実質公債費比率（分子）の構造'!K$53,NA())</f>
        <v>3137</v>
      </c>
      <c r="D50" s="176" t="e">
        <f>NA()</f>
        <v>#N/A</v>
      </c>
      <c r="E50" s="176" t="e">
        <f>NA()</f>
        <v>#N/A</v>
      </c>
      <c r="F50" s="176">
        <f>IF(ISNUMBER('実質公債費比率（分子）の構造'!L$53),'実質公債費比率（分子）の構造'!L$53,NA())</f>
        <v>2754</v>
      </c>
      <c r="G50" s="176" t="e">
        <f>NA()</f>
        <v>#N/A</v>
      </c>
      <c r="H50" s="176" t="e">
        <f>NA()</f>
        <v>#N/A</v>
      </c>
      <c r="I50" s="176">
        <f>IF(ISNUMBER('実質公債費比率（分子）の構造'!M$53),'実質公債費比率（分子）の構造'!M$53,NA())</f>
        <v>2354</v>
      </c>
      <c r="J50" s="176" t="e">
        <f>NA()</f>
        <v>#N/A</v>
      </c>
      <c r="K50" s="176" t="e">
        <f>NA()</f>
        <v>#N/A</v>
      </c>
      <c r="L50" s="176">
        <f>IF(ISNUMBER('実質公債費比率（分子）の構造'!N$53),'実質公債費比率（分子）の構造'!N$53,NA())</f>
        <v>1736</v>
      </c>
      <c r="M50" s="176" t="e">
        <f>NA()</f>
        <v>#N/A</v>
      </c>
      <c r="N50" s="176" t="e">
        <f>NA()</f>
        <v>#N/A</v>
      </c>
      <c r="O50" s="176">
        <f>IF(ISNUMBER('実質公債費比率（分子）の構造'!O$53),'実質公債費比率（分子）の構造'!O$53,NA())</f>
        <v>1951</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133695</v>
      </c>
      <c r="E56" s="175"/>
      <c r="F56" s="175"/>
      <c r="G56" s="175">
        <f>'将来負担比率（分子）の構造'!J$52</f>
        <v>137035</v>
      </c>
      <c r="H56" s="175"/>
      <c r="I56" s="175"/>
      <c r="J56" s="175">
        <f>'将来負担比率（分子）の構造'!K$52</f>
        <v>138673</v>
      </c>
      <c r="K56" s="175"/>
      <c r="L56" s="175"/>
      <c r="M56" s="175">
        <f>'将来負担比率（分子）の構造'!L$52</f>
        <v>136684</v>
      </c>
      <c r="N56" s="175"/>
      <c r="O56" s="175"/>
      <c r="P56" s="175">
        <f>'将来負担比率（分子）の構造'!M$52</f>
        <v>133899</v>
      </c>
    </row>
    <row r="57" spans="1:16" x14ac:dyDescent="0.2">
      <c r="A57" s="175" t="s">
        <v>42</v>
      </c>
      <c r="B57" s="175"/>
      <c r="C57" s="175"/>
      <c r="D57" s="175">
        <f>'将来負担比率（分子）の構造'!I$51</f>
        <v>32994</v>
      </c>
      <c r="E57" s="175"/>
      <c r="F57" s="175"/>
      <c r="G57" s="175">
        <f>'将来負担比率（分子）の構造'!J$51</f>
        <v>32935</v>
      </c>
      <c r="H57" s="175"/>
      <c r="I57" s="175"/>
      <c r="J57" s="175">
        <f>'将来負担比率（分子）の構造'!K$51</f>
        <v>34170</v>
      </c>
      <c r="K57" s="175"/>
      <c r="L57" s="175"/>
      <c r="M57" s="175">
        <f>'将来負担比率（分子）の構造'!L$51</f>
        <v>35440</v>
      </c>
      <c r="N57" s="175"/>
      <c r="O57" s="175"/>
      <c r="P57" s="175">
        <f>'将来負担比率（分子）の構造'!M$51</f>
        <v>34399</v>
      </c>
    </row>
    <row r="58" spans="1:16" x14ac:dyDescent="0.2">
      <c r="A58" s="175" t="s">
        <v>41</v>
      </c>
      <c r="B58" s="175"/>
      <c r="C58" s="175"/>
      <c r="D58" s="175">
        <f>'将来負担比率（分子）の構造'!I$50</f>
        <v>33318</v>
      </c>
      <c r="E58" s="175"/>
      <c r="F58" s="175"/>
      <c r="G58" s="175">
        <f>'将来負担比率（分子）の構造'!J$50</f>
        <v>23081</v>
      </c>
      <c r="H58" s="175"/>
      <c r="I58" s="175"/>
      <c r="J58" s="175">
        <f>'将来負担比率（分子）の構造'!K$50</f>
        <v>28384</v>
      </c>
      <c r="K58" s="175"/>
      <c r="L58" s="175"/>
      <c r="M58" s="175">
        <f>'将来負担比率（分子）の構造'!L$50</f>
        <v>29724</v>
      </c>
      <c r="N58" s="175"/>
      <c r="O58" s="175"/>
      <c r="P58" s="175">
        <f>'将来負担比率（分子）の構造'!M$50</f>
        <v>30008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16285</v>
      </c>
      <c r="C62" s="175"/>
      <c r="D62" s="175"/>
      <c r="E62" s="175">
        <f>'将来負担比率（分子）の構造'!J$45</f>
        <v>16468</v>
      </c>
      <c r="F62" s="175"/>
      <c r="G62" s="175"/>
      <c r="H62" s="175">
        <f>'将来負担比率（分子）の構造'!K$45</f>
        <v>16588</v>
      </c>
      <c r="I62" s="175"/>
      <c r="J62" s="175"/>
      <c r="K62" s="175">
        <f>'将来負担比率（分子）の構造'!L$45</f>
        <v>16729</v>
      </c>
      <c r="L62" s="175"/>
      <c r="M62" s="175"/>
      <c r="N62" s="175">
        <f>'将来負担比率（分子）の構造'!M$45</f>
        <v>17360</v>
      </c>
      <c r="O62" s="175"/>
      <c r="P62" s="175"/>
    </row>
    <row r="63" spans="1:16" x14ac:dyDescent="0.2">
      <c r="A63" s="175" t="s">
        <v>34</v>
      </c>
      <c r="B63" s="175">
        <f>'将来負担比率（分子）の構造'!I$44</f>
        <v>252</v>
      </c>
      <c r="C63" s="175"/>
      <c r="D63" s="175"/>
      <c r="E63" s="175">
        <f>'将来負担比率（分子）の構造'!J$44</f>
        <v>504</v>
      </c>
      <c r="F63" s="175"/>
      <c r="G63" s="175"/>
      <c r="H63" s="175">
        <f>'将来負担比率（分子）の構造'!K$44</f>
        <v>587</v>
      </c>
      <c r="I63" s="175"/>
      <c r="J63" s="175"/>
      <c r="K63" s="175">
        <f>'将来負担比率（分子）の構造'!L$44</f>
        <v>535</v>
      </c>
      <c r="L63" s="175"/>
      <c r="M63" s="175"/>
      <c r="N63" s="175">
        <f>'将来負担比率（分子）の構造'!M$44</f>
        <v>450</v>
      </c>
      <c r="O63" s="175"/>
      <c r="P63" s="175"/>
    </row>
    <row r="64" spans="1:16" x14ac:dyDescent="0.2">
      <c r="A64" s="175" t="s">
        <v>33</v>
      </c>
      <c r="B64" s="175">
        <f>'将来負担比率（分子）の構造'!I$43</f>
        <v>26040</v>
      </c>
      <c r="C64" s="175"/>
      <c r="D64" s="175"/>
      <c r="E64" s="175">
        <f>'将来負担比率（分子）の構造'!J$43</f>
        <v>24264</v>
      </c>
      <c r="F64" s="175"/>
      <c r="G64" s="175"/>
      <c r="H64" s="175">
        <f>'将来負担比率（分子）の構造'!K$43</f>
        <v>22128</v>
      </c>
      <c r="I64" s="175"/>
      <c r="J64" s="175"/>
      <c r="K64" s="175">
        <f>'将来負担比率（分子）の構造'!L$43</f>
        <v>20799</v>
      </c>
      <c r="L64" s="175"/>
      <c r="M64" s="175"/>
      <c r="N64" s="175">
        <f>'将来負担比率（分子）の構造'!M$43</f>
        <v>20546</v>
      </c>
      <c r="O64" s="175"/>
      <c r="P64" s="175"/>
    </row>
    <row r="65" spans="1:16" x14ac:dyDescent="0.2">
      <c r="A65" s="175" t="s">
        <v>32</v>
      </c>
      <c r="B65" s="175">
        <f>'将来負担比率（分子）の構造'!I$42</f>
        <v>1638</v>
      </c>
      <c r="C65" s="175"/>
      <c r="D65" s="175"/>
      <c r="E65" s="175">
        <f>'将来負担比率（分子）の構造'!J$42</f>
        <v>1626</v>
      </c>
      <c r="F65" s="175"/>
      <c r="G65" s="175"/>
      <c r="H65" s="175">
        <f>'将来負担比率（分子）の構造'!K$42</f>
        <v>1583</v>
      </c>
      <c r="I65" s="175"/>
      <c r="J65" s="175"/>
      <c r="K65" s="175">
        <f>'将来負担比率（分子）の構造'!L$42</f>
        <v>1431</v>
      </c>
      <c r="L65" s="175"/>
      <c r="M65" s="175"/>
      <c r="N65" s="175">
        <f>'将来負担比率（分子）の構造'!M$42</f>
        <v>1654</v>
      </c>
      <c r="O65" s="175"/>
      <c r="P65" s="175"/>
    </row>
    <row r="66" spans="1:16" x14ac:dyDescent="0.2">
      <c r="A66" s="175" t="s">
        <v>31</v>
      </c>
      <c r="B66" s="175">
        <f>'将来負担比率（分子）の構造'!I$41</f>
        <v>138383</v>
      </c>
      <c r="C66" s="175"/>
      <c r="D66" s="175"/>
      <c r="E66" s="175">
        <f>'将来負担比率（分子）の構造'!J$41</f>
        <v>145285</v>
      </c>
      <c r="F66" s="175"/>
      <c r="G66" s="175"/>
      <c r="H66" s="175">
        <f>'将来負担比率（分子）の構造'!K$41</f>
        <v>148023</v>
      </c>
      <c r="I66" s="175"/>
      <c r="J66" s="175"/>
      <c r="K66" s="175">
        <f>'将来負担比率（分子）の構造'!L$41</f>
        <v>148841</v>
      </c>
      <c r="L66" s="175"/>
      <c r="M66" s="175"/>
      <c r="N66" s="175">
        <f>'将来負担比率（分子）の構造'!M$41</f>
        <v>145188</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8690</v>
      </c>
      <c r="C72" s="179">
        <f>基金残高に係る経年分析!G55</f>
        <v>9691</v>
      </c>
      <c r="D72" s="179">
        <f>基金残高に係る経年分析!H55</f>
        <v>10692</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14684</v>
      </c>
      <c r="C74" s="179">
        <f>基金残高に係る経年分析!G57</f>
        <v>15403</v>
      </c>
      <c r="D74" s="179">
        <f>基金残高に係る経年分析!H57</f>
        <v>15614</v>
      </c>
    </row>
  </sheetData>
  <sheetProtection algorithmName="SHA-512" hashValue="bqUSer/aSYhItO2dZYIrvoe8gXL31n4/J2uW2ufZxUDxbj8KIhddR33EdG+/pN6cK76V3YHkvM8Bi20hKvEhQg==" saltValue="J5K+thejR3wYdsO/5qiTW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66561182</v>
      </c>
      <c r="S5" s="677"/>
      <c r="T5" s="677"/>
      <c r="U5" s="677"/>
      <c r="V5" s="677"/>
      <c r="W5" s="677"/>
      <c r="X5" s="677"/>
      <c r="Y5" s="702"/>
      <c r="Z5" s="715">
        <v>35.1</v>
      </c>
      <c r="AA5" s="715"/>
      <c r="AB5" s="715"/>
      <c r="AC5" s="715"/>
      <c r="AD5" s="716">
        <v>60908965</v>
      </c>
      <c r="AE5" s="716"/>
      <c r="AF5" s="716"/>
      <c r="AG5" s="716"/>
      <c r="AH5" s="716"/>
      <c r="AI5" s="716"/>
      <c r="AJ5" s="716"/>
      <c r="AK5" s="716"/>
      <c r="AL5" s="703">
        <v>68.400000000000006</v>
      </c>
      <c r="AM5" s="685"/>
      <c r="AN5" s="685"/>
      <c r="AO5" s="704"/>
      <c r="AP5" s="679" t="s">
        <v>216</v>
      </c>
      <c r="AQ5" s="680"/>
      <c r="AR5" s="680"/>
      <c r="AS5" s="680"/>
      <c r="AT5" s="680"/>
      <c r="AU5" s="680"/>
      <c r="AV5" s="680"/>
      <c r="AW5" s="680"/>
      <c r="AX5" s="680"/>
      <c r="AY5" s="680"/>
      <c r="AZ5" s="680"/>
      <c r="BA5" s="680"/>
      <c r="BB5" s="680"/>
      <c r="BC5" s="680"/>
      <c r="BD5" s="680"/>
      <c r="BE5" s="680"/>
      <c r="BF5" s="681"/>
      <c r="BG5" s="621">
        <v>59303625</v>
      </c>
      <c r="BH5" s="622"/>
      <c r="BI5" s="622"/>
      <c r="BJ5" s="622"/>
      <c r="BK5" s="622"/>
      <c r="BL5" s="622"/>
      <c r="BM5" s="622"/>
      <c r="BN5" s="623"/>
      <c r="BO5" s="659">
        <v>89.1</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1132173</v>
      </c>
      <c r="S6" s="622"/>
      <c r="T6" s="622"/>
      <c r="U6" s="622"/>
      <c r="V6" s="622"/>
      <c r="W6" s="622"/>
      <c r="X6" s="622"/>
      <c r="Y6" s="623"/>
      <c r="Z6" s="659">
        <v>0.6</v>
      </c>
      <c r="AA6" s="659"/>
      <c r="AB6" s="659"/>
      <c r="AC6" s="659"/>
      <c r="AD6" s="660">
        <v>1132173</v>
      </c>
      <c r="AE6" s="660"/>
      <c r="AF6" s="660"/>
      <c r="AG6" s="660"/>
      <c r="AH6" s="660"/>
      <c r="AI6" s="660"/>
      <c r="AJ6" s="660"/>
      <c r="AK6" s="660"/>
      <c r="AL6" s="624">
        <v>1.3</v>
      </c>
      <c r="AM6" s="625"/>
      <c r="AN6" s="625"/>
      <c r="AO6" s="661"/>
      <c r="AP6" s="618" t="s">
        <v>221</v>
      </c>
      <c r="AQ6" s="619"/>
      <c r="AR6" s="619"/>
      <c r="AS6" s="619"/>
      <c r="AT6" s="619"/>
      <c r="AU6" s="619"/>
      <c r="AV6" s="619"/>
      <c r="AW6" s="619"/>
      <c r="AX6" s="619"/>
      <c r="AY6" s="619"/>
      <c r="AZ6" s="619"/>
      <c r="BA6" s="619"/>
      <c r="BB6" s="619"/>
      <c r="BC6" s="619"/>
      <c r="BD6" s="619"/>
      <c r="BE6" s="619"/>
      <c r="BF6" s="620"/>
      <c r="BG6" s="621">
        <v>59303625</v>
      </c>
      <c r="BH6" s="622"/>
      <c r="BI6" s="622"/>
      <c r="BJ6" s="622"/>
      <c r="BK6" s="622"/>
      <c r="BL6" s="622"/>
      <c r="BM6" s="622"/>
      <c r="BN6" s="623"/>
      <c r="BO6" s="659">
        <v>89.1</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752920</v>
      </c>
      <c r="CS6" s="622"/>
      <c r="CT6" s="622"/>
      <c r="CU6" s="622"/>
      <c r="CV6" s="622"/>
      <c r="CW6" s="622"/>
      <c r="CX6" s="622"/>
      <c r="CY6" s="623"/>
      <c r="CZ6" s="703">
        <v>0.4</v>
      </c>
      <c r="DA6" s="685"/>
      <c r="DB6" s="685"/>
      <c r="DC6" s="705"/>
      <c r="DD6" s="627" t="s">
        <v>122</v>
      </c>
      <c r="DE6" s="622"/>
      <c r="DF6" s="622"/>
      <c r="DG6" s="622"/>
      <c r="DH6" s="622"/>
      <c r="DI6" s="622"/>
      <c r="DJ6" s="622"/>
      <c r="DK6" s="622"/>
      <c r="DL6" s="622"/>
      <c r="DM6" s="622"/>
      <c r="DN6" s="622"/>
      <c r="DO6" s="622"/>
      <c r="DP6" s="623"/>
      <c r="DQ6" s="627">
        <v>752880</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22875</v>
      </c>
      <c r="S7" s="622"/>
      <c r="T7" s="622"/>
      <c r="U7" s="622"/>
      <c r="V7" s="622"/>
      <c r="W7" s="622"/>
      <c r="X7" s="622"/>
      <c r="Y7" s="623"/>
      <c r="Z7" s="659">
        <v>0</v>
      </c>
      <c r="AA7" s="659"/>
      <c r="AB7" s="659"/>
      <c r="AC7" s="659"/>
      <c r="AD7" s="660">
        <v>22875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28975706</v>
      </c>
      <c r="BH7" s="622"/>
      <c r="BI7" s="622"/>
      <c r="BJ7" s="622"/>
      <c r="BK7" s="622"/>
      <c r="BL7" s="622"/>
      <c r="BM7" s="622"/>
      <c r="BN7" s="623"/>
      <c r="BO7" s="659">
        <v>43.5</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16075032</v>
      </c>
      <c r="CS7" s="622"/>
      <c r="CT7" s="622"/>
      <c r="CU7" s="622"/>
      <c r="CV7" s="622"/>
      <c r="CW7" s="622"/>
      <c r="CX7" s="622"/>
      <c r="CY7" s="623"/>
      <c r="CZ7" s="659">
        <v>8.9</v>
      </c>
      <c r="DA7" s="659"/>
      <c r="DB7" s="659"/>
      <c r="DC7" s="659"/>
      <c r="DD7" s="627">
        <v>744482</v>
      </c>
      <c r="DE7" s="622"/>
      <c r="DF7" s="622"/>
      <c r="DG7" s="622"/>
      <c r="DH7" s="622"/>
      <c r="DI7" s="622"/>
      <c r="DJ7" s="622"/>
      <c r="DK7" s="622"/>
      <c r="DL7" s="622"/>
      <c r="DM7" s="622"/>
      <c r="DN7" s="622"/>
      <c r="DO7" s="622"/>
      <c r="DP7" s="623"/>
      <c r="DQ7" s="627">
        <v>13082161</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443644</v>
      </c>
      <c r="S8" s="622"/>
      <c r="T8" s="622"/>
      <c r="U8" s="622"/>
      <c r="V8" s="622"/>
      <c r="W8" s="622"/>
      <c r="X8" s="622"/>
      <c r="Y8" s="623"/>
      <c r="Z8" s="659">
        <v>0.2</v>
      </c>
      <c r="AA8" s="659"/>
      <c r="AB8" s="659"/>
      <c r="AC8" s="659"/>
      <c r="AD8" s="660">
        <v>443644</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716190</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72348871</v>
      </c>
      <c r="CS8" s="622"/>
      <c r="CT8" s="622"/>
      <c r="CU8" s="622"/>
      <c r="CV8" s="622"/>
      <c r="CW8" s="622"/>
      <c r="CX8" s="622"/>
      <c r="CY8" s="623"/>
      <c r="CZ8" s="659">
        <v>39.9</v>
      </c>
      <c r="DA8" s="659"/>
      <c r="DB8" s="659"/>
      <c r="DC8" s="659"/>
      <c r="DD8" s="627">
        <v>1225468</v>
      </c>
      <c r="DE8" s="622"/>
      <c r="DF8" s="622"/>
      <c r="DG8" s="622"/>
      <c r="DH8" s="622"/>
      <c r="DI8" s="622"/>
      <c r="DJ8" s="622"/>
      <c r="DK8" s="622"/>
      <c r="DL8" s="622"/>
      <c r="DM8" s="622"/>
      <c r="DN8" s="622"/>
      <c r="DO8" s="622"/>
      <c r="DP8" s="623"/>
      <c r="DQ8" s="627">
        <v>36873954</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498630</v>
      </c>
      <c r="S9" s="622"/>
      <c r="T9" s="622"/>
      <c r="U9" s="622"/>
      <c r="V9" s="622"/>
      <c r="W9" s="622"/>
      <c r="X9" s="622"/>
      <c r="Y9" s="623"/>
      <c r="Z9" s="659">
        <v>0.3</v>
      </c>
      <c r="AA9" s="659"/>
      <c r="AB9" s="659"/>
      <c r="AC9" s="659"/>
      <c r="AD9" s="660">
        <v>498630</v>
      </c>
      <c r="AE9" s="660"/>
      <c r="AF9" s="660"/>
      <c r="AG9" s="660"/>
      <c r="AH9" s="660"/>
      <c r="AI9" s="660"/>
      <c r="AJ9" s="660"/>
      <c r="AK9" s="660"/>
      <c r="AL9" s="624">
        <v>0.6</v>
      </c>
      <c r="AM9" s="625"/>
      <c r="AN9" s="625"/>
      <c r="AO9" s="661"/>
      <c r="AP9" s="618" t="s">
        <v>230</v>
      </c>
      <c r="AQ9" s="619"/>
      <c r="AR9" s="619"/>
      <c r="AS9" s="619"/>
      <c r="AT9" s="619"/>
      <c r="AU9" s="619"/>
      <c r="AV9" s="619"/>
      <c r="AW9" s="619"/>
      <c r="AX9" s="619"/>
      <c r="AY9" s="619"/>
      <c r="AZ9" s="619"/>
      <c r="BA9" s="619"/>
      <c r="BB9" s="619"/>
      <c r="BC9" s="619"/>
      <c r="BD9" s="619"/>
      <c r="BE9" s="619"/>
      <c r="BF9" s="620"/>
      <c r="BG9" s="621">
        <v>24671973</v>
      </c>
      <c r="BH9" s="622"/>
      <c r="BI9" s="622"/>
      <c r="BJ9" s="622"/>
      <c r="BK9" s="622"/>
      <c r="BL9" s="622"/>
      <c r="BM9" s="622"/>
      <c r="BN9" s="623"/>
      <c r="BO9" s="659">
        <v>37.1</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15531631</v>
      </c>
      <c r="CS9" s="622"/>
      <c r="CT9" s="622"/>
      <c r="CU9" s="622"/>
      <c r="CV9" s="622"/>
      <c r="CW9" s="622"/>
      <c r="CX9" s="622"/>
      <c r="CY9" s="623"/>
      <c r="CZ9" s="659">
        <v>8.6</v>
      </c>
      <c r="DA9" s="659"/>
      <c r="DB9" s="659"/>
      <c r="DC9" s="659"/>
      <c r="DD9" s="627">
        <v>602615</v>
      </c>
      <c r="DE9" s="622"/>
      <c r="DF9" s="622"/>
      <c r="DG9" s="622"/>
      <c r="DH9" s="622"/>
      <c r="DI9" s="622"/>
      <c r="DJ9" s="622"/>
      <c r="DK9" s="622"/>
      <c r="DL9" s="622"/>
      <c r="DM9" s="622"/>
      <c r="DN9" s="622"/>
      <c r="DO9" s="622"/>
      <c r="DP9" s="623"/>
      <c r="DQ9" s="627">
        <v>12176072</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1367366</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197071</v>
      </c>
      <c r="CS10" s="622"/>
      <c r="CT10" s="622"/>
      <c r="CU10" s="622"/>
      <c r="CV10" s="622"/>
      <c r="CW10" s="622"/>
      <c r="CX10" s="622"/>
      <c r="CY10" s="623"/>
      <c r="CZ10" s="659">
        <v>0.1</v>
      </c>
      <c r="DA10" s="659"/>
      <c r="DB10" s="659"/>
      <c r="DC10" s="659"/>
      <c r="DD10" s="627">
        <v>17308</v>
      </c>
      <c r="DE10" s="622"/>
      <c r="DF10" s="622"/>
      <c r="DG10" s="622"/>
      <c r="DH10" s="622"/>
      <c r="DI10" s="622"/>
      <c r="DJ10" s="622"/>
      <c r="DK10" s="622"/>
      <c r="DL10" s="622"/>
      <c r="DM10" s="622"/>
      <c r="DN10" s="622"/>
      <c r="DO10" s="622"/>
      <c r="DP10" s="623"/>
      <c r="DQ10" s="627">
        <v>165860</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10370539</v>
      </c>
      <c r="S11" s="622"/>
      <c r="T11" s="622"/>
      <c r="U11" s="622"/>
      <c r="V11" s="622"/>
      <c r="W11" s="622"/>
      <c r="X11" s="622"/>
      <c r="Y11" s="623"/>
      <c r="Z11" s="624">
        <v>5.5</v>
      </c>
      <c r="AA11" s="625"/>
      <c r="AB11" s="625"/>
      <c r="AC11" s="626"/>
      <c r="AD11" s="627">
        <v>10370539</v>
      </c>
      <c r="AE11" s="622"/>
      <c r="AF11" s="622"/>
      <c r="AG11" s="622"/>
      <c r="AH11" s="622"/>
      <c r="AI11" s="622"/>
      <c r="AJ11" s="622"/>
      <c r="AK11" s="623"/>
      <c r="AL11" s="624">
        <v>11.7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2220177</v>
      </c>
      <c r="BH11" s="622"/>
      <c r="BI11" s="622"/>
      <c r="BJ11" s="622"/>
      <c r="BK11" s="622"/>
      <c r="BL11" s="622"/>
      <c r="BM11" s="622"/>
      <c r="BN11" s="623"/>
      <c r="BO11" s="659">
        <v>3.3</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1355837</v>
      </c>
      <c r="CS11" s="622"/>
      <c r="CT11" s="622"/>
      <c r="CU11" s="622"/>
      <c r="CV11" s="622"/>
      <c r="CW11" s="622"/>
      <c r="CX11" s="622"/>
      <c r="CY11" s="623"/>
      <c r="CZ11" s="659">
        <v>0.7</v>
      </c>
      <c r="DA11" s="659"/>
      <c r="DB11" s="659"/>
      <c r="DC11" s="659"/>
      <c r="DD11" s="627">
        <v>444257</v>
      </c>
      <c r="DE11" s="622"/>
      <c r="DF11" s="622"/>
      <c r="DG11" s="622"/>
      <c r="DH11" s="622"/>
      <c r="DI11" s="622"/>
      <c r="DJ11" s="622"/>
      <c r="DK11" s="622"/>
      <c r="DL11" s="622"/>
      <c r="DM11" s="622"/>
      <c r="DN11" s="622"/>
      <c r="DO11" s="622"/>
      <c r="DP11" s="623"/>
      <c r="DQ11" s="627">
        <v>1071289</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22644</v>
      </c>
      <c r="S12" s="622"/>
      <c r="T12" s="622"/>
      <c r="U12" s="622"/>
      <c r="V12" s="622"/>
      <c r="W12" s="622"/>
      <c r="X12" s="622"/>
      <c r="Y12" s="623"/>
      <c r="Z12" s="659">
        <v>0</v>
      </c>
      <c r="AA12" s="659"/>
      <c r="AB12" s="659"/>
      <c r="AC12" s="659"/>
      <c r="AD12" s="660">
        <v>22644</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26576787</v>
      </c>
      <c r="BH12" s="622"/>
      <c r="BI12" s="622"/>
      <c r="BJ12" s="622"/>
      <c r="BK12" s="622"/>
      <c r="BL12" s="622"/>
      <c r="BM12" s="622"/>
      <c r="BN12" s="623"/>
      <c r="BO12" s="659">
        <v>39.9</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20974811</v>
      </c>
      <c r="CS12" s="622"/>
      <c r="CT12" s="622"/>
      <c r="CU12" s="622"/>
      <c r="CV12" s="622"/>
      <c r="CW12" s="622"/>
      <c r="CX12" s="622"/>
      <c r="CY12" s="623"/>
      <c r="CZ12" s="659">
        <v>11.6</v>
      </c>
      <c r="DA12" s="659"/>
      <c r="DB12" s="659"/>
      <c r="DC12" s="659"/>
      <c r="DD12" s="627">
        <v>173962</v>
      </c>
      <c r="DE12" s="622"/>
      <c r="DF12" s="622"/>
      <c r="DG12" s="622"/>
      <c r="DH12" s="622"/>
      <c r="DI12" s="622"/>
      <c r="DJ12" s="622"/>
      <c r="DK12" s="622"/>
      <c r="DL12" s="622"/>
      <c r="DM12" s="622"/>
      <c r="DN12" s="622"/>
      <c r="DO12" s="622"/>
      <c r="DP12" s="623"/>
      <c r="DQ12" s="627">
        <v>2200463</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26529002</v>
      </c>
      <c r="BH13" s="622"/>
      <c r="BI13" s="622"/>
      <c r="BJ13" s="622"/>
      <c r="BK13" s="622"/>
      <c r="BL13" s="622"/>
      <c r="BM13" s="622"/>
      <c r="BN13" s="623"/>
      <c r="BO13" s="659">
        <v>39.9</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15483019</v>
      </c>
      <c r="CS13" s="622"/>
      <c r="CT13" s="622"/>
      <c r="CU13" s="622"/>
      <c r="CV13" s="622"/>
      <c r="CW13" s="622"/>
      <c r="CX13" s="622"/>
      <c r="CY13" s="623"/>
      <c r="CZ13" s="659">
        <v>8.5</v>
      </c>
      <c r="DA13" s="659"/>
      <c r="DB13" s="659"/>
      <c r="DC13" s="659"/>
      <c r="DD13" s="627">
        <v>8622956</v>
      </c>
      <c r="DE13" s="622"/>
      <c r="DF13" s="622"/>
      <c r="DG13" s="622"/>
      <c r="DH13" s="622"/>
      <c r="DI13" s="622"/>
      <c r="DJ13" s="622"/>
      <c r="DK13" s="622"/>
      <c r="DL13" s="622"/>
      <c r="DM13" s="622"/>
      <c r="DN13" s="622"/>
      <c r="DO13" s="622"/>
      <c r="DP13" s="623"/>
      <c r="DQ13" s="627">
        <v>8887447</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1205</v>
      </c>
      <c r="S14" s="622"/>
      <c r="T14" s="622"/>
      <c r="U14" s="622"/>
      <c r="V14" s="622"/>
      <c r="W14" s="622"/>
      <c r="X14" s="622"/>
      <c r="Y14" s="623"/>
      <c r="Z14" s="659">
        <v>0</v>
      </c>
      <c r="AA14" s="659"/>
      <c r="AB14" s="659"/>
      <c r="AC14" s="659"/>
      <c r="AD14" s="660">
        <v>1205</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1056554</v>
      </c>
      <c r="BH14" s="622"/>
      <c r="BI14" s="622"/>
      <c r="BJ14" s="622"/>
      <c r="BK14" s="622"/>
      <c r="BL14" s="622"/>
      <c r="BM14" s="622"/>
      <c r="BN14" s="623"/>
      <c r="BO14" s="659">
        <v>1.6</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7219626</v>
      </c>
      <c r="CS14" s="622"/>
      <c r="CT14" s="622"/>
      <c r="CU14" s="622"/>
      <c r="CV14" s="622"/>
      <c r="CW14" s="622"/>
      <c r="CX14" s="622"/>
      <c r="CY14" s="623"/>
      <c r="CZ14" s="659">
        <v>4</v>
      </c>
      <c r="DA14" s="659"/>
      <c r="DB14" s="659"/>
      <c r="DC14" s="659"/>
      <c r="DD14" s="627">
        <v>725527</v>
      </c>
      <c r="DE14" s="622"/>
      <c r="DF14" s="622"/>
      <c r="DG14" s="622"/>
      <c r="DH14" s="622"/>
      <c r="DI14" s="622"/>
      <c r="DJ14" s="622"/>
      <c r="DK14" s="622"/>
      <c r="DL14" s="622"/>
      <c r="DM14" s="622"/>
      <c r="DN14" s="622"/>
      <c r="DO14" s="622"/>
      <c r="DP14" s="623"/>
      <c r="DQ14" s="627">
        <v>4470312</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2694578</v>
      </c>
      <c r="BH15" s="622"/>
      <c r="BI15" s="622"/>
      <c r="BJ15" s="622"/>
      <c r="BK15" s="622"/>
      <c r="BL15" s="622"/>
      <c r="BM15" s="622"/>
      <c r="BN15" s="623"/>
      <c r="BO15" s="659">
        <v>4</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18724181</v>
      </c>
      <c r="CS15" s="622"/>
      <c r="CT15" s="622"/>
      <c r="CU15" s="622"/>
      <c r="CV15" s="622"/>
      <c r="CW15" s="622"/>
      <c r="CX15" s="622"/>
      <c r="CY15" s="623"/>
      <c r="CZ15" s="659">
        <v>10.3</v>
      </c>
      <c r="DA15" s="659"/>
      <c r="DB15" s="659"/>
      <c r="DC15" s="659"/>
      <c r="DD15" s="627">
        <v>1950735</v>
      </c>
      <c r="DE15" s="622"/>
      <c r="DF15" s="622"/>
      <c r="DG15" s="622"/>
      <c r="DH15" s="622"/>
      <c r="DI15" s="622"/>
      <c r="DJ15" s="622"/>
      <c r="DK15" s="622"/>
      <c r="DL15" s="622"/>
      <c r="DM15" s="622"/>
      <c r="DN15" s="622"/>
      <c r="DO15" s="622"/>
      <c r="DP15" s="623"/>
      <c r="DQ15" s="627">
        <v>13987586</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144343</v>
      </c>
      <c r="S16" s="622"/>
      <c r="T16" s="622"/>
      <c r="U16" s="622"/>
      <c r="V16" s="622"/>
      <c r="W16" s="622"/>
      <c r="X16" s="622"/>
      <c r="Y16" s="623"/>
      <c r="Z16" s="659">
        <v>0.1</v>
      </c>
      <c r="AA16" s="659"/>
      <c r="AB16" s="659"/>
      <c r="AC16" s="659"/>
      <c r="AD16" s="660">
        <v>144343</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22824</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1324</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956644</v>
      </c>
      <c r="S17" s="622"/>
      <c r="T17" s="622"/>
      <c r="U17" s="622"/>
      <c r="V17" s="622"/>
      <c r="W17" s="622"/>
      <c r="X17" s="622"/>
      <c r="Y17" s="623"/>
      <c r="Z17" s="659">
        <v>0.5</v>
      </c>
      <c r="AA17" s="659"/>
      <c r="AB17" s="659"/>
      <c r="AC17" s="659"/>
      <c r="AD17" s="660">
        <v>956644</v>
      </c>
      <c r="AE17" s="660"/>
      <c r="AF17" s="660"/>
      <c r="AG17" s="660"/>
      <c r="AH17" s="660"/>
      <c r="AI17" s="660"/>
      <c r="AJ17" s="660"/>
      <c r="AK17" s="660"/>
      <c r="AL17" s="624">
        <v>1.1000000000000001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12665170</v>
      </c>
      <c r="CS17" s="622"/>
      <c r="CT17" s="622"/>
      <c r="CU17" s="622"/>
      <c r="CV17" s="622"/>
      <c r="CW17" s="622"/>
      <c r="CX17" s="622"/>
      <c r="CY17" s="623"/>
      <c r="CZ17" s="659">
        <v>7</v>
      </c>
      <c r="DA17" s="659"/>
      <c r="DB17" s="659"/>
      <c r="DC17" s="659"/>
      <c r="DD17" s="627" t="s">
        <v>122</v>
      </c>
      <c r="DE17" s="622"/>
      <c r="DF17" s="622"/>
      <c r="DG17" s="622"/>
      <c r="DH17" s="622"/>
      <c r="DI17" s="622"/>
      <c r="DJ17" s="622"/>
      <c r="DK17" s="622"/>
      <c r="DL17" s="622"/>
      <c r="DM17" s="622"/>
      <c r="DN17" s="622"/>
      <c r="DO17" s="622"/>
      <c r="DP17" s="623"/>
      <c r="DQ17" s="627">
        <v>12609621</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474617</v>
      </c>
      <c r="S18" s="622"/>
      <c r="T18" s="622"/>
      <c r="U18" s="622"/>
      <c r="V18" s="622"/>
      <c r="W18" s="622"/>
      <c r="X18" s="622"/>
      <c r="Y18" s="623"/>
      <c r="Z18" s="659">
        <v>0.3</v>
      </c>
      <c r="AA18" s="659"/>
      <c r="AB18" s="659"/>
      <c r="AC18" s="659"/>
      <c r="AD18" s="660">
        <v>474617</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449440</v>
      </c>
      <c r="S19" s="622"/>
      <c r="T19" s="622"/>
      <c r="U19" s="622"/>
      <c r="V19" s="622"/>
      <c r="W19" s="622"/>
      <c r="X19" s="622"/>
      <c r="Y19" s="623"/>
      <c r="Z19" s="659">
        <v>0.2</v>
      </c>
      <c r="AA19" s="659"/>
      <c r="AB19" s="659"/>
      <c r="AC19" s="659"/>
      <c r="AD19" s="660">
        <v>449440</v>
      </c>
      <c r="AE19" s="660"/>
      <c r="AF19" s="660"/>
      <c r="AG19" s="660"/>
      <c r="AH19" s="660"/>
      <c r="AI19" s="660"/>
      <c r="AJ19" s="660"/>
      <c r="AK19" s="660"/>
      <c r="AL19" s="624">
        <v>0.5</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7257557</v>
      </c>
      <c r="BH19" s="622"/>
      <c r="BI19" s="622"/>
      <c r="BJ19" s="622"/>
      <c r="BK19" s="622"/>
      <c r="BL19" s="622"/>
      <c r="BM19" s="622"/>
      <c r="BN19" s="623"/>
      <c r="BO19" s="659">
        <v>10.9</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25177</v>
      </c>
      <c r="S20" s="622"/>
      <c r="T20" s="622"/>
      <c r="U20" s="622"/>
      <c r="V20" s="622"/>
      <c r="W20" s="622"/>
      <c r="X20" s="622"/>
      <c r="Y20" s="623"/>
      <c r="Z20" s="659">
        <v>0</v>
      </c>
      <c r="AA20" s="659"/>
      <c r="AB20" s="659"/>
      <c r="AC20" s="659"/>
      <c r="AD20" s="660">
        <v>25177</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7257557</v>
      </c>
      <c r="BH20" s="622"/>
      <c r="BI20" s="622"/>
      <c r="BJ20" s="622"/>
      <c r="BK20" s="622"/>
      <c r="BL20" s="622"/>
      <c r="BM20" s="622"/>
      <c r="BN20" s="623"/>
      <c r="BO20" s="659">
        <v>10.9</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181350993</v>
      </c>
      <c r="CS20" s="622"/>
      <c r="CT20" s="622"/>
      <c r="CU20" s="622"/>
      <c r="CV20" s="622"/>
      <c r="CW20" s="622"/>
      <c r="CX20" s="622"/>
      <c r="CY20" s="623"/>
      <c r="CZ20" s="659">
        <v>100</v>
      </c>
      <c r="DA20" s="659"/>
      <c r="DB20" s="659"/>
      <c r="DC20" s="659"/>
      <c r="DD20" s="627">
        <v>14507310</v>
      </c>
      <c r="DE20" s="622"/>
      <c r="DF20" s="622"/>
      <c r="DG20" s="622"/>
      <c r="DH20" s="622"/>
      <c r="DI20" s="622"/>
      <c r="DJ20" s="622"/>
      <c r="DK20" s="622"/>
      <c r="DL20" s="622"/>
      <c r="DM20" s="622"/>
      <c r="DN20" s="622"/>
      <c r="DO20" s="622"/>
      <c r="DP20" s="623"/>
      <c r="DQ20" s="627">
        <v>106278969</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14168658</v>
      </c>
      <c r="S21" s="622"/>
      <c r="T21" s="622"/>
      <c r="U21" s="622"/>
      <c r="V21" s="622"/>
      <c r="W21" s="622"/>
      <c r="X21" s="622"/>
      <c r="Y21" s="623"/>
      <c r="Z21" s="659">
        <v>7.5</v>
      </c>
      <c r="AA21" s="659"/>
      <c r="AB21" s="659"/>
      <c r="AC21" s="659"/>
      <c r="AD21" s="660">
        <v>13252018</v>
      </c>
      <c r="AE21" s="660"/>
      <c r="AF21" s="660"/>
      <c r="AG21" s="660"/>
      <c r="AH21" s="660"/>
      <c r="AI21" s="660"/>
      <c r="AJ21" s="660"/>
      <c r="AK21" s="660"/>
      <c r="AL21" s="624">
        <v>14.9</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38033</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13252018</v>
      </c>
      <c r="S22" s="622"/>
      <c r="T22" s="622"/>
      <c r="U22" s="622"/>
      <c r="V22" s="622"/>
      <c r="W22" s="622"/>
      <c r="X22" s="622"/>
      <c r="Y22" s="623"/>
      <c r="Z22" s="659">
        <v>7</v>
      </c>
      <c r="AA22" s="659"/>
      <c r="AB22" s="659"/>
      <c r="AC22" s="659"/>
      <c r="AD22" s="660">
        <v>13252018</v>
      </c>
      <c r="AE22" s="660"/>
      <c r="AF22" s="660"/>
      <c r="AG22" s="660"/>
      <c r="AH22" s="660"/>
      <c r="AI22" s="660"/>
      <c r="AJ22" s="660"/>
      <c r="AK22" s="660"/>
      <c r="AL22" s="624">
        <v>14.9</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v>1567307</v>
      </c>
      <c r="BH22" s="622"/>
      <c r="BI22" s="622"/>
      <c r="BJ22" s="622"/>
      <c r="BK22" s="622"/>
      <c r="BL22" s="622"/>
      <c r="BM22" s="622"/>
      <c r="BN22" s="623"/>
      <c r="BO22" s="659">
        <v>2.4</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916640</v>
      </c>
      <c r="S23" s="622"/>
      <c r="T23" s="622"/>
      <c r="U23" s="622"/>
      <c r="V23" s="622"/>
      <c r="W23" s="622"/>
      <c r="X23" s="622"/>
      <c r="Y23" s="623"/>
      <c r="Z23" s="659">
        <v>0.5</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5652217</v>
      </c>
      <c r="BH23" s="622"/>
      <c r="BI23" s="622"/>
      <c r="BJ23" s="622"/>
      <c r="BK23" s="622"/>
      <c r="BL23" s="622"/>
      <c r="BM23" s="622"/>
      <c r="BN23" s="623"/>
      <c r="BO23" s="659">
        <v>8.5</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90828541</v>
      </c>
      <c r="CS24" s="677"/>
      <c r="CT24" s="677"/>
      <c r="CU24" s="677"/>
      <c r="CV24" s="677"/>
      <c r="CW24" s="677"/>
      <c r="CX24" s="677"/>
      <c r="CY24" s="702"/>
      <c r="CZ24" s="703">
        <v>50.1</v>
      </c>
      <c r="DA24" s="685"/>
      <c r="DB24" s="685"/>
      <c r="DC24" s="705"/>
      <c r="DD24" s="701">
        <v>55312895</v>
      </c>
      <c r="DE24" s="677"/>
      <c r="DF24" s="677"/>
      <c r="DG24" s="677"/>
      <c r="DH24" s="677"/>
      <c r="DI24" s="677"/>
      <c r="DJ24" s="677"/>
      <c r="DK24" s="702"/>
      <c r="DL24" s="701">
        <v>50442325</v>
      </c>
      <c r="DM24" s="677"/>
      <c r="DN24" s="677"/>
      <c r="DO24" s="677"/>
      <c r="DP24" s="677"/>
      <c r="DQ24" s="677"/>
      <c r="DR24" s="677"/>
      <c r="DS24" s="677"/>
      <c r="DT24" s="677"/>
      <c r="DU24" s="677"/>
      <c r="DV24" s="702"/>
      <c r="DW24" s="703">
        <v>55.4</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94797154</v>
      </c>
      <c r="S25" s="622"/>
      <c r="T25" s="622"/>
      <c r="U25" s="622"/>
      <c r="V25" s="622"/>
      <c r="W25" s="622"/>
      <c r="X25" s="622"/>
      <c r="Y25" s="623"/>
      <c r="Z25" s="659">
        <v>50</v>
      </c>
      <c r="AA25" s="659"/>
      <c r="AB25" s="659"/>
      <c r="AC25" s="659"/>
      <c r="AD25" s="660">
        <v>88228297</v>
      </c>
      <c r="AE25" s="660"/>
      <c r="AF25" s="660"/>
      <c r="AG25" s="660"/>
      <c r="AH25" s="660"/>
      <c r="AI25" s="660"/>
      <c r="AJ25" s="660"/>
      <c r="AK25" s="660"/>
      <c r="AL25" s="624">
        <v>99.1</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28781000</v>
      </c>
      <c r="CS25" s="634"/>
      <c r="CT25" s="634"/>
      <c r="CU25" s="634"/>
      <c r="CV25" s="634"/>
      <c r="CW25" s="634"/>
      <c r="CX25" s="634"/>
      <c r="CY25" s="635"/>
      <c r="CZ25" s="624">
        <v>15.9</v>
      </c>
      <c r="DA25" s="636"/>
      <c r="DB25" s="636"/>
      <c r="DC25" s="637"/>
      <c r="DD25" s="627">
        <v>24662260</v>
      </c>
      <c r="DE25" s="634"/>
      <c r="DF25" s="634"/>
      <c r="DG25" s="634"/>
      <c r="DH25" s="634"/>
      <c r="DI25" s="634"/>
      <c r="DJ25" s="634"/>
      <c r="DK25" s="635"/>
      <c r="DL25" s="627">
        <v>23784243</v>
      </c>
      <c r="DM25" s="634"/>
      <c r="DN25" s="634"/>
      <c r="DO25" s="634"/>
      <c r="DP25" s="634"/>
      <c r="DQ25" s="634"/>
      <c r="DR25" s="634"/>
      <c r="DS25" s="634"/>
      <c r="DT25" s="634"/>
      <c r="DU25" s="634"/>
      <c r="DV25" s="635"/>
      <c r="DW25" s="624">
        <v>26.1</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44998</v>
      </c>
      <c r="S26" s="622"/>
      <c r="T26" s="622"/>
      <c r="U26" s="622"/>
      <c r="V26" s="622"/>
      <c r="W26" s="622"/>
      <c r="X26" s="622"/>
      <c r="Y26" s="623"/>
      <c r="Z26" s="659">
        <v>0</v>
      </c>
      <c r="AA26" s="659"/>
      <c r="AB26" s="659"/>
      <c r="AC26" s="659"/>
      <c r="AD26" s="660">
        <v>44998</v>
      </c>
      <c r="AE26" s="660"/>
      <c r="AF26" s="660"/>
      <c r="AG26" s="660"/>
      <c r="AH26" s="660"/>
      <c r="AI26" s="660"/>
      <c r="AJ26" s="660"/>
      <c r="AK26" s="660"/>
      <c r="AL26" s="624">
        <v>0.1</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18492849</v>
      </c>
      <c r="CS26" s="622"/>
      <c r="CT26" s="622"/>
      <c r="CU26" s="622"/>
      <c r="CV26" s="622"/>
      <c r="CW26" s="622"/>
      <c r="CX26" s="622"/>
      <c r="CY26" s="623"/>
      <c r="CZ26" s="624">
        <v>10.199999999999999</v>
      </c>
      <c r="DA26" s="636"/>
      <c r="DB26" s="636"/>
      <c r="DC26" s="637"/>
      <c r="DD26" s="627">
        <v>15588263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2464297</v>
      </c>
      <c r="S27" s="622"/>
      <c r="T27" s="622"/>
      <c r="U27" s="622"/>
      <c r="V27" s="622"/>
      <c r="W27" s="622"/>
      <c r="X27" s="622"/>
      <c r="Y27" s="623"/>
      <c r="Z27" s="659">
        <v>1.3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66561182</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49382371</v>
      </c>
      <c r="CS27" s="634"/>
      <c r="CT27" s="634"/>
      <c r="CU27" s="634"/>
      <c r="CV27" s="634"/>
      <c r="CW27" s="634"/>
      <c r="CX27" s="634"/>
      <c r="CY27" s="635"/>
      <c r="CZ27" s="624">
        <v>27.2</v>
      </c>
      <c r="DA27" s="636"/>
      <c r="DB27" s="636"/>
      <c r="DC27" s="637"/>
      <c r="DD27" s="627">
        <v>18041014</v>
      </c>
      <c r="DE27" s="634"/>
      <c r="DF27" s="634"/>
      <c r="DG27" s="634"/>
      <c r="DH27" s="634"/>
      <c r="DI27" s="634"/>
      <c r="DJ27" s="634"/>
      <c r="DK27" s="635"/>
      <c r="DL27" s="627">
        <v>14048461</v>
      </c>
      <c r="DM27" s="634"/>
      <c r="DN27" s="634"/>
      <c r="DO27" s="634"/>
      <c r="DP27" s="634"/>
      <c r="DQ27" s="634"/>
      <c r="DR27" s="634"/>
      <c r="DS27" s="634"/>
      <c r="DT27" s="634"/>
      <c r="DU27" s="634"/>
      <c r="DV27" s="635"/>
      <c r="DW27" s="624">
        <v>15.4</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2643169</v>
      </c>
      <c r="S28" s="622"/>
      <c r="T28" s="622"/>
      <c r="U28" s="622"/>
      <c r="V28" s="622"/>
      <c r="W28" s="622"/>
      <c r="X28" s="622"/>
      <c r="Y28" s="623"/>
      <c r="Z28" s="659">
        <v>1.4</v>
      </c>
      <c r="AA28" s="659"/>
      <c r="AB28" s="659"/>
      <c r="AC28" s="659"/>
      <c r="AD28" s="660">
        <v>450475</v>
      </c>
      <c r="AE28" s="660"/>
      <c r="AF28" s="660"/>
      <c r="AG28" s="660"/>
      <c r="AH28" s="660"/>
      <c r="AI28" s="660"/>
      <c r="AJ28" s="660"/>
      <c r="AK28" s="660"/>
      <c r="AL28" s="624">
        <v>0.5</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12665170</v>
      </c>
      <c r="CS28" s="622"/>
      <c r="CT28" s="622"/>
      <c r="CU28" s="622"/>
      <c r="CV28" s="622"/>
      <c r="CW28" s="622"/>
      <c r="CX28" s="622"/>
      <c r="CY28" s="623"/>
      <c r="CZ28" s="624">
        <v>7</v>
      </c>
      <c r="DA28" s="636"/>
      <c r="DB28" s="636"/>
      <c r="DC28" s="637"/>
      <c r="DD28" s="627">
        <v>12609621</v>
      </c>
      <c r="DE28" s="622"/>
      <c r="DF28" s="622"/>
      <c r="DG28" s="622"/>
      <c r="DH28" s="622"/>
      <c r="DI28" s="622"/>
      <c r="DJ28" s="622"/>
      <c r="DK28" s="623"/>
      <c r="DL28" s="627">
        <v>12609621</v>
      </c>
      <c r="DM28" s="622"/>
      <c r="DN28" s="622"/>
      <c r="DO28" s="622"/>
      <c r="DP28" s="622"/>
      <c r="DQ28" s="622"/>
      <c r="DR28" s="622"/>
      <c r="DS28" s="622"/>
      <c r="DT28" s="622"/>
      <c r="DU28" s="622"/>
      <c r="DV28" s="623"/>
      <c r="DW28" s="624">
        <v>13.8</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596910</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12665113</v>
      </c>
      <c r="CS29" s="634"/>
      <c r="CT29" s="634"/>
      <c r="CU29" s="634"/>
      <c r="CV29" s="634"/>
      <c r="CW29" s="634"/>
      <c r="CX29" s="634"/>
      <c r="CY29" s="635"/>
      <c r="CZ29" s="624">
        <v>7</v>
      </c>
      <c r="DA29" s="636"/>
      <c r="DB29" s="636"/>
      <c r="DC29" s="637"/>
      <c r="DD29" s="627">
        <v>12609564</v>
      </c>
      <c r="DE29" s="634"/>
      <c r="DF29" s="634"/>
      <c r="DG29" s="634"/>
      <c r="DH29" s="634"/>
      <c r="DI29" s="634"/>
      <c r="DJ29" s="634"/>
      <c r="DK29" s="635"/>
      <c r="DL29" s="627">
        <v>12609564</v>
      </c>
      <c r="DM29" s="634"/>
      <c r="DN29" s="634"/>
      <c r="DO29" s="634"/>
      <c r="DP29" s="634"/>
      <c r="DQ29" s="634"/>
      <c r="DR29" s="634"/>
      <c r="DS29" s="634"/>
      <c r="DT29" s="634"/>
      <c r="DU29" s="634"/>
      <c r="DV29" s="635"/>
      <c r="DW29" s="624">
        <v>13.8</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34909371</v>
      </c>
      <c r="S30" s="622"/>
      <c r="T30" s="622"/>
      <c r="U30" s="622"/>
      <c r="V30" s="622"/>
      <c r="W30" s="622"/>
      <c r="X30" s="622"/>
      <c r="Y30" s="623"/>
      <c r="Z30" s="659">
        <v>18.399999999999999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12142507</v>
      </c>
      <c r="CS30" s="622"/>
      <c r="CT30" s="622"/>
      <c r="CU30" s="622"/>
      <c r="CV30" s="622"/>
      <c r="CW30" s="622"/>
      <c r="CX30" s="622"/>
      <c r="CY30" s="623"/>
      <c r="CZ30" s="624">
        <v>6.7</v>
      </c>
      <c r="DA30" s="636"/>
      <c r="DB30" s="636"/>
      <c r="DC30" s="637"/>
      <c r="DD30" s="627">
        <v>12091043</v>
      </c>
      <c r="DE30" s="622"/>
      <c r="DF30" s="622"/>
      <c r="DG30" s="622"/>
      <c r="DH30" s="622"/>
      <c r="DI30" s="622"/>
      <c r="DJ30" s="622"/>
      <c r="DK30" s="623"/>
      <c r="DL30" s="627">
        <v>12091043</v>
      </c>
      <c r="DM30" s="622"/>
      <c r="DN30" s="622"/>
      <c r="DO30" s="622"/>
      <c r="DP30" s="622"/>
      <c r="DQ30" s="622"/>
      <c r="DR30" s="622"/>
      <c r="DS30" s="622"/>
      <c r="DT30" s="622"/>
      <c r="DU30" s="622"/>
      <c r="DV30" s="623"/>
      <c r="DW30" s="624">
        <v>13.3</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v>10671</v>
      </c>
      <c r="S31" s="622"/>
      <c r="T31" s="622"/>
      <c r="U31" s="622"/>
      <c r="V31" s="622"/>
      <c r="W31" s="622"/>
      <c r="X31" s="622"/>
      <c r="Y31" s="623"/>
      <c r="Z31" s="659">
        <v>0</v>
      </c>
      <c r="AA31" s="659"/>
      <c r="AB31" s="659"/>
      <c r="AC31" s="659"/>
      <c r="AD31" s="660">
        <v>10671</v>
      </c>
      <c r="AE31" s="660"/>
      <c r="AF31" s="660"/>
      <c r="AG31" s="660"/>
      <c r="AH31" s="660"/>
      <c r="AI31" s="660"/>
      <c r="AJ31" s="660"/>
      <c r="AK31" s="660"/>
      <c r="AL31" s="624">
        <v>0</v>
      </c>
      <c r="AM31" s="625"/>
      <c r="AN31" s="625"/>
      <c r="AO31" s="661"/>
      <c r="AP31" s="693" t="s">
        <v>298</v>
      </c>
      <c r="AQ31" s="694"/>
      <c r="AR31" s="694"/>
      <c r="AS31" s="694"/>
      <c r="AT31" s="695" t="s">
        <v>299</v>
      </c>
      <c r="AU31" s="218"/>
      <c r="AV31" s="218"/>
      <c r="AW31" s="218"/>
      <c r="AX31" s="679" t="s">
        <v>177</v>
      </c>
      <c r="AY31" s="680"/>
      <c r="AZ31" s="680"/>
      <c r="BA31" s="680"/>
      <c r="BB31" s="680"/>
      <c r="BC31" s="680"/>
      <c r="BD31" s="680"/>
      <c r="BE31" s="680"/>
      <c r="BF31" s="681"/>
      <c r="BG31" s="683">
        <v>99.1</v>
      </c>
      <c r="BH31" s="684"/>
      <c r="BI31" s="684"/>
      <c r="BJ31" s="684"/>
      <c r="BK31" s="684"/>
      <c r="BL31" s="684"/>
      <c r="BM31" s="685">
        <v>96.3</v>
      </c>
      <c r="BN31" s="684"/>
      <c r="BO31" s="684"/>
      <c r="BP31" s="684"/>
      <c r="BQ31" s="686"/>
      <c r="BR31" s="683">
        <v>99.1</v>
      </c>
      <c r="BS31" s="684"/>
      <c r="BT31" s="684"/>
      <c r="BU31" s="684"/>
      <c r="BV31" s="684"/>
      <c r="BW31" s="684"/>
      <c r="BX31" s="685">
        <v>96.1</v>
      </c>
      <c r="BY31" s="684"/>
      <c r="BZ31" s="684"/>
      <c r="CA31" s="684"/>
      <c r="CB31" s="686"/>
      <c r="CD31" s="642"/>
      <c r="CE31" s="643"/>
      <c r="CF31" s="618" t="s">
        <v>300</v>
      </c>
      <c r="CG31" s="619"/>
      <c r="CH31" s="619"/>
      <c r="CI31" s="619"/>
      <c r="CJ31" s="619"/>
      <c r="CK31" s="619"/>
      <c r="CL31" s="619"/>
      <c r="CM31" s="619"/>
      <c r="CN31" s="619"/>
      <c r="CO31" s="619"/>
      <c r="CP31" s="619"/>
      <c r="CQ31" s="620"/>
      <c r="CR31" s="621">
        <v>522606</v>
      </c>
      <c r="CS31" s="634"/>
      <c r="CT31" s="634"/>
      <c r="CU31" s="634"/>
      <c r="CV31" s="634"/>
      <c r="CW31" s="634"/>
      <c r="CX31" s="634"/>
      <c r="CY31" s="635"/>
      <c r="CZ31" s="624">
        <v>0.3</v>
      </c>
      <c r="DA31" s="636"/>
      <c r="DB31" s="636"/>
      <c r="DC31" s="637"/>
      <c r="DD31" s="627">
        <v>518521</v>
      </c>
      <c r="DE31" s="634"/>
      <c r="DF31" s="634"/>
      <c r="DG31" s="634"/>
      <c r="DH31" s="634"/>
      <c r="DI31" s="634"/>
      <c r="DJ31" s="634"/>
      <c r="DK31" s="635"/>
      <c r="DL31" s="627">
        <v>518521</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12357194</v>
      </c>
      <c r="S32" s="622"/>
      <c r="T32" s="622"/>
      <c r="U32" s="622"/>
      <c r="V32" s="622"/>
      <c r="W32" s="622"/>
      <c r="X32" s="622"/>
      <c r="Y32" s="623"/>
      <c r="Z32" s="659">
        <v>6.5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302</v>
      </c>
      <c r="AX32" s="618" t="s">
        <v>303</v>
      </c>
      <c r="AY32" s="619"/>
      <c r="AZ32" s="619"/>
      <c r="BA32" s="619"/>
      <c r="BB32" s="619"/>
      <c r="BC32" s="619"/>
      <c r="BD32" s="619"/>
      <c r="BE32" s="619"/>
      <c r="BF32" s="620"/>
      <c r="BG32" s="687">
        <v>98.9</v>
      </c>
      <c r="BH32" s="634"/>
      <c r="BI32" s="634"/>
      <c r="BJ32" s="634"/>
      <c r="BK32" s="634"/>
      <c r="BL32" s="634"/>
      <c r="BM32" s="625">
        <v>96</v>
      </c>
      <c r="BN32" s="634"/>
      <c r="BO32" s="634"/>
      <c r="BP32" s="634"/>
      <c r="BQ32" s="657"/>
      <c r="BR32" s="687">
        <v>99</v>
      </c>
      <c r="BS32" s="634"/>
      <c r="BT32" s="634"/>
      <c r="BU32" s="634"/>
      <c r="BV32" s="634"/>
      <c r="BW32" s="634"/>
      <c r="BX32" s="625">
        <v>96.1</v>
      </c>
      <c r="BY32" s="634"/>
      <c r="BZ32" s="634"/>
      <c r="CA32" s="634"/>
      <c r="CB32" s="657"/>
      <c r="CD32" s="644"/>
      <c r="CE32" s="645"/>
      <c r="CF32" s="618" t="s">
        <v>304</v>
      </c>
      <c r="CG32" s="619"/>
      <c r="CH32" s="619"/>
      <c r="CI32" s="619"/>
      <c r="CJ32" s="619"/>
      <c r="CK32" s="619"/>
      <c r="CL32" s="619"/>
      <c r="CM32" s="619"/>
      <c r="CN32" s="619"/>
      <c r="CO32" s="619"/>
      <c r="CP32" s="619"/>
      <c r="CQ32" s="620"/>
      <c r="CR32" s="621">
        <v>57</v>
      </c>
      <c r="CS32" s="622"/>
      <c r="CT32" s="622"/>
      <c r="CU32" s="622"/>
      <c r="CV32" s="622"/>
      <c r="CW32" s="622"/>
      <c r="CX32" s="622"/>
      <c r="CY32" s="623"/>
      <c r="CZ32" s="624">
        <v>0</v>
      </c>
      <c r="DA32" s="636"/>
      <c r="DB32" s="636"/>
      <c r="DC32" s="637"/>
      <c r="DD32" s="627">
        <v>57</v>
      </c>
      <c r="DE32" s="622"/>
      <c r="DF32" s="622"/>
      <c r="DG32" s="622"/>
      <c r="DH32" s="622"/>
      <c r="DI32" s="622"/>
      <c r="DJ32" s="622"/>
      <c r="DK32" s="623"/>
      <c r="DL32" s="627">
        <v>57</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268475</v>
      </c>
      <c r="S33" s="622"/>
      <c r="T33" s="622"/>
      <c r="U33" s="622"/>
      <c r="V33" s="622"/>
      <c r="W33" s="622"/>
      <c r="X33" s="622"/>
      <c r="Y33" s="623"/>
      <c r="Z33" s="659">
        <v>0.1</v>
      </c>
      <c r="AA33" s="659"/>
      <c r="AB33" s="659"/>
      <c r="AC33" s="659"/>
      <c r="AD33" s="660">
        <v>144990</v>
      </c>
      <c r="AE33" s="660"/>
      <c r="AF33" s="660"/>
      <c r="AG33" s="660"/>
      <c r="AH33" s="660"/>
      <c r="AI33" s="660"/>
      <c r="AJ33" s="660"/>
      <c r="AK33" s="660"/>
      <c r="AL33" s="624">
        <v>0.2</v>
      </c>
      <c r="AM33" s="625"/>
      <c r="AN33" s="625"/>
      <c r="AO33" s="661"/>
      <c r="AP33" s="664"/>
      <c r="AQ33" s="665"/>
      <c r="AR33" s="665"/>
      <c r="AS33" s="665"/>
      <c r="AT33" s="697"/>
      <c r="AU33" s="219"/>
      <c r="AV33" s="219"/>
      <c r="AW33" s="219"/>
      <c r="AX33" s="602" t="s">
        <v>306</v>
      </c>
      <c r="AY33" s="603"/>
      <c r="AZ33" s="603"/>
      <c r="BA33" s="603"/>
      <c r="BB33" s="603"/>
      <c r="BC33" s="603"/>
      <c r="BD33" s="603"/>
      <c r="BE33" s="603"/>
      <c r="BF33" s="604"/>
      <c r="BG33" s="682">
        <v>99.1</v>
      </c>
      <c r="BH33" s="606"/>
      <c r="BI33" s="606"/>
      <c r="BJ33" s="606"/>
      <c r="BK33" s="606"/>
      <c r="BL33" s="606"/>
      <c r="BM33" s="652">
        <v>96.1</v>
      </c>
      <c r="BN33" s="606"/>
      <c r="BO33" s="606"/>
      <c r="BP33" s="606"/>
      <c r="BQ33" s="669"/>
      <c r="BR33" s="682">
        <v>99.1</v>
      </c>
      <c r="BS33" s="606"/>
      <c r="BT33" s="606"/>
      <c r="BU33" s="606"/>
      <c r="BV33" s="606"/>
      <c r="BW33" s="606"/>
      <c r="BX33" s="652">
        <v>95.7</v>
      </c>
      <c r="BY33" s="606"/>
      <c r="BZ33" s="606"/>
      <c r="CA33" s="606"/>
      <c r="CB33" s="669"/>
      <c r="CD33" s="618" t="s">
        <v>307</v>
      </c>
      <c r="CE33" s="619"/>
      <c r="CF33" s="619"/>
      <c r="CG33" s="619"/>
      <c r="CH33" s="619"/>
      <c r="CI33" s="619"/>
      <c r="CJ33" s="619"/>
      <c r="CK33" s="619"/>
      <c r="CL33" s="619"/>
      <c r="CM33" s="619"/>
      <c r="CN33" s="619"/>
      <c r="CO33" s="619"/>
      <c r="CP33" s="619"/>
      <c r="CQ33" s="620"/>
      <c r="CR33" s="621">
        <v>75992318</v>
      </c>
      <c r="CS33" s="634"/>
      <c r="CT33" s="634"/>
      <c r="CU33" s="634"/>
      <c r="CV33" s="634"/>
      <c r="CW33" s="634"/>
      <c r="CX33" s="634"/>
      <c r="CY33" s="635"/>
      <c r="CZ33" s="624">
        <v>41.9</v>
      </c>
      <c r="DA33" s="636"/>
      <c r="DB33" s="636"/>
      <c r="DC33" s="637"/>
      <c r="DD33" s="627">
        <v>45728027</v>
      </c>
      <c r="DE33" s="634"/>
      <c r="DF33" s="634"/>
      <c r="DG33" s="634"/>
      <c r="DH33" s="634"/>
      <c r="DI33" s="634"/>
      <c r="DJ33" s="634"/>
      <c r="DK33" s="635"/>
      <c r="DL33" s="627">
        <v>36675719</v>
      </c>
      <c r="DM33" s="634"/>
      <c r="DN33" s="634"/>
      <c r="DO33" s="634"/>
      <c r="DP33" s="634"/>
      <c r="DQ33" s="634"/>
      <c r="DR33" s="634"/>
      <c r="DS33" s="634"/>
      <c r="DT33" s="634"/>
      <c r="DU33" s="634"/>
      <c r="DV33" s="635"/>
      <c r="DW33" s="624">
        <v>40.200000000000003</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446033</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26943679</v>
      </c>
      <c r="CS34" s="622"/>
      <c r="CT34" s="622"/>
      <c r="CU34" s="622"/>
      <c r="CV34" s="622"/>
      <c r="CW34" s="622"/>
      <c r="CX34" s="622"/>
      <c r="CY34" s="623"/>
      <c r="CZ34" s="624">
        <v>14.9</v>
      </c>
      <c r="DA34" s="636"/>
      <c r="DB34" s="636"/>
      <c r="DC34" s="637"/>
      <c r="DD34" s="627">
        <v>19866009</v>
      </c>
      <c r="DE34" s="622"/>
      <c r="DF34" s="622"/>
      <c r="DG34" s="622"/>
      <c r="DH34" s="622"/>
      <c r="DI34" s="622"/>
      <c r="DJ34" s="622"/>
      <c r="DK34" s="623"/>
      <c r="DL34" s="627">
        <v>16411688</v>
      </c>
      <c r="DM34" s="622"/>
      <c r="DN34" s="622"/>
      <c r="DO34" s="622"/>
      <c r="DP34" s="622"/>
      <c r="DQ34" s="622"/>
      <c r="DR34" s="622"/>
      <c r="DS34" s="622"/>
      <c r="DT34" s="622"/>
      <c r="DU34" s="622"/>
      <c r="DV34" s="623"/>
      <c r="DW34" s="624">
        <v>18</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1449305</v>
      </c>
      <c r="S35" s="622"/>
      <c r="T35" s="622"/>
      <c r="U35" s="622"/>
      <c r="V35" s="622"/>
      <c r="W35" s="622"/>
      <c r="X35" s="622"/>
      <c r="Y35" s="623"/>
      <c r="Z35" s="659">
        <v>0.8</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1308486</v>
      </c>
      <c r="CS35" s="634"/>
      <c r="CT35" s="634"/>
      <c r="CU35" s="634"/>
      <c r="CV35" s="634"/>
      <c r="CW35" s="634"/>
      <c r="CX35" s="634"/>
      <c r="CY35" s="635"/>
      <c r="CZ35" s="624">
        <v>0.7</v>
      </c>
      <c r="DA35" s="636"/>
      <c r="DB35" s="636"/>
      <c r="DC35" s="637"/>
      <c r="DD35" s="627">
        <v>1189313</v>
      </c>
      <c r="DE35" s="634"/>
      <c r="DF35" s="634"/>
      <c r="DG35" s="634"/>
      <c r="DH35" s="634"/>
      <c r="DI35" s="634"/>
      <c r="DJ35" s="634"/>
      <c r="DK35" s="635"/>
      <c r="DL35" s="627">
        <v>1101811</v>
      </c>
      <c r="DM35" s="634"/>
      <c r="DN35" s="634"/>
      <c r="DO35" s="634"/>
      <c r="DP35" s="634"/>
      <c r="DQ35" s="634"/>
      <c r="DR35" s="634"/>
      <c r="DS35" s="634"/>
      <c r="DT35" s="634"/>
      <c r="DU35" s="634"/>
      <c r="DV35" s="635"/>
      <c r="DW35" s="624">
        <v>1.2</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8385947</v>
      </c>
      <c r="S36" s="622"/>
      <c r="T36" s="622"/>
      <c r="U36" s="622"/>
      <c r="V36" s="622"/>
      <c r="W36" s="622"/>
      <c r="X36" s="622"/>
      <c r="Y36" s="623"/>
      <c r="Z36" s="659">
        <v>4.4000000000000004</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20142287</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2449909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10736781</v>
      </c>
      <c r="CS36" s="622"/>
      <c r="CT36" s="622"/>
      <c r="CU36" s="622"/>
      <c r="CV36" s="622"/>
      <c r="CW36" s="622"/>
      <c r="CX36" s="622"/>
      <c r="CY36" s="623"/>
      <c r="CZ36" s="624">
        <v>5.9</v>
      </c>
      <c r="DA36" s="636"/>
      <c r="DB36" s="636"/>
      <c r="DC36" s="637"/>
      <c r="DD36" s="627">
        <v>8925376</v>
      </c>
      <c r="DE36" s="622"/>
      <c r="DF36" s="622"/>
      <c r="DG36" s="622"/>
      <c r="DH36" s="622"/>
      <c r="DI36" s="622"/>
      <c r="DJ36" s="622"/>
      <c r="DK36" s="623"/>
      <c r="DL36" s="627">
        <v>6538014</v>
      </c>
      <c r="DM36" s="622"/>
      <c r="DN36" s="622"/>
      <c r="DO36" s="622"/>
      <c r="DP36" s="622"/>
      <c r="DQ36" s="622"/>
      <c r="DR36" s="622"/>
      <c r="DS36" s="622"/>
      <c r="DT36" s="622"/>
      <c r="DU36" s="622"/>
      <c r="DV36" s="623"/>
      <c r="DW36" s="624">
        <v>7.2</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22560881</v>
      </c>
      <c r="S37" s="622"/>
      <c r="T37" s="622"/>
      <c r="U37" s="622"/>
      <c r="V37" s="622"/>
      <c r="W37" s="622"/>
      <c r="X37" s="622"/>
      <c r="Y37" s="623"/>
      <c r="Z37" s="659">
        <v>11.9</v>
      </c>
      <c r="AA37" s="659"/>
      <c r="AB37" s="659"/>
      <c r="AC37" s="659"/>
      <c r="AD37" s="660">
        <v>120032</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1875562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1881926</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270408</v>
      </c>
      <c r="CS37" s="634"/>
      <c r="CT37" s="634"/>
      <c r="CU37" s="634"/>
      <c r="CV37" s="634"/>
      <c r="CW37" s="634"/>
      <c r="CX37" s="634"/>
      <c r="CY37" s="635"/>
      <c r="CZ37" s="624">
        <v>0.1</v>
      </c>
      <c r="DA37" s="636"/>
      <c r="DB37" s="636"/>
      <c r="DC37" s="637"/>
      <c r="DD37" s="627">
        <v>270408</v>
      </c>
      <c r="DE37" s="634"/>
      <c r="DF37" s="634"/>
      <c r="DG37" s="634"/>
      <c r="DH37" s="634"/>
      <c r="DI37" s="634"/>
      <c r="DJ37" s="634"/>
      <c r="DK37" s="635"/>
      <c r="DL37" s="627">
        <v>270408</v>
      </c>
      <c r="DM37" s="634"/>
      <c r="DN37" s="634"/>
      <c r="DO37" s="634"/>
      <c r="DP37" s="634"/>
      <c r="DQ37" s="634"/>
      <c r="DR37" s="634"/>
      <c r="DS37" s="634"/>
      <c r="DT37" s="634"/>
      <c r="DU37" s="634"/>
      <c r="DV37" s="635"/>
      <c r="DW37" s="624">
        <v>0.3</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8570800</v>
      </c>
      <c r="S38" s="622"/>
      <c r="T38" s="622"/>
      <c r="U38" s="622"/>
      <c r="V38" s="622"/>
      <c r="W38" s="622"/>
      <c r="X38" s="622"/>
      <c r="Y38" s="623"/>
      <c r="Z38" s="659">
        <v>4.5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1377474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49361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16439943</v>
      </c>
      <c r="CS38" s="622"/>
      <c r="CT38" s="622"/>
      <c r="CU38" s="622"/>
      <c r="CV38" s="622"/>
      <c r="CW38" s="622"/>
      <c r="CX38" s="622"/>
      <c r="CY38" s="623"/>
      <c r="CZ38" s="624">
        <v>9.1</v>
      </c>
      <c r="DA38" s="636"/>
      <c r="DB38" s="636"/>
      <c r="DC38" s="637"/>
      <c r="DD38" s="627">
        <v>13547329</v>
      </c>
      <c r="DE38" s="622"/>
      <c r="DF38" s="622"/>
      <c r="DG38" s="622"/>
      <c r="DH38" s="622"/>
      <c r="DI38" s="622"/>
      <c r="DJ38" s="622"/>
      <c r="DK38" s="623"/>
      <c r="DL38" s="627">
        <v>12624206</v>
      </c>
      <c r="DM38" s="622"/>
      <c r="DN38" s="622"/>
      <c r="DO38" s="622"/>
      <c r="DP38" s="622"/>
      <c r="DQ38" s="622"/>
      <c r="DR38" s="622"/>
      <c r="DS38" s="622"/>
      <c r="DT38" s="622"/>
      <c r="DU38" s="622"/>
      <c r="DV38" s="623"/>
      <c r="DW38" s="624">
        <v>13.9</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259593</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73123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2384262</v>
      </c>
      <c r="CS39" s="634"/>
      <c r="CT39" s="634"/>
      <c r="CU39" s="634"/>
      <c r="CV39" s="634"/>
      <c r="CW39" s="634"/>
      <c r="CX39" s="634"/>
      <c r="CY39" s="635"/>
      <c r="CZ39" s="624">
        <v>1.3</v>
      </c>
      <c r="DA39" s="636"/>
      <c r="DB39" s="636"/>
      <c r="DC39" s="637"/>
      <c r="DD39" s="627">
        <v>2200000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2124100</v>
      </c>
      <c r="S40" s="622"/>
      <c r="T40" s="622"/>
      <c r="U40" s="622"/>
      <c r="V40" s="622"/>
      <c r="W40" s="622"/>
      <c r="X40" s="622"/>
      <c r="Y40" s="623"/>
      <c r="Z40" s="659">
        <v>1.1000000000000001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250060</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115</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18179167</v>
      </c>
      <c r="CS40" s="622"/>
      <c r="CT40" s="622"/>
      <c r="CU40" s="622"/>
      <c r="CV40" s="622"/>
      <c r="CW40" s="622"/>
      <c r="CX40" s="622"/>
      <c r="CY40" s="623"/>
      <c r="CZ40" s="624">
        <v>10</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189505205</v>
      </c>
      <c r="S41" s="646"/>
      <c r="T41" s="646"/>
      <c r="U41" s="646"/>
      <c r="V41" s="646"/>
      <c r="W41" s="646"/>
      <c r="X41" s="646"/>
      <c r="Y41" s="649"/>
      <c r="Z41" s="650">
        <v>100</v>
      </c>
      <c r="AA41" s="650"/>
      <c r="AB41" s="650"/>
      <c r="AC41" s="650"/>
      <c r="AD41" s="651">
        <v>88999463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3572536</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12807062</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396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14530134</v>
      </c>
      <c r="CS42" s="634"/>
      <c r="CT42" s="634"/>
      <c r="CU42" s="634"/>
      <c r="CV42" s="634"/>
      <c r="CW42" s="634"/>
      <c r="CX42" s="634"/>
      <c r="CY42" s="635"/>
      <c r="CZ42" s="624">
        <v>8</v>
      </c>
      <c r="DA42" s="636"/>
      <c r="DB42" s="636"/>
      <c r="DC42" s="637"/>
      <c r="DD42" s="627">
        <v>5238047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1424940</v>
      </c>
      <c r="CS43" s="634"/>
      <c r="CT43" s="634"/>
      <c r="CU43" s="634"/>
      <c r="CV43" s="634"/>
      <c r="CW43" s="634"/>
      <c r="CX43" s="634"/>
      <c r="CY43" s="635"/>
      <c r="CZ43" s="624">
        <v>0.8</v>
      </c>
      <c r="DA43" s="636"/>
      <c r="DB43" s="636"/>
      <c r="DC43" s="637"/>
      <c r="DD43" s="627">
        <v>1424940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14507310</v>
      </c>
      <c r="CS44" s="622"/>
      <c r="CT44" s="622"/>
      <c r="CU44" s="622"/>
      <c r="CV44" s="622"/>
      <c r="CW44" s="622"/>
      <c r="CX44" s="622"/>
      <c r="CY44" s="623"/>
      <c r="CZ44" s="624">
        <v>8</v>
      </c>
      <c r="DA44" s="625"/>
      <c r="DB44" s="625"/>
      <c r="DC44" s="626"/>
      <c r="DD44" s="627">
        <v>5236723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4782675</v>
      </c>
      <c r="CS45" s="634"/>
      <c r="CT45" s="634"/>
      <c r="CU45" s="634"/>
      <c r="CV45" s="634"/>
      <c r="CW45" s="634"/>
      <c r="CX45" s="634"/>
      <c r="CY45" s="635"/>
      <c r="CZ45" s="624">
        <v>2.6</v>
      </c>
      <c r="DA45" s="636"/>
      <c r="DB45" s="636"/>
      <c r="DC45" s="637"/>
      <c r="DD45" s="627">
        <v>1045400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9304596</v>
      </c>
      <c r="CS46" s="622"/>
      <c r="CT46" s="622"/>
      <c r="CU46" s="622"/>
      <c r="CV46" s="622"/>
      <c r="CW46" s="622"/>
      <c r="CX46" s="622"/>
      <c r="CY46" s="623"/>
      <c r="CZ46" s="624">
        <v>5.0999999999999996</v>
      </c>
      <c r="DA46" s="625"/>
      <c r="DB46" s="625"/>
      <c r="DC46" s="626"/>
      <c r="DD46" s="627">
        <v>3974355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v>22824</v>
      </c>
      <c r="CS47" s="634"/>
      <c r="CT47" s="634"/>
      <c r="CU47" s="634"/>
      <c r="CV47" s="634"/>
      <c r="CW47" s="634"/>
      <c r="CX47" s="634"/>
      <c r="CY47" s="635"/>
      <c r="CZ47" s="624">
        <v>0</v>
      </c>
      <c r="DA47" s="636"/>
      <c r="DB47" s="636"/>
      <c r="DC47" s="637"/>
      <c r="DD47" s="627">
        <v>1324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181350993</v>
      </c>
      <c r="CS49" s="606"/>
      <c r="CT49" s="606"/>
      <c r="CU49" s="606"/>
      <c r="CV49" s="606"/>
      <c r="CW49" s="606"/>
      <c r="CX49" s="606"/>
      <c r="CY49" s="607"/>
      <c r="CZ49" s="608">
        <v>100</v>
      </c>
      <c r="DA49" s="609"/>
      <c r="DB49" s="609"/>
      <c r="DC49" s="610"/>
      <c r="DD49" s="611">
        <v>106278969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1H9mr3t3jIvyzSGQVXDvMajTPyMGn1O7Uc5hAqz/UFhAcys453uKxFXPAIEuBDoaobmg6Z5HjYVrOnq3HVi36g==" saltValue="X4aRi8vv0ONhSUC0YxTjy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102">
        <v>189685</v>
      </c>
      <c r="R7" s="1103"/>
      <c r="S7" s="1103"/>
      <c r="T7" s="1103"/>
      <c r="U7" s="1103"/>
      <c r="V7" s="1103">
        <v>181613</v>
      </c>
      <c r="W7" s="1103"/>
      <c r="X7" s="1103"/>
      <c r="Y7" s="1103"/>
      <c r="Z7" s="1103"/>
      <c r="AA7" s="1103">
        <v>8071</v>
      </c>
      <c r="AB7" s="1103"/>
      <c r="AC7" s="1103"/>
      <c r="AD7" s="1103"/>
      <c r="AE7" s="1104"/>
      <c r="AF7" s="1105">
        <v>7414</v>
      </c>
      <c r="AG7" s="1106"/>
      <c r="AH7" s="1106"/>
      <c r="AI7" s="1106"/>
      <c r="AJ7" s="1107"/>
      <c r="AK7" s="1108">
        <v>1558</v>
      </c>
      <c r="AL7" s="1109"/>
      <c r="AM7" s="1109"/>
      <c r="AN7" s="1109"/>
      <c r="AO7" s="1109"/>
      <c r="AP7" s="1109">
        <v>144835</v>
      </c>
      <c r="AQ7" s="1109"/>
      <c r="AR7" s="1109"/>
      <c r="AS7" s="1109"/>
      <c r="AT7" s="1109"/>
      <c r="AU7" s="1110" t="s">
        <v>574</v>
      </c>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562</v>
      </c>
      <c r="BT7" s="1100"/>
      <c r="BU7" s="1100"/>
      <c r="BV7" s="1100"/>
      <c r="BW7" s="1100"/>
      <c r="BX7" s="1100"/>
      <c r="BY7" s="1100"/>
      <c r="BZ7" s="1100"/>
      <c r="CA7" s="1100"/>
      <c r="CB7" s="1100"/>
      <c r="CC7" s="1100"/>
      <c r="CD7" s="1100"/>
      <c r="CE7" s="1100"/>
      <c r="CF7" s="1100"/>
      <c r="CG7" s="1112"/>
      <c r="CH7" s="1096">
        <v>-3</v>
      </c>
      <c r="CI7" s="1097"/>
      <c r="CJ7" s="1097"/>
      <c r="CK7" s="1097"/>
      <c r="CL7" s="1098"/>
      <c r="CM7" s="1096">
        <v>433</v>
      </c>
      <c r="CN7" s="1097"/>
      <c r="CO7" s="1097"/>
      <c r="CP7" s="1097"/>
      <c r="CQ7" s="1098"/>
      <c r="CR7" s="1096">
        <v>22</v>
      </c>
      <c r="CS7" s="1097"/>
      <c r="CT7" s="1097"/>
      <c r="CU7" s="1097"/>
      <c r="CV7" s="1098"/>
      <c r="CW7" s="1096">
        <v>26</v>
      </c>
      <c r="CX7" s="1097"/>
      <c r="CY7" s="1097"/>
      <c r="CZ7" s="1097"/>
      <c r="DA7" s="1098"/>
      <c r="DB7" s="1096" t="s">
        <v>570</v>
      </c>
      <c r="DC7" s="1097"/>
      <c r="DD7" s="1097"/>
      <c r="DE7" s="1097"/>
      <c r="DF7" s="1098"/>
      <c r="DG7" s="1096" t="s">
        <v>570</v>
      </c>
      <c r="DH7" s="1097"/>
      <c r="DI7" s="1097"/>
      <c r="DJ7" s="1097"/>
      <c r="DK7" s="1098"/>
      <c r="DL7" s="1096" t="s">
        <v>570</v>
      </c>
      <c r="DM7" s="1097"/>
      <c r="DN7" s="1097"/>
      <c r="DO7" s="1097"/>
      <c r="DP7" s="1098"/>
      <c r="DQ7" s="1096" t="s">
        <v>570</v>
      </c>
      <c r="DR7" s="1097"/>
      <c r="DS7" s="1097"/>
      <c r="DT7" s="1097"/>
      <c r="DU7" s="1098"/>
      <c r="DV7" s="1099"/>
      <c r="DW7" s="1100"/>
      <c r="DX7" s="1100"/>
      <c r="DY7" s="1100"/>
      <c r="DZ7" s="1101"/>
      <c r="EA7" s="234"/>
    </row>
    <row r="8" spans="1:131" s="235" customFormat="1" ht="26.25" customHeight="1" x14ac:dyDescent="0.2">
      <c r="A8" s="238">
        <v>2</v>
      </c>
      <c r="B8" s="1030" t="s">
        <v>375</v>
      </c>
      <c r="C8" s="1031"/>
      <c r="D8" s="1031"/>
      <c r="E8" s="1031"/>
      <c r="F8" s="1031"/>
      <c r="G8" s="1031"/>
      <c r="H8" s="1031"/>
      <c r="I8" s="1031"/>
      <c r="J8" s="1031"/>
      <c r="K8" s="1031"/>
      <c r="L8" s="1031"/>
      <c r="M8" s="1031"/>
      <c r="N8" s="1031"/>
      <c r="O8" s="1031"/>
      <c r="P8" s="1032"/>
      <c r="Q8" s="1038">
        <v>64</v>
      </c>
      <c r="R8" s="1039"/>
      <c r="S8" s="1039"/>
      <c r="T8" s="1039"/>
      <c r="U8" s="1039"/>
      <c r="V8" s="1039">
        <v>40</v>
      </c>
      <c r="W8" s="1039"/>
      <c r="X8" s="1039"/>
      <c r="Y8" s="1039"/>
      <c r="Z8" s="1039"/>
      <c r="AA8" s="1039">
        <v>24</v>
      </c>
      <c r="AB8" s="1039"/>
      <c r="AC8" s="1039"/>
      <c r="AD8" s="1039"/>
      <c r="AE8" s="1040"/>
      <c r="AF8" s="1035">
        <v>24</v>
      </c>
      <c r="AG8" s="1036"/>
      <c r="AH8" s="1036"/>
      <c r="AI8" s="1036"/>
      <c r="AJ8" s="1037"/>
      <c r="AK8" s="1080">
        <v>7</v>
      </c>
      <c r="AL8" s="1081"/>
      <c r="AM8" s="1081"/>
      <c r="AN8" s="1081"/>
      <c r="AO8" s="1081"/>
      <c r="AP8" s="1081" t="s">
        <v>570</v>
      </c>
      <c r="AQ8" s="1081"/>
      <c r="AR8" s="1081"/>
      <c r="AS8" s="1081"/>
      <c r="AT8" s="1081"/>
      <c r="AU8" s="1082" t="s">
        <v>573</v>
      </c>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555</v>
      </c>
      <c r="BT8" s="993"/>
      <c r="BU8" s="993"/>
      <c r="BV8" s="993"/>
      <c r="BW8" s="993"/>
      <c r="BX8" s="993"/>
      <c r="BY8" s="993"/>
      <c r="BZ8" s="993"/>
      <c r="CA8" s="993"/>
      <c r="CB8" s="993"/>
      <c r="CC8" s="993"/>
      <c r="CD8" s="993"/>
      <c r="CE8" s="993"/>
      <c r="CF8" s="993"/>
      <c r="CG8" s="1014"/>
      <c r="CH8" s="989">
        <v>0</v>
      </c>
      <c r="CI8" s="990"/>
      <c r="CJ8" s="990"/>
      <c r="CK8" s="990"/>
      <c r="CL8" s="991"/>
      <c r="CM8" s="989">
        <v>4</v>
      </c>
      <c r="CN8" s="990"/>
      <c r="CO8" s="990"/>
      <c r="CP8" s="990"/>
      <c r="CQ8" s="991"/>
      <c r="CR8" s="989">
        <v>1</v>
      </c>
      <c r="CS8" s="990"/>
      <c r="CT8" s="990"/>
      <c r="CU8" s="990"/>
      <c r="CV8" s="991"/>
      <c r="CW8" s="989">
        <v>172</v>
      </c>
      <c r="CX8" s="990"/>
      <c r="CY8" s="990"/>
      <c r="CZ8" s="990"/>
      <c r="DA8" s="991"/>
      <c r="DB8" s="989" t="s">
        <v>570</v>
      </c>
      <c r="DC8" s="990"/>
      <c r="DD8" s="990"/>
      <c r="DE8" s="990"/>
      <c r="DF8" s="991"/>
      <c r="DG8" s="989" t="s">
        <v>570</v>
      </c>
      <c r="DH8" s="990"/>
      <c r="DI8" s="990"/>
      <c r="DJ8" s="990"/>
      <c r="DK8" s="991"/>
      <c r="DL8" s="989" t="s">
        <v>570</v>
      </c>
      <c r="DM8" s="990"/>
      <c r="DN8" s="990"/>
      <c r="DO8" s="990"/>
      <c r="DP8" s="991"/>
      <c r="DQ8" s="989" t="s">
        <v>570</v>
      </c>
      <c r="DR8" s="990"/>
      <c r="DS8" s="990"/>
      <c r="DT8" s="990"/>
      <c r="DU8" s="991"/>
      <c r="DV8" s="992"/>
      <c r="DW8" s="993"/>
      <c r="DX8" s="993"/>
      <c r="DY8" s="993"/>
      <c r="DZ8" s="994"/>
      <c r="EA8" s="234"/>
    </row>
    <row r="9" spans="1:131" s="235" customFormat="1" ht="26.25" customHeight="1" x14ac:dyDescent="0.2">
      <c r="A9" s="238">
        <v>3</v>
      </c>
      <c r="B9" s="1030" t="s">
        <v>376</v>
      </c>
      <c r="C9" s="1031"/>
      <c r="D9" s="1031"/>
      <c r="E9" s="1031"/>
      <c r="F9" s="1031"/>
      <c r="G9" s="1031"/>
      <c r="H9" s="1031"/>
      <c r="I9" s="1031"/>
      <c r="J9" s="1031"/>
      <c r="K9" s="1031"/>
      <c r="L9" s="1031"/>
      <c r="M9" s="1031"/>
      <c r="N9" s="1031"/>
      <c r="O9" s="1031"/>
      <c r="P9" s="1032"/>
      <c r="Q9" s="1038">
        <v>181</v>
      </c>
      <c r="R9" s="1039"/>
      <c r="S9" s="1039"/>
      <c r="T9" s="1039"/>
      <c r="U9" s="1039"/>
      <c r="V9" s="1039">
        <v>135</v>
      </c>
      <c r="W9" s="1039"/>
      <c r="X9" s="1039"/>
      <c r="Y9" s="1039"/>
      <c r="Z9" s="1039"/>
      <c r="AA9" s="1039">
        <v>45</v>
      </c>
      <c r="AB9" s="1039"/>
      <c r="AC9" s="1039"/>
      <c r="AD9" s="1039"/>
      <c r="AE9" s="1040"/>
      <c r="AF9" s="1035">
        <v>45</v>
      </c>
      <c r="AG9" s="1036"/>
      <c r="AH9" s="1036"/>
      <c r="AI9" s="1036"/>
      <c r="AJ9" s="1037"/>
      <c r="AK9" s="1080" t="s">
        <v>570</v>
      </c>
      <c r="AL9" s="1081"/>
      <c r="AM9" s="1081"/>
      <c r="AN9" s="1081"/>
      <c r="AO9" s="1081"/>
      <c r="AP9" s="1081">
        <v>256</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556</v>
      </c>
      <c r="BT9" s="993"/>
      <c r="BU9" s="993"/>
      <c r="BV9" s="993"/>
      <c r="BW9" s="993"/>
      <c r="BX9" s="993"/>
      <c r="BY9" s="993"/>
      <c r="BZ9" s="993"/>
      <c r="CA9" s="993"/>
      <c r="CB9" s="993"/>
      <c r="CC9" s="993"/>
      <c r="CD9" s="993"/>
      <c r="CE9" s="993"/>
      <c r="CF9" s="993"/>
      <c r="CG9" s="1014"/>
      <c r="CH9" s="989">
        <v>11</v>
      </c>
      <c r="CI9" s="990"/>
      <c r="CJ9" s="990"/>
      <c r="CK9" s="990"/>
      <c r="CL9" s="991"/>
      <c r="CM9" s="989">
        <v>344</v>
      </c>
      <c r="CN9" s="990"/>
      <c r="CO9" s="990"/>
      <c r="CP9" s="990"/>
      <c r="CQ9" s="991"/>
      <c r="CR9" s="989">
        <v>10</v>
      </c>
      <c r="CS9" s="990"/>
      <c r="CT9" s="990"/>
      <c r="CU9" s="990"/>
      <c r="CV9" s="991"/>
      <c r="CW9" s="989">
        <v>13</v>
      </c>
      <c r="CX9" s="990"/>
      <c r="CY9" s="990"/>
      <c r="CZ9" s="990"/>
      <c r="DA9" s="991"/>
      <c r="DB9" s="989" t="s">
        <v>495</v>
      </c>
      <c r="DC9" s="990"/>
      <c r="DD9" s="990"/>
      <c r="DE9" s="990"/>
      <c r="DF9" s="991"/>
      <c r="DG9" s="989" t="s">
        <v>495</v>
      </c>
      <c r="DH9" s="990"/>
      <c r="DI9" s="990"/>
      <c r="DJ9" s="990"/>
      <c r="DK9" s="991"/>
      <c r="DL9" s="989" t="s">
        <v>495</v>
      </c>
      <c r="DM9" s="990"/>
      <c r="DN9" s="990"/>
      <c r="DO9" s="990"/>
      <c r="DP9" s="991"/>
      <c r="DQ9" s="989" t="s">
        <v>495</v>
      </c>
      <c r="DR9" s="990"/>
      <c r="DS9" s="990"/>
      <c r="DT9" s="990"/>
      <c r="DU9" s="991"/>
      <c r="DV9" s="992"/>
      <c r="DW9" s="993"/>
      <c r="DX9" s="993"/>
      <c r="DY9" s="993"/>
      <c r="DZ9" s="994"/>
      <c r="EA9" s="234"/>
    </row>
    <row r="10" spans="1:131" s="235" customFormat="1" ht="26.25" customHeight="1" x14ac:dyDescent="0.2">
      <c r="A10" s="238">
        <v>4</v>
      </c>
      <c r="B10" s="1030" t="s">
        <v>377</v>
      </c>
      <c r="C10" s="1031"/>
      <c r="D10" s="1031"/>
      <c r="E10" s="1031"/>
      <c r="F10" s="1031"/>
      <c r="G10" s="1031"/>
      <c r="H10" s="1031"/>
      <c r="I10" s="1031"/>
      <c r="J10" s="1031"/>
      <c r="K10" s="1031"/>
      <c r="L10" s="1031"/>
      <c r="M10" s="1031"/>
      <c r="N10" s="1031"/>
      <c r="O10" s="1031"/>
      <c r="P10" s="1032"/>
      <c r="Q10" s="1038">
        <v>417</v>
      </c>
      <c r="R10" s="1039"/>
      <c r="S10" s="1039"/>
      <c r="T10" s="1039"/>
      <c r="U10" s="1039"/>
      <c r="V10" s="1039">
        <v>404</v>
      </c>
      <c r="W10" s="1039"/>
      <c r="X10" s="1039"/>
      <c r="Y10" s="1039"/>
      <c r="Z10" s="1039"/>
      <c r="AA10" s="1039">
        <v>13</v>
      </c>
      <c r="AB10" s="1039"/>
      <c r="AC10" s="1039"/>
      <c r="AD10" s="1039"/>
      <c r="AE10" s="1040"/>
      <c r="AF10" s="1035" t="s">
        <v>122</v>
      </c>
      <c r="AG10" s="1036"/>
      <c r="AH10" s="1036"/>
      <c r="AI10" s="1036"/>
      <c r="AJ10" s="1037"/>
      <c r="AK10" s="1080">
        <v>54</v>
      </c>
      <c r="AL10" s="1081"/>
      <c r="AM10" s="1081"/>
      <c r="AN10" s="1081"/>
      <c r="AO10" s="1081"/>
      <c r="AP10" s="1081">
        <v>98</v>
      </c>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557</v>
      </c>
      <c r="BT10" s="993"/>
      <c r="BU10" s="993"/>
      <c r="BV10" s="993"/>
      <c r="BW10" s="993"/>
      <c r="BX10" s="993"/>
      <c r="BY10" s="993"/>
      <c r="BZ10" s="993"/>
      <c r="CA10" s="993"/>
      <c r="CB10" s="993"/>
      <c r="CC10" s="993"/>
      <c r="CD10" s="993"/>
      <c r="CE10" s="993"/>
      <c r="CF10" s="993"/>
      <c r="CG10" s="1014"/>
      <c r="CH10" s="989">
        <v>-3</v>
      </c>
      <c r="CI10" s="990"/>
      <c r="CJ10" s="990"/>
      <c r="CK10" s="990"/>
      <c r="CL10" s="991"/>
      <c r="CM10" s="989">
        <v>260</v>
      </c>
      <c r="CN10" s="990"/>
      <c r="CO10" s="990"/>
      <c r="CP10" s="990"/>
      <c r="CQ10" s="991"/>
      <c r="CR10" s="989">
        <v>50</v>
      </c>
      <c r="CS10" s="990"/>
      <c r="CT10" s="990"/>
      <c r="CU10" s="990"/>
      <c r="CV10" s="991"/>
      <c r="CW10" s="989">
        <v>71</v>
      </c>
      <c r="CX10" s="990"/>
      <c r="CY10" s="990"/>
      <c r="CZ10" s="990"/>
      <c r="DA10" s="991"/>
      <c r="DB10" s="989" t="s">
        <v>495</v>
      </c>
      <c r="DC10" s="990"/>
      <c r="DD10" s="990"/>
      <c r="DE10" s="990"/>
      <c r="DF10" s="991"/>
      <c r="DG10" s="989" t="s">
        <v>495</v>
      </c>
      <c r="DH10" s="990"/>
      <c r="DI10" s="990"/>
      <c r="DJ10" s="990"/>
      <c r="DK10" s="991"/>
      <c r="DL10" s="989" t="s">
        <v>495</v>
      </c>
      <c r="DM10" s="990"/>
      <c r="DN10" s="990"/>
      <c r="DO10" s="990"/>
      <c r="DP10" s="991"/>
      <c r="DQ10" s="989" t="s">
        <v>495</v>
      </c>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558</v>
      </c>
      <c r="BT11" s="993"/>
      <c r="BU11" s="993"/>
      <c r="BV11" s="993"/>
      <c r="BW11" s="993"/>
      <c r="BX11" s="993"/>
      <c r="BY11" s="993"/>
      <c r="BZ11" s="993"/>
      <c r="CA11" s="993"/>
      <c r="CB11" s="993"/>
      <c r="CC11" s="993"/>
      <c r="CD11" s="993"/>
      <c r="CE11" s="993"/>
      <c r="CF11" s="993"/>
      <c r="CG11" s="1014"/>
      <c r="CH11" s="989">
        <v>-1</v>
      </c>
      <c r="CI11" s="990"/>
      <c r="CJ11" s="990"/>
      <c r="CK11" s="990"/>
      <c r="CL11" s="991"/>
      <c r="CM11" s="989">
        <v>229</v>
      </c>
      <c r="CN11" s="990"/>
      <c r="CO11" s="990"/>
      <c r="CP11" s="990"/>
      <c r="CQ11" s="991"/>
      <c r="CR11" s="989">
        <v>251</v>
      </c>
      <c r="CS11" s="990"/>
      <c r="CT11" s="990"/>
      <c r="CU11" s="990"/>
      <c r="CV11" s="991"/>
      <c r="CW11" s="989">
        <v>0</v>
      </c>
      <c r="CX11" s="990"/>
      <c r="CY11" s="990"/>
      <c r="CZ11" s="990"/>
      <c r="DA11" s="991"/>
      <c r="DB11" s="989" t="s">
        <v>495</v>
      </c>
      <c r="DC11" s="990"/>
      <c r="DD11" s="990"/>
      <c r="DE11" s="990"/>
      <c r="DF11" s="991"/>
      <c r="DG11" s="989" t="s">
        <v>495</v>
      </c>
      <c r="DH11" s="990"/>
      <c r="DI11" s="990"/>
      <c r="DJ11" s="990"/>
      <c r="DK11" s="991"/>
      <c r="DL11" s="989" t="s">
        <v>495</v>
      </c>
      <c r="DM11" s="990"/>
      <c r="DN11" s="990"/>
      <c r="DO11" s="990"/>
      <c r="DP11" s="991"/>
      <c r="DQ11" s="989" t="s">
        <v>495</v>
      </c>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t="s">
        <v>575</v>
      </c>
      <c r="BS12" s="992" t="s">
        <v>559</v>
      </c>
      <c r="BT12" s="993"/>
      <c r="BU12" s="993"/>
      <c r="BV12" s="993"/>
      <c r="BW12" s="993"/>
      <c r="BX12" s="993"/>
      <c r="BY12" s="993"/>
      <c r="BZ12" s="993"/>
      <c r="CA12" s="993"/>
      <c r="CB12" s="993"/>
      <c r="CC12" s="993"/>
      <c r="CD12" s="993"/>
      <c r="CE12" s="993"/>
      <c r="CF12" s="993"/>
      <c r="CG12" s="1014"/>
      <c r="CH12" s="989">
        <v>0</v>
      </c>
      <c r="CI12" s="990"/>
      <c r="CJ12" s="990"/>
      <c r="CK12" s="990"/>
      <c r="CL12" s="991"/>
      <c r="CM12" s="989">
        <v>38</v>
      </c>
      <c r="CN12" s="990"/>
      <c r="CO12" s="990"/>
      <c r="CP12" s="990"/>
      <c r="CQ12" s="991"/>
      <c r="CR12" s="989">
        <v>10</v>
      </c>
      <c r="CS12" s="990"/>
      <c r="CT12" s="990"/>
      <c r="CU12" s="990"/>
      <c r="CV12" s="991"/>
      <c r="CW12" s="989" t="s">
        <v>570</v>
      </c>
      <c r="CX12" s="990"/>
      <c r="CY12" s="990"/>
      <c r="CZ12" s="990"/>
      <c r="DA12" s="991"/>
      <c r="DB12" s="989">
        <v>1574</v>
      </c>
      <c r="DC12" s="990"/>
      <c r="DD12" s="990"/>
      <c r="DE12" s="990"/>
      <c r="DF12" s="991"/>
      <c r="DG12" s="989" t="s">
        <v>570</v>
      </c>
      <c r="DH12" s="990"/>
      <c r="DI12" s="990"/>
      <c r="DJ12" s="990"/>
      <c r="DK12" s="991"/>
      <c r="DL12" s="989" t="s">
        <v>570</v>
      </c>
      <c r="DM12" s="990"/>
      <c r="DN12" s="990"/>
      <c r="DO12" s="990"/>
      <c r="DP12" s="991"/>
      <c r="DQ12" s="989" t="s">
        <v>570</v>
      </c>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t="s">
        <v>560</v>
      </c>
      <c r="BT13" s="993"/>
      <c r="BU13" s="993"/>
      <c r="BV13" s="993"/>
      <c r="BW13" s="993"/>
      <c r="BX13" s="993"/>
      <c r="BY13" s="993"/>
      <c r="BZ13" s="993"/>
      <c r="CA13" s="993"/>
      <c r="CB13" s="993"/>
      <c r="CC13" s="993"/>
      <c r="CD13" s="993"/>
      <c r="CE13" s="993"/>
      <c r="CF13" s="993"/>
      <c r="CG13" s="1014"/>
      <c r="CH13" s="989">
        <v>-11</v>
      </c>
      <c r="CI13" s="990"/>
      <c r="CJ13" s="990"/>
      <c r="CK13" s="990"/>
      <c r="CL13" s="991"/>
      <c r="CM13" s="989">
        <v>161</v>
      </c>
      <c r="CN13" s="990"/>
      <c r="CO13" s="990"/>
      <c r="CP13" s="990"/>
      <c r="CQ13" s="991"/>
      <c r="CR13" s="989">
        <v>30</v>
      </c>
      <c r="CS13" s="990"/>
      <c r="CT13" s="990"/>
      <c r="CU13" s="990"/>
      <c r="CV13" s="991"/>
      <c r="CW13" s="989" t="s">
        <v>570</v>
      </c>
      <c r="CX13" s="990"/>
      <c r="CY13" s="990"/>
      <c r="CZ13" s="990"/>
      <c r="DA13" s="991"/>
      <c r="DB13" s="989" t="s">
        <v>495</v>
      </c>
      <c r="DC13" s="990"/>
      <c r="DD13" s="990"/>
      <c r="DE13" s="990"/>
      <c r="DF13" s="991"/>
      <c r="DG13" s="989" t="s">
        <v>495</v>
      </c>
      <c r="DH13" s="990"/>
      <c r="DI13" s="990"/>
      <c r="DJ13" s="990"/>
      <c r="DK13" s="991"/>
      <c r="DL13" s="989" t="s">
        <v>495</v>
      </c>
      <c r="DM13" s="990"/>
      <c r="DN13" s="990"/>
      <c r="DO13" s="990"/>
      <c r="DP13" s="991"/>
      <c r="DQ13" s="989" t="s">
        <v>495</v>
      </c>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t="s">
        <v>561</v>
      </c>
      <c r="BT14" s="993"/>
      <c r="BU14" s="993"/>
      <c r="BV14" s="993"/>
      <c r="BW14" s="993"/>
      <c r="BX14" s="993"/>
      <c r="BY14" s="993"/>
      <c r="BZ14" s="993"/>
      <c r="CA14" s="993"/>
      <c r="CB14" s="993"/>
      <c r="CC14" s="993"/>
      <c r="CD14" s="993"/>
      <c r="CE14" s="993"/>
      <c r="CF14" s="993"/>
      <c r="CG14" s="1014"/>
      <c r="CH14" s="989">
        <v>358</v>
      </c>
      <c r="CI14" s="990"/>
      <c r="CJ14" s="990"/>
      <c r="CK14" s="990"/>
      <c r="CL14" s="991"/>
      <c r="CM14" s="989">
        <v>5824</v>
      </c>
      <c r="CN14" s="990"/>
      <c r="CO14" s="990"/>
      <c r="CP14" s="990"/>
      <c r="CQ14" s="991"/>
      <c r="CR14" s="989">
        <v>9</v>
      </c>
      <c r="CS14" s="990"/>
      <c r="CT14" s="990"/>
      <c r="CU14" s="990"/>
      <c r="CV14" s="991"/>
      <c r="CW14" s="989">
        <v>207</v>
      </c>
      <c r="CX14" s="990"/>
      <c r="CY14" s="990"/>
      <c r="CZ14" s="990"/>
      <c r="DA14" s="991"/>
      <c r="DB14" s="989" t="s">
        <v>495</v>
      </c>
      <c r="DC14" s="990"/>
      <c r="DD14" s="990"/>
      <c r="DE14" s="990"/>
      <c r="DF14" s="991"/>
      <c r="DG14" s="989" t="s">
        <v>495</v>
      </c>
      <c r="DH14" s="990"/>
      <c r="DI14" s="990"/>
      <c r="DJ14" s="990"/>
      <c r="DK14" s="991"/>
      <c r="DL14" s="989" t="s">
        <v>495</v>
      </c>
      <c r="DM14" s="990"/>
      <c r="DN14" s="990"/>
      <c r="DO14" s="990"/>
      <c r="DP14" s="991"/>
      <c r="DQ14" s="989" t="s">
        <v>495</v>
      </c>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379</v>
      </c>
      <c r="B23" s="937" t="s">
        <v>380</v>
      </c>
      <c r="C23" s="938"/>
      <c r="D23" s="938"/>
      <c r="E23" s="938"/>
      <c r="F23" s="938"/>
      <c r="G23" s="938"/>
      <c r="H23" s="938"/>
      <c r="I23" s="938"/>
      <c r="J23" s="938"/>
      <c r="K23" s="938"/>
      <c r="L23" s="938"/>
      <c r="M23" s="938"/>
      <c r="N23" s="938"/>
      <c r="O23" s="938"/>
      <c r="P23" s="948"/>
      <c r="Q23" s="1067">
        <v>190236</v>
      </c>
      <c r="R23" s="1061"/>
      <c r="S23" s="1061"/>
      <c r="T23" s="1061"/>
      <c r="U23" s="1061"/>
      <c r="V23" s="1061">
        <v>182081</v>
      </c>
      <c r="W23" s="1061"/>
      <c r="X23" s="1061"/>
      <c r="Y23" s="1061"/>
      <c r="Z23" s="1061"/>
      <c r="AA23" s="1061">
        <v>8154</v>
      </c>
      <c r="AB23" s="1061"/>
      <c r="AC23" s="1061"/>
      <c r="AD23" s="1061"/>
      <c r="AE23" s="1068"/>
      <c r="AF23" s="1069">
        <v>7484</v>
      </c>
      <c r="AG23" s="1061"/>
      <c r="AH23" s="1061"/>
      <c r="AI23" s="1061"/>
      <c r="AJ23" s="1070"/>
      <c r="AK23" s="1071"/>
      <c r="AL23" s="1072"/>
      <c r="AM23" s="1072"/>
      <c r="AN23" s="1072"/>
      <c r="AO23" s="1072"/>
      <c r="AP23" s="1061">
        <v>145188</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391</v>
      </c>
      <c r="C28" s="1048"/>
      <c r="D28" s="1048"/>
      <c r="E28" s="1048"/>
      <c r="F28" s="1048"/>
      <c r="G28" s="1048"/>
      <c r="H28" s="1048"/>
      <c r="I28" s="1048"/>
      <c r="J28" s="1048"/>
      <c r="K28" s="1048"/>
      <c r="L28" s="1048"/>
      <c r="M28" s="1048"/>
      <c r="N28" s="1048"/>
      <c r="O28" s="1048"/>
      <c r="P28" s="1049"/>
      <c r="Q28" s="1050">
        <v>24251</v>
      </c>
      <c r="R28" s="1051"/>
      <c r="S28" s="1051"/>
      <c r="T28" s="1051"/>
      <c r="U28" s="1051"/>
      <c r="V28" s="1051">
        <v>23146</v>
      </c>
      <c r="W28" s="1051"/>
      <c r="X28" s="1051"/>
      <c r="Y28" s="1051"/>
      <c r="Z28" s="1051"/>
      <c r="AA28" s="1051">
        <v>1106</v>
      </c>
      <c r="AB28" s="1051"/>
      <c r="AC28" s="1051"/>
      <c r="AD28" s="1051"/>
      <c r="AE28" s="1052"/>
      <c r="AF28" s="1053">
        <v>1106</v>
      </c>
      <c r="AG28" s="1051"/>
      <c r="AH28" s="1051"/>
      <c r="AI28" s="1051"/>
      <c r="AJ28" s="1054"/>
      <c r="AK28" s="1042">
        <v>850</v>
      </c>
      <c r="AL28" s="1043"/>
      <c r="AM28" s="1043"/>
      <c r="AN28" s="1043"/>
      <c r="AO28" s="1043"/>
      <c r="AP28" s="1043" t="s">
        <v>570</v>
      </c>
      <c r="AQ28" s="1043"/>
      <c r="AR28" s="1043"/>
      <c r="AS28" s="1043"/>
      <c r="AT28" s="1043"/>
      <c r="AU28" s="1043" t="s">
        <v>570</v>
      </c>
      <c r="AV28" s="1043"/>
      <c r="AW28" s="1043"/>
      <c r="AX28" s="1043"/>
      <c r="AY28" s="1043"/>
      <c r="AZ28" s="1044" t="s">
        <v>570</v>
      </c>
      <c r="BA28" s="1044"/>
      <c r="BB28" s="1044"/>
      <c r="BC28" s="1044"/>
      <c r="BD28" s="1044"/>
      <c r="BE28" s="1045" t="s">
        <v>572</v>
      </c>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392</v>
      </c>
      <c r="C29" s="1031"/>
      <c r="D29" s="1031"/>
      <c r="E29" s="1031"/>
      <c r="F29" s="1031"/>
      <c r="G29" s="1031"/>
      <c r="H29" s="1031"/>
      <c r="I29" s="1031"/>
      <c r="J29" s="1031"/>
      <c r="K29" s="1031"/>
      <c r="L29" s="1031"/>
      <c r="M29" s="1031"/>
      <c r="N29" s="1031"/>
      <c r="O29" s="1031"/>
      <c r="P29" s="1032"/>
      <c r="Q29" s="1038">
        <v>44014</v>
      </c>
      <c r="R29" s="1039"/>
      <c r="S29" s="1039"/>
      <c r="T29" s="1039"/>
      <c r="U29" s="1039"/>
      <c r="V29" s="1039">
        <v>41564</v>
      </c>
      <c r="W29" s="1039"/>
      <c r="X29" s="1039"/>
      <c r="Y29" s="1039"/>
      <c r="Z29" s="1039"/>
      <c r="AA29" s="1039">
        <v>2450</v>
      </c>
      <c r="AB29" s="1039"/>
      <c r="AC29" s="1039"/>
      <c r="AD29" s="1039"/>
      <c r="AE29" s="1040"/>
      <c r="AF29" s="1035">
        <v>2450</v>
      </c>
      <c r="AG29" s="1036"/>
      <c r="AH29" s="1036"/>
      <c r="AI29" s="1036"/>
      <c r="AJ29" s="1037"/>
      <c r="AK29" s="980">
        <v>3573</v>
      </c>
      <c r="AL29" s="971"/>
      <c r="AM29" s="971"/>
      <c r="AN29" s="971"/>
      <c r="AO29" s="971"/>
      <c r="AP29" s="971" t="s">
        <v>570</v>
      </c>
      <c r="AQ29" s="971"/>
      <c r="AR29" s="971"/>
      <c r="AS29" s="971"/>
      <c r="AT29" s="971"/>
      <c r="AU29" s="971" t="s">
        <v>570</v>
      </c>
      <c r="AV29" s="971"/>
      <c r="AW29" s="971"/>
      <c r="AX29" s="971"/>
      <c r="AY29" s="971"/>
      <c r="AZ29" s="1041" t="s">
        <v>570</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393</v>
      </c>
      <c r="C30" s="1031"/>
      <c r="D30" s="1031"/>
      <c r="E30" s="1031"/>
      <c r="F30" s="1031"/>
      <c r="G30" s="1031"/>
      <c r="H30" s="1031"/>
      <c r="I30" s="1031"/>
      <c r="J30" s="1031"/>
      <c r="K30" s="1031"/>
      <c r="L30" s="1031"/>
      <c r="M30" s="1031"/>
      <c r="N30" s="1031"/>
      <c r="O30" s="1031"/>
      <c r="P30" s="1032"/>
      <c r="Q30" s="1038">
        <v>44867</v>
      </c>
      <c r="R30" s="1039"/>
      <c r="S30" s="1039"/>
      <c r="T30" s="1039"/>
      <c r="U30" s="1039"/>
      <c r="V30" s="1039">
        <v>43628</v>
      </c>
      <c r="W30" s="1039"/>
      <c r="X30" s="1039"/>
      <c r="Y30" s="1039"/>
      <c r="Z30" s="1039"/>
      <c r="AA30" s="1039">
        <v>1239</v>
      </c>
      <c r="AB30" s="1039"/>
      <c r="AC30" s="1039"/>
      <c r="AD30" s="1039"/>
      <c r="AE30" s="1040"/>
      <c r="AF30" s="1035">
        <v>1239</v>
      </c>
      <c r="AG30" s="1036"/>
      <c r="AH30" s="1036"/>
      <c r="AI30" s="1036"/>
      <c r="AJ30" s="1037"/>
      <c r="AK30" s="980">
        <v>6972</v>
      </c>
      <c r="AL30" s="971"/>
      <c r="AM30" s="971"/>
      <c r="AN30" s="971"/>
      <c r="AO30" s="971"/>
      <c r="AP30" s="971" t="s">
        <v>570</v>
      </c>
      <c r="AQ30" s="971"/>
      <c r="AR30" s="971"/>
      <c r="AS30" s="971"/>
      <c r="AT30" s="971"/>
      <c r="AU30" s="971" t="s">
        <v>570</v>
      </c>
      <c r="AV30" s="971"/>
      <c r="AW30" s="971"/>
      <c r="AX30" s="971"/>
      <c r="AY30" s="971"/>
      <c r="AZ30" s="1041" t="s">
        <v>570</v>
      </c>
      <c r="BA30" s="1041"/>
      <c r="BB30" s="1041"/>
      <c r="BC30" s="1041"/>
      <c r="BD30" s="1041"/>
      <c r="BE30" s="972" t="s">
        <v>571</v>
      </c>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394</v>
      </c>
      <c r="C31" s="1031"/>
      <c r="D31" s="1031"/>
      <c r="E31" s="1031"/>
      <c r="F31" s="1031"/>
      <c r="G31" s="1031"/>
      <c r="H31" s="1031"/>
      <c r="I31" s="1031"/>
      <c r="J31" s="1031"/>
      <c r="K31" s="1031"/>
      <c r="L31" s="1031"/>
      <c r="M31" s="1031"/>
      <c r="N31" s="1031"/>
      <c r="O31" s="1031"/>
      <c r="P31" s="1032"/>
      <c r="Q31" s="1038">
        <v>7090</v>
      </c>
      <c r="R31" s="1039"/>
      <c r="S31" s="1039"/>
      <c r="T31" s="1039"/>
      <c r="U31" s="1039"/>
      <c r="V31" s="1039">
        <v>6876</v>
      </c>
      <c r="W31" s="1039"/>
      <c r="X31" s="1039"/>
      <c r="Y31" s="1039"/>
      <c r="Z31" s="1039"/>
      <c r="AA31" s="1039">
        <v>214</v>
      </c>
      <c r="AB31" s="1039"/>
      <c r="AC31" s="1039"/>
      <c r="AD31" s="1039"/>
      <c r="AE31" s="1040"/>
      <c r="AF31" s="1035">
        <v>214</v>
      </c>
      <c r="AG31" s="1036"/>
      <c r="AH31" s="1036"/>
      <c r="AI31" s="1036"/>
      <c r="AJ31" s="1037"/>
      <c r="AK31" s="980">
        <v>1544</v>
      </c>
      <c r="AL31" s="971"/>
      <c r="AM31" s="971"/>
      <c r="AN31" s="971"/>
      <c r="AO31" s="971"/>
      <c r="AP31" s="971" t="s">
        <v>570</v>
      </c>
      <c r="AQ31" s="971"/>
      <c r="AR31" s="971"/>
      <c r="AS31" s="971"/>
      <c r="AT31" s="971"/>
      <c r="AU31" s="971" t="s">
        <v>570</v>
      </c>
      <c r="AV31" s="971"/>
      <c r="AW31" s="971"/>
      <c r="AX31" s="971"/>
      <c r="AY31" s="971"/>
      <c r="AZ31" s="1041" t="s">
        <v>570</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395</v>
      </c>
      <c r="C32" s="1031"/>
      <c r="D32" s="1031"/>
      <c r="E32" s="1031"/>
      <c r="F32" s="1031"/>
      <c r="G32" s="1031"/>
      <c r="H32" s="1031"/>
      <c r="I32" s="1031"/>
      <c r="J32" s="1031"/>
      <c r="K32" s="1031"/>
      <c r="L32" s="1031"/>
      <c r="M32" s="1031"/>
      <c r="N32" s="1031"/>
      <c r="O32" s="1031"/>
      <c r="P32" s="1032"/>
      <c r="Q32" s="1038">
        <v>23135</v>
      </c>
      <c r="R32" s="1039"/>
      <c r="S32" s="1039"/>
      <c r="T32" s="1039"/>
      <c r="U32" s="1039"/>
      <c r="V32" s="1039">
        <v>23682</v>
      </c>
      <c r="W32" s="1039"/>
      <c r="X32" s="1039"/>
      <c r="Y32" s="1039"/>
      <c r="Z32" s="1039"/>
      <c r="AA32" s="1039">
        <v>-547</v>
      </c>
      <c r="AB32" s="1039"/>
      <c r="AC32" s="1039"/>
      <c r="AD32" s="1039"/>
      <c r="AE32" s="1040"/>
      <c r="AF32" s="1035">
        <v>6601</v>
      </c>
      <c r="AG32" s="1036"/>
      <c r="AH32" s="1036"/>
      <c r="AI32" s="1036"/>
      <c r="AJ32" s="1037"/>
      <c r="AK32" s="980">
        <v>1876</v>
      </c>
      <c r="AL32" s="971"/>
      <c r="AM32" s="971"/>
      <c r="AN32" s="971"/>
      <c r="AO32" s="971"/>
      <c r="AP32" s="971">
        <v>10662</v>
      </c>
      <c r="AQ32" s="971"/>
      <c r="AR32" s="971"/>
      <c r="AS32" s="971"/>
      <c r="AT32" s="971"/>
      <c r="AU32" s="971">
        <v>5501</v>
      </c>
      <c r="AV32" s="971"/>
      <c r="AW32" s="971"/>
      <c r="AX32" s="971"/>
      <c r="AY32" s="971"/>
      <c r="AZ32" s="1041" t="s">
        <v>570</v>
      </c>
      <c r="BA32" s="1041"/>
      <c r="BB32" s="1041"/>
      <c r="BC32" s="1041"/>
      <c r="BD32" s="1041"/>
      <c r="BE32" s="972" t="s">
        <v>396</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397</v>
      </c>
      <c r="C33" s="1031"/>
      <c r="D33" s="1031"/>
      <c r="E33" s="1031"/>
      <c r="F33" s="1031"/>
      <c r="G33" s="1031"/>
      <c r="H33" s="1031"/>
      <c r="I33" s="1031"/>
      <c r="J33" s="1031"/>
      <c r="K33" s="1031"/>
      <c r="L33" s="1031"/>
      <c r="M33" s="1031"/>
      <c r="N33" s="1031"/>
      <c r="O33" s="1031"/>
      <c r="P33" s="1032"/>
      <c r="Q33" s="1038">
        <v>689</v>
      </c>
      <c r="R33" s="1039"/>
      <c r="S33" s="1039"/>
      <c r="T33" s="1039"/>
      <c r="U33" s="1039"/>
      <c r="V33" s="1039">
        <v>670</v>
      </c>
      <c r="W33" s="1039"/>
      <c r="X33" s="1039"/>
      <c r="Y33" s="1039"/>
      <c r="Z33" s="1039"/>
      <c r="AA33" s="1039">
        <v>19</v>
      </c>
      <c r="AB33" s="1039"/>
      <c r="AC33" s="1039"/>
      <c r="AD33" s="1039"/>
      <c r="AE33" s="1040"/>
      <c r="AF33" s="1035">
        <v>1262</v>
      </c>
      <c r="AG33" s="1036"/>
      <c r="AH33" s="1036"/>
      <c r="AI33" s="1036"/>
      <c r="AJ33" s="1037"/>
      <c r="AK33" s="980">
        <v>199</v>
      </c>
      <c r="AL33" s="971"/>
      <c r="AM33" s="971"/>
      <c r="AN33" s="971"/>
      <c r="AO33" s="971"/>
      <c r="AP33" s="971" t="s">
        <v>570</v>
      </c>
      <c r="AQ33" s="971"/>
      <c r="AR33" s="971"/>
      <c r="AS33" s="971"/>
      <c r="AT33" s="971"/>
      <c r="AU33" s="971" t="s">
        <v>570</v>
      </c>
      <c r="AV33" s="971"/>
      <c r="AW33" s="971"/>
      <c r="AX33" s="971"/>
      <c r="AY33" s="971"/>
      <c r="AZ33" s="1041" t="s">
        <v>570</v>
      </c>
      <c r="BA33" s="1041"/>
      <c r="BB33" s="1041"/>
      <c r="BC33" s="1041"/>
      <c r="BD33" s="1041"/>
      <c r="BE33" s="972" t="s">
        <v>396</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398</v>
      </c>
      <c r="C34" s="1031"/>
      <c r="D34" s="1031"/>
      <c r="E34" s="1031"/>
      <c r="F34" s="1031"/>
      <c r="G34" s="1031"/>
      <c r="H34" s="1031"/>
      <c r="I34" s="1031"/>
      <c r="J34" s="1031"/>
      <c r="K34" s="1031"/>
      <c r="L34" s="1031"/>
      <c r="M34" s="1031"/>
      <c r="N34" s="1031"/>
      <c r="O34" s="1031"/>
      <c r="P34" s="1032"/>
      <c r="Q34" s="1038">
        <v>5469</v>
      </c>
      <c r="R34" s="1039"/>
      <c r="S34" s="1039"/>
      <c r="T34" s="1039"/>
      <c r="U34" s="1039"/>
      <c r="V34" s="1039">
        <v>4594</v>
      </c>
      <c r="W34" s="1039"/>
      <c r="X34" s="1039"/>
      <c r="Y34" s="1039"/>
      <c r="Z34" s="1039"/>
      <c r="AA34" s="1039">
        <v>875</v>
      </c>
      <c r="AB34" s="1039"/>
      <c r="AC34" s="1039"/>
      <c r="AD34" s="1039"/>
      <c r="AE34" s="1040"/>
      <c r="AF34" s="1035">
        <v>3071</v>
      </c>
      <c r="AG34" s="1036"/>
      <c r="AH34" s="1036"/>
      <c r="AI34" s="1036"/>
      <c r="AJ34" s="1037"/>
      <c r="AK34" s="980">
        <v>250</v>
      </c>
      <c r="AL34" s="971"/>
      <c r="AM34" s="971"/>
      <c r="AN34" s="971"/>
      <c r="AO34" s="971"/>
      <c r="AP34" s="971">
        <v>28470</v>
      </c>
      <c r="AQ34" s="971"/>
      <c r="AR34" s="971"/>
      <c r="AS34" s="971"/>
      <c r="AT34" s="971"/>
      <c r="AU34" s="971">
        <v>285</v>
      </c>
      <c r="AV34" s="971"/>
      <c r="AW34" s="971"/>
      <c r="AX34" s="971"/>
      <c r="AY34" s="971"/>
      <c r="AZ34" s="1041" t="s">
        <v>570</v>
      </c>
      <c r="BA34" s="1041"/>
      <c r="BB34" s="1041"/>
      <c r="BC34" s="1041"/>
      <c r="BD34" s="1041"/>
      <c r="BE34" s="972" t="s">
        <v>396</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t="s">
        <v>399</v>
      </c>
      <c r="C35" s="1031"/>
      <c r="D35" s="1031"/>
      <c r="E35" s="1031"/>
      <c r="F35" s="1031"/>
      <c r="G35" s="1031"/>
      <c r="H35" s="1031"/>
      <c r="I35" s="1031"/>
      <c r="J35" s="1031"/>
      <c r="K35" s="1031"/>
      <c r="L35" s="1031"/>
      <c r="M35" s="1031"/>
      <c r="N35" s="1031"/>
      <c r="O35" s="1031"/>
      <c r="P35" s="1032"/>
      <c r="Q35" s="1038">
        <v>8249</v>
      </c>
      <c r="R35" s="1039"/>
      <c r="S35" s="1039"/>
      <c r="T35" s="1039"/>
      <c r="U35" s="1039"/>
      <c r="V35" s="1039">
        <v>7694</v>
      </c>
      <c r="W35" s="1039"/>
      <c r="X35" s="1039"/>
      <c r="Y35" s="1039"/>
      <c r="Z35" s="1039"/>
      <c r="AA35" s="1039">
        <v>555</v>
      </c>
      <c r="AB35" s="1039"/>
      <c r="AC35" s="1039"/>
      <c r="AD35" s="1039"/>
      <c r="AE35" s="1040"/>
      <c r="AF35" s="1035">
        <v>1617</v>
      </c>
      <c r="AG35" s="1036"/>
      <c r="AH35" s="1036"/>
      <c r="AI35" s="1036"/>
      <c r="AJ35" s="1037"/>
      <c r="AK35" s="980">
        <v>1377</v>
      </c>
      <c r="AL35" s="971"/>
      <c r="AM35" s="971"/>
      <c r="AN35" s="971"/>
      <c r="AO35" s="971"/>
      <c r="AP35" s="971">
        <v>51887</v>
      </c>
      <c r="AQ35" s="971"/>
      <c r="AR35" s="971"/>
      <c r="AS35" s="971"/>
      <c r="AT35" s="971"/>
      <c r="AU35" s="971">
        <v>14684</v>
      </c>
      <c r="AV35" s="971"/>
      <c r="AW35" s="971"/>
      <c r="AX35" s="971"/>
      <c r="AY35" s="971"/>
      <c r="AZ35" s="1041" t="s">
        <v>570</v>
      </c>
      <c r="BA35" s="1041"/>
      <c r="BB35" s="1041"/>
      <c r="BC35" s="1041"/>
      <c r="BD35" s="1041"/>
      <c r="BE35" s="972" t="s">
        <v>396</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t="s">
        <v>400</v>
      </c>
      <c r="C36" s="1031"/>
      <c r="D36" s="1031"/>
      <c r="E36" s="1031"/>
      <c r="F36" s="1031"/>
      <c r="G36" s="1031"/>
      <c r="H36" s="1031"/>
      <c r="I36" s="1031"/>
      <c r="J36" s="1031"/>
      <c r="K36" s="1031"/>
      <c r="L36" s="1031"/>
      <c r="M36" s="1031"/>
      <c r="N36" s="1031"/>
      <c r="O36" s="1031"/>
      <c r="P36" s="1032"/>
      <c r="Q36" s="1038">
        <v>208</v>
      </c>
      <c r="R36" s="1039"/>
      <c r="S36" s="1039"/>
      <c r="T36" s="1039"/>
      <c r="U36" s="1039"/>
      <c r="V36" s="1039">
        <v>208</v>
      </c>
      <c r="W36" s="1039"/>
      <c r="X36" s="1039"/>
      <c r="Y36" s="1039"/>
      <c r="Z36" s="1039"/>
      <c r="AA36" s="1039" t="s">
        <v>570</v>
      </c>
      <c r="AB36" s="1039"/>
      <c r="AC36" s="1039"/>
      <c r="AD36" s="1039"/>
      <c r="AE36" s="1040"/>
      <c r="AF36" s="1035" t="s">
        <v>122</v>
      </c>
      <c r="AG36" s="1036"/>
      <c r="AH36" s="1036"/>
      <c r="AI36" s="1036"/>
      <c r="AJ36" s="1037"/>
      <c r="AK36" s="980">
        <v>105</v>
      </c>
      <c r="AL36" s="971"/>
      <c r="AM36" s="971"/>
      <c r="AN36" s="971"/>
      <c r="AO36" s="971"/>
      <c r="AP36" s="971">
        <v>136</v>
      </c>
      <c r="AQ36" s="971"/>
      <c r="AR36" s="971"/>
      <c r="AS36" s="971"/>
      <c r="AT36" s="971"/>
      <c r="AU36" s="971">
        <v>70</v>
      </c>
      <c r="AV36" s="971"/>
      <c r="AW36" s="971"/>
      <c r="AX36" s="971"/>
      <c r="AY36" s="971"/>
      <c r="AZ36" s="1041" t="s">
        <v>570</v>
      </c>
      <c r="BA36" s="1041"/>
      <c r="BB36" s="1041"/>
      <c r="BC36" s="1041"/>
      <c r="BD36" s="1041"/>
      <c r="BE36" s="972" t="s">
        <v>401</v>
      </c>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t="s">
        <v>402</v>
      </c>
      <c r="C37" s="1031"/>
      <c r="D37" s="1031"/>
      <c r="E37" s="1031"/>
      <c r="F37" s="1031"/>
      <c r="G37" s="1031"/>
      <c r="H37" s="1031"/>
      <c r="I37" s="1031"/>
      <c r="J37" s="1031"/>
      <c r="K37" s="1031"/>
      <c r="L37" s="1031"/>
      <c r="M37" s="1031"/>
      <c r="N37" s="1031"/>
      <c r="O37" s="1031"/>
      <c r="P37" s="1032"/>
      <c r="Q37" s="1038">
        <v>533</v>
      </c>
      <c r="R37" s="1039"/>
      <c r="S37" s="1039"/>
      <c r="T37" s="1039"/>
      <c r="U37" s="1039"/>
      <c r="V37" s="1039">
        <v>533</v>
      </c>
      <c r="W37" s="1039"/>
      <c r="X37" s="1039"/>
      <c r="Y37" s="1039"/>
      <c r="Z37" s="1039"/>
      <c r="AA37" s="1039" t="s">
        <v>570</v>
      </c>
      <c r="AB37" s="1039"/>
      <c r="AC37" s="1039"/>
      <c r="AD37" s="1039"/>
      <c r="AE37" s="1040"/>
      <c r="AF37" s="1035" t="s">
        <v>122</v>
      </c>
      <c r="AG37" s="1036"/>
      <c r="AH37" s="1036"/>
      <c r="AI37" s="1036"/>
      <c r="AJ37" s="1037"/>
      <c r="AK37" s="980">
        <v>235</v>
      </c>
      <c r="AL37" s="971"/>
      <c r="AM37" s="971"/>
      <c r="AN37" s="971"/>
      <c r="AO37" s="971"/>
      <c r="AP37" s="971">
        <v>11</v>
      </c>
      <c r="AQ37" s="971"/>
      <c r="AR37" s="971"/>
      <c r="AS37" s="971"/>
      <c r="AT37" s="971"/>
      <c r="AU37" s="971">
        <v>6</v>
      </c>
      <c r="AV37" s="971"/>
      <c r="AW37" s="971"/>
      <c r="AX37" s="971"/>
      <c r="AY37" s="971"/>
      <c r="AZ37" s="1041" t="s">
        <v>570</v>
      </c>
      <c r="BA37" s="1041"/>
      <c r="BB37" s="1041"/>
      <c r="BC37" s="1041"/>
      <c r="BD37" s="1041"/>
      <c r="BE37" s="972" t="s">
        <v>401</v>
      </c>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403</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379</v>
      </c>
      <c r="B63" s="937" t="s">
        <v>404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17559</v>
      </c>
      <c r="AG63" s="959"/>
      <c r="AH63" s="959"/>
      <c r="AI63" s="959"/>
      <c r="AJ63" s="1022"/>
      <c r="AK63" s="1023"/>
      <c r="AL63" s="963"/>
      <c r="AM63" s="963"/>
      <c r="AN63" s="963"/>
      <c r="AO63" s="963"/>
      <c r="AP63" s="959">
        <v>91165</v>
      </c>
      <c r="AQ63" s="959"/>
      <c r="AR63" s="959"/>
      <c r="AS63" s="959"/>
      <c r="AT63" s="959"/>
      <c r="AU63" s="959">
        <v>20546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406</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407</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563</v>
      </c>
      <c r="C68" s="986"/>
      <c r="D68" s="986"/>
      <c r="E68" s="986"/>
      <c r="F68" s="986"/>
      <c r="G68" s="986"/>
      <c r="H68" s="986"/>
      <c r="I68" s="986"/>
      <c r="J68" s="986"/>
      <c r="K68" s="986"/>
      <c r="L68" s="986"/>
      <c r="M68" s="986"/>
      <c r="N68" s="986"/>
      <c r="O68" s="986"/>
      <c r="P68" s="987"/>
      <c r="Q68" s="988">
        <v>264</v>
      </c>
      <c r="R68" s="982"/>
      <c r="S68" s="982"/>
      <c r="T68" s="982"/>
      <c r="U68" s="982"/>
      <c r="V68" s="982">
        <v>227</v>
      </c>
      <c r="W68" s="982"/>
      <c r="X68" s="982"/>
      <c r="Y68" s="982"/>
      <c r="Z68" s="982"/>
      <c r="AA68" s="982">
        <v>37</v>
      </c>
      <c r="AB68" s="982"/>
      <c r="AC68" s="982"/>
      <c r="AD68" s="982"/>
      <c r="AE68" s="982"/>
      <c r="AF68" s="982">
        <v>37</v>
      </c>
      <c r="AG68" s="982"/>
      <c r="AH68" s="982"/>
      <c r="AI68" s="982"/>
      <c r="AJ68" s="982"/>
      <c r="AK68" s="982" t="s">
        <v>570</v>
      </c>
      <c r="AL68" s="982"/>
      <c r="AM68" s="982"/>
      <c r="AN68" s="982"/>
      <c r="AO68" s="982"/>
      <c r="AP68" s="982" t="s">
        <v>570</v>
      </c>
      <c r="AQ68" s="982"/>
      <c r="AR68" s="982"/>
      <c r="AS68" s="982"/>
      <c r="AT68" s="982"/>
      <c r="AU68" s="982" t="s">
        <v>570</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564</v>
      </c>
      <c r="C69" s="975"/>
      <c r="D69" s="975"/>
      <c r="E69" s="975"/>
      <c r="F69" s="975"/>
      <c r="G69" s="975"/>
      <c r="H69" s="975"/>
      <c r="I69" s="975"/>
      <c r="J69" s="975"/>
      <c r="K69" s="975"/>
      <c r="L69" s="975"/>
      <c r="M69" s="975"/>
      <c r="N69" s="975"/>
      <c r="O69" s="975"/>
      <c r="P69" s="976"/>
      <c r="Q69" s="977">
        <v>295194</v>
      </c>
      <c r="R69" s="971"/>
      <c r="S69" s="971"/>
      <c r="T69" s="971"/>
      <c r="U69" s="971"/>
      <c r="V69" s="971">
        <v>282398</v>
      </c>
      <c r="W69" s="971"/>
      <c r="X69" s="971"/>
      <c r="Y69" s="971"/>
      <c r="Z69" s="971"/>
      <c r="AA69" s="971">
        <v>12796</v>
      </c>
      <c r="AB69" s="971"/>
      <c r="AC69" s="971"/>
      <c r="AD69" s="971"/>
      <c r="AE69" s="971"/>
      <c r="AF69" s="971">
        <v>12796</v>
      </c>
      <c r="AG69" s="971"/>
      <c r="AH69" s="971"/>
      <c r="AI69" s="971"/>
      <c r="AJ69" s="971"/>
      <c r="AK69" s="971" t="s">
        <v>570</v>
      </c>
      <c r="AL69" s="971"/>
      <c r="AM69" s="971"/>
      <c r="AN69" s="971"/>
      <c r="AO69" s="971"/>
      <c r="AP69" s="971" t="s">
        <v>570</v>
      </c>
      <c r="AQ69" s="971"/>
      <c r="AR69" s="971"/>
      <c r="AS69" s="971"/>
      <c r="AT69" s="971"/>
      <c r="AU69" s="971" t="s">
        <v>570</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565</v>
      </c>
      <c r="C70" s="975"/>
      <c r="D70" s="975"/>
      <c r="E70" s="975"/>
      <c r="F70" s="975"/>
      <c r="G70" s="975"/>
      <c r="H70" s="975"/>
      <c r="I70" s="975"/>
      <c r="J70" s="975"/>
      <c r="K70" s="975"/>
      <c r="L70" s="975"/>
      <c r="M70" s="975"/>
      <c r="N70" s="975"/>
      <c r="O70" s="975"/>
      <c r="P70" s="976"/>
      <c r="Q70" s="977">
        <v>63</v>
      </c>
      <c r="R70" s="971"/>
      <c r="S70" s="971"/>
      <c r="T70" s="971"/>
      <c r="U70" s="971"/>
      <c r="V70" s="971">
        <v>57</v>
      </c>
      <c r="W70" s="971"/>
      <c r="X70" s="971"/>
      <c r="Y70" s="971"/>
      <c r="Z70" s="971"/>
      <c r="AA70" s="971">
        <v>6</v>
      </c>
      <c r="AB70" s="971"/>
      <c r="AC70" s="971"/>
      <c r="AD70" s="971"/>
      <c r="AE70" s="971"/>
      <c r="AF70" s="971">
        <v>6</v>
      </c>
      <c r="AG70" s="971"/>
      <c r="AH70" s="971"/>
      <c r="AI70" s="971"/>
      <c r="AJ70" s="971"/>
      <c r="AK70" s="971" t="s">
        <v>570</v>
      </c>
      <c r="AL70" s="971"/>
      <c r="AM70" s="971"/>
      <c r="AN70" s="971"/>
      <c r="AO70" s="971"/>
      <c r="AP70" s="971" t="s">
        <v>570</v>
      </c>
      <c r="AQ70" s="971"/>
      <c r="AR70" s="971"/>
      <c r="AS70" s="971"/>
      <c r="AT70" s="971"/>
      <c r="AU70" s="971" t="s">
        <v>570</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566</v>
      </c>
      <c r="C71" s="975"/>
      <c r="D71" s="975"/>
      <c r="E71" s="975"/>
      <c r="F71" s="975"/>
      <c r="G71" s="975"/>
      <c r="H71" s="975"/>
      <c r="I71" s="975"/>
      <c r="J71" s="975"/>
      <c r="K71" s="975"/>
      <c r="L71" s="975"/>
      <c r="M71" s="975"/>
      <c r="N71" s="975"/>
      <c r="O71" s="975"/>
      <c r="P71" s="976"/>
      <c r="Q71" s="977">
        <v>173</v>
      </c>
      <c r="R71" s="971"/>
      <c r="S71" s="971"/>
      <c r="T71" s="971"/>
      <c r="U71" s="971"/>
      <c r="V71" s="971">
        <v>166</v>
      </c>
      <c r="W71" s="971"/>
      <c r="X71" s="971"/>
      <c r="Y71" s="971"/>
      <c r="Z71" s="971"/>
      <c r="AA71" s="971">
        <v>6</v>
      </c>
      <c r="AB71" s="971"/>
      <c r="AC71" s="971"/>
      <c r="AD71" s="971"/>
      <c r="AE71" s="971"/>
      <c r="AF71" s="971">
        <v>6</v>
      </c>
      <c r="AG71" s="971"/>
      <c r="AH71" s="971"/>
      <c r="AI71" s="971"/>
      <c r="AJ71" s="971"/>
      <c r="AK71" s="971" t="s">
        <v>570</v>
      </c>
      <c r="AL71" s="971"/>
      <c r="AM71" s="971"/>
      <c r="AN71" s="971"/>
      <c r="AO71" s="971"/>
      <c r="AP71" s="971">
        <v>46</v>
      </c>
      <c r="AQ71" s="971"/>
      <c r="AR71" s="971"/>
      <c r="AS71" s="971"/>
      <c r="AT71" s="971"/>
      <c r="AU71" s="971">
        <v>25</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567</v>
      </c>
      <c r="C72" s="975"/>
      <c r="D72" s="975"/>
      <c r="E72" s="975"/>
      <c r="F72" s="975"/>
      <c r="G72" s="975"/>
      <c r="H72" s="975"/>
      <c r="I72" s="975"/>
      <c r="J72" s="975"/>
      <c r="K72" s="975"/>
      <c r="L72" s="975"/>
      <c r="M72" s="975"/>
      <c r="N72" s="975"/>
      <c r="O72" s="975"/>
      <c r="P72" s="976"/>
      <c r="Q72" s="977">
        <v>692</v>
      </c>
      <c r="R72" s="971"/>
      <c r="S72" s="971"/>
      <c r="T72" s="971"/>
      <c r="U72" s="971"/>
      <c r="V72" s="971">
        <v>582</v>
      </c>
      <c r="W72" s="971"/>
      <c r="X72" s="971"/>
      <c r="Y72" s="971"/>
      <c r="Z72" s="971"/>
      <c r="AA72" s="971">
        <v>110</v>
      </c>
      <c r="AB72" s="971"/>
      <c r="AC72" s="971"/>
      <c r="AD72" s="971"/>
      <c r="AE72" s="971"/>
      <c r="AF72" s="971">
        <v>110</v>
      </c>
      <c r="AG72" s="971"/>
      <c r="AH72" s="971"/>
      <c r="AI72" s="971"/>
      <c r="AJ72" s="971"/>
      <c r="AK72" s="971" t="s">
        <v>570</v>
      </c>
      <c r="AL72" s="971"/>
      <c r="AM72" s="971"/>
      <c r="AN72" s="971"/>
      <c r="AO72" s="971"/>
      <c r="AP72" s="971">
        <v>835</v>
      </c>
      <c r="AQ72" s="971"/>
      <c r="AR72" s="971"/>
      <c r="AS72" s="971"/>
      <c r="AT72" s="971"/>
      <c r="AU72" s="971">
        <v>284</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568</v>
      </c>
      <c r="C73" s="975"/>
      <c r="D73" s="975"/>
      <c r="E73" s="975"/>
      <c r="F73" s="975"/>
      <c r="G73" s="975"/>
      <c r="H73" s="975"/>
      <c r="I73" s="975"/>
      <c r="J73" s="975"/>
      <c r="K73" s="975"/>
      <c r="L73" s="975"/>
      <c r="M73" s="975"/>
      <c r="N73" s="975"/>
      <c r="O73" s="975"/>
      <c r="P73" s="976"/>
      <c r="Q73" s="977">
        <v>116</v>
      </c>
      <c r="R73" s="971"/>
      <c r="S73" s="971"/>
      <c r="T73" s="971"/>
      <c r="U73" s="971"/>
      <c r="V73" s="971">
        <v>116</v>
      </c>
      <c r="W73" s="971"/>
      <c r="X73" s="971"/>
      <c r="Y73" s="971"/>
      <c r="Z73" s="971"/>
      <c r="AA73" s="971" t="s">
        <v>570</v>
      </c>
      <c r="AB73" s="971"/>
      <c r="AC73" s="971"/>
      <c r="AD73" s="971"/>
      <c r="AE73" s="971"/>
      <c r="AF73" s="971" t="s">
        <v>495</v>
      </c>
      <c r="AG73" s="971"/>
      <c r="AH73" s="971"/>
      <c r="AI73" s="971"/>
      <c r="AJ73" s="971"/>
      <c r="AK73" s="971">
        <v>116</v>
      </c>
      <c r="AL73" s="971"/>
      <c r="AM73" s="971"/>
      <c r="AN73" s="971"/>
      <c r="AO73" s="971"/>
      <c r="AP73" s="971">
        <v>735</v>
      </c>
      <c r="AQ73" s="971"/>
      <c r="AR73" s="971"/>
      <c r="AS73" s="971"/>
      <c r="AT73" s="971"/>
      <c r="AU73" s="971">
        <v>140</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569</v>
      </c>
      <c r="C74" s="975"/>
      <c r="D74" s="975"/>
      <c r="E74" s="975"/>
      <c r="F74" s="975"/>
      <c r="G74" s="975"/>
      <c r="H74" s="975"/>
      <c r="I74" s="975"/>
      <c r="J74" s="975"/>
      <c r="K74" s="975"/>
      <c r="L74" s="975"/>
      <c r="M74" s="975"/>
      <c r="N74" s="975"/>
      <c r="O74" s="975"/>
      <c r="P74" s="976"/>
      <c r="Q74" s="977">
        <v>53</v>
      </c>
      <c r="R74" s="971"/>
      <c r="S74" s="971"/>
      <c r="T74" s="971"/>
      <c r="U74" s="971"/>
      <c r="V74" s="971">
        <v>41</v>
      </c>
      <c r="W74" s="971"/>
      <c r="X74" s="971"/>
      <c r="Y74" s="971"/>
      <c r="Z74" s="971"/>
      <c r="AA74" s="971">
        <v>12</v>
      </c>
      <c r="AB74" s="971"/>
      <c r="AC74" s="971"/>
      <c r="AD74" s="971"/>
      <c r="AE74" s="971"/>
      <c r="AF74" s="971">
        <v>12</v>
      </c>
      <c r="AG74" s="971"/>
      <c r="AH74" s="971"/>
      <c r="AI74" s="971"/>
      <c r="AJ74" s="971"/>
      <c r="AK74" s="971" t="s">
        <v>570</v>
      </c>
      <c r="AL74" s="971"/>
      <c r="AM74" s="971"/>
      <c r="AN74" s="971"/>
      <c r="AO74" s="971"/>
      <c r="AP74" s="971" t="s">
        <v>570</v>
      </c>
      <c r="AQ74" s="971"/>
      <c r="AR74" s="971"/>
      <c r="AS74" s="971"/>
      <c r="AT74" s="971"/>
      <c r="AU74" s="971" t="s">
        <v>570</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379</v>
      </c>
      <c r="B88" s="937" t="s">
        <v>408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12967</v>
      </c>
      <c r="AG88" s="959"/>
      <c r="AH88" s="959"/>
      <c r="AI88" s="959"/>
      <c r="AJ88" s="959"/>
      <c r="AK88" s="963"/>
      <c r="AL88" s="963"/>
      <c r="AM88" s="963"/>
      <c r="AN88" s="963"/>
      <c r="AO88" s="963"/>
      <c r="AP88" s="959">
        <v>1616</v>
      </c>
      <c r="AQ88" s="959"/>
      <c r="AR88" s="959"/>
      <c r="AS88" s="959"/>
      <c r="AT88" s="959"/>
      <c r="AU88" s="959">
        <v>450</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37" t="s">
        <v>409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383</v>
      </c>
      <c r="CS102" s="953"/>
      <c r="CT102" s="953"/>
      <c r="CU102" s="953"/>
      <c r="CV102" s="954"/>
      <c r="CW102" s="952">
        <v>489</v>
      </c>
      <c r="CX102" s="953"/>
      <c r="CY102" s="953"/>
      <c r="CZ102" s="953"/>
      <c r="DA102" s="954"/>
      <c r="DB102" s="952">
        <v>1574</v>
      </c>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410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411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414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417</v>
      </c>
      <c r="AB109" s="896"/>
      <c r="AC109" s="896"/>
      <c r="AD109" s="896"/>
      <c r="AE109" s="897"/>
      <c r="AF109" s="898" t="s">
        <v>418</v>
      </c>
      <c r="AG109" s="896"/>
      <c r="AH109" s="896"/>
      <c r="AI109" s="896"/>
      <c r="AJ109" s="897"/>
      <c r="AK109" s="898" t="s">
        <v>294</v>
      </c>
      <c r="AL109" s="896"/>
      <c r="AM109" s="896"/>
      <c r="AN109" s="896"/>
      <c r="AO109" s="897"/>
      <c r="AP109" s="898" t="s">
        <v>419</v>
      </c>
      <c r="AQ109" s="896"/>
      <c r="AR109" s="896"/>
      <c r="AS109" s="896"/>
      <c r="AT109" s="929"/>
      <c r="AU109" s="895" t="s">
        <v>416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417</v>
      </c>
      <c r="BR109" s="896"/>
      <c r="BS109" s="896"/>
      <c r="BT109" s="896"/>
      <c r="BU109" s="897"/>
      <c r="BV109" s="898" t="s">
        <v>418</v>
      </c>
      <c r="BW109" s="896"/>
      <c r="BX109" s="896"/>
      <c r="BY109" s="896"/>
      <c r="BZ109" s="897"/>
      <c r="CA109" s="898" t="s">
        <v>294</v>
      </c>
      <c r="CB109" s="896"/>
      <c r="CC109" s="896"/>
      <c r="CD109" s="896"/>
      <c r="CE109" s="897"/>
      <c r="CF109" s="936" t="s">
        <v>419</v>
      </c>
      <c r="CG109" s="936"/>
      <c r="CH109" s="936"/>
      <c r="CI109" s="936"/>
      <c r="CJ109" s="936"/>
      <c r="CK109" s="898" t="s">
        <v>420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417</v>
      </c>
      <c r="DH109" s="896"/>
      <c r="DI109" s="896"/>
      <c r="DJ109" s="896"/>
      <c r="DK109" s="897"/>
      <c r="DL109" s="898" t="s">
        <v>418</v>
      </c>
      <c r="DM109" s="896"/>
      <c r="DN109" s="896"/>
      <c r="DO109" s="896"/>
      <c r="DP109" s="897"/>
      <c r="DQ109" s="898" t="s">
        <v>294</v>
      </c>
      <c r="DR109" s="896"/>
      <c r="DS109" s="896"/>
      <c r="DT109" s="896"/>
      <c r="DU109" s="897"/>
      <c r="DV109" s="898" t="s">
        <v>419</v>
      </c>
      <c r="DW109" s="896"/>
      <c r="DX109" s="896"/>
      <c r="DY109" s="896"/>
      <c r="DZ109" s="929"/>
    </row>
    <row r="110" spans="1:131" s="230" customFormat="1" ht="26.25" customHeight="1" x14ac:dyDescent="0.2">
      <c r="A110" s="807" t="s">
        <v>421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12372063</v>
      </c>
      <c r="AB110" s="889"/>
      <c r="AC110" s="889"/>
      <c r="AD110" s="889"/>
      <c r="AE110" s="890"/>
      <c r="AF110" s="891">
        <v>12383091</v>
      </c>
      <c r="AG110" s="889"/>
      <c r="AH110" s="889"/>
      <c r="AI110" s="889"/>
      <c r="AJ110" s="890"/>
      <c r="AK110" s="891">
        <v>12703878</v>
      </c>
      <c r="AL110" s="889"/>
      <c r="AM110" s="889"/>
      <c r="AN110" s="889"/>
      <c r="AO110" s="890"/>
      <c r="AP110" s="892">
        <v>15.9</v>
      </c>
      <c r="AQ110" s="893"/>
      <c r="AR110" s="893"/>
      <c r="AS110" s="893"/>
      <c r="AT110" s="894"/>
      <c r="AU110" s="930" t="s">
        <v>69</v>
      </c>
      <c r="AV110" s="931"/>
      <c r="AW110" s="931"/>
      <c r="AX110" s="931"/>
      <c r="AY110" s="931"/>
      <c r="AZ110" s="860" t="s">
        <v>422</v>
      </c>
      <c r="BA110" s="808"/>
      <c r="BB110" s="808"/>
      <c r="BC110" s="808"/>
      <c r="BD110" s="808"/>
      <c r="BE110" s="808"/>
      <c r="BF110" s="808"/>
      <c r="BG110" s="808"/>
      <c r="BH110" s="808"/>
      <c r="BI110" s="808"/>
      <c r="BJ110" s="808"/>
      <c r="BK110" s="808"/>
      <c r="BL110" s="808"/>
      <c r="BM110" s="808"/>
      <c r="BN110" s="808"/>
      <c r="BO110" s="808"/>
      <c r="BP110" s="809"/>
      <c r="BQ110" s="861">
        <v>148023230</v>
      </c>
      <c r="BR110" s="842"/>
      <c r="BS110" s="842"/>
      <c r="BT110" s="842"/>
      <c r="BU110" s="842"/>
      <c r="BV110" s="842">
        <v>148841340</v>
      </c>
      <c r="BW110" s="842"/>
      <c r="BX110" s="842"/>
      <c r="BY110" s="842"/>
      <c r="BZ110" s="842"/>
      <c r="CA110" s="842">
        <v>145187868</v>
      </c>
      <c r="CB110" s="842"/>
      <c r="CC110" s="842"/>
      <c r="CD110" s="842"/>
      <c r="CE110" s="842"/>
      <c r="CF110" s="866">
        <v>181.4</v>
      </c>
      <c r="CG110" s="867"/>
      <c r="CH110" s="867"/>
      <c r="CI110" s="867"/>
      <c r="CJ110" s="867"/>
      <c r="CK110" s="926" t="s">
        <v>423</v>
      </c>
      <c r="CL110" s="819"/>
      <c r="CM110" s="860" t="s">
        <v>424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425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426</v>
      </c>
      <c r="BA111" s="752"/>
      <c r="BB111" s="752"/>
      <c r="BC111" s="752"/>
      <c r="BD111" s="752"/>
      <c r="BE111" s="752"/>
      <c r="BF111" s="752"/>
      <c r="BG111" s="752"/>
      <c r="BH111" s="752"/>
      <c r="BI111" s="752"/>
      <c r="BJ111" s="752"/>
      <c r="BK111" s="752"/>
      <c r="BL111" s="752"/>
      <c r="BM111" s="752"/>
      <c r="BN111" s="752"/>
      <c r="BO111" s="752"/>
      <c r="BP111" s="753"/>
      <c r="BQ111" s="816">
        <v>1582810</v>
      </c>
      <c r="BR111" s="817"/>
      <c r="BS111" s="817"/>
      <c r="BT111" s="817"/>
      <c r="BU111" s="817"/>
      <c r="BV111" s="817">
        <v>1430634</v>
      </c>
      <c r="BW111" s="817"/>
      <c r="BX111" s="817"/>
      <c r="BY111" s="817"/>
      <c r="BZ111" s="817"/>
      <c r="CA111" s="817">
        <v>1654403</v>
      </c>
      <c r="CB111" s="817"/>
      <c r="CC111" s="817"/>
      <c r="CD111" s="817"/>
      <c r="CE111" s="817"/>
      <c r="CF111" s="875">
        <v>2.1</v>
      </c>
      <c r="CG111" s="876"/>
      <c r="CH111" s="876"/>
      <c r="CI111" s="876"/>
      <c r="CJ111" s="876"/>
      <c r="CK111" s="927"/>
      <c r="CL111" s="821"/>
      <c r="CM111" s="815" t="s">
        <v>427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428</v>
      </c>
      <c r="B112" s="913"/>
      <c r="C112" s="752" t="s">
        <v>429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430</v>
      </c>
      <c r="BA112" s="752"/>
      <c r="BB112" s="752"/>
      <c r="BC112" s="752"/>
      <c r="BD112" s="752"/>
      <c r="BE112" s="752"/>
      <c r="BF112" s="752"/>
      <c r="BG112" s="752"/>
      <c r="BH112" s="752"/>
      <c r="BI112" s="752"/>
      <c r="BJ112" s="752"/>
      <c r="BK112" s="752"/>
      <c r="BL112" s="752"/>
      <c r="BM112" s="752"/>
      <c r="BN112" s="752"/>
      <c r="BO112" s="752"/>
      <c r="BP112" s="753"/>
      <c r="BQ112" s="816">
        <v>22127619</v>
      </c>
      <c r="BR112" s="817"/>
      <c r="BS112" s="817"/>
      <c r="BT112" s="817"/>
      <c r="BU112" s="817"/>
      <c r="BV112" s="817">
        <v>20798794</v>
      </c>
      <c r="BW112" s="817"/>
      <c r="BX112" s="817"/>
      <c r="BY112" s="817"/>
      <c r="BZ112" s="817"/>
      <c r="CA112" s="817">
        <v>20546399</v>
      </c>
      <c r="CB112" s="817"/>
      <c r="CC112" s="817"/>
      <c r="CD112" s="817"/>
      <c r="CE112" s="817"/>
      <c r="CF112" s="875">
        <v>25.7</v>
      </c>
      <c r="CG112" s="876"/>
      <c r="CH112" s="876"/>
      <c r="CI112" s="876"/>
      <c r="CJ112" s="876"/>
      <c r="CK112" s="927"/>
      <c r="CL112" s="821"/>
      <c r="CM112" s="815" t="s">
        <v>431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432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2411334</v>
      </c>
      <c r="AB113" s="919"/>
      <c r="AC113" s="919"/>
      <c r="AD113" s="919"/>
      <c r="AE113" s="920"/>
      <c r="AF113" s="921">
        <v>1909222</v>
      </c>
      <c r="AG113" s="919"/>
      <c r="AH113" s="919"/>
      <c r="AI113" s="919"/>
      <c r="AJ113" s="920"/>
      <c r="AK113" s="921">
        <v>1822759</v>
      </c>
      <c r="AL113" s="919"/>
      <c r="AM113" s="919"/>
      <c r="AN113" s="919"/>
      <c r="AO113" s="920"/>
      <c r="AP113" s="922">
        <v>2.2999999999999998</v>
      </c>
      <c r="AQ113" s="923"/>
      <c r="AR113" s="923"/>
      <c r="AS113" s="923"/>
      <c r="AT113" s="924"/>
      <c r="AU113" s="932"/>
      <c r="AV113" s="933"/>
      <c r="AW113" s="933"/>
      <c r="AX113" s="933"/>
      <c r="AY113" s="933"/>
      <c r="AZ113" s="815" t="s">
        <v>433</v>
      </c>
      <c r="BA113" s="752"/>
      <c r="BB113" s="752"/>
      <c r="BC113" s="752"/>
      <c r="BD113" s="752"/>
      <c r="BE113" s="752"/>
      <c r="BF113" s="752"/>
      <c r="BG113" s="752"/>
      <c r="BH113" s="752"/>
      <c r="BI113" s="752"/>
      <c r="BJ113" s="752"/>
      <c r="BK113" s="752"/>
      <c r="BL113" s="752"/>
      <c r="BM113" s="752"/>
      <c r="BN113" s="752"/>
      <c r="BO113" s="752"/>
      <c r="BP113" s="753"/>
      <c r="BQ113" s="816">
        <v>587117</v>
      </c>
      <c r="BR113" s="817"/>
      <c r="BS113" s="817"/>
      <c r="BT113" s="817"/>
      <c r="BU113" s="817"/>
      <c r="BV113" s="817">
        <v>534912</v>
      </c>
      <c r="BW113" s="817"/>
      <c r="BX113" s="817"/>
      <c r="BY113" s="817"/>
      <c r="BZ113" s="817"/>
      <c r="CA113" s="817">
        <v>449579</v>
      </c>
      <c r="CB113" s="817"/>
      <c r="CC113" s="817"/>
      <c r="CD113" s="817"/>
      <c r="CE113" s="817"/>
      <c r="CF113" s="875">
        <v>0.6</v>
      </c>
      <c r="CG113" s="876"/>
      <c r="CH113" s="876"/>
      <c r="CI113" s="876"/>
      <c r="CJ113" s="876"/>
      <c r="CK113" s="927"/>
      <c r="CL113" s="821"/>
      <c r="CM113" s="815" t="s">
        <v>434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435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38053</v>
      </c>
      <c r="AB114" s="780"/>
      <c r="AC114" s="780"/>
      <c r="AD114" s="780"/>
      <c r="AE114" s="781"/>
      <c r="AF114" s="782">
        <v>49833</v>
      </c>
      <c r="AG114" s="780"/>
      <c r="AH114" s="780"/>
      <c r="AI114" s="780"/>
      <c r="AJ114" s="781"/>
      <c r="AK114" s="782">
        <v>52614</v>
      </c>
      <c r="AL114" s="780"/>
      <c r="AM114" s="780"/>
      <c r="AN114" s="780"/>
      <c r="AO114" s="781"/>
      <c r="AP114" s="824">
        <v>0.1</v>
      </c>
      <c r="AQ114" s="825"/>
      <c r="AR114" s="825"/>
      <c r="AS114" s="825"/>
      <c r="AT114" s="826"/>
      <c r="AU114" s="932"/>
      <c r="AV114" s="933"/>
      <c r="AW114" s="933"/>
      <c r="AX114" s="933"/>
      <c r="AY114" s="933"/>
      <c r="AZ114" s="815" t="s">
        <v>436</v>
      </c>
      <c r="BA114" s="752"/>
      <c r="BB114" s="752"/>
      <c r="BC114" s="752"/>
      <c r="BD114" s="752"/>
      <c r="BE114" s="752"/>
      <c r="BF114" s="752"/>
      <c r="BG114" s="752"/>
      <c r="BH114" s="752"/>
      <c r="BI114" s="752"/>
      <c r="BJ114" s="752"/>
      <c r="BK114" s="752"/>
      <c r="BL114" s="752"/>
      <c r="BM114" s="752"/>
      <c r="BN114" s="752"/>
      <c r="BO114" s="752"/>
      <c r="BP114" s="753"/>
      <c r="BQ114" s="816">
        <v>16588368</v>
      </c>
      <c r="BR114" s="817"/>
      <c r="BS114" s="817"/>
      <c r="BT114" s="817"/>
      <c r="BU114" s="817"/>
      <c r="BV114" s="817">
        <v>16729115</v>
      </c>
      <c r="BW114" s="817"/>
      <c r="BX114" s="817"/>
      <c r="BY114" s="817"/>
      <c r="BZ114" s="817"/>
      <c r="CA114" s="817">
        <v>17360318</v>
      </c>
      <c r="CB114" s="817"/>
      <c r="CC114" s="817"/>
      <c r="CD114" s="817"/>
      <c r="CE114" s="817"/>
      <c r="CF114" s="875">
        <v>21.7</v>
      </c>
      <c r="CG114" s="876"/>
      <c r="CH114" s="876"/>
      <c r="CI114" s="876"/>
      <c r="CJ114" s="876"/>
      <c r="CK114" s="927"/>
      <c r="CL114" s="821"/>
      <c r="CM114" s="815" t="s">
        <v>437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10156</v>
      </c>
      <c r="AB115" s="919"/>
      <c r="AC115" s="919"/>
      <c r="AD115" s="919"/>
      <c r="AE115" s="920"/>
      <c r="AF115" s="921">
        <v>11978</v>
      </c>
      <c r="AG115" s="919"/>
      <c r="AH115" s="919"/>
      <c r="AI115" s="919"/>
      <c r="AJ115" s="920"/>
      <c r="AK115" s="921">
        <v>7642</v>
      </c>
      <c r="AL115" s="919"/>
      <c r="AM115" s="919"/>
      <c r="AN115" s="919"/>
      <c r="AO115" s="920"/>
      <c r="AP115" s="922">
        <v>0</v>
      </c>
      <c r="AQ115" s="923"/>
      <c r="AR115" s="923"/>
      <c r="AS115" s="923"/>
      <c r="AT115" s="924"/>
      <c r="AU115" s="932"/>
      <c r="AV115" s="933"/>
      <c r="AW115" s="933"/>
      <c r="AX115" s="933"/>
      <c r="AY115" s="933"/>
      <c r="AZ115" s="815" t="s">
        <v>439</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440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1582810</v>
      </c>
      <c r="DH115" s="780"/>
      <c r="DI115" s="780"/>
      <c r="DJ115" s="780"/>
      <c r="DK115" s="781"/>
      <c r="DL115" s="782">
        <v>1430634</v>
      </c>
      <c r="DM115" s="780"/>
      <c r="DN115" s="780"/>
      <c r="DO115" s="780"/>
      <c r="DP115" s="781"/>
      <c r="DQ115" s="782">
        <v>1654403</v>
      </c>
      <c r="DR115" s="780"/>
      <c r="DS115" s="780"/>
      <c r="DT115" s="780"/>
      <c r="DU115" s="781"/>
      <c r="DV115" s="824">
        <v>2.1</v>
      </c>
      <c r="DW115" s="825"/>
      <c r="DX115" s="825"/>
      <c r="DY115" s="825"/>
      <c r="DZ115" s="826"/>
    </row>
    <row r="116" spans="1:130" s="230" customFormat="1" ht="26.25" customHeight="1" x14ac:dyDescent="0.2">
      <c r="A116" s="916"/>
      <c r="B116" s="917"/>
      <c r="C116" s="839" t="s">
        <v>441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221</v>
      </c>
      <c r="AB116" s="780"/>
      <c r="AC116" s="780"/>
      <c r="AD116" s="780"/>
      <c r="AE116" s="781"/>
      <c r="AF116" s="782">
        <v>23</v>
      </c>
      <c r="AG116" s="780"/>
      <c r="AH116" s="780"/>
      <c r="AI116" s="780"/>
      <c r="AJ116" s="781"/>
      <c r="AK116" s="782">
        <v>57</v>
      </c>
      <c r="AL116" s="780"/>
      <c r="AM116" s="780"/>
      <c r="AN116" s="780"/>
      <c r="AO116" s="781"/>
      <c r="AP116" s="824">
        <v>0</v>
      </c>
      <c r="AQ116" s="825"/>
      <c r="AR116" s="825"/>
      <c r="AS116" s="825"/>
      <c r="AT116" s="826"/>
      <c r="AU116" s="932"/>
      <c r="AV116" s="933"/>
      <c r="AW116" s="933"/>
      <c r="AX116" s="933"/>
      <c r="AY116" s="933"/>
      <c r="AZ116" s="909" t="s">
        <v>442</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444</v>
      </c>
      <c r="Z117" s="897"/>
      <c r="AA117" s="902">
        <v>14831827</v>
      </c>
      <c r="AB117" s="903"/>
      <c r="AC117" s="903"/>
      <c r="AD117" s="903"/>
      <c r="AE117" s="904"/>
      <c r="AF117" s="905">
        <v>14354147</v>
      </c>
      <c r="AG117" s="903"/>
      <c r="AH117" s="903"/>
      <c r="AI117" s="903"/>
      <c r="AJ117" s="904"/>
      <c r="AK117" s="905">
        <v>14586950</v>
      </c>
      <c r="AL117" s="903"/>
      <c r="AM117" s="903"/>
      <c r="AN117" s="903"/>
      <c r="AO117" s="904"/>
      <c r="AP117" s="906"/>
      <c r="AQ117" s="907"/>
      <c r="AR117" s="907"/>
      <c r="AS117" s="907"/>
      <c r="AT117" s="908"/>
      <c r="AU117" s="932"/>
      <c r="AV117" s="933"/>
      <c r="AW117" s="933"/>
      <c r="AX117" s="933"/>
      <c r="AY117" s="933"/>
      <c r="AZ117" s="863" t="s">
        <v>445</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420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417</v>
      </c>
      <c r="AB118" s="896"/>
      <c r="AC118" s="896"/>
      <c r="AD118" s="896"/>
      <c r="AE118" s="897"/>
      <c r="AF118" s="898" t="s">
        <v>418</v>
      </c>
      <c r="AG118" s="896"/>
      <c r="AH118" s="896"/>
      <c r="AI118" s="896"/>
      <c r="AJ118" s="897"/>
      <c r="AK118" s="898" t="s">
        <v>294</v>
      </c>
      <c r="AL118" s="896"/>
      <c r="AM118" s="896"/>
      <c r="AN118" s="896"/>
      <c r="AO118" s="897"/>
      <c r="AP118" s="899" t="s">
        <v>419</v>
      </c>
      <c r="AQ118" s="900"/>
      <c r="AR118" s="900"/>
      <c r="AS118" s="900"/>
      <c r="AT118" s="901"/>
      <c r="AU118" s="932"/>
      <c r="AV118" s="933"/>
      <c r="AW118" s="933"/>
      <c r="AX118" s="933"/>
      <c r="AY118" s="933"/>
      <c r="AZ118" s="838" t="s">
        <v>447</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423</v>
      </c>
      <c r="B119" s="819"/>
      <c r="C119" s="860" t="s">
        <v>424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449</v>
      </c>
      <c r="BP119" s="878"/>
      <c r="BQ119" s="879">
        <v>188909144</v>
      </c>
      <c r="BR119" s="845"/>
      <c r="BS119" s="845"/>
      <c r="BT119" s="845"/>
      <c r="BU119" s="845"/>
      <c r="BV119" s="845">
        <v>188334795</v>
      </c>
      <c r="BW119" s="845"/>
      <c r="BX119" s="845"/>
      <c r="BY119" s="845"/>
      <c r="BZ119" s="845"/>
      <c r="CA119" s="845">
        <v>185198567</v>
      </c>
      <c r="CB119" s="845"/>
      <c r="CC119" s="845"/>
      <c r="CD119" s="845"/>
      <c r="CE119" s="845"/>
      <c r="CF119" s="748"/>
      <c r="CG119" s="749"/>
      <c r="CH119" s="749"/>
      <c r="CI119" s="749"/>
      <c r="CJ119" s="834"/>
      <c r="CK119" s="928"/>
      <c r="CL119" s="823"/>
      <c r="CM119" s="838" t="s">
        <v>450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427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451</v>
      </c>
      <c r="AV120" s="881"/>
      <c r="AW120" s="881"/>
      <c r="AX120" s="881"/>
      <c r="AY120" s="882"/>
      <c r="AZ120" s="860" t="s">
        <v>452</v>
      </c>
      <c r="BA120" s="808"/>
      <c r="BB120" s="808"/>
      <c r="BC120" s="808"/>
      <c r="BD120" s="808"/>
      <c r="BE120" s="808"/>
      <c r="BF120" s="808"/>
      <c r="BG120" s="808"/>
      <c r="BH120" s="808"/>
      <c r="BI120" s="808"/>
      <c r="BJ120" s="808"/>
      <c r="BK120" s="808"/>
      <c r="BL120" s="808"/>
      <c r="BM120" s="808"/>
      <c r="BN120" s="808"/>
      <c r="BO120" s="808"/>
      <c r="BP120" s="809"/>
      <c r="BQ120" s="861">
        <v>28384183</v>
      </c>
      <c r="BR120" s="842"/>
      <c r="BS120" s="842"/>
      <c r="BT120" s="842"/>
      <c r="BU120" s="842"/>
      <c r="BV120" s="842">
        <v>29724034</v>
      </c>
      <c r="BW120" s="842"/>
      <c r="BX120" s="842"/>
      <c r="BY120" s="842"/>
      <c r="BZ120" s="842"/>
      <c r="CA120" s="842">
        <v>30008294</v>
      </c>
      <c r="CB120" s="842"/>
      <c r="CC120" s="842"/>
      <c r="CD120" s="842"/>
      <c r="CE120" s="842"/>
      <c r="CF120" s="866">
        <v>37.5</v>
      </c>
      <c r="CG120" s="867"/>
      <c r="CH120" s="867"/>
      <c r="CI120" s="867"/>
      <c r="CJ120" s="867"/>
      <c r="CK120" s="868" t="s">
        <v>453</v>
      </c>
      <c r="CL120" s="852"/>
      <c r="CM120" s="852"/>
      <c r="CN120" s="852"/>
      <c r="CO120" s="853"/>
      <c r="CP120" s="872" t="s">
        <v>399</v>
      </c>
      <c r="CQ120" s="873"/>
      <c r="CR120" s="873"/>
      <c r="CS120" s="873"/>
      <c r="CT120" s="873"/>
      <c r="CU120" s="873"/>
      <c r="CV120" s="873"/>
      <c r="CW120" s="873"/>
      <c r="CX120" s="873"/>
      <c r="CY120" s="873"/>
      <c r="CZ120" s="873"/>
      <c r="DA120" s="873"/>
      <c r="DB120" s="873"/>
      <c r="DC120" s="873"/>
      <c r="DD120" s="873"/>
      <c r="DE120" s="873"/>
      <c r="DF120" s="874"/>
      <c r="DG120" s="861">
        <v>16258092</v>
      </c>
      <c r="DH120" s="842"/>
      <c r="DI120" s="842"/>
      <c r="DJ120" s="842"/>
      <c r="DK120" s="842"/>
      <c r="DL120" s="842">
        <v>15494068</v>
      </c>
      <c r="DM120" s="842"/>
      <c r="DN120" s="842"/>
      <c r="DO120" s="842"/>
      <c r="DP120" s="842"/>
      <c r="DQ120" s="842">
        <v>14683899</v>
      </c>
      <c r="DR120" s="842"/>
      <c r="DS120" s="842"/>
      <c r="DT120" s="842"/>
      <c r="DU120" s="842"/>
      <c r="DV120" s="843">
        <v>18.3</v>
      </c>
      <c r="DW120" s="843"/>
      <c r="DX120" s="843"/>
      <c r="DY120" s="843"/>
      <c r="DZ120" s="844"/>
    </row>
    <row r="121" spans="1:130" s="230" customFormat="1" ht="26.25" customHeight="1" x14ac:dyDescent="0.2">
      <c r="A121" s="820"/>
      <c r="B121" s="821"/>
      <c r="C121" s="863" t="s">
        <v>454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455</v>
      </c>
      <c r="BA121" s="752"/>
      <c r="BB121" s="752"/>
      <c r="BC121" s="752"/>
      <c r="BD121" s="752"/>
      <c r="BE121" s="752"/>
      <c r="BF121" s="752"/>
      <c r="BG121" s="752"/>
      <c r="BH121" s="752"/>
      <c r="BI121" s="752"/>
      <c r="BJ121" s="752"/>
      <c r="BK121" s="752"/>
      <c r="BL121" s="752"/>
      <c r="BM121" s="752"/>
      <c r="BN121" s="752"/>
      <c r="BO121" s="752"/>
      <c r="BP121" s="753"/>
      <c r="BQ121" s="816">
        <v>34170171</v>
      </c>
      <c r="BR121" s="817"/>
      <c r="BS121" s="817"/>
      <c r="BT121" s="817"/>
      <c r="BU121" s="817"/>
      <c r="BV121" s="817">
        <v>35440116</v>
      </c>
      <c r="BW121" s="817"/>
      <c r="BX121" s="817"/>
      <c r="BY121" s="817"/>
      <c r="BZ121" s="817"/>
      <c r="CA121" s="817">
        <v>34399042</v>
      </c>
      <c r="CB121" s="817"/>
      <c r="CC121" s="817"/>
      <c r="CD121" s="817"/>
      <c r="CE121" s="817"/>
      <c r="CF121" s="875">
        <v>43</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5441159</v>
      </c>
      <c r="DH121" s="817"/>
      <c r="DI121" s="817"/>
      <c r="DJ121" s="817"/>
      <c r="DK121" s="817"/>
      <c r="DL121" s="817">
        <v>4903741</v>
      </c>
      <c r="DM121" s="817"/>
      <c r="DN121" s="817"/>
      <c r="DO121" s="817"/>
      <c r="DP121" s="817"/>
      <c r="DQ121" s="817">
        <v>5501437</v>
      </c>
      <c r="DR121" s="817"/>
      <c r="DS121" s="817"/>
      <c r="DT121" s="817"/>
      <c r="DU121" s="817"/>
      <c r="DV121" s="794">
        <v>6.9</v>
      </c>
      <c r="DW121" s="794"/>
      <c r="DX121" s="794"/>
      <c r="DY121" s="794"/>
      <c r="DZ121" s="795"/>
    </row>
    <row r="122" spans="1:130" s="230" customFormat="1" ht="26.25" customHeight="1" x14ac:dyDescent="0.2">
      <c r="A122" s="820"/>
      <c r="B122" s="821"/>
      <c r="C122" s="815" t="s">
        <v>437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456</v>
      </c>
      <c r="BA122" s="839"/>
      <c r="BB122" s="839"/>
      <c r="BC122" s="839"/>
      <c r="BD122" s="839"/>
      <c r="BE122" s="839"/>
      <c r="BF122" s="839"/>
      <c r="BG122" s="839"/>
      <c r="BH122" s="839"/>
      <c r="BI122" s="839"/>
      <c r="BJ122" s="839"/>
      <c r="BK122" s="839"/>
      <c r="BL122" s="839"/>
      <c r="BM122" s="839"/>
      <c r="BN122" s="839"/>
      <c r="BO122" s="839"/>
      <c r="BP122" s="840"/>
      <c r="BQ122" s="879">
        <v>138672607</v>
      </c>
      <c r="BR122" s="845"/>
      <c r="BS122" s="845"/>
      <c r="BT122" s="845"/>
      <c r="BU122" s="845"/>
      <c r="BV122" s="845">
        <v>136683750</v>
      </c>
      <c r="BW122" s="845"/>
      <c r="BX122" s="845"/>
      <c r="BY122" s="845"/>
      <c r="BZ122" s="845"/>
      <c r="CA122" s="845">
        <v>133899113</v>
      </c>
      <c r="CB122" s="845"/>
      <c r="CC122" s="845"/>
      <c r="CD122" s="845"/>
      <c r="CE122" s="845"/>
      <c r="CF122" s="846">
        <v>167.3</v>
      </c>
      <c r="CG122" s="847"/>
      <c r="CH122" s="847"/>
      <c r="CI122" s="847"/>
      <c r="CJ122" s="847"/>
      <c r="CK122" s="869"/>
      <c r="CL122" s="855"/>
      <c r="CM122" s="855"/>
      <c r="CN122" s="855"/>
      <c r="CO122" s="856"/>
      <c r="CP122" s="835" t="s">
        <v>398</v>
      </c>
      <c r="CQ122" s="836"/>
      <c r="CR122" s="836"/>
      <c r="CS122" s="836"/>
      <c r="CT122" s="836"/>
      <c r="CU122" s="836"/>
      <c r="CV122" s="836"/>
      <c r="CW122" s="836"/>
      <c r="CX122" s="836"/>
      <c r="CY122" s="836"/>
      <c r="CZ122" s="836"/>
      <c r="DA122" s="836"/>
      <c r="DB122" s="836"/>
      <c r="DC122" s="836"/>
      <c r="DD122" s="836"/>
      <c r="DE122" s="836"/>
      <c r="DF122" s="837"/>
      <c r="DG122" s="816">
        <v>317399</v>
      </c>
      <c r="DH122" s="817"/>
      <c r="DI122" s="817"/>
      <c r="DJ122" s="817"/>
      <c r="DK122" s="817"/>
      <c r="DL122" s="817">
        <v>310530</v>
      </c>
      <c r="DM122" s="817"/>
      <c r="DN122" s="817"/>
      <c r="DO122" s="817"/>
      <c r="DP122" s="817"/>
      <c r="DQ122" s="817">
        <v>284704</v>
      </c>
      <c r="DR122" s="817"/>
      <c r="DS122" s="817"/>
      <c r="DT122" s="817"/>
      <c r="DU122" s="817"/>
      <c r="DV122" s="794">
        <v>0.4</v>
      </c>
      <c r="DW122" s="794"/>
      <c r="DX122" s="794"/>
      <c r="DY122" s="794"/>
      <c r="DZ122" s="795"/>
    </row>
    <row r="123" spans="1:130" s="230" customFormat="1" ht="26.25" customHeight="1" x14ac:dyDescent="0.2">
      <c r="A123" s="820"/>
      <c r="B123" s="821"/>
      <c r="C123" s="815" t="s">
        <v>443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457</v>
      </c>
      <c r="BP123" s="878"/>
      <c r="BQ123" s="832">
        <v>201226961</v>
      </c>
      <c r="BR123" s="833"/>
      <c r="BS123" s="833"/>
      <c r="BT123" s="833"/>
      <c r="BU123" s="833"/>
      <c r="BV123" s="833">
        <v>201847900</v>
      </c>
      <c r="BW123" s="833"/>
      <c r="BX123" s="833"/>
      <c r="BY123" s="833"/>
      <c r="BZ123" s="833"/>
      <c r="CA123" s="833">
        <v>198306449</v>
      </c>
      <c r="CB123" s="833"/>
      <c r="CC123" s="833"/>
      <c r="CD123" s="833"/>
      <c r="CE123" s="833"/>
      <c r="CF123" s="748"/>
      <c r="CG123" s="749"/>
      <c r="CH123" s="749"/>
      <c r="CI123" s="749"/>
      <c r="CJ123" s="834"/>
      <c r="CK123" s="869"/>
      <c r="CL123" s="855"/>
      <c r="CM123" s="855"/>
      <c r="CN123" s="855"/>
      <c r="CO123" s="856"/>
      <c r="CP123" s="835" t="s">
        <v>400</v>
      </c>
      <c r="CQ123" s="836"/>
      <c r="CR123" s="836"/>
      <c r="CS123" s="836"/>
      <c r="CT123" s="836"/>
      <c r="CU123" s="836"/>
      <c r="CV123" s="836"/>
      <c r="CW123" s="836"/>
      <c r="CX123" s="836"/>
      <c r="CY123" s="836"/>
      <c r="CZ123" s="836"/>
      <c r="DA123" s="836"/>
      <c r="DB123" s="836"/>
      <c r="DC123" s="836"/>
      <c r="DD123" s="836"/>
      <c r="DE123" s="836"/>
      <c r="DF123" s="837"/>
      <c r="DG123" s="779">
        <v>97052</v>
      </c>
      <c r="DH123" s="780"/>
      <c r="DI123" s="780"/>
      <c r="DJ123" s="780"/>
      <c r="DK123" s="781"/>
      <c r="DL123" s="782">
        <v>80376</v>
      </c>
      <c r="DM123" s="780"/>
      <c r="DN123" s="780"/>
      <c r="DO123" s="780"/>
      <c r="DP123" s="781"/>
      <c r="DQ123" s="782">
        <v>70103</v>
      </c>
      <c r="DR123" s="780"/>
      <c r="DS123" s="780"/>
      <c r="DT123" s="780"/>
      <c r="DU123" s="781"/>
      <c r="DV123" s="824">
        <v>0.1</v>
      </c>
      <c r="DW123" s="825"/>
      <c r="DX123" s="825"/>
      <c r="DY123" s="825"/>
      <c r="DZ123" s="826"/>
    </row>
    <row r="124" spans="1:130" s="230" customFormat="1" ht="26.25" customHeight="1" thickBot="1" x14ac:dyDescent="0.25">
      <c r="A124" s="820"/>
      <c r="B124" s="821"/>
      <c r="C124" s="815" t="s">
        <v>446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459</v>
      </c>
      <c r="CQ124" s="836"/>
      <c r="CR124" s="836"/>
      <c r="CS124" s="836"/>
      <c r="CT124" s="836"/>
      <c r="CU124" s="836"/>
      <c r="CV124" s="836"/>
      <c r="CW124" s="836"/>
      <c r="CX124" s="836"/>
      <c r="CY124" s="836"/>
      <c r="CZ124" s="836"/>
      <c r="DA124" s="836"/>
      <c r="DB124" s="836"/>
      <c r="DC124" s="836"/>
      <c r="DD124" s="836"/>
      <c r="DE124" s="836"/>
      <c r="DF124" s="837"/>
      <c r="DG124" s="763">
        <v>13917</v>
      </c>
      <c r="DH124" s="764"/>
      <c r="DI124" s="764"/>
      <c r="DJ124" s="764"/>
      <c r="DK124" s="765"/>
      <c r="DL124" s="766">
        <v>10079</v>
      </c>
      <c r="DM124" s="764"/>
      <c r="DN124" s="764"/>
      <c r="DO124" s="764"/>
      <c r="DP124" s="765"/>
      <c r="DQ124" s="766">
        <v>6256</v>
      </c>
      <c r="DR124" s="764"/>
      <c r="DS124" s="764"/>
      <c r="DT124" s="764"/>
      <c r="DU124" s="765"/>
      <c r="DV124" s="848">
        <v>0</v>
      </c>
      <c r="DW124" s="849"/>
      <c r="DX124" s="849"/>
      <c r="DY124" s="849"/>
      <c r="DZ124" s="850"/>
    </row>
    <row r="125" spans="1:130" s="230" customFormat="1" ht="26.25" customHeight="1" x14ac:dyDescent="0.2">
      <c r="A125" s="820"/>
      <c r="B125" s="821"/>
      <c r="C125" s="815" t="s">
        <v>448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460</v>
      </c>
      <c r="CL125" s="852"/>
      <c r="CM125" s="852"/>
      <c r="CN125" s="852"/>
      <c r="CO125" s="853"/>
      <c r="CP125" s="860" t="s">
        <v>461</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450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10156</v>
      </c>
      <c r="AB126" s="780"/>
      <c r="AC126" s="780"/>
      <c r="AD126" s="780"/>
      <c r="AE126" s="781"/>
      <c r="AF126" s="782">
        <v>11978</v>
      </c>
      <c r="AG126" s="780"/>
      <c r="AH126" s="780"/>
      <c r="AI126" s="780"/>
      <c r="AJ126" s="781"/>
      <c r="AK126" s="782">
        <v>7642</v>
      </c>
      <c r="AL126" s="780"/>
      <c r="AM126" s="780"/>
      <c r="AN126" s="780"/>
      <c r="AO126" s="781"/>
      <c r="AP126" s="824">
        <v>0</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462</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463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464</v>
      </c>
      <c r="AY127" s="812"/>
      <c r="AZ127" s="812"/>
      <c r="BA127" s="812"/>
      <c r="BB127" s="812"/>
      <c r="BC127" s="812"/>
      <c r="BD127" s="812"/>
      <c r="BE127" s="813"/>
      <c r="BF127" s="811" t="s">
        <v>465</v>
      </c>
      <c r="BG127" s="812"/>
      <c r="BH127" s="812"/>
      <c r="BI127" s="812"/>
      <c r="BJ127" s="812"/>
      <c r="BK127" s="812"/>
      <c r="BL127" s="813"/>
      <c r="BM127" s="811" t="s">
        <v>466</v>
      </c>
      <c r="BN127" s="812"/>
      <c r="BO127" s="812"/>
      <c r="BP127" s="812"/>
      <c r="BQ127" s="812"/>
      <c r="BR127" s="812"/>
      <c r="BS127" s="813"/>
      <c r="BT127" s="811" t="s">
        <v>467</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468</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470</v>
      </c>
      <c r="X128" s="798"/>
      <c r="Y128" s="798"/>
      <c r="Z128" s="799"/>
      <c r="AA128" s="800">
        <v>2384471</v>
      </c>
      <c r="AB128" s="801"/>
      <c r="AC128" s="801"/>
      <c r="AD128" s="801"/>
      <c r="AE128" s="802"/>
      <c r="AF128" s="803">
        <v>2489500</v>
      </c>
      <c r="AG128" s="801"/>
      <c r="AH128" s="801"/>
      <c r="AI128" s="801"/>
      <c r="AJ128" s="802"/>
      <c r="AK128" s="803">
        <v>2542728</v>
      </c>
      <c r="AL128" s="801"/>
      <c r="AM128" s="801"/>
      <c r="AN128" s="801"/>
      <c r="AO128" s="802"/>
      <c r="AP128" s="804"/>
      <c r="AQ128" s="805"/>
      <c r="AR128" s="805"/>
      <c r="AS128" s="805"/>
      <c r="AT128" s="806"/>
      <c r="AU128" s="232"/>
      <c r="AV128" s="232"/>
      <c r="AW128" s="232"/>
      <c r="AX128" s="807" t="s">
        <v>471</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472</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473</v>
      </c>
      <c r="X129" s="777"/>
      <c r="Y129" s="777"/>
      <c r="Z129" s="778"/>
      <c r="AA129" s="779">
        <v>91049608</v>
      </c>
      <c r="AB129" s="780"/>
      <c r="AC129" s="780"/>
      <c r="AD129" s="780"/>
      <c r="AE129" s="781"/>
      <c r="AF129" s="782">
        <v>88752918</v>
      </c>
      <c r="AG129" s="780"/>
      <c r="AH129" s="780"/>
      <c r="AI129" s="780"/>
      <c r="AJ129" s="781"/>
      <c r="AK129" s="782">
        <v>90150909</v>
      </c>
      <c r="AL129" s="780"/>
      <c r="AM129" s="780"/>
      <c r="AN129" s="780"/>
      <c r="AO129" s="781"/>
      <c r="AP129" s="783"/>
      <c r="AQ129" s="784"/>
      <c r="AR129" s="784"/>
      <c r="AS129" s="784"/>
      <c r="AT129" s="785"/>
      <c r="AU129" s="233"/>
      <c r="AV129" s="233"/>
      <c r="AW129" s="233"/>
      <c r="AX129" s="751" t="s">
        <v>474</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475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476</v>
      </c>
      <c r="X130" s="777"/>
      <c r="Y130" s="777"/>
      <c r="Z130" s="778"/>
      <c r="AA130" s="779">
        <v>10093035</v>
      </c>
      <c r="AB130" s="780"/>
      <c r="AC130" s="780"/>
      <c r="AD130" s="780"/>
      <c r="AE130" s="781"/>
      <c r="AF130" s="782">
        <v>10128125</v>
      </c>
      <c r="AG130" s="780"/>
      <c r="AH130" s="780"/>
      <c r="AI130" s="780"/>
      <c r="AJ130" s="781"/>
      <c r="AK130" s="782">
        <v>10093921</v>
      </c>
      <c r="AL130" s="780"/>
      <c r="AM130" s="780"/>
      <c r="AN130" s="780"/>
      <c r="AO130" s="781"/>
      <c r="AP130" s="783"/>
      <c r="AQ130" s="784"/>
      <c r="AR130" s="784"/>
      <c r="AS130" s="784"/>
      <c r="AT130" s="785"/>
      <c r="AU130" s="233"/>
      <c r="AV130" s="233"/>
      <c r="AW130" s="233"/>
      <c r="AX130" s="751" t="s">
        <v>477</v>
      </c>
      <c r="AY130" s="752"/>
      <c r="AZ130" s="752"/>
      <c r="BA130" s="752"/>
      <c r="BB130" s="752"/>
      <c r="BC130" s="752"/>
      <c r="BD130" s="752"/>
      <c r="BE130" s="753"/>
      <c r="BF130" s="754">
        <v>2.5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478</v>
      </c>
      <c r="X131" s="761"/>
      <c r="Y131" s="761"/>
      <c r="Z131" s="762"/>
      <c r="AA131" s="763">
        <v>80956573</v>
      </c>
      <c r="AB131" s="764"/>
      <c r="AC131" s="764"/>
      <c r="AD131" s="764"/>
      <c r="AE131" s="765"/>
      <c r="AF131" s="766">
        <v>78624793</v>
      </c>
      <c r="AG131" s="764"/>
      <c r="AH131" s="764"/>
      <c r="AI131" s="764"/>
      <c r="AJ131" s="765"/>
      <c r="AK131" s="766">
        <v>80056988</v>
      </c>
      <c r="AL131" s="764"/>
      <c r="AM131" s="764"/>
      <c r="AN131" s="764"/>
      <c r="AO131" s="765"/>
      <c r="AP131" s="767"/>
      <c r="AQ131" s="768"/>
      <c r="AR131" s="768"/>
      <c r="AS131" s="768"/>
      <c r="AT131" s="769"/>
      <c r="AU131" s="233"/>
      <c r="AV131" s="233"/>
      <c r="AW131" s="233"/>
      <c r="AX131" s="729" t="s">
        <v>479</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480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481</v>
      </c>
      <c r="W132" s="742"/>
      <c r="X132" s="742"/>
      <c r="Y132" s="742"/>
      <c r="Z132" s="743"/>
      <c r="AA132" s="744">
        <v>2.9081282869999998</v>
      </c>
      <c r="AB132" s="745"/>
      <c r="AC132" s="745"/>
      <c r="AD132" s="745"/>
      <c r="AE132" s="746"/>
      <c r="AF132" s="747">
        <v>2.2086188510000002</v>
      </c>
      <c r="AG132" s="745"/>
      <c r="AH132" s="745"/>
      <c r="AI132" s="745"/>
      <c r="AJ132" s="746"/>
      <c r="AK132" s="747">
        <v>2.436140865</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482</v>
      </c>
      <c r="W133" s="721"/>
      <c r="X133" s="721"/>
      <c r="Y133" s="721"/>
      <c r="Z133" s="722"/>
      <c r="AA133" s="723">
        <v>3.5</v>
      </c>
      <c r="AB133" s="724"/>
      <c r="AC133" s="724"/>
      <c r="AD133" s="724"/>
      <c r="AE133" s="725"/>
      <c r="AF133" s="723">
        <v>2.9</v>
      </c>
      <c r="AG133" s="724"/>
      <c r="AH133" s="724"/>
      <c r="AI133" s="724"/>
      <c r="AJ133" s="725"/>
      <c r="AK133" s="723">
        <v>2.5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RdKulQaxfQtPE04Igcd6tpRQ88cvOF4kQKc7G6tzp/SCIHWyvqNLBOenMRqfb7CV15r9+DX2z64P36InxllYw==" saltValue="9gJUmDrL+5oNEMEhRaDfE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483</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tocmtIBbiDRBLsXyPIy6NDuqb1vOnl1qJ+H/jDmnmZLqUrOiOS5TBgJIJd7hhPfDiwkFgrGOTI3DUJgck7s5gw==" saltValue="kR4nnLQLQu6MbID9hzYK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qDAKaZAWs1l10JNp5gABdrksIYof0dHUSV5gdO5AtycpTsO6vznPgfp4fCjjRto5f/XlN/bx1/ovgqdAhytuw==" saltValue="YpSh4b89/AZoMeYEYSnPd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484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486</v>
      </c>
      <c r="AP7" s="272"/>
      <c r="AQ7" s="273" t="s">
        <v>487</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488</v>
      </c>
      <c r="AQ8" s="279" t="s">
        <v>489</v>
      </c>
      <c r="AR8" s="280" t="s">
        <v>490</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491</v>
      </c>
      <c r="AL9" s="1131"/>
      <c r="AM9" s="1131"/>
      <c r="AN9" s="1132"/>
      <c r="AO9" s="281">
        <v>28781000</v>
      </c>
      <c r="AP9" s="281">
        <v>71784</v>
      </c>
      <c r="AQ9" s="282">
        <v>62936</v>
      </c>
      <c r="AR9" s="283">
        <v>14.1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492</v>
      </c>
      <c r="AL10" s="1131"/>
      <c r="AM10" s="1131"/>
      <c r="AN10" s="1132"/>
      <c r="AO10" s="284">
        <v>102284</v>
      </c>
      <c r="AP10" s="284">
        <v>255</v>
      </c>
      <c r="AQ10" s="285">
        <v>1734</v>
      </c>
      <c r="AR10" s="286">
        <v>-85.3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493</v>
      </c>
      <c r="AL11" s="1131"/>
      <c r="AM11" s="1131"/>
      <c r="AN11" s="1132"/>
      <c r="AO11" s="284">
        <v>930128</v>
      </c>
      <c r="AP11" s="284">
        <v>2320</v>
      </c>
      <c r="AQ11" s="285">
        <v>694</v>
      </c>
      <c r="AR11" s="286">
        <v>234.3</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494</v>
      </c>
      <c r="AL12" s="1131"/>
      <c r="AM12" s="1131"/>
      <c r="AN12" s="1132"/>
      <c r="AO12" s="284" t="s">
        <v>495</v>
      </c>
      <c r="AP12" s="284" t="s">
        <v>495</v>
      </c>
      <c r="AQ12" s="285">
        <v>24</v>
      </c>
      <c r="AR12" s="286" t="s">
        <v>495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496</v>
      </c>
      <c r="AL13" s="1131"/>
      <c r="AM13" s="1131"/>
      <c r="AN13" s="1132"/>
      <c r="AO13" s="284">
        <v>314072</v>
      </c>
      <c r="AP13" s="284">
        <v>783</v>
      </c>
      <c r="AQ13" s="285">
        <v>1996</v>
      </c>
      <c r="AR13" s="286">
        <v>-60.8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497</v>
      </c>
      <c r="AL14" s="1131"/>
      <c r="AM14" s="1131"/>
      <c r="AN14" s="1132"/>
      <c r="AO14" s="284">
        <v>1424940</v>
      </c>
      <c r="AP14" s="284">
        <v>3554</v>
      </c>
      <c r="AQ14" s="285">
        <v>1351</v>
      </c>
      <c r="AR14" s="286">
        <v>163.1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498</v>
      </c>
      <c r="AL15" s="1134"/>
      <c r="AM15" s="1134"/>
      <c r="AN15" s="1135"/>
      <c r="AO15" s="284">
        <v>-941369</v>
      </c>
      <c r="AP15" s="284">
        <v>-2348</v>
      </c>
      <c r="AQ15" s="285">
        <v>-1933</v>
      </c>
      <c r="AR15" s="286">
        <v>21.5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30611055</v>
      </c>
      <c r="AP16" s="284">
        <v>76349</v>
      </c>
      <c r="AQ16" s="285">
        <v>66802</v>
      </c>
      <c r="AR16" s="286">
        <v>14.3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499</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500</v>
      </c>
      <c r="AP20" s="293" t="s">
        <v>501</v>
      </c>
      <c r="AQ20" s="294" t="s">
        <v>502</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503</v>
      </c>
      <c r="AL21" s="1137"/>
      <c r="AM21" s="1137"/>
      <c r="AN21" s="1138"/>
      <c r="AO21" s="297">
        <v>7.21</v>
      </c>
      <c r="AP21" s="298">
        <v>6.52</v>
      </c>
      <c r="AQ21" s="299">
        <v>0.69</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504</v>
      </c>
      <c r="AL22" s="1137"/>
      <c r="AM22" s="1137"/>
      <c r="AN22" s="1138"/>
      <c r="AO22" s="302">
        <v>100</v>
      </c>
      <c r="AP22" s="303">
        <v>99.2</v>
      </c>
      <c r="AQ22" s="304">
        <v>0.8</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505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506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486</v>
      </c>
      <c r="AP30" s="272"/>
      <c r="AQ30" s="273" t="s">
        <v>487</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488</v>
      </c>
      <c r="AQ31" s="279" t="s">
        <v>489</v>
      </c>
      <c r="AR31" s="280" t="s">
        <v>490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508</v>
      </c>
      <c r="AL32" s="1121"/>
      <c r="AM32" s="1121"/>
      <c r="AN32" s="1122"/>
      <c r="AO32" s="312">
        <v>12703878</v>
      </c>
      <c r="AP32" s="312">
        <v>31685</v>
      </c>
      <c r="AQ32" s="313">
        <v>37417</v>
      </c>
      <c r="AR32" s="314">
        <v>-15.3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509</v>
      </c>
      <c r="AL33" s="1121"/>
      <c r="AM33" s="1121"/>
      <c r="AN33" s="1122"/>
      <c r="AO33" s="312" t="s">
        <v>495</v>
      </c>
      <c r="AP33" s="312" t="s">
        <v>495</v>
      </c>
      <c r="AQ33" s="313" t="s">
        <v>495</v>
      </c>
      <c r="AR33" s="314" t="s">
        <v>495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510</v>
      </c>
      <c r="AL34" s="1121"/>
      <c r="AM34" s="1121"/>
      <c r="AN34" s="1122"/>
      <c r="AO34" s="312" t="s">
        <v>495</v>
      </c>
      <c r="AP34" s="312" t="s">
        <v>495</v>
      </c>
      <c r="AQ34" s="313">
        <v>46</v>
      </c>
      <c r="AR34" s="314" t="s">
        <v>495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511</v>
      </c>
      <c r="AL35" s="1121"/>
      <c r="AM35" s="1121"/>
      <c r="AN35" s="1122"/>
      <c r="AO35" s="312">
        <v>1822759</v>
      </c>
      <c r="AP35" s="312">
        <v>4546</v>
      </c>
      <c r="AQ35" s="313">
        <v>8245</v>
      </c>
      <c r="AR35" s="314">
        <v>-44.9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512</v>
      </c>
      <c r="AL36" s="1121"/>
      <c r="AM36" s="1121"/>
      <c r="AN36" s="1122"/>
      <c r="AO36" s="312">
        <v>52614</v>
      </c>
      <c r="AP36" s="312">
        <v>131</v>
      </c>
      <c r="AQ36" s="313">
        <v>440</v>
      </c>
      <c r="AR36" s="314">
        <v>-70.2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513</v>
      </c>
      <c r="AL37" s="1121"/>
      <c r="AM37" s="1121"/>
      <c r="AN37" s="1122"/>
      <c r="AO37" s="312">
        <v>7642</v>
      </c>
      <c r="AP37" s="312">
        <v>19</v>
      </c>
      <c r="AQ37" s="313">
        <v>558</v>
      </c>
      <c r="AR37" s="314">
        <v>-96.6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514</v>
      </c>
      <c r="AL38" s="1124"/>
      <c r="AM38" s="1124"/>
      <c r="AN38" s="1125"/>
      <c r="AO38" s="315">
        <v>57</v>
      </c>
      <c r="AP38" s="315">
        <v>0</v>
      </c>
      <c r="AQ38" s="316">
        <v>1</v>
      </c>
      <c r="AR38" s="304">
        <v>-100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515</v>
      </c>
      <c r="AL39" s="1124"/>
      <c r="AM39" s="1124"/>
      <c r="AN39" s="1125"/>
      <c r="AO39" s="312">
        <v>-2542728</v>
      </c>
      <c r="AP39" s="312">
        <v>-6342</v>
      </c>
      <c r="AQ39" s="313">
        <v>-7933</v>
      </c>
      <c r="AR39" s="314">
        <v>-20.100000000000001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516</v>
      </c>
      <c r="AL40" s="1121"/>
      <c r="AM40" s="1121"/>
      <c r="AN40" s="1122"/>
      <c r="AO40" s="312">
        <v>-10093921</v>
      </c>
      <c r="AP40" s="312">
        <v>-25176</v>
      </c>
      <c r="AQ40" s="313">
        <v>-28055</v>
      </c>
      <c r="AR40" s="314">
        <v>-10.3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1950301</v>
      </c>
      <c r="AP41" s="312">
        <v>4864</v>
      </c>
      <c r="AQ41" s="313">
        <v>10719</v>
      </c>
      <c r="AR41" s="314">
        <v>-54.6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486</v>
      </c>
      <c r="AN49" s="1115" t="s">
        <v>519</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520</v>
      </c>
      <c r="AO50" s="329" t="s">
        <v>521</v>
      </c>
      <c r="AP50" s="330" t="s">
        <v>522</v>
      </c>
      <c r="AQ50" s="331" t="s">
        <v>523</v>
      </c>
      <c r="AR50" s="332" t="s">
        <v>524</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525</v>
      </c>
      <c r="AL51" s="325"/>
      <c r="AM51" s="333">
        <v>22246969</v>
      </c>
      <c r="AN51" s="334">
        <v>54420</v>
      </c>
      <c r="AO51" s="335">
        <v>22.9</v>
      </c>
      <c r="AP51" s="336">
        <v>51849</v>
      </c>
      <c r="AQ51" s="337">
        <v>11.6</v>
      </c>
      <c r="AR51" s="338">
        <v>11.3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526</v>
      </c>
      <c r="AM52" s="341">
        <v>14050437</v>
      </c>
      <c r="AN52" s="342">
        <v>34370</v>
      </c>
      <c r="AO52" s="343">
        <v>49.7</v>
      </c>
      <c r="AP52" s="344">
        <v>26326</v>
      </c>
      <c r="AQ52" s="345">
        <v>9.6</v>
      </c>
      <c r="AR52" s="346">
        <v>40.1</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527</v>
      </c>
      <c r="AL53" s="325"/>
      <c r="AM53" s="333">
        <v>30765488</v>
      </c>
      <c r="AN53" s="334">
        <v>75519</v>
      </c>
      <c r="AO53" s="335">
        <v>38.799999999999997</v>
      </c>
      <c r="AP53" s="336">
        <v>52191</v>
      </c>
      <c r="AQ53" s="337">
        <v>0.7</v>
      </c>
      <c r="AR53" s="338">
        <v>38.1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526</v>
      </c>
      <c r="AM54" s="341">
        <v>18704885</v>
      </c>
      <c r="AN54" s="342">
        <v>45914</v>
      </c>
      <c r="AO54" s="343">
        <v>33.6</v>
      </c>
      <c r="AP54" s="344">
        <v>26807</v>
      </c>
      <c r="AQ54" s="345">
        <v>1.8</v>
      </c>
      <c r="AR54" s="346">
        <v>31.8</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528</v>
      </c>
      <c r="AL55" s="325"/>
      <c r="AM55" s="333">
        <v>18121386</v>
      </c>
      <c r="AN55" s="334">
        <v>44821</v>
      </c>
      <c r="AO55" s="335">
        <v>-40.6</v>
      </c>
      <c r="AP55" s="336">
        <v>48105</v>
      </c>
      <c r="AQ55" s="337">
        <v>-7.8</v>
      </c>
      <c r="AR55" s="338">
        <v>-32.799999999999997</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526</v>
      </c>
      <c r="AM56" s="341">
        <v>7781789</v>
      </c>
      <c r="AN56" s="342">
        <v>19247</v>
      </c>
      <c r="AO56" s="343">
        <v>-58.1</v>
      </c>
      <c r="AP56" s="344">
        <v>24072</v>
      </c>
      <c r="AQ56" s="345">
        <v>-10.199999999999999</v>
      </c>
      <c r="AR56" s="346">
        <v>-47.9</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529</v>
      </c>
      <c r="AL57" s="325"/>
      <c r="AM57" s="333">
        <v>20564714</v>
      </c>
      <c r="AN57" s="334">
        <v>51105</v>
      </c>
      <c r="AO57" s="335">
        <v>14</v>
      </c>
      <c r="AP57" s="336">
        <v>47446</v>
      </c>
      <c r="AQ57" s="337">
        <v>-1.4</v>
      </c>
      <c r="AR57" s="338">
        <v>15.4</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526</v>
      </c>
      <c r="AM58" s="341">
        <v>9647666</v>
      </c>
      <c r="AN58" s="342">
        <v>23975</v>
      </c>
      <c r="AO58" s="343">
        <v>24.6</v>
      </c>
      <c r="AP58" s="344">
        <v>24371</v>
      </c>
      <c r="AQ58" s="345">
        <v>1.2</v>
      </c>
      <c r="AR58" s="346">
        <v>23.4</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530</v>
      </c>
      <c r="AL59" s="325"/>
      <c r="AM59" s="333">
        <v>14507310</v>
      </c>
      <c r="AN59" s="334">
        <v>36184</v>
      </c>
      <c r="AO59" s="335">
        <v>-29.2</v>
      </c>
      <c r="AP59" s="336">
        <v>48387</v>
      </c>
      <c r="AQ59" s="337">
        <v>2</v>
      </c>
      <c r="AR59" s="338">
        <v>-31.2</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526</v>
      </c>
      <c r="AM60" s="341">
        <v>9304596</v>
      </c>
      <c r="AN60" s="342">
        <v>23207</v>
      </c>
      <c r="AO60" s="343">
        <v>-3.2</v>
      </c>
      <c r="AP60" s="344">
        <v>25592</v>
      </c>
      <c r="AQ60" s="345">
        <v>5</v>
      </c>
      <c r="AR60" s="346">
        <v>-8.1999999999999993</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531</v>
      </c>
      <c r="AL61" s="347"/>
      <c r="AM61" s="348">
        <v>21241173</v>
      </c>
      <c r="AN61" s="349">
        <v>52410</v>
      </c>
      <c r="AO61" s="350">
        <v>1.2</v>
      </c>
      <c r="AP61" s="351">
        <v>49596</v>
      </c>
      <c r="AQ61" s="352">
        <v>1</v>
      </c>
      <c r="AR61" s="338">
        <v>0.2</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526</v>
      </c>
      <c r="AM62" s="341">
        <v>11897875</v>
      </c>
      <c r="AN62" s="342">
        <v>29343</v>
      </c>
      <c r="AO62" s="343">
        <v>9.3000000000000007</v>
      </c>
      <c r="AP62" s="344">
        <v>25434</v>
      </c>
      <c r="AQ62" s="345">
        <v>1.5</v>
      </c>
      <c r="AR62" s="346">
        <v>7.8</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VqtFOyi06jua+x8Hj9jclxPpix+aSiIIZ3nZVcvN1Vf4/fo/VGET2dSLn8yGUrxAXNdxwvmRFjKOxh6AmOo09g==" saltValue="lAYTawsjqEQElF9GBK9ED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483</v>
      </c>
    </row>
    <row r="121" spans="125:125" ht="13.5" hidden="1" customHeight="1" x14ac:dyDescent="0.2">
      <c r="DU121" s="259"/>
    </row>
  </sheetData>
  <sheetProtection algorithmName="SHA-512" hashValue="y7EbdhlzHMikFMwxSMNVIjUGVgAv7E+JZAkSopR5795SUejls3H+4qcugqRFB2xSPvVmrQsQO1S9LrAmRupFXw==" saltValue="2pBpDj9WArVskotnZBes5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483</v>
      </c>
    </row>
  </sheetData>
  <sheetProtection algorithmName="SHA-512" hashValue="98ABoRJEQdwb3Arkj8KT2z2TF7zY4Vks/NC79xnl8OpiJJynhWBKLZSPatujFDXSg/3/P99ZEq4qDvsA/Dhj+Q==" saltValue="2ocp7PTzr4Ig80yw+NrR3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2">
      <c r="B47" s="10"/>
      <c r="C47" s="1139" t="s">
        <v>3</v>
      </c>
      <c r="D47" s="1139"/>
      <c r="E47" s="1140"/>
      <c r="F47" s="11">
        <v>9.9</v>
      </c>
      <c r="G47" s="12">
        <v>7.83</v>
      </c>
      <c r="H47" s="12">
        <v>9.5399999999999991</v>
      </c>
      <c r="I47" s="12">
        <v>10.92</v>
      </c>
      <c r="J47" s="13">
        <v>11.86</v>
      </c>
    </row>
    <row r="48" spans="2:10" ht="57.75" customHeight="1" x14ac:dyDescent="0.2">
      <c r="B48" s="14"/>
      <c r="C48" s="1141" t="s">
        <v>4</v>
      </c>
      <c r="D48" s="1141"/>
      <c r="E48" s="1142"/>
      <c r="F48" s="15">
        <v>7.85</v>
      </c>
      <c r="G48" s="16">
        <v>8.98</v>
      </c>
      <c r="H48" s="16">
        <v>9.75</v>
      </c>
      <c r="I48" s="16">
        <v>8.9600000000000009</v>
      </c>
      <c r="J48" s="17">
        <v>8.3000000000000007</v>
      </c>
    </row>
    <row r="49" spans="2:10" ht="57.75" customHeight="1" thickBot="1" x14ac:dyDescent="0.25">
      <c r="B49" s="18"/>
      <c r="C49" s="1143" t="s">
        <v>5</v>
      </c>
      <c r="D49" s="1143"/>
      <c r="E49" s="1144"/>
      <c r="F49" s="19" t="s">
        <v>538</v>
      </c>
      <c r="G49" s="20" t="s">
        <v>539</v>
      </c>
      <c r="H49" s="20">
        <v>3.52</v>
      </c>
      <c r="I49" s="20">
        <v>0.08</v>
      </c>
      <c r="J49" s="21">
        <v>0.59</v>
      </c>
    </row>
    <row r="50" spans="2:10" ht="13.2" x14ac:dyDescent="0.2"/>
  </sheetData>
  <sheetProtection algorithmName="SHA-512" hashValue="wi3F2H4k8QDZZzNsMsbXyakHAa63KsUdEQyGyMynsHjTlVaY952pNxSeiwg7M5FgQzBe8P9sqRQj8FRYm7TAEw==" saltValue="MNq6ULyflAk0y0Pt1UNo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2025-03-11T09:31:52Z</cp:lastPrinted>
  <dcterms:created xsi:type="dcterms:W3CDTF">2025-02-19T02:41:33Z</dcterms:created>
  <dcterms:modified xsi:type="dcterms:W3CDTF">2025-09-26T08:17:45Z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2025-09-26T08:17:44Z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6c7a9fba-7f38-40c0-9dca-8d5a94bd9955</vt:lpwstr>
  </property>
  <property fmtid="{D5CDD505-2E9C-101B-9397-08002B2CF9AE}" pid="8" name="MSIP_Label_defa4170-0d19-0005-0004-bc88714345d2_ContentBits">
    <vt:lpwstr>0</vt:lpwstr>
  </property>
</Properties>
</file>