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305" yWindow="0" windowWidth="10200" windowHeight="4050"/>
  </bookViews>
  <sheets>
    <sheet name="1" sheetId="1" r:id="rId1"/>
    <sheet name="2" sheetId="2" r:id="rId2"/>
    <sheet name="3" sheetId="3" r:id="rId3"/>
    <sheet name="4" sheetId="4" r:id="rId4"/>
    <sheet name="5" sheetId="5" r:id="rId5"/>
    <sheet name="参考1" sheetId="6" r:id="rId6"/>
    <sheet name="参考2" sheetId="7" r:id="rId7"/>
    <sheet name="参考3" sheetId="8" r:id="rId8"/>
    <sheet name="Sheet1" sheetId="9" r:id="rId9"/>
  </sheets>
  <externalReferences>
    <externalReference r:id="rId10"/>
    <externalReference r:id="rId11"/>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cel_SyuruiNm">[1]ShtBuff!$I$12:$I$21,[1]ShtBuff!$I$34:$I$43</definedName>
    <definedName name="cel_W_row_O101">[1]ShtOutWork!$C$2</definedName>
    <definedName name="cel_W_row_O102">[1]ShtOutWork!$I$2</definedName>
    <definedName name="cel_W_row_O301">[1]ShtOutWork!$AB$2</definedName>
    <definedName name="cel_W_row_O302">[1]ShtOutWork!$AG$2</definedName>
    <definedName name="cel_W_row_O303">[1]ShtOutWork!$AL$2</definedName>
    <definedName name="det_Sur_Gaiheki1" localSheetId="4">#REF!</definedName>
    <definedName name="det_Sur_Gaiheki1">#REF!</definedName>
    <definedName name="det_Sur_Gaiheki2" localSheetId="4">#REF!</definedName>
    <definedName name="det_Sur_Gaiheki2">#REF!</definedName>
    <definedName name="_xlnm.Print_Area" localSheetId="1">'2'!$A$1:$AJ$53</definedName>
    <definedName name="_xlnm.Print_Area" localSheetId="2">'3'!$A$1:$AJ$49</definedName>
    <definedName name="_xlnm.Print_Area" localSheetId="3">'4'!$B$2:$AI$56</definedName>
    <definedName name="_xlnm.Print_Area" localSheetId="5">参考1!$A$1:$O$68</definedName>
    <definedName name="_xlnm.Print_Area" localSheetId="6">参考2!$A$1:$Q$50</definedName>
    <definedName name="_xlnm.Print_Area" localSheetId="7">参考3!$A$1:$AU$124</definedName>
    <definedName name="_xlnm.Print_Titles" localSheetId="5">参考1!$A:$J</definedName>
    <definedName name="_xlnm.Print_Titles" localSheetId="6">参考2!$A:$J</definedName>
    <definedName name="あ">#REF!</definedName>
    <definedName name="移転工法">#REF!</definedName>
    <definedName name="構造区分">#REF!</definedName>
    <definedName name="構造区分符号">#REF!</definedName>
    <definedName name="参照">[2]参照!$B$1:$O$65536</definedName>
    <definedName name="参照ｺｰﾄﾞ">#REF!</definedName>
    <definedName name="取りこわし工事費">#REF!</definedName>
    <definedName name="諸経費率">#REF!</definedName>
    <definedName name="積算検算者名">#REF!</definedName>
    <definedName name="非木造耐用年数">#REF!</definedName>
    <definedName name="木造耐用年数">#REF!</definedName>
  </definedNames>
  <calcPr calcId="145621"/>
</workbook>
</file>

<file path=xl/calcChain.xml><?xml version="1.0" encoding="utf-8"?>
<calcChain xmlns="http://schemas.openxmlformats.org/spreadsheetml/2006/main">
  <c r="F6" i="7" l="1"/>
  <c r="H56" i="6"/>
  <c r="H53" i="6"/>
  <c r="H48" i="6"/>
  <c r="H45" i="6"/>
  <c r="H41" i="6"/>
  <c r="H39" i="6"/>
  <c r="H35" i="6"/>
  <c r="O33" i="6"/>
  <c r="H33" i="6"/>
  <c r="F33" i="6"/>
  <c r="F35" i="6" s="1"/>
  <c r="H31" i="6"/>
  <c r="H30" i="6"/>
  <c r="H29" i="6"/>
  <c r="O27" i="6"/>
  <c r="I27" i="6"/>
  <c r="H27" i="6"/>
  <c r="H26" i="6"/>
  <c r="J27" i="6" s="1"/>
  <c r="H22" i="6"/>
  <c r="H21" i="6"/>
  <c r="O19" i="6"/>
  <c r="J19" i="6"/>
  <c r="I19" i="6"/>
  <c r="H19" i="6"/>
  <c r="H18" i="6"/>
  <c r="F7" i="7" l="1"/>
  <c r="F36" i="6"/>
  <c r="F38" i="6" s="1"/>
  <c r="H36" i="6"/>
  <c r="F8" i="7" l="1"/>
  <c r="F9" i="7" s="1"/>
  <c r="F10" i="7" s="1"/>
  <c r="F11" i="7" s="1"/>
  <c r="F12" i="7" s="1"/>
  <c r="F13" i="7" s="1"/>
  <c r="F14" i="7" s="1"/>
  <c r="F39" i="6"/>
  <c r="F40" i="6" s="1"/>
  <c r="F15" i="7" l="1"/>
  <c r="G15" i="7"/>
  <c r="G14" i="7"/>
  <c r="F41" i="6"/>
  <c r="H40" i="6"/>
  <c r="F16" i="7" l="1"/>
  <c r="H42" i="6"/>
  <c r="F42" i="6"/>
  <c r="F43" i="6" s="1"/>
  <c r="F17" i="7" l="1"/>
  <c r="F18" i="7" s="1"/>
  <c r="F19" i="7" s="1"/>
  <c r="F20" i="7" s="1"/>
  <c r="F21" i="7" s="1"/>
  <c r="F22" i="7" s="1"/>
  <c r="F23" i="7" s="1"/>
  <c r="F24" i="7" s="1"/>
  <c r="F25" i="7" s="1"/>
  <c r="J17" i="7"/>
  <c r="F44" i="6"/>
  <c r="H44" i="6"/>
  <c r="H43" i="6"/>
  <c r="F26" i="7" l="1"/>
  <c r="F45" i="6"/>
  <c r="J28" i="7" l="1"/>
  <c r="F27" i="7"/>
  <c r="F28" i="7" s="1"/>
  <c r="H46" i="6"/>
  <c r="F46" i="6"/>
  <c r="F47" i="6" s="1"/>
  <c r="F29" i="7" l="1"/>
  <c r="F48" i="6"/>
  <c r="H47" i="6"/>
  <c r="J32" i="7" l="1"/>
  <c r="F30" i="7"/>
  <c r="F31" i="7" s="1"/>
  <c r="F32" i="7" s="1"/>
  <c r="H49" i="6"/>
  <c r="F49" i="6"/>
  <c r="F50" i="6" s="1"/>
  <c r="F33" i="7" l="1"/>
  <c r="F51" i="6"/>
  <c r="F52" i="6" s="1"/>
  <c r="H50" i="6"/>
  <c r="F34" i="7" l="1"/>
  <c r="F35" i="7" s="1"/>
  <c r="F36" i="7" s="1"/>
  <c r="H52" i="6"/>
  <c r="F53" i="6"/>
  <c r="J36" i="7" l="1"/>
  <c r="F37" i="7"/>
  <c r="J37" i="7"/>
  <c r="F54" i="6"/>
  <c r="F55" i="6" s="1"/>
  <c r="H54" i="6"/>
  <c r="F38" i="7" l="1"/>
  <c r="F39" i="7" s="1"/>
  <c r="F40" i="7" s="1"/>
  <c r="F41" i="7" s="1"/>
  <c r="F42" i="7" s="1"/>
  <c r="F43" i="7" s="1"/>
  <c r="G38" i="7"/>
  <c r="H55" i="6"/>
  <c r="F56" i="6"/>
  <c r="G44" i="7" l="1"/>
  <c r="F44" i="7"/>
  <c r="F45" i="7" s="1"/>
  <c r="F57" i="6"/>
  <c r="F58" i="6" s="1"/>
  <c r="H57" i="6"/>
  <c r="G46" i="7" l="1"/>
  <c r="Q46" i="7"/>
  <c r="F46" i="7"/>
  <c r="F48" i="7" s="1"/>
  <c r="G45" i="7"/>
  <c r="H58" i="6"/>
  <c r="F59" i="6"/>
  <c r="F60" i="6" s="1"/>
  <c r="G50" i="7" l="1"/>
  <c r="F49" i="7"/>
  <c r="F50" i="7" s="1"/>
  <c r="G48" i="7"/>
  <c r="F61" i="6"/>
  <c r="H61" i="6"/>
  <c r="H60" i="6"/>
  <c r="F62" i="6" l="1"/>
  <c r="F63" i="6" s="1"/>
  <c r="F64" i="6" s="1"/>
  <c r="F65" i="6" s="1"/>
  <c r="H63" i="6" l="1"/>
  <c r="H65" i="6"/>
</calcChain>
</file>

<file path=xl/sharedStrings.xml><?xml version="1.0" encoding="utf-8"?>
<sst xmlns="http://schemas.openxmlformats.org/spreadsheetml/2006/main" count="978" uniqueCount="509">
  <si>
    <t>様式第１号</t>
    <rPh sb="0" eb="2">
      <t>ヨウシキ</t>
    </rPh>
    <rPh sb="2" eb="3">
      <t>ダイ</t>
    </rPh>
    <rPh sb="4" eb="5">
      <t>ゴウ</t>
    </rPh>
    <phoneticPr fontId="3"/>
  </si>
  <si>
    <t>建物移転料算定表［再築工法］</t>
    <rPh sb="0" eb="2">
      <t>タテモノ</t>
    </rPh>
    <rPh sb="2" eb="5">
      <t>イテンリョウ</t>
    </rPh>
    <rPh sb="5" eb="7">
      <t>サンテイ</t>
    </rPh>
    <rPh sb="7" eb="8">
      <t>ヒョウ</t>
    </rPh>
    <rPh sb="9" eb="11">
      <t>サイチク</t>
    </rPh>
    <rPh sb="11" eb="13">
      <t>コウホウ</t>
    </rPh>
    <phoneticPr fontId="3"/>
  </si>
  <si>
    <t>所在地</t>
    <rPh sb="0" eb="2">
      <t>ショザイ</t>
    </rPh>
    <rPh sb="2" eb="3">
      <t>チ</t>
    </rPh>
    <phoneticPr fontId="3"/>
  </si>
  <si>
    <t>整理番号</t>
    <rPh sb="0" eb="2">
      <t>セイリ</t>
    </rPh>
    <rPh sb="2" eb="4">
      <t>バンゴウ</t>
    </rPh>
    <phoneticPr fontId="3"/>
  </si>
  <si>
    <t>所有者の氏名又は名称</t>
    <rPh sb="0" eb="3">
      <t>ショユウシャ</t>
    </rPh>
    <rPh sb="4" eb="6">
      <t>シメイ</t>
    </rPh>
    <rPh sb="6" eb="7">
      <t>マタ</t>
    </rPh>
    <rPh sb="8" eb="10">
      <t>メイショウ</t>
    </rPh>
    <phoneticPr fontId="3"/>
  </si>
  <si>
    <t>消費税等相当額補償の要否</t>
    <rPh sb="0" eb="3">
      <t>ショウヒゼイ</t>
    </rPh>
    <rPh sb="3" eb="4">
      <t>トウ</t>
    </rPh>
    <rPh sb="4" eb="7">
      <t>ソウトウガク</t>
    </rPh>
    <rPh sb="7" eb="9">
      <t>ホショウ</t>
    </rPh>
    <rPh sb="10" eb="12">
      <t>ヨウヒ</t>
    </rPh>
    <phoneticPr fontId="3"/>
  </si>
  <si>
    <t>　　要　・　否</t>
    <rPh sb="2" eb="3">
      <t>ヨウ</t>
    </rPh>
    <rPh sb="6" eb="7">
      <t>ヒ</t>
    </rPh>
    <phoneticPr fontId="3"/>
  </si>
  <si>
    <t>所有者住所</t>
    <rPh sb="0" eb="3">
      <t>ショユウシャ</t>
    </rPh>
    <rPh sb="3" eb="5">
      <t>ジュウショ</t>
    </rPh>
    <phoneticPr fontId="3"/>
  </si>
  <si>
    <t>採用単価</t>
    <rPh sb="0" eb="2">
      <t>サイヨウ</t>
    </rPh>
    <rPh sb="2" eb="4">
      <t>タンカ</t>
    </rPh>
    <phoneticPr fontId="3"/>
  </si>
  <si>
    <t>増築の有無（木造・同種構造）</t>
    <rPh sb="0" eb="2">
      <t>ゾウチク</t>
    </rPh>
    <rPh sb="3" eb="5">
      <t>ウム</t>
    </rPh>
    <rPh sb="6" eb="8">
      <t>モクゾウ</t>
    </rPh>
    <rPh sb="9" eb="11">
      <t>ドウシュ</t>
    </rPh>
    <rPh sb="11" eb="13">
      <t>コウゾウ</t>
    </rPh>
    <phoneticPr fontId="3"/>
  </si>
  <si>
    <t>　有（○棟）　・　無</t>
    <rPh sb="1" eb="2">
      <t>ア</t>
    </rPh>
    <rPh sb="4" eb="5">
      <t>トウ</t>
    </rPh>
    <rPh sb="9" eb="10">
      <t>ム</t>
    </rPh>
    <phoneticPr fontId="3"/>
  </si>
  <si>
    <t>区分</t>
    <rPh sb="0" eb="2">
      <t>クブン</t>
    </rPh>
    <phoneticPr fontId="3"/>
  </si>
  <si>
    <t>内　　　　容</t>
    <rPh sb="0" eb="1">
      <t>ウチ</t>
    </rPh>
    <rPh sb="5" eb="6">
      <t>カタチ</t>
    </rPh>
    <phoneticPr fontId="3"/>
  </si>
  <si>
    <t>番号</t>
    <rPh sb="0" eb="2">
      <t>バンゴウ</t>
    </rPh>
    <phoneticPr fontId="3"/>
  </si>
  <si>
    <t>計　　　算　　　式</t>
    <rPh sb="0" eb="1">
      <t>ケイ</t>
    </rPh>
    <rPh sb="4" eb="5">
      <t>ザン</t>
    </rPh>
    <rPh sb="8" eb="9">
      <t>シキ</t>
    </rPh>
    <phoneticPr fontId="3"/>
  </si>
  <si>
    <t>Ａ　棟</t>
    <rPh sb="2" eb="3">
      <t>トウ</t>
    </rPh>
    <phoneticPr fontId="3"/>
  </si>
  <si>
    <t>Ｂ　棟</t>
    <rPh sb="2" eb="3">
      <t>トウ</t>
    </rPh>
    <phoneticPr fontId="3"/>
  </si>
  <si>
    <t>Ｃ　棟</t>
    <rPh sb="2" eb="3">
      <t>トウ</t>
    </rPh>
    <phoneticPr fontId="3"/>
  </si>
  <si>
    <t>合　計</t>
    <rPh sb="0" eb="1">
      <t>ゴウ</t>
    </rPh>
    <rPh sb="2" eb="3">
      <t>ケイ</t>
    </rPh>
    <phoneticPr fontId="3"/>
  </si>
  <si>
    <t>備　考</t>
    <rPh sb="0" eb="1">
      <t>ソナエ</t>
    </rPh>
    <rPh sb="2" eb="3">
      <t>コウ</t>
    </rPh>
    <phoneticPr fontId="3"/>
  </si>
  <si>
    <t>基本事項</t>
    <rPh sb="0" eb="2">
      <t>キホン</t>
    </rPh>
    <rPh sb="2" eb="4">
      <t>ジコウ</t>
    </rPh>
    <phoneticPr fontId="3"/>
  </si>
  <si>
    <t xml:space="preserve">          構造・用途</t>
    <rPh sb="10" eb="12">
      <t>コウゾウ</t>
    </rPh>
    <rPh sb="13" eb="15">
      <t>ヨウト</t>
    </rPh>
    <phoneticPr fontId="3"/>
  </si>
  <si>
    <t xml:space="preserve">          延床面積</t>
    <rPh sb="10" eb="11">
      <t>ノ</t>
    </rPh>
    <rPh sb="11" eb="12">
      <t>ユカ</t>
    </rPh>
    <rPh sb="12" eb="14">
      <t>メンセキ</t>
    </rPh>
    <phoneticPr fontId="3"/>
  </si>
  <si>
    <t>㎡</t>
    <phoneticPr fontId="3"/>
  </si>
  <si>
    <t xml:space="preserve">          建築面積</t>
    <rPh sb="10" eb="12">
      <t>ケンチク</t>
    </rPh>
    <rPh sb="12" eb="14">
      <t>メンセキ</t>
    </rPh>
    <phoneticPr fontId="3"/>
  </si>
  <si>
    <t xml:space="preserve">          建築年月</t>
    <rPh sb="10" eb="12">
      <t>ケンチク</t>
    </rPh>
    <rPh sb="12" eb="13">
      <t>ネン</t>
    </rPh>
    <rPh sb="13" eb="14">
      <t>ガツ</t>
    </rPh>
    <phoneticPr fontId="3"/>
  </si>
  <si>
    <t>年　　月</t>
    <rPh sb="0" eb="1">
      <t>ネン</t>
    </rPh>
    <rPh sb="3" eb="4">
      <t>ガツ</t>
    </rPh>
    <phoneticPr fontId="3"/>
  </si>
  <si>
    <t xml:space="preserve">          標準耐用年数</t>
    <rPh sb="10" eb="12">
      <t>ヒョウジュン</t>
    </rPh>
    <rPh sb="12" eb="14">
      <t>タイヨウ</t>
    </rPh>
    <rPh sb="14" eb="16">
      <t>ネンスウ</t>
    </rPh>
    <phoneticPr fontId="3"/>
  </si>
  <si>
    <t>年</t>
    <rPh sb="0" eb="1">
      <t>ネン</t>
    </rPh>
    <phoneticPr fontId="3"/>
  </si>
  <si>
    <t xml:space="preserve">          経過年数</t>
    <rPh sb="10" eb="12">
      <t>ケイカ</t>
    </rPh>
    <rPh sb="12" eb="14">
      <t>ネンスウ</t>
    </rPh>
    <phoneticPr fontId="3"/>
  </si>
  <si>
    <t>工　事　費　等</t>
    <rPh sb="0" eb="1">
      <t>コウ</t>
    </rPh>
    <rPh sb="2" eb="3">
      <t>コト</t>
    </rPh>
    <rPh sb="4" eb="5">
      <t>ヒ</t>
    </rPh>
    <rPh sb="6" eb="7">
      <t>ナド</t>
    </rPh>
    <phoneticPr fontId="3"/>
  </si>
  <si>
    <t>建　築</t>
    <rPh sb="0" eb="1">
      <t>ケン</t>
    </rPh>
    <rPh sb="2" eb="3">
      <t>チク</t>
    </rPh>
    <phoneticPr fontId="3"/>
  </si>
  <si>
    <t>　直接工事費</t>
    <rPh sb="1" eb="3">
      <t>チョクセツ</t>
    </rPh>
    <rPh sb="3" eb="6">
      <t>コウジヒ</t>
    </rPh>
    <phoneticPr fontId="3"/>
  </si>
  <si>
    <t>　工事費（設備工事を除く）</t>
    <rPh sb="1" eb="4">
      <t>コウジヒ</t>
    </rPh>
    <rPh sb="5" eb="7">
      <t>セツビ</t>
    </rPh>
    <rPh sb="7" eb="9">
      <t>コウジ</t>
    </rPh>
    <rPh sb="10" eb="11">
      <t>ノゾ</t>
    </rPh>
    <phoneticPr fontId="9"/>
  </si>
  <si>
    <t>　建築設備工事費</t>
    <rPh sb="1" eb="3">
      <t>ケンチク</t>
    </rPh>
    <rPh sb="3" eb="5">
      <t>セツビ</t>
    </rPh>
    <rPh sb="5" eb="8">
      <t>コウジヒ</t>
    </rPh>
    <phoneticPr fontId="9"/>
  </si>
  <si>
    <t>　諸経費を含まない建築設備工事費</t>
    <rPh sb="1" eb="4">
      <t>ショケイヒ</t>
    </rPh>
    <rPh sb="5" eb="6">
      <t>フク</t>
    </rPh>
    <rPh sb="9" eb="11">
      <t>ケンチク</t>
    </rPh>
    <rPh sb="11" eb="13">
      <t>セツビ</t>
    </rPh>
    <rPh sb="13" eb="16">
      <t>コウジヒ</t>
    </rPh>
    <phoneticPr fontId="9"/>
  </si>
  <si>
    <t>　諸経費を含む建築設備工事費</t>
    <rPh sb="1" eb="4">
      <t>ショケイヒ</t>
    </rPh>
    <rPh sb="5" eb="6">
      <t>フク</t>
    </rPh>
    <rPh sb="7" eb="9">
      <t>ケンチク</t>
    </rPh>
    <rPh sb="9" eb="11">
      <t>セツビ</t>
    </rPh>
    <rPh sb="11" eb="14">
      <t>コウジヒ</t>
    </rPh>
    <phoneticPr fontId="9"/>
  </si>
  <si>
    <t>　(7)＋(8)</t>
    <phoneticPr fontId="9"/>
  </si>
  <si>
    <t>　（諸経費を含む建築設備工事費を除く）</t>
    <rPh sb="2" eb="5">
      <t>ショケイヒ</t>
    </rPh>
    <rPh sb="6" eb="7">
      <t>フク</t>
    </rPh>
    <rPh sb="8" eb="10">
      <t>ケンチク</t>
    </rPh>
    <rPh sb="10" eb="12">
      <t>セツビ</t>
    </rPh>
    <rPh sb="12" eb="15">
      <t>コウジヒ</t>
    </rPh>
    <rPh sb="16" eb="17">
      <t>ノゾ</t>
    </rPh>
    <phoneticPr fontId="3"/>
  </si>
  <si>
    <t>　共通仮設費</t>
    <rPh sb="1" eb="3">
      <t>キョウツウ</t>
    </rPh>
    <rPh sb="3" eb="4">
      <t>カリ</t>
    </rPh>
    <rPh sb="4" eb="5">
      <t>セツ</t>
    </rPh>
    <rPh sb="5" eb="6">
      <t>ヒ</t>
    </rPh>
    <phoneticPr fontId="3"/>
  </si>
  <si>
    <t>　(10)×(木造：3%、非木造：(10)に対応する率（移転先ごとの建築直接工事費の合計額）)</t>
    <rPh sb="7" eb="9">
      <t>モクゾウ</t>
    </rPh>
    <rPh sb="13" eb="16">
      <t>ヒモクゾウ</t>
    </rPh>
    <rPh sb="22" eb="24">
      <t>タイオウ</t>
    </rPh>
    <rPh sb="26" eb="27">
      <t>リツ</t>
    </rPh>
    <rPh sb="28" eb="31">
      <t>イテンサキ</t>
    </rPh>
    <rPh sb="34" eb="36">
      <t>ケンチク</t>
    </rPh>
    <rPh sb="36" eb="38">
      <t>チョクセツ</t>
    </rPh>
    <rPh sb="38" eb="41">
      <t>コウジヒ</t>
    </rPh>
    <rPh sb="42" eb="45">
      <t>ゴウケイガク</t>
    </rPh>
    <phoneticPr fontId="9"/>
  </si>
  <si>
    <t>%</t>
    <phoneticPr fontId="3"/>
  </si>
  <si>
    <t>100円未満切り捨て</t>
    <rPh sb="3" eb="4">
      <t>エン</t>
    </rPh>
    <rPh sb="4" eb="6">
      <t>ミマン</t>
    </rPh>
    <rPh sb="6" eb="7">
      <t>キ</t>
    </rPh>
    <rPh sb="8" eb="9">
      <t>ス</t>
    </rPh>
    <phoneticPr fontId="3"/>
  </si>
  <si>
    <t>　純工事費</t>
    <rPh sb="1" eb="2">
      <t>ジュン</t>
    </rPh>
    <rPh sb="2" eb="5">
      <t>コウジヒ</t>
    </rPh>
    <phoneticPr fontId="3"/>
  </si>
  <si>
    <t>　(10)＋(11)</t>
    <phoneticPr fontId="9"/>
  </si>
  <si>
    <t>　諸経費</t>
    <rPh sb="1" eb="4">
      <t>ショケイヒ</t>
    </rPh>
    <phoneticPr fontId="3"/>
  </si>
  <si>
    <t>　(12)×（(12)＋(19)に対応する率（一発注単位）)</t>
    <rPh sb="17" eb="19">
      <t>タイオウ</t>
    </rPh>
    <rPh sb="21" eb="22">
      <t>リツ</t>
    </rPh>
    <rPh sb="23" eb="24">
      <t>イチ</t>
    </rPh>
    <rPh sb="24" eb="26">
      <t>ハッチュウ</t>
    </rPh>
    <rPh sb="26" eb="28">
      <t>タンイ</t>
    </rPh>
    <phoneticPr fontId="9"/>
  </si>
  <si>
    <t>%</t>
    <phoneticPr fontId="3"/>
  </si>
  <si>
    <t>＋資力確保費用</t>
    <phoneticPr fontId="9"/>
  </si>
  <si>
    <t>　建築工事費（推定再建築費）</t>
    <rPh sb="1" eb="3">
      <t>ケンチク</t>
    </rPh>
    <rPh sb="3" eb="6">
      <t>コウジヒ</t>
    </rPh>
    <rPh sb="7" eb="9">
      <t>スイテイ</t>
    </rPh>
    <rPh sb="9" eb="12">
      <t>サイケンチク</t>
    </rPh>
    <rPh sb="12" eb="13">
      <t>ヒ</t>
    </rPh>
    <phoneticPr fontId="3"/>
  </si>
  <si>
    <t>　(12)＋(13)＋(9)</t>
    <phoneticPr fontId="9"/>
  </si>
  <si>
    <t>解　体</t>
    <rPh sb="0" eb="1">
      <t>カイ</t>
    </rPh>
    <rPh sb="2" eb="3">
      <t>カラダ</t>
    </rPh>
    <phoneticPr fontId="3"/>
  </si>
  <si>
    <t>　(15)×(木造：3%、非木造：(15)に対応する率（解体直接工事費の合計額）)</t>
    <rPh sb="28" eb="30">
      <t>カイタイ</t>
    </rPh>
    <rPh sb="30" eb="32">
      <t>チョクセツ</t>
    </rPh>
    <rPh sb="32" eb="35">
      <t>コウジヒ</t>
    </rPh>
    <rPh sb="36" eb="39">
      <t>ゴウケイガク</t>
    </rPh>
    <phoneticPr fontId="9"/>
  </si>
  <si>
    <t>　(15)＋(16)</t>
    <phoneticPr fontId="9"/>
  </si>
  <si>
    <t>　廃材運搬費</t>
    <rPh sb="1" eb="3">
      <t>ハイザイ</t>
    </rPh>
    <rPh sb="3" eb="6">
      <t>ウンパンヒ</t>
    </rPh>
    <phoneticPr fontId="3"/>
  </si>
  <si>
    <t>小　　　　計</t>
    <rPh sb="0" eb="1">
      <t>ショウ</t>
    </rPh>
    <rPh sb="5" eb="6">
      <t>ケイ</t>
    </rPh>
    <phoneticPr fontId="3"/>
  </si>
  <si>
    <t>　(17)＋(18)</t>
    <phoneticPr fontId="9"/>
  </si>
  <si>
    <t>　(19)×（(12)＋(19)に対応する率（一発注単位））</t>
    <rPh sb="17" eb="19">
      <t>タイオウ</t>
    </rPh>
    <rPh sb="21" eb="22">
      <t>リツ</t>
    </rPh>
    <rPh sb="23" eb="24">
      <t>イチ</t>
    </rPh>
    <rPh sb="24" eb="26">
      <t>ハッチュウ</t>
    </rPh>
    <rPh sb="26" eb="28">
      <t>タンイ</t>
    </rPh>
    <phoneticPr fontId="9"/>
  </si>
  <si>
    <t>%</t>
    <phoneticPr fontId="3"/>
  </si>
  <si>
    <t>　廃材処分費</t>
    <rPh sb="1" eb="3">
      <t>ハイザイ</t>
    </rPh>
    <rPh sb="3" eb="6">
      <t>ショブンヒ</t>
    </rPh>
    <phoneticPr fontId="3"/>
  </si>
  <si>
    <t>　取りこわし工事費</t>
    <rPh sb="1" eb="2">
      <t>ト</t>
    </rPh>
    <rPh sb="6" eb="9">
      <t>コウジヒ</t>
    </rPh>
    <phoneticPr fontId="3"/>
  </si>
  <si>
    <t>　(19)＋(20)＋(21)</t>
    <phoneticPr fontId="9"/>
  </si>
  <si>
    <t>補　償　額</t>
    <rPh sb="0" eb="1">
      <t>タスク</t>
    </rPh>
    <rPh sb="2" eb="3">
      <t>ショウ</t>
    </rPh>
    <rPh sb="4" eb="5">
      <t>ガク</t>
    </rPh>
    <phoneticPr fontId="3"/>
  </si>
  <si>
    <t>同種同等</t>
    <rPh sb="0" eb="2">
      <t>ドウシュ</t>
    </rPh>
    <rPh sb="2" eb="4">
      <t>ドウトウ</t>
    </rPh>
    <phoneticPr fontId="3"/>
  </si>
  <si>
    <t>　(14)</t>
    <phoneticPr fontId="9"/>
  </si>
  <si>
    <r>
      <t>　再築補償率</t>
    </r>
    <r>
      <rPr>
        <vertAlign val="superscript"/>
        <sz val="11"/>
        <rFont val="ＭＳ Ｐ明朝"/>
        <family val="1"/>
        <charset val="128"/>
      </rPr>
      <t>※1</t>
    </r>
    <rPh sb="1" eb="2">
      <t>サイ</t>
    </rPh>
    <rPh sb="2" eb="3">
      <t>チク</t>
    </rPh>
    <rPh sb="3" eb="5">
      <t>ホショウ</t>
    </rPh>
    <rPh sb="5" eb="6">
      <t>リツ</t>
    </rPh>
    <phoneticPr fontId="3"/>
  </si>
  <si>
    <r>
      <t>　現在価額＋運用益損失額</t>
    </r>
    <r>
      <rPr>
        <vertAlign val="superscript"/>
        <sz val="11"/>
        <rFont val="ＭＳ Ｐ明朝"/>
        <family val="1"/>
        <charset val="128"/>
      </rPr>
      <t>※1</t>
    </r>
    <rPh sb="1" eb="3">
      <t>ゲンザイ</t>
    </rPh>
    <rPh sb="3" eb="5">
      <t>カガク</t>
    </rPh>
    <rPh sb="6" eb="8">
      <t>ウンヨウ</t>
    </rPh>
    <rPh sb="8" eb="9">
      <t>エキ</t>
    </rPh>
    <rPh sb="9" eb="10">
      <t>ソン</t>
    </rPh>
    <rPh sb="10" eb="11">
      <t>シツ</t>
    </rPh>
    <rPh sb="11" eb="12">
      <t>ガク</t>
    </rPh>
    <phoneticPr fontId="3"/>
  </si>
  <si>
    <t>　(23)×(24)</t>
    <phoneticPr fontId="9"/>
  </si>
  <si>
    <t>1円未満切り捨て</t>
    <rPh sb="1" eb="4">
      <t>エンミマン</t>
    </rPh>
    <rPh sb="4" eb="5">
      <t>キ</t>
    </rPh>
    <rPh sb="6" eb="7">
      <t>ス</t>
    </rPh>
    <phoneticPr fontId="3"/>
  </si>
  <si>
    <t>　(22)</t>
    <phoneticPr fontId="9"/>
  </si>
  <si>
    <t>　法令改善費運用益損失額</t>
    <rPh sb="1" eb="3">
      <t>ホウレイ</t>
    </rPh>
    <rPh sb="3" eb="6">
      <t>カイゼンヒ</t>
    </rPh>
    <rPh sb="6" eb="9">
      <t>ウンヨウエキ</t>
    </rPh>
    <rPh sb="9" eb="12">
      <t>ソンシツガク</t>
    </rPh>
    <phoneticPr fontId="3"/>
  </si>
  <si>
    <t>　(25)＋(26)＋(27)</t>
    <phoneticPr fontId="9"/>
  </si>
  <si>
    <t>　消費税等相当額</t>
    <rPh sb="1" eb="4">
      <t>ショウヒゼイ</t>
    </rPh>
    <rPh sb="4" eb="5">
      <t>トウ</t>
    </rPh>
    <rPh sb="5" eb="8">
      <t>ソウトウガク</t>
    </rPh>
    <phoneticPr fontId="3"/>
  </si>
  <si>
    <t>　(28)×消費税等の税率</t>
    <rPh sb="6" eb="10">
      <t>ショウヒゼイトウ</t>
    </rPh>
    <rPh sb="11" eb="12">
      <t>ゼイ</t>
    </rPh>
    <rPh sb="12" eb="13">
      <t>リツ</t>
    </rPh>
    <phoneticPr fontId="9"/>
  </si>
  <si>
    <t>　△発生材価額</t>
    <rPh sb="2" eb="4">
      <t>ハッセイ</t>
    </rPh>
    <rPh sb="4" eb="5">
      <t>ザイ</t>
    </rPh>
    <rPh sb="5" eb="7">
      <t>カガク</t>
    </rPh>
    <phoneticPr fontId="3"/>
  </si>
  <si>
    <t>　補償額</t>
    <rPh sb="1" eb="3">
      <t>ホショウ</t>
    </rPh>
    <rPh sb="3" eb="4">
      <t>ガク</t>
    </rPh>
    <phoneticPr fontId="3"/>
  </si>
  <si>
    <t>　(28)＋(29)－(30)</t>
    <phoneticPr fontId="9"/>
  </si>
  <si>
    <t>照応建物</t>
    <rPh sb="0" eb="2">
      <t>ショウオウ</t>
    </rPh>
    <rPh sb="2" eb="4">
      <t>タテモノ</t>
    </rPh>
    <phoneticPr fontId="3"/>
  </si>
  <si>
    <t>　(14)従前建物の推定再建築費</t>
    <rPh sb="5" eb="7">
      <t>ジュウゼン</t>
    </rPh>
    <rPh sb="7" eb="9">
      <t>タテモノ</t>
    </rPh>
    <rPh sb="10" eb="12">
      <t>スイテイ</t>
    </rPh>
    <rPh sb="12" eb="16">
      <t>サイケンチクヒ</t>
    </rPh>
    <phoneticPr fontId="9"/>
  </si>
  <si>
    <r>
      <t>　再築補償率</t>
    </r>
    <r>
      <rPr>
        <vertAlign val="superscript"/>
        <sz val="11"/>
        <rFont val="ＭＳ Ｐ明朝"/>
        <family val="1"/>
        <charset val="128"/>
      </rPr>
      <t>※2</t>
    </r>
    <rPh sb="1" eb="2">
      <t>サイ</t>
    </rPh>
    <rPh sb="2" eb="3">
      <t>チク</t>
    </rPh>
    <rPh sb="3" eb="5">
      <t>ホショウ</t>
    </rPh>
    <rPh sb="5" eb="6">
      <t>リツ</t>
    </rPh>
    <phoneticPr fontId="3"/>
  </si>
  <si>
    <t>　(32)×(33)</t>
    <phoneticPr fontId="9"/>
  </si>
  <si>
    <t>　現価率</t>
    <rPh sb="1" eb="3">
      <t>ゲンカ</t>
    </rPh>
    <rPh sb="3" eb="4">
      <t>リツ</t>
    </rPh>
    <phoneticPr fontId="3"/>
  </si>
  <si>
    <t>　従前建物の現在価額</t>
    <rPh sb="1" eb="3">
      <t>ジュウゼン</t>
    </rPh>
    <rPh sb="3" eb="5">
      <t>タテモノ</t>
    </rPh>
    <rPh sb="6" eb="8">
      <t>ゲンザイ</t>
    </rPh>
    <rPh sb="8" eb="10">
      <t>カガク</t>
    </rPh>
    <phoneticPr fontId="3"/>
  </si>
  <si>
    <t>　(32)×(35)</t>
    <phoneticPr fontId="9"/>
  </si>
  <si>
    <t>　照応建物の推定建築費</t>
    <rPh sb="1" eb="3">
      <t>ショウオウ</t>
    </rPh>
    <rPh sb="3" eb="5">
      <t>タテモノ</t>
    </rPh>
    <rPh sb="6" eb="8">
      <t>スイテイ</t>
    </rPh>
    <rPh sb="8" eb="10">
      <t>ケンチク</t>
    </rPh>
    <rPh sb="10" eb="11">
      <t>ヒ</t>
    </rPh>
    <phoneticPr fontId="3"/>
  </si>
  <si>
    <r>
      <t>　推定再建築費等の差額</t>
    </r>
    <r>
      <rPr>
        <vertAlign val="superscript"/>
        <sz val="11"/>
        <rFont val="ＭＳ Ｐ明朝"/>
        <family val="1"/>
        <charset val="128"/>
      </rPr>
      <t>※2</t>
    </r>
    <rPh sb="1" eb="2">
      <t>スイ</t>
    </rPh>
    <rPh sb="2" eb="3">
      <t>テイ</t>
    </rPh>
    <rPh sb="3" eb="4">
      <t>サイ</t>
    </rPh>
    <rPh sb="4" eb="5">
      <t>ケン</t>
    </rPh>
    <rPh sb="5" eb="6">
      <t>チク</t>
    </rPh>
    <rPh sb="6" eb="7">
      <t>ヒ</t>
    </rPh>
    <rPh sb="7" eb="8">
      <t>トウ</t>
    </rPh>
    <rPh sb="9" eb="11">
      <t>サガク</t>
    </rPh>
    <phoneticPr fontId="3"/>
  </si>
  <si>
    <t>　(37)－(32)</t>
    <phoneticPr fontId="9"/>
  </si>
  <si>
    <t>　(34)＋(38)＋(39)＋(40)</t>
    <phoneticPr fontId="9"/>
  </si>
  <si>
    <t>　(41)×消費税等の税率</t>
    <rPh sb="6" eb="9">
      <t>ショウヒゼイ</t>
    </rPh>
    <rPh sb="9" eb="10">
      <t>トウ</t>
    </rPh>
    <rPh sb="11" eb="12">
      <t>ゼイ</t>
    </rPh>
    <rPh sb="12" eb="13">
      <t>リツ</t>
    </rPh>
    <phoneticPr fontId="9"/>
  </si>
  <si>
    <t>　補償額</t>
    <rPh sb="1" eb="4">
      <t>ホショウガク</t>
    </rPh>
    <phoneticPr fontId="3"/>
  </si>
  <si>
    <t>　(41)＋(42)－(43)</t>
    <phoneticPr fontId="9"/>
  </si>
  <si>
    <t>※1　木造建物の増築（築年次の異なる同種構造の木造建物が接合）の場合の(24)及び(25)（又は(33)及び(34)）については、適宜別紙（任意様式）により求めるものとする。</t>
    <rPh sb="3" eb="5">
      <t>モクゾウ</t>
    </rPh>
    <rPh sb="5" eb="7">
      <t>タテモノ</t>
    </rPh>
    <rPh sb="8" eb="10">
      <t>ゾウチク</t>
    </rPh>
    <rPh sb="11" eb="12">
      <t>チク</t>
    </rPh>
    <rPh sb="12" eb="14">
      <t>ネンジ</t>
    </rPh>
    <rPh sb="15" eb="16">
      <t>コト</t>
    </rPh>
    <rPh sb="18" eb="20">
      <t>ドウシュ</t>
    </rPh>
    <rPh sb="20" eb="22">
      <t>コウゾウ</t>
    </rPh>
    <rPh sb="23" eb="25">
      <t>モクゾウ</t>
    </rPh>
    <rPh sb="25" eb="27">
      <t>タテモノ</t>
    </rPh>
    <rPh sb="28" eb="30">
      <t>セツゴウ</t>
    </rPh>
    <rPh sb="32" eb="34">
      <t>バアイ</t>
    </rPh>
    <rPh sb="39" eb="40">
      <t>オヨ</t>
    </rPh>
    <rPh sb="46" eb="47">
      <t>マタ</t>
    </rPh>
    <rPh sb="52" eb="53">
      <t>オヨ</t>
    </rPh>
    <rPh sb="65" eb="67">
      <t>テキギ</t>
    </rPh>
    <rPh sb="67" eb="69">
      <t>ベッシ</t>
    </rPh>
    <rPh sb="70" eb="72">
      <t>ニンイ</t>
    </rPh>
    <rPh sb="72" eb="74">
      <t>ヨウシキ</t>
    </rPh>
    <rPh sb="78" eb="79">
      <t>モト</t>
    </rPh>
    <phoneticPr fontId="9"/>
  </si>
  <si>
    <t>※2　推定再建築費等の差額（38)が負の値となり、(36)≧(37)の場合の小計(41)は、(36)＋(39)＋(40)とする。</t>
    <rPh sb="3" eb="5">
      <t>スイテイ</t>
    </rPh>
    <rPh sb="5" eb="6">
      <t>サイ</t>
    </rPh>
    <rPh sb="6" eb="9">
      <t>ケンチクヒ</t>
    </rPh>
    <rPh sb="9" eb="10">
      <t>トウ</t>
    </rPh>
    <rPh sb="11" eb="13">
      <t>サガク</t>
    </rPh>
    <rPh sb="18" eb="19">
      <t>フ</t>
    </rPh>
    <rPh sb="20" eb="21">
      <t>アタイ</t>
    </rPh>
    <rPh sb="35" eb="37">
      <t>バアイ</t>
    </rPh>
    <rPh sb="38" eb="40">
      <t>ショウケイ</t>
    </rPh>
    <phoneticPr fontId="9"/>
  </si>
  <si>
    <r>
      <t>　　　 推定再建築費等の差額（38)が負の値となり、(36)＜(37)の場合の小計(41)は、(36)＋（(37)－(36)）×｛1-1/(1+r)</t>
    </r>
    <r>
      <rPr>
        <vertAlign val="superscript"/>
        <sz val="11"/>
        <rFont val="ＭＳ Ｐ明朝"/>
        <family val="1"/>
        <charset val="128"/>
      </rPr>
      <t>n</t>
    </r>
    <r>
      <rPr>
        <sz val="11"/>
        <rFont val="ＭＳ Ｐ明朝"/>
        <family val="1"/>
        <charset val="128"/>
      </rPr>
      <t>｝＋(39)＋(40)とする（ｒ：年利率、ｎ＝従前建物の残耐用年数）。</t>
    </r>
    <rPh sb="10" eb="11">
      <t>トウ</t>
    </rPh>
    <rPh sb="12" eb="14">
      <t>サガク</t>
    </rPh>
    <rPh sb="19" eb="20">
      <t>フ</t>
    </rPh>
    <rPh sb="21" eb="22">
      <t>アタイ</t>
    </rPh>
    <rPh sb="36" eb="38">
      <t>バアイ</t>
    </rPh>
    <rPh sb="39" eb="41">
      <t>ショウケイ</t>
    </rPh>
    <rPh sb="92" eb="95">
      <t>ネンリリツ</t>
    </rPh>
    <rPh sb="98" eb="100">
      <t>ジュウゼン</t>
    </rPh>
    <rPh sb="100" eb="102">
      <t>タテモノ</t>
    </rPh>
    <rPh sb="103" eb="104">
      <t>ザン</t>
    </rPh>
    <rPh sb="104" eb="106">
      <t>タイヨウ</t>
    </rPh>
    <rPh sb="106" eb="108">
      <t>ネンスウ</t>
    </rPh>
    <phoneticPr fontId="9"/>
  </si>
  <si>
    <t>算定者</t>
    <rPh sb="0" eb="2">
      <t>サンテイ</t>
    </rPh>
    <rPh sb="2" eb="3">
      <t>シャ</t>
    </rPh>
    <phoneticPr fontId="3"/>
  </si>
  <si>
    <t>算定年月日</t>
    <rPh sb="0" eb="2">
      <t>サンテイ</t>
    </rPh>
    <rPh sb="2" eb="4">
      <t>ネンゲツ</t>
    </rPh>
    <rPh sb="4" eb="5">
      <t>ニチ</t>
    </rPh>
    <phoneticPr fontId="3"/>
  </si>
  <si>
    <t>　解体工事費</t>
    <rPh sb="1" eb="3">
      <t>カイタイ</t>
    </rPh>
    <rPh sb="3" eb="6">
      <t>コウジヒ</t>
    </rPh>
    <phoneticPr fontId="9"/>
  </si>
  <si>
    <t xml:space="preserve">  (B2)</t>
    <phoneticPr fontId="3"/>
  </si>
  <si>
    <t xml:space="preserve">  (B3)</t>
    <phoneticPr fontId="3"/>
  </si>
  <si>
    <t>　建築の共通仮設を解体で共用できる場合は不要</t>
    <rPh sb="1" eb="3">
      <t>ケンチク</t>
    </rPh>
    <rPh sb="4" eb="6">
      <t>キョウツウ</t>
    </rPh>
    <rPh sb="6" eb="8">
      <t>カセツ</t>
    </rPh>
    <rPh sb="9" eb="11">
      <t>カイタイ</t>
    </rPh>
    <rPh sb="12" eb="14">
      <t>キョウヨウ</t>
    </rPh>
    <rPh sb="17" eb="19">
      <t>バアイ</t>
    </rPh>
    <rPh sb="20" eb="22">
      <t>フヨウ</t>
    </rPh>
    <phoneticPr fontId="9"/>
  </si>
  <si>
    <t>様式第２号</t>
    <rPh sb="0" eb="2">
      <t>ヨウシキ</t>
    </rPh>
    <rPh sb="2" eb="3">
      <t>ダイ</t>
    </rPh>
    <rPh sb="4" eb="5">
      <t>ゴウ</t>
    </rPh>
    <phoneticPr fontId="3"/>
  </si>
  <si>
    <t>建物移転料算定表［改造工法］</t>
    <rPh sb="0" eb="2">
      <t>タテモノ</t>
    </rPh>
    <rPh sb="2" eb="5">
      <t>イテンリョウ</t>
    </rPh>
    <rPh sb="5" eb="7">
      <t>サンテイ</t>
    </rPh>
    <rPh sb="7" eb="8">
      <t>ヒョウ</t>
    </rPh>
    <rPh sb="9" eb="11">
      <t>カイゾウ</t>
    </rPh>
    <rPh sb="11" eb="13">
      <t>コウホウ</t>
    </rPh>
    <phoneticPr fontId="3"/>
  </si>
  <si>
    <t>算定年月日</t>
    <rPh sb="0" eb="2">
      <t>サンテイ</t>
    </rPh>
    <rPh sb="2" eb="5">
      <t>ネンガッピ</t>
    </rPh>
    <phoneticPr fontId="3"/>
  </si>
  <si>
    <t>　　要　・</t>
    <rPh sb="2" eb="3">
      <t>ヨウ</t>
    </rPh>
    <phoneticPr fontId="3"/>
  </si>
  <si>
    <t>否</t>
    <rPh sb="0" eb="1">
      <t>ヒ</t>
    </rPh>
    <phoneticPr fontId="3"/>
  </si>
  <si>
    <t xml:space="preserve">           構造・用途</t>
    <rPh sb="11" eb="13">
      <t>コウゾウ</t>
    </rPh>
    <rPh sb="14" eb="16">
      <t>ヨウト</t>
    </rPh>
    <phoneticPr fontId="3"/>
  </si>
  <si>
    <t xml:space="preserve">           延床面積</t>
    <rPh sb="11" eb="12">
      <t>ノ</t>
    </rPh>
    <rPh sb="12" eb="13">
      <t>ユカ</t>
    </rPh>
    <rPh sb="13" eb="15">
      <t>メンセキ</t>
    </rPh>
    <phoneticPr fontId="3"/>
  </si>
  <si>
    <t>㎡</t>
    <phoneticPr fontId="3"/>
  </si>
  <si>
    <t xml:space="preserve">           建築面積</t>
    <rPh sb="11" eb="13">
      <t>ケンチク</t>
    </rPh>
    <rPh sb="13" eb="15">
      <t>メンセキ</t>
    </rPh>
    <phoneticPr fontId="3"/>
  </si>
  <si>
    <t xml:space="preserve">           建築年月</t>
    <rPh sb="11" eb="13">
      <t>ケンチク</t>
    </rPh>
    <rPh sb="13" eb="14">
      <t>ネン</t>
    </rPh>
    <rPh sb="14" eb="15">
      <t>ガツ</t>
    </rPh>
    <phoneticPr fontId="3"/>
  </si>
  <si>
    <t>　残存部の一部改増築工事費</t>
    <rPh sb="1" eb="3">
      <t>ザンゾン</t>
    </rPh>
    <rPh sb="3" eb="4">
      <t>ブ</t>
    </rPh>
    <rPh sb="5" eb="7">
      <t>イチブ</t>
    </rPh>
    <rPh sb="7" eb="10">
      <t>カイゾウチク</t>
    </rPh>
    <rPh sb="10" eb="13">
      <t>コウジヒ</t>
    </rPh>
    <phoneticPr fontId="9"/>
  </si>
  <si>
    <t>　(7)＋(8)</t>
    <phoneticPr fontId="9"/>
  </si>
  <si>
    <t>%</t>
    <phoneticPr fontId="3"/>
  </si>
  <si>
    <t>　(10)＋(11)</t>
    <phoneticPr fontId="9"/>
  </si>
  <si>
    <t>　建築工事費</t>
    <rPh sb="1" eb="3">
      <t>ケンチク</t>
    </rPh>
    <rPh sb="3" eb="6">
      <t>コウジヒ</t>
    </rPh>
    <phoneticPr fontId="3"/>
  </si>
  <si>
    <t>　(12)＋(13)＋(9)</t>
    <phoneticPr fontId="9"/>
  </si>
  <si>
    <t>　切取工事費及び切取面補修工事費</t>
    <rPh sb="1" eb="2">
      <t>キ</t>
    </rPh>
    <rPh sb="2" eb="3">
      <t>ト</t>
    </rPh>
    <rPh sb="3" eb="6">
      <t>コウジヒ</t>
    </rPh>
    <rPh sb="6" eb="7">
      <t>オヨ</t>
    </rPh>
    <rPh sb="8" eb="9">
      <t>キ</t>
    </rPh>
    <rPh sb="9" eb="10">
      <t>ト</t>
    </rPh>
    <rPh sb="10" eb="11">
      <t>メン</t>
    </rPh>
    <rPh sb="11" eb="13">
      <t>ホシュウ</t>
    </rPh>
    <rPh sb="13" eb="16">
      <t>コウジヒ</t>
    </rPh>
    <phoneticPr fontId="9"/>
  </si>
  <si>
    <r>
      <t>　建築の共通仮設</t>
    </r>
    <r>
      <rPr>
        <sz val="10"/>
        <rFont val="ＭＳ Ｐ明朝"/>
        <family val="1"/>
        <charset val="128"/>
      </rPr>
      <t>を解体で共用できる場合は不要</t>
    </r>
    <rPh sb="1" eb="3">
      <t>ケンチク</t>
    </rPh>
    <rPh sb="4" eb="6">
      <t>キョウツウ</t>
    </rPh>
    <rPh sb="6" eb="8">
      <t>カセツ</t>
    </rPh>
    <rPh sb="9" eb="11">
      <t>カイタイ</t>
    </rPh>
    <rPh sb="12" eb="14">
      <t>キョウヨウ</t>
    </rPh>
    <rPh sb="17" eb="19">
      <t>バアイ</t>
    </rPh>
    <rPh sb="20" eb="22">
      <t>フヨウ</t>
    </rPh>
    <phoneticPr fontId="9"/>
  </si>
  <si>
    <t>　(15)＋(16)</t>
    <phoneticPr fontId="9"/>
  </si>
  <si>
    <t xml:space="preserve">  (B2)</t>
    <phoneticPr fontId="3"/>
  </si>
  <si>
    <t>　(17)＋(18)</t>
    <phoneticPr fontId="9"/>
  </si>
  <si>
    <t xml:space="preserve">  (B3)</t>
    <phoneticPr fontId="3"/>
  </si>
  <si>
    <t>　解体工事費</t>
    <rPh sb="1" eb="3">
      <t>カイタイ</t>
    </rPh>
    <rPh sb="3" eb="6">
      <t>コウジヒ</t>
    </rPh>
    <phoneticPr fontId="3"/>
  </si>
  <si>
    <t>　(19)＋(20)＋(21)</t>
    <phoneticPr fontId="9"/>
  </si>
  <si>
    <t>補償額</t>
    <rPh sb="0" eb="2">
      <t>ホショウ</t>
    </rPh>
    <rPh sb="2" eb="3">
      <t>ガク</t>
    </rPh>
    <phoneticPr fontId="3"/>
  </si>
  <si>
    <t>改造工事費</t>
    <rPh sb="0" eb="2">
      <t>カイゾウ</t>
    </rPh>
    <rPh sb="2" eb="5">
      <t>コウジヒ</t>
    </rPh>
    <phoneticPr fontId="3"/>
  </si>
  <si>
    <t>解体工事費</t>
    <rPh sb="0" eb="2">
      <t>カイタイ</t>
    </rPh>
    <rPh sb="2" eb="5">
      <t>コウジヒ</t>
    </rPh>
    <phoneticPr fontId="3"/>
  </si>
  <si>
    <t>法令改善費運用益損失額</t>
    <rPh sb="0" eb="5">
      <t>ホウレイカイゼンヒ</t>
    </rPh>
    <rPh sb="5" eb="8">
      <t>ウンヨウエキ</t>
    </rPh>
    <rPh sb="8" eb="11">
      <t>ソンシツガク</t>
    </rPh>
    <phoneticPr fontId="3"/>
  </si>
  <si>
    <t>(23)＋(24)＋(25)</t>
    <phoneticPr fontId="3"/>
  </si>
  <si>
    <t>消費税等相当額</t>
    <rPh sb="0" eb="3">
      <t>ショウヒゼイ</t>
    </rPh>
    <rPh sb="3" eb="4">
      <t>トウ</t>
    </rPh>
    <rPh sb="4" eb="6">
      <t>ソウトウ</t>
    </rPh>
    <rPh sb="6" eb="7">
      <t>ガク</t>
    </rPh>
    <phoneticPr fontId="3"/>
  </si>
  <si>
    <t>(26)×消費税等の税率</t>
    <rPh sb="5" eb="9">
      <t>ショウヒゼイトウ</t>
    </rPh>
    <rPh sb="10" eb="12">
      <t>ゼイリツ</t>
    </rPh>
    <phoneticPr fontId="3"/>
  </si>
  <si>
    <t>(26)＋(27)－(28)</t>
    <phoneticPr fontId="3"/>
  </si>
  <si>
    <t>［備　　　考］</t>
    <rPh sb="1" eb="2">
      <t>ソナエ</t>
    </rPh>
    <rPh sb="5" eb="6">
      <t>コウ</t>
    </rPh>
    <phoneticPr fontId="3"/>
  </si>
  <si>
    <t>棟番号</t>
    <rPh sb="0" eb="1">
      <t>トウ</t>
    </rPh>
    <rPh sb="1" eb="3">
      <t>バンゴウ</t>
    </rPh>
    <phoneticPr fontId="3"/>
  </si>
  <si>
    <t>　　特　　記　　事　　項</t>
    <rPh sb="2" eb="3">
      <t>トク</t>
    </rPh>
    <rPh sb="5" eb="6">
      <t>キ</t>
    </rPh>
    <rPh sb="8" eb="9">
      <t>コト</t>
    </rPh>
    <rPh sb="11" eb="12">
      <t>コウ</t>
    </rPh>
    <phoneticPr fontId="3"/>
  </si>
  <si>
    <t>様式第３号</t>
    <rPh sb="0" eb="2">
      <t>ヨウシキ</t>
    </rPh>
    <rPh sb="2" eb="3">
      <t>ダイ</t>
    </rPh>
    <rPh sb="4" eb="5">
      <t>ゴウ</t>
    </rPh>
    <phoneticPr fontId="3"/>
  </si>
  <si>
    <t>建物移転料算定表［復元工法］</t>
    <rPh sb="0" eb="2">
      <t>タテモノ</t>
    </rPh>
    <rPh sb="2" eb="5">
      <t>イテンリョウ</t>
    </rPh>
    <rPh sb="5" eb="7">
      <t>サンテイ</t>
    </rPh>
    <rPh sb="7" eb="8">
      <t>ヒョウ</t>
    </rPh>
    <rPh sb="9" eb="11">
      <t>フクゲン</t>
    </rPh>
    <rPh sb="11" eb="13">
      <t>コウホウ</t>
    </rPh>
    <phoneticPr fontId="3"/>
  </si>
  <si>
    <t>　　　　構造・用途</t>
    <rPh sb="4" eb="6">
      <t>コウゾウ</t>
    </rPh>
    <rPh sb="7" eb="9">
      <t>ヨウト</t>
    </rPh>
    <phoneticPr fontId="3"/>
  </si>
  <si>
    <t>　　　　延床面積</t>
    <rPh sb="4" eb="5">
      <t>ノ</t>
    </rPh>
    <rPh sb="5" eb="6">
      <t>ユカ</t>
    </rPh>
    <rPh sb="6" eb="8">
      <t>メンセキ</t>
    </rPh>
    <phoneticPr fontId="3"/>
  </si>
  <si>
    <t>㎡</t>
    <phoneticPr fontId="3"/>
  </si>
  <si>
    <t>　　　　建築面積</t>
    <rPh sb="4" eb="6">
      <t>ケンチク</t>
    </rPh>
    <rPh sb="6" eb="8">
      <t>メンセキ</t>
    </rPh>
    <phoneticPr fontId="3"/>
  </si>
  <si>
    <t>　　　　建築年月</t>
    <rPh sb="4" eb="6">
      <t>ケンチク</t>
    </rPh>
    <rPh sb="6" eb="7">
      <t>ネン</t>
    </rPh>
    <rPh sb="7" eb="8">
      <t>ガツ</t>
    </rPh>
    <phoneticPr fontId="3"/>
  </si>
  <si>
    <t>直接工事費</t>
    <rPh sb="0" eb="2">
      <t>チョクセツ</t>
    </rPh>
    <rPh sb="2" eb="5">
      <t>コウジヒ</t>
    </rPh>
    <phoneticPr fontId="3"/>
  </si>
  <si>
    <t>運搬費及び復元工事費</t>
    <rPh sb="0" eb="3">
      <t>ウンパンヒ</t>
    </rPh>
    <rPh sb="3" eb="4">
      <t>オヨ</t>
    </rPh>
    <rPh sb="5" eb="7">
      <t>フクゲン</t>
    </rPh>
    <rPh sb="7" eb="10">
      <t>コウジヒ</t>
    </rPh>
    <phoneticPr fontId="3"/>
  </si>
  <si>
    <t>　　共通仮設費</t>
    <rPh sb="2" eb="4">
      <t>キョウツウ</t>
    </rPh>
    <rPh sb="4" eb="5">
      <t>カリ</t>
    </rPh>
    <rPh sb="5" eb="6">
      <t>セツ</t>
    </rPh>
    <rPh sb="6" eb="7">
      <t>ヒ</t>
    </rPh>
    <phoneticPr fontId="3"/>
  </si>
  <si>
    <t>(5)×（木造：3%、非木造：(5)に対応する率（移転先ごとの建築直接工事費の合計額））</t>
    <rPh sb="5" eb="7">
      <t>モクゾウ</t>
    </rPh>
    <rPh sb="11" eb="14">
      <t>ヒモクゾウ</t>
    </rPh>
    <rPh sb="19" eb="21">
      <t>タイオウ</t>
    </rPh>
    <rPh sb="23" eb="24">
      <t>リツ</t>
    </rPh>
    <phoneticPr fontId="3"/>
  </si>
  <si>
    <t>%</t>
    <phoneticPr fontId="3"/>
  </si>
  <si>
    <t>純工事費</t>
    <rPh sb="0" eb="1">
      <t>ジュン</t>
    </rPh>
    <rPh sb="1" eb="4">
      <t>コウジヒ</t>
    </rPh>
    <phoneticPr fontId="3"/>
  </si>
  <si>
    <t>(5)＋(6)</t>
    <phoneticPr fontId="3"/>
  </si>
  <si>
    <t>　　諸経費</t>
    <rPh sb="2" eb="5">
      <t>ショケイヒ</t>
    </rPh>
    <phoneticPr fontId="3"/>
  </si>
  <si>
    <t>(7)×（(7)＋（(14)に対応する率（一発注単位）)</t>
    <rPh sb="15" eb="17">
      <t>タイオウ</t>
    </rPh>
    <rPh sb="19" eb="20">
      <t>リツ</t>
    </rPh>
    <rPh sb="21" eb="22">
      <t>イチ</t>
    </rPh>
    <rPh sb="22" eb="24">
      <t>ハッチュウ</t>
    </rPh>
    <rPh sb="24" eb="26">
      <t>タンイ</t>
    </rPh>
    <phoneticPr fontId="3"/>
  </si>
  <si>
    <t>建築工事費</t>
    <rPh sb="0" eb="2">
      <t>ケンチク</t>
    </rPh>
    <rPh sb="2" eb="5">
      <t>コウジヒ</t>
    </rPh>
    <phoneticPr fontId="3"/>
  </si>
  <si>
    <t>(7)＋(8)</t>
    <phoneticPr fontId="3"/>
  </si>
  <si>
    <t>共通仮設費</t>
    <rPh sb="0" eb="2">
      <t>キョウツウ</t>
    </rPh>
    <rPh sb="2" eb="3">
      <t>カリ</t>
    </rPh>
    <rPh sb="3" eb="4">
      <t>セツ</t>
    </rPh>
    <rPh sb="4" eb="5">
      <t>ヒ</t>
    </rPh>
    <phoneticPr fontId="3"/>
  </si>
  <si>
    <t>(10)×（木造：3%、非木造:(10)に対応する率（解体直接工事費の合計額））</t>
    <rPh sb="27" eb="29">
      <t>カイタイ</t>
    </rPh>
    <rPh sb="29" eb="31">
      <t>チョクセツ</t>
    </rPh>
    <rPh sb="31" eb="33">
      <t>コウジ</t>
    </rPh>
    <rPh sb="33" eb="34">
      <t>ヒ</t>
    </rPh>
    <rPh sb="35" eb="38">
      <t>ゴウケイガク</t>
    </rPh>
    <phoneticPr fontId="3"/>
  </si>
  <si>
    <r>
      <t>　  建築の共通仮設</t>
    </r>
    <r>
      <rPr>
        <sz val="10"/>
        <rFont val="ＭＳ Ｐ明朝"/>
        <family val="1"/>
        <charset val="128"/>
      </rPr>
      <t>を解体で共用できる場合は不要</t>
    </r>
    <rPh sb="3" eb="5">
      <t>ケンチク</t>
    </rPh>
    <rPh sb="6" eb="8">
      <t>キョウツウ</t>
    </rPh>
    <rPh sb="8" eb="10">
      <t>カセツ</t>
    </rPh>
    <rPh sb="11" eb="13">
      <t>カイタイ</t>
    </rPh>
    <rPh sb="14" eb="16">
      <t>キョウヨウ</t>
    </rPh>
    <rPh sb="19" eb="21">
      <t>バアイ</t>
    </rPh>
    <rPh sb="22" eb="24">
      <t>フヨウ</t>
    </rPh>
    <phoneticPr fontId="9"/>
  </si>
  <si>
    <t>(10)＋(11)</t>
    <phoneticPr fontId="3"/>
  </si>
  <si>
    <t>廃材運搬費</t>
    <rPh sb="0" eb="2">
      <t>ハイザイ</t>
    </rPh>
    <rPh sb="2" eb="5">
      <t>ウンパンヒ</t>
    </rPh>
    <phoneticPr fontId="3"/>
  </si>
  <si>
    <t>(B2)</t>
    <phoneticPr fontId="3"/>
  </si>
  <si>
    <t>(12)＋(13)</t>
    <phoneticPr fontId="3"/>
  </si>
  <si>
    <t>(14)×（(7)＋(14)に対応する率（一発注単位））</t>
    <rPh sb="15" eb="17">
      <t>タイオウ</t>
    </rPh>
    <rPh sb="19" eb="20">
      <t>リツ</t>
    </rPh>
    <rPh sb="21" eb="22">
      <t>イチ</t>
    </rPh>
    <rPh sb="22" eb="24">
      <t>ハッチュウ</t>
    </rPh>
    <rPh sb="24" eb="26">
      <t>タンイ</t>
    </rPh>
    <phoneticPr fontId="3"/>
  </si>
  <si>
    <t>廃材処分費</t>
    <rPh sb="0" eb="2">
      <t>ハイザイ</t>
    </rPh>
    <rPh sb="2" eb="5">
      <t>ショブンヒ</t>
    </rPh>
    <phoneticPr fontId="3"/>
  </si>
  <si>
    <t>(B3)</t>
    <phoneticPr fontId="3"/>
  </si>
  <si>
    <t>解体工事費</t>
    <rPh sb="0" eb="2">
      <t>カイタイ</t>
    </rPh>
    <rPh sb="2" eb="4">
      <t>コウジ</t>
    </rPh>
    <rPh sb="4" eb="5">
      <t>ヒ</t>
    </rPh>
    <phoneticPr fontId="3"/>
  </si>
  <si>
    <t>(14)＋(15)＋(16)</t>
    <phoneticPr fontId="3"/>
  </si>
  <si>
    <t>復元工事費</t>
    <rPh sb="0" eb="2">
      <t>フクゲン</t>
    </rPh>
    <rPh sb="2" eb="5">
      <t>コウジヒ</t>
    </rPh>
    <phoneticPr fontId="3"/>
  </si>
  <si>
    <t>(18)＋(19)＋(20)</t>
    <phoneticPr fontId="3"/>
  </si>
  <si>
    <t>消費税等相当額</t>
    <rPh sb="0" eb="3">
      <t>ショウヒゼイ</t>
    </rPh>
    <rPh sb="3" eb="4">
      <t>トウ</t>
    </rPh>
    <rPh sb="4" eb="7">
      <t>ソウトウガク</t>
    </rPh>
    <phoneticPr fontId="3"/>
  </si>
  <si>
    <t>(21)×消費税等の税率</t>
    <rPh sb="5" eb="9">
      <t>ショウヒゼイトウ</t>
    </rPh>
    <rPh sb="10" eb="12">
      <t>ゼイリツ</t>
    </rPh>
    <phoneticPr fontId="3"/>
  </si>
  <si>
    <t>(21)＋(22)－(23)</t>
    <phoneticPr fontId="3"/>
  </si>
  <si>
    <t>様式第４号</t>
    <rPh sb="0" eb="2">
      <t>ヨウシキ</t>
    </rPh>
    <rPh sb="2" eb="3">
      <t>ダイ</t>
    </rPh>
    <rPh sb="4" eb="5">
      <t>ゴウ</t>
    </rPh>
    <phoneticPr fontId="3"/>
  </si>
  <si>
    <t>建物移転料算定表［除却工法］</t>
    <rPh sb="0" eb="2">
      <t>タテモノ</t>
    </rPh>
    <rPh sb="2" eb="5">
      <t>イテンリョウ</t>
    </rPh>
    <rPh sb="5" eb="7">
      <t>サンテイ</t>
    </rPh>
    <rPh sb="7" eb="8">
      <t>ヒョウ</t>
    </rPh>
    <rPh sb="9" eb="11">
      <t>ジョキャク</t>
    </rPh>
    <rPh sb="11" eb="13">
      <t>コウホウ</t>
    </rPh>
    <phoneticPr fontId="3"/>
  </si>
  <si>
    <t xml:space="preserve">           算定の種別</t>
    <rPh sb="11" eb="13">
      <t>サンテイ</t>
    </rPh>
    <rPh sb="14" eb="16">
      <t>シュベツ</t>
    </rPh>
    <phoneticPr fontId="3"/>
  </si>
  <si>
    <t>イ（建物の一部を切り取る場合）又はロ（建物を再現する必要がない場合）</t>
    <rPh sb="2" eb="4">
      <t>タテモノ</t>
    </rPh>
    <rPh sb="5" eb="7">
      <t>イチブ</t>
    </rPh>
    <rPh sb="8" eb="9">
      <t>キ</t>
    </rPh>
    <rPh sb="10" eb="11">
      <t>ト</t>
    </rPh>
    <rPh sb="12" eb="14">
      <t>バアイ</t>
    </rPh>
    <rPh sb="15" eb="16">
      <t>マタ</t>
    </rPh>
    <rPh sb="19" eb="21">
      <t>タテモノ</t>
    </rPh>
    <rPh sb="22" eb="24">
      <t>サイゲン</t>
    </rPh>
    <rPh sb="26" eb="28">
      <t>ヒツヨウ</t>
    </rPh>
    <rPh sb="31" eb="33">
      <t>バアイ</t>
    </rPh>
    <phoneticPr fontId="3"/>
  </si>
  <si>
    <t xml:space="preserve">           標準耐用年数</t>
    <rPh sb="11" eb="13">
      <t>ヒョウジュン</t>
    </rPh>
    <rPh sb="13" eb="15">
      <t>タイヨウ</t>
    </rPh>
    <rPh sb="15" eb="17">
      <t>ネンスウ</t>
    </rPh>
    <phoneticPr fontId="3"/>
  </si>
  <si>
    <t xml:space="preserve">           経過年数</t>
    <rPh sb="11" eb="13">
      <t>ケイカ</t>
    </rPh>
    <rPh sb="13" eb="15">
      <t>ネンスウ</t>
    </rPh>
    <phoneticPr fontId="3"/>
  </si>
  <si>
    <t>切取部分又は従前建物の工事費（設備工事費を除く）</t>
    <rPh sb="0" eb="2">
      <t>キリトリ</t>
    </rPh>
    <rPh sb="2" eb="4">
      <t>ブブン</t>
    </rPh>
    <rPh sb="6" eb="8">
      <t>ジュウゼン</t>
    </rPh>
    <rPh sb="8" eb="10">
      <t>タテモノ</t>
    </rPh>
    <rPh sb="13" eb="14">
      <t>ヒ</t>
    </rPh>
    <rPh sb="15" eb="17">
      <t>セツビ</t>
    </rPh>
    <rPh sb="17" eb="20">
      <t>コウジヒ</t>
    </rPh>
    <rPh sb="21" eb="22">
      <t>ノゾ</t>
    </rPh>
    <phoneticPr fontId="3"/>
  </si>
  <si>
    <t>　  諸経費を含まない建築設備工事費</t>
    <rPh sb="3" eb="6">
      <t>ショケイヒ</t>
    </rPh>
    <rPh sb="7" eb="8">
      <t>フク</t>
    </rPh>
    <rPh sb="11" eb="13">
      <t>ケンチク</t>
    </rPh>
    <rPh sb="13" eb="15">
      <t>セツビ</t>
    </rPh>
    <rPh sb="15" eb="18">
      <t>コウジヒ</t>
    </rPh>
    <phoneticPr fontId="9"/>
  </si>
  <si>
    <t>　　諸経費を含む建築設備工事費</t>
    <rPh sb="2" eb="5">
      <t>ショケイヒ</t>
    </rPh>
    <rPh sb="6" eb="7">
      <t>フク</t>
    </rPh>
    <rPh sb="8" eb="10">
      <t>ケンチク</t>
    </rPh>
    <rPh sb="10" eb="12">
      <t>セツビ</t>
    </rPh>
    <rPh sb="12" eb="15">
      <t>コウジヒ</t>
    </rPh>
    <phoneticPr fontId="9"/>
  </si>
  <si>
    <t>　　(8)＋(9)</t>
    <phoneticPr fontId="9"/>
  </si>
  <si>
    <t>(11)×（木造：3%、非木造：(11)に対応する率</t>
    <rPh sb="6" eb="8">
      <t>モクゾウ</t>
    </rPh>
    <rPh sb="12" eb="15">
      <t>ヒモクゾウ</t>
    </rPh>
    <rPh sb="21" eb="23">
      <t>タイオウ</t>
    </rPh>
    <rPh sb="25" eb="26">
      <t>リツ</t>
    </rPh>
    <phoneticPr fontId="3"/>
  </si>
  <si>
    <t>%</t>
    <phoneticPr fontId="3"/>
  </si>
  <si>
    <t>(11)＋(12)</t>
    <phoneticPr fontId="3"/>
  </si>
  <si>
    <t>(13)×（(13)＋(20)に対応する率（一発注単位））</t>
    <rPh sb="16" eb="18">
      <t>タイオウ</t>
    </rPh>
    <rPh sb="20" eb="21">
      <t>リツ</t>
    </rPh>
    <phoneticPr fontId="3"/>
  </si>
  <si>
    <t>建築工事費（推定再建築費）</t>
    <rPh sb="0" eb="2">
      <t>ケンチク</t>
    </rPh>
    <rPh sb="2" eb="5">
      <t>コウジヒ</t>
    </rPh>
    <rPh sb="6" eb="8">
      <t>スイテイ</t>
    </rPh>
    <rPh sb="8" eb="9">
      <t>サイ</t>
    </rPh>
    <rPh sb="9" eb="11">
      <t>ケンチク</t>
    </rPh>
    <rPh sb="11" eb="12">
      <t>ヒ</t>
    </rPh>
    <phoneticPr fontId="3"/>
  </si>
  <si>
    <t>(13)＋(14)＋(10)</t>
    <phoneticPr fontId="3"/>
  </si>
  <si>
    <t>切取工事費（切取面補修工事費含む）又は取りこわし工事費</t>
    <rPh sb="0" eb="2">
      <t>キリトリ</t>
    </rPh>
    <rPh sb="2" eb="5">
      <t>コウジヒ</t>
    </rPh>
    <rPh sb="6" eb="7">
      <t>キ</t>
    </rPh>
    <rPh sb="7" eb="8">
      <t>ト</t>
    </rPh>
    <rPh sb="8" eb="9">
      <t>メン</t>
    </rPh>
    <rPh sb="9" eb="11">
      <t>ホシュウ</t>
    </rPh>
    <rPh sb="11" eb="14">
      <t>コウジヒ</t>
    </rPh>
    <rPh sb="14" eb="15">
      <t>フク</t>
    </rPh>
    <rPh sb="17" eb="18">
      <t>マタ</t>
    </rPh>
    <rPh sb="19" eb="20">
      <t>ト</t>
    </rPh>
    <rPh sb="24" eb="27">
      <t>コウジヒ</t>
    </rPh>
    <phoneticPr fontId="3"/>
  </si>
  <si>
    <t>(16)×（木造：3%、非木造：(16)に対応する率（解体直接工事費の合計額））</t>
    <rPh sb="6" eb="8">
      <t>モクゾウ</t>
    </rPh>
    <phoneticPr fontId="3"/>
  </si>
  <si>
    <t>(16)＋(17)</t>
    <phoneticPr fontId="3"/>
  </si>
  <si>
    <t>(B2)</t>
    <phoneticPr fontId="3"/>
  </si>
  <si>
    <t>(18)＋(19)</t>
    <phoneticPr fontId="3"/>
  </si>
  <si>
    <t>(20)×（(13)＋(20)に対応する率（一発注単位））</t>
    <rPh sb="16" eb="18">
      <t>タイオウ</t>
    </rPh>
    <rPh sb="20" eb="21">
      <t>リツ</t>
    </rPh>
    <rPh sb="22" eb="23">
      <t>イチ</t>
    </rPh>
    <rPh sb="23" eb="25">
      <t>ハッチュウ</t>
    </rPh>
    <rPh sb="25" eb="27">
      <t>タンイ</t>
    </rPh>
    <phoneticPr fontId="3"/>
  </si>
  <si>
    <t>(B3)</t>
    <phoneticPr fontId="3"/>
  </si>
  <si>
    <t>解体（取りこわし）工事費</t>
    <rPh sb="0" eb="2">
      <t>カイタイ</t>
    </rPh>
    <rPh sb="3" eb="4">
      <t>ト</t>
    </rPh>
    <rPh sb="9" eb="11">
      <t>コウジ</t>
    </rPh>
    <rPh sb="11" eb="12">
      <t>ヒ</t>
    </rPh>
    <phoneticPr fontId="3"/>
  </si>
  <si>
    <t>(20)＋(21)＋(22)</t>
    <phoneticPr fontId="3"/>
  </si>
  <si>
    <t>建築工事費（推定再建築費）</t>
    <rPh sb="0" eb="2">
      <t>ケンチク</t>
    </rPh>
    <rPh sb="2" eb="5">
      <t>コウジヒ</t>
    </rPh>
    <rPh sb="6" eb="8">
      <t>スイテイ</t>
    </rPh>
    <rPh sb="8" eb="12">
      <t>サイケンチクヒ</t>
    </rPh>
    <phoneticPr fontId="3"/>
  </si>
  <si>
    <t>(15)</t>
    <phoneticPr fontId="3"/>
  </si>
  <si>
    <t>現価率</t>
    <rPh sb="0" eb="1">
      <t>ゲン</t>
    </rPh>
    <rPh sb="1" eb="2">
      <t>カ</t>
    </rPh>
    <rPh sb="2" eb="3">
      <t>リツ</t>
    </rPh>
    <phoneticPr fontId="3"/>
  </si>
  <si>
    <t>切取部分又は建物の現在価額</t>
    <rPh sb="0" eb="2">
      <t>キリトリ</t>
    </rPh>
    <rPh sb="2" eb="4">
      <t>ブブン</t>
    </rPh>
    <rPh sb="4" eb="5">
      <t>マタ</t>
    </rPh>
    <rPh sb="6" eb="8">
      <t>タテモノ</t>
    </rPh>
    <rPh sb="9" eb="11">
      <t>ゲンザイ</t>
    </rPh>
    <rPh sb="11" eb="13">
      <t>カガク</t>
    </rPh>
    <phoneticPr fontId="3"/>
  </si>
  <si>
    <t>(24)×(25)</t>
    <phoneticPr fontId="3"/>
  </si>
  <si>
    <t>解体（取りこわし）工事費</t>
    <rPh sb="0" eb="2">
      <t>カイタイ</t>
    </rPh>
    <rPh sb="3" eb="4">
      <t>ト</t>
    </rPh>
    <rPh sb="9" eb="12">
      <t>コウジヒ</t>
    </rPh>
    <phoneticPr fontId="3"/>
  </si>
  <si>
    <t>(23)</t>
    <phoneticPr fontId="3"/>
  </si>
  <si>
    <t>(26)＋(27)＋(28)</t>
    <phoneticPr fontId="3"/>
  </si>
  <si>
    <t>(29)×消費税等の税率</t>
    <rPh sb="5" eb="9">
      <t>ショウヒゼイトウ</t>
    </rPh>
    <rPh sb="10" eb="12">
      <t>ゼイリツ</t>
    </rPh>
    <phoneticPr fontId="3"/>
  </si>
  <si>
    <t>(29)＋(30)－(31)</t>
    <phoneticPr fontId="3"/>
  </si>
  <si>
    <t>様式第５号</t>
    <rPh sb="0" eb="2">
      <t>ヨウシキ</t>
    </rPh>
    <rPh sb="2" eb="3">
      <t>ダイ</t>
    </rPh>
    <rPh sb="4" eb="5">
      <t>ゴウ</t>
    </rPh>
    <phoneticPr fontId="9"/>
  </si>
  <si>
    <t>木造建物解体直接工事費計算書</t>
    <rPh sb="0" eb="2">
      <t>モクゾウ</t>
    </rPh>
    <rPh sb="2" eb="4">
      <t>タテモノ</t>
    </rPh>
    <rPh sb="4" eb="6">
      <t>カイタイ</t>
    </rPh>
    <rPh sb="6" eb="8">
      <t>チョクセツ</t>
    </rPh>
    <rPh sb="8" eb="10">
      <t>コウジ</t>
    </rPh>
    <rPh sb="10" eb="11">
      <t>ヒ</t>
    </rPh>
    <rPh sb="11" eb="14">
      <t>ケイサンショ</t>
    </rPh>
    <phoneticPr fontId="9"/>
  </si>
  <si>
    <t>建物所有者</t>
    <rPh sb="0" eb="2">
      <t>タテモノ</t>
    </rPh>
    <rPh sb="2" eb="5">
      <t>ショユウシャ</t>
    </rPh>
    <phoneticPr fontId="9"/>
  </si>
  <si>
    <t>整理番号</t>
    <rPh sb="0" eb="2">
      <t>セイリ</t>
    </rPh>
    <rPh sb="2" eb="4">
      <t>バンゴウ</t>
    </rPh>
    <phoneticPr fontId="9"/>
  </si>
  <si>
    <t>解体直接工事費</t>
    <rPh sb="0" eb="2">
      <t>カイタイ</t>
    </rPh>
    <rPh sb="2" eb="4">
      <t>チョクセツ</t>
    </rPh>
    <rPh sb="4" eb="7">
      <t>コウジヒ</t>
    </rPh>
    <phoneticPr fontId="9"/>
  </si>
  <si>
    <t>工種</t>
    <rPh sb="0" eb="2">
      <t>コウシュ</t>
    </rPh>
    <phoneticPr fontId="9"/>
  </si>
  <si>
    <t>計算内訳</t>
    <rPh sb="0" eb="2">
      <t>ケイサン</t>
    </rPh>
    <rPh sb="2" eb="4">
      <t>ウチワケ</t>
    </rPh>
    <phoneticPr fontId="9"/>
  </si>
  <si>
    <t>①　上屋解体工事費</t>
    <rPh sb="2" eb="4">
      <t>ウワヤ</t>
    </rPh>
    <rPh sb="4" eb="6">
      <t>カイタイ</t>
    </rPh>
    <rPh sb="6" eb="9">
      <t>コウジヒ</t>
    </rPh>
    <phoneticPr fontId="9"/>
  </si>
  <si>
    <t>①計</t>
    <rPh sb="1" eb="2">
      <t>ケイ</t>
    </rPh>
    <phoneticPr fontId="9"/>
  </si>
  <si>
    <r>
      <rPr>
        <sz val="8"/>
        <rFont val="ＭＳ 明朝"/>
        <family val="1"/>
        <charset val="128"/>
      </rPr>
      <t>出典</t>
    </r>
    <r>
      <rPr>
        <sz val="6"/>
        <rFont val="ＭＳ 明朝"/>
        <family val="1"/>
        <charset val="128"/>
      </rPr>
      <t>　　　　　　　　　　　　（コード番号）</t>
    </r>
    <rPh sb="0" eb="2">
      <t>シュッテン</t>
    </rPh>
    <rPh sb="18" eb="20">
      <t>バンゴウ</t>
    </rPh>
    <phoneticPr fontId="9"/>
  </si>
  <si>
    <t>単価名称</t>
    <rPh sb="0" eb="2">
      <t>タンカ</t>
    </rPh>
    <rPh sb="2" eb="4">
      <t>メイショウ</t>
    </rPh>
    <phoneticPr fontId="9"/>
  </si>
  <si>
    <t>形状寸法等</t>
    <rPh sb="0" eb="2">
      <t>ケイジョウ</t>
    </rPh>
    <rPh sb="2" eb="4">
      <t>スンポウ</t>
    </rPh>
    <rPh sb="4" eb="5">
      <t>トウ</t>
    </rPh>
    <phoneticPr fontId="9"/>
  </si>
  <si>
    <t>単位</t>
    <rPh sb="0" eb="2">
      <t>タンイ</t>
    </rPh>
    <phoneticPr fontId="9"/>
  </si>
  <si>
    <t>単価</t>
    <rPh sb="0" eb="2">
      <t>タンカ</t>
    </rPh>
    <phoneticPr fontId="9"/>
  </si>
  <si>
    <t>数量</t>
    <rPh sb="0" eb="2">
      <t>スウリョウ</t>
    </rPh>
    <phoneticPr fontId="9"/>
  </si>
  <si>
    <t>金額</t>
    <rPh sb="0" eb="2">
      <t>キンガク</t>
    </rPh>
    <phoneticPr fontId="9"/>
  </si>
  <si>
    <t>②－１　基礎撤去費（布基礎）</t>
    <rPh sb="4" eb="6">
      <t>キソ</t>
    </rPh>
    <rPh sb="6" eb="8">
      <t>テッキョ</t>
    </rPh>
    <rPh sb="8" eb="9">
      <t>ヒ</t>
    </rPh>
    <rPh sb="10" eb="11">
      <t>ヌノ</t>
    </rPh>
    <rPh sb="11" eb="13">
      <t>キソ</t>
    </rPh>
    <phoneticPr fontId="9"/>
  </si>
  <si>
    <t>②計</t>
    <rPh sb="1" eb="2">
      <t>ケイ</t>
    </rPh>
    <phoneticPr fontId="9"/>
  </si>
  <si>
    <r>
      <rPr>
        <sz val="8"/>
        <color theme="1"/>
        <rFont val="ＭＳ 明朝"/>
        <family val="1"/>
        <charset val="128"/>
      </rPr>
      <t>出典</t>
    </r>
    <r>
      <rPr>
        <sz val="6"/>
        <color theme="1"/>
        <rFont val="ＭＳ 明朝"/>
        <family val="1"/>
        <charset val="128"/>
      </rPr>
      <t>　　　　　　　　　　　　（コード番号）</t>
    </r>
    <rPh sb="0" eb="2">
      <t>シュッテン</t>
    </rPh>
    <rPh sb="18" eb="20">
      <t>バンゴウ</t>
    </rPh>
    <phoneticPr fontId="9"/>
  </si>
  <si>
    <t/>
  </si>
  <si>
    <t>②－２　基礎撤去費（束石）</t>
    <rPh sb="4" eb="6">
      <t>キソ</t>
    </rPh>
    <rPh sb="6" eb="8">
      <t>テッキョ</t>
    </rPh>
    <rPh sb="8" eb="9">
      <t>ヒ</t>
    </rPh>
    <rPh sb="10" eb="12">
      <t>ツカイシ</t>
    </rPh>
    <phoneticPr fontId="9"/>
  </si>
  <si>
    <t>②－３　基礎撤去費（べた基礎）</t>
    <rPh sb="4" eb="6">
      <t>キソ</t>
    </rPh>
    <rPh sb="6" eb="8">
      <t>テッキョ</t>
    </rPh>
    <rPh sb="8" eb="9">
      <t>ヒ</t>
    </rPh>
    <rPh sb="12" eb="14">
      <t>キソ</t>
    </rPh>
    <phoneticPr fontId="9"/>
  </si>
  <si>
    <t>㎡</t>
    <phoneticPr fontId="9"/>
  </si>
  <si>
    <t>ｍ</t>
    <phoneticPr fontId="9"/>
  </si>
  <si>
    <t>②－４　基礎撤去費（独立基礎）</t>
    <rPh sb="4" eb="6">
      <t>キソ</t>
    </rPh>
    <rPh sb="6" eb="8">
      <t>テッキョ</t>
    </rPh>
    <rPh sb="8" eb="9">
      <t>ヒ</t>
    </rPh>
    <rPh sb="10" eb="12">
      <t>ドクリツ</t>
    </rPh>
    <rPh sb="12" eb="14">
      <t>キソ</t>
    </rPh>
    <phoneticPr fontId="9"/>
  </si>
  <si>
    <t>②－５　基礎撤去費（土間ｺﾝｸﾘｰﾄ）</t>
    <rPh sb="4" eb="6">
      <t>キソ</t>
    </rPh>
    <rPh sb="6" eb="8">
      <t>テッキョ</t>
    </rPh>
    <rPh sb="8" eb="9">
      <t>ヒ</t>
    </rPh>
    <rPh sb="10" eb="12">
      <t>ドマ</t>
    </rPh>
    <phoneticPr fontId="9"/>
  </si>
  <si>
    <t>③　建築設備等解体工事費</t>
    <rPh sb="2" eb="4">
      <t>ケンチク</t>
    </rPh>
    <rPh sb="4" eb="6">
      <t>セツビ</t>
    </rPh>
    <rPh sb="6" eb="7">
      <t>トウ</t>
    </rPh>
    <rPh sb="7" eb="9">
      <t>カイタイ</t>
    </rPh>
    <rPh sb="9" eb="12">
      <t>コウジヒ</t>
    </rPh>
    <phoneticPr fontId="9"/>
  </si>
  <si>
    <t>③計</t>
    <rPh sb="1" eb="2">
      <t>ケイ</t>
    </rPh>
    <phoneticPr fontId="9"/>
  </si>
  <si>
    <t>建物移転料計算書（曳家工法による場合）</t>
    <rPh sb="0" eb="2">
      <t>タテモノ</t>
    </rPh>
    <rPh sb="2" eb="5">
      <t>イテンリョウ</t>
    </rPh>
    <rPh sb="5" eb="8">
      <t>ケイサンショ</t>
    </rPh>
    <rPh sb="9" eb="11">
      <t>ヒキヤ</t>
    </rPh>
    <rPh sb="11" eb="13">
      <t>コウホウ</t>
    </rPh>
    <rPh sb="16" eb="18">
      <t>バアイ</t>
    </rPh>
    <phoneticPr fontId="9"/>
  </si>
  <si>
    <t>所有者氏名</t>
    <rPh sb="0" eb="3">
      <t>ショユウシャ</t>
    </rPh>
    <rPh sb="3" eb="5">
      <t>シメイ</t>
    </rPh>
    <phoneticPr fontId="9"/>
  </si>
  <si>
    <t>調査番号</t>
    <rPh sb="0" eb="2">
      <t>チョウサ</t>
    </rPh>
    <rPh sb="2" eb="4">
      <t>バンゴウ</t>
    </rPh>
    <phoneticPr fontId="9"/>
  </si>
  <si>
    <t>区分</t>
    <rPh sb="0" eb="2">
      <t>クブン</t>
    </rPh>
    <phoneticPr fontId="9"/>
  </si>
  <si>
    <t>内容</t>
    <rPh sb="0" eb="2">
      <t>ナイヨウ</t>
    </rPh>
    <phoneticPr fontId="9"/>
  </si>
  <si>
    <t>番号</t>
    <rPh sb="0" eb="2">
      <t>バンゴウ</t>
    </rPh>
    <phoneticPr fontId="9"/>
  </si>
  <si>
    <t>計　　　　算　　　　式　　　　等</t>
    <rPh sb="0" eb="11">
      <t>ケイサンシキ</t>
    </rPh>
    <rPh sb="15" eb="16">
      <t>トウ</t>
    </rPh>
    <phoneticPr fontId="9"/>
  </si>
  <si>
    <t>Ａ　　棟</t>
    <rPh sb="3" eb="4">
      <t>トウ</t>
    </rPh>
    <phoneticPr fontId="9"/>
  </si>
  <si>
    <t>Ｂ　　棟</t>
    <rPh sb="3" eb="4">
      <t>トウ</t>
    </rPh>
    <phoneticPr fontId="9"/>
  </si>
  <si>
    <t>備　考</t>
    <rPh sb="0" eb="3">
      <t>ビコウ</t>
    </rPh>
    <phoneticPr fontId="9"/>
  </si>
  <si>
    <t>基　　　　本　　　　事　　　　項　</t>
    <rPh sb="0" eb="6">
      <t>キホン</t>
    </rPh>
    <rPh sb="10" eb="16">
      <t>ジコウ</t>
    </rPh>
    <phoneticPr fontId="9"/>
  </si>
  <si>
    <t>１階床面積</t>
    <rPh sb="1" eb="2">
      <t>カイ</t>
    </rPh>
    <rPh sb="2" eb="5">
      <t>ユカメンセキ</t>
    </rPh>
    <phoneticPr fontId="9"/>
  </si>
  <si>
    <t>㎡</t>
    <phoneticPr fontId="9"/>
  </si>
  <si>
    <t>２階床面積</t>
    <rPh sb="1" eb="2">
      <t>カイ</t>
    </rPh>
    <rPh sb="2" eb="5">
      <t>ユカメンセキ</t>
    </rPh>
    <phoneticPr fontId="9"/>
  </si>
  <si>
    <t>延床面積</t>
    <rPh sb="0" eb="1">
      <t>ノ</t>
    </rPh>
    <rPh sb="1" eb="4">
      <t>ユカメンセキ</t>
    </rPh>
    <phoneticPr fontId="9"/>
  </si>
  <si>
    <t>建物の用途</t>
    <rPh sb="0" eb="2">
      <t>タテモノ</t>
    </rPh>
    <rPh sb="3" eb="5">
      <t>ヨウト</t>
    </rPh>
    <phoneticPr fontId="9"/>
  </si>
  <si>
    <t>構造・用途</t>
    <rPh sb="0" eb="2">
      <t>コウゾウ</t>
    </rPh>
    <rPh sb="3" eb="5">
      <t>ヨウト</t>
    </rPh>
    <phoneticPr fontId="9"/>
  </si>
  <si>
    <t>建築年度</t>
    <rPh sb="0" eb="2">
      <t>ケンチク</t>
    </rPh>
    <rPh sb="2" eb="4">
      <t>ネンド</t>
    </rPh>
    <phoneticPr fontId="9"/>
  </si>
  <si>
    <t>標準耐用年数</t>
    <rPh sb="0" eb="2">
      <t>ヒョウジュン</t>
    </rPh>
    <rPh sb="2" eb="4">
      <t>タイヨウ</t>
    </rPh>
    <rPh sb="4" eb="6">
      <t>ネンスウ</t>
    </rPh>
    <phoneticPr fontId="9"/>
  </si>
  <si>
    <t>実耐用年数</t>
    <rPh sb="0" eb="1">
      <t>ジツ</t>
    </rPh>
    <rPh sb="1" eb="3">
      <t>タイヨウ</t>
    </rPh>
    <rPh sb="3" eb="5">
      <t>ネンスウ</t>
    </rPh>
    <phoneticPr fontId="9"/>
  </si>
  <si>
    <t>実耐用年数＝経過年数＋残耐用年数</t>
    <rPh sb="0" eb="1">
      <t>ジツ</t>
    </rPh>
    <rPh sb="1" eb="3">
      <t>タイヨウ</t>
    </rPh>
    <rPh sb="3" eb="5">
      <t>ネンスウ</t>
    </rPh>
    <rPh sb="6" eb="10">
      <t>ケイカネンスウ</t>
    </rPh>
    <rPh sb="11" eb="12">
      <t>ザン</t>
    </rPh>
    <rPh sb="12" eb="14">
      <t>タイヨウ</t>
    </rPh>
    <rPh sb="14" eb="16">
      <t>ネンスウ</t>
    </rPh>
    <phoneticPr fontId="9"/>
  </si>
  <si>
    <t>年</t>
    <rPh sb="0" eb="1">
      <t>ネン</t>
    </rPh>
    <phoneticPr fontId="9"/>
  </si>
  <si>
    <t>経過年数</t>
    <rPh sb="0" eb="4">
      <t>ケイカネンスウ</t>
    </rPh>
    <phoneticPr fontId="9"/>
  </si>
  <si>
    <t>残耐用年数</t>
    <rPh sb="0" eb="1">
      <t>ザン</t>
    </rPh>
    <rPh sb="1" eb="3">
      <t>タイヨウ</t>
    </rPh>
    <rPh sb="3" eb="5">
      <t>ネンスウ</t>
    </rPh>
    <phoneticPr fontId="9"/>
  </si>
  <si>
    <t>移転工法</t>
    <rPh sb="0" eb="2">
      <t>イテン</t>
    </rPh>
    <rPh sb="2" eb="4">
      <t>コウホウ</t>
    </rPh>
    <phoneticPr fontId="9"/>
  </si>
  <si>
    <t>建　　　　　　築</t>
    <rPh sb="0" eb="8">
      <t>ケンチク</t>
    </rPh>
    <phoneticPr fontId="9"/>
  </si>
  <si>
    <t>建築工事費</t>
    <phoneticPr fontId="9"/>
  </si>
  <si>
    <t>木　 造：木造建物〔Ⅰ〕推定再建築費計算書の〔1〕～〔12〕の合計　　　　　　　　　　　　　　　　　　　　　　非木造：(大科目) 1.直接仮設～(大科目) 5.内部仕上の合計　　　　　　　　　　　　　　　曳家・改造工法の場合は、各純工事費〔曳家の場合は（A34）〕</t>
    <rPh sb="0" eb="4">
      <t>モクゾウ</t>
    </rPh>
    <rPh sb="5" eb="7">
      <t>モクゾウ</t>
    </rPh>
    <rPh sb="7" eb="9">
      <t>タテモノ</t>
    </rPh>
    <rPh sb="12" eb="14">
      <t>スイテイ</t>
    </rPh>
    <rPh sb="14" eb="16">
      <t>サイケン</t>
    </rPh>
    <rPh sb="16" eb="17">
      <t>チク</t>
    </rPh>
    <rPh sb="17" eb="18">
      <t>ヒ</t>
    </rPh>
    <rPh sb="18" eb="21">
      <t>ケイサンショ</t>
    </rPh>
    <rPh sb="31" eb="33">
      <t>ゴウケイ</t>
    </rPh>
    <rPh sb="55" eb="58">
      <t>ヒモクゾウ</t>
    </rPh>
    <rPh sb="60" eb="61">
      <t>ダイ</t>
    </rPh>
    <rPh sb="61" eb="63">
      <t>カモク</t>
    </rPh>
    <rPh sb="67" eb="69">
      <t>チョクセツ</t>
    </rPh>
    <rPh sb="69" eb="71">
      <t>カセツ</t>
    </rPh>
    <rPh sb="80" eb="82">
      <t>ナイブ</t>
    </rPh>
    <rPh sb="82" eb="84">
      <t>シア</t>
    </rPh>
    <rPh sb="85" eb="87">
      <t>ゴウケイ</t>
    </rPh>
    <rPh sb="102" eb="104">
      <t>ヒキヤ</t>
    </rPh>
    <rPh sb="105" eb="107">
      <t>カイゾウ</t>
    </rPh>
    <rPh sb="107" eb="109">
      <t>コウホウ</t>
    </rPh>
    <rPh sb="110" eb="112">
      <t>バアイ</t>
    </rPh>
    <rPh sb="114" eb="115">
      <t>カク</t>
    </rPh>
    <rPh sb="115" eb="119">
      <t>ジュンコウジヒ</t>
    </rPh>
    <rPh sb="120" eb="122">
      <t>ヒキヤ</t>
    </rPh>
    <rPh sb="123" eb="125">
      <t>バアイ</t>
    </rPh>
    <phoneticPr fontId="9"/>
  </si>
  <si>
    <r>
      <t>建　築　設　備　工　事　費　　　</t>
    </r>
    <r>
      <rPr>
        <sz val="6"/>
        <rFont val="ＭＳ Ｐゴシック"/>
        <family val="3"/>
        <charset val="128"/>
      </rPr>
      <t>(曳家工法：新設すべき建築設備工事費)</t>
    </r>
    <phoneticPr fontId="9"/>
  </si>
  <si>
    <t>諸経費を含まない建築設備工事費〔曳家の場合は（A35）〕</t>
    <rPh sb="0" eb="3">
      <t>ショケイヒ</t>
    </rPh>
    <rPh sb="4" eb="5">
      <t>フク</t>
    </rPh>
    <rPh sb="8" eb="10">
      <t>ケンチク</t>
    </rPh>
    <rPh sb="10" eb="12">
      <t>セツビ</t>
    </rPh>
    <rPh sb="12" eb="15">
      <t>コウジヒ</t>
    </rPh>
    <phoneticPr fontId="9"/>
  </si>
  <si>
    <t>諸経費を含む建築設備工事費〔曳家の場合は（A36）〕</t>
    <rPh sb="0" eb="3">
      <t>ショケイヒ</t>
    </rPh>
    <rPh sb="4" eb="5">
      <t>フク</t>
    </rPh>
    <rPh sb="6" eb="8">
      <t>ケンチク</t>
    </rPh>
    <rPh sb="8" eb="10">
      <t>セツビ</t>
    </rPh>
    <rPh sb="10" eb="13">
      <t>コウジヒ</t>
    </rPh>
    <phoneticPr fontId="9"/>
  </si>
  <si>
    <t>建物附随工作物工事費</t>
  </si>
  <si>
    <t>〔曳家の場合は（A37）〕</t>
    <phoneticPr fontId="9"/>
  </si>
  <si>
    <t>その他の工事費</t>
    <rPh sb="0" eb="3">
      <t>ソノタ</t>
    </rPh>
    <phoneticPr fontId="9"/>
  </si>
  <si>
    <t>〔曳家の場合は（A38）〕</t>
    <phoneticPr fontId="9"/>
  </si>
  <si>
    <r>
      <t>直接工事費　　　　　　　　　　　</t>
    </r>
    <r>
      <rPr>
        <sz val="6"/>
        <rFont val="ＭＳ Ｐゴシック"/>
        <family val="3"/>
        <charset val="128"/>
      </rPr>
      <t>（諸経費を含む建築設備工事費を除く）</t>
    </r>
    <rPh sb="0" eb="2">
      <t>チョクセツ</t>
    </rPh>
    <rPh sb="2" eb="5">
      <t>コウジヒ</t>
    </rPh>
    <rPh sb="17" eb="20">
      <t>ショケイヒ</t>
    </rPh>
    <rPh sb="21" eb="22">
      <t>フク</t>
    </rPh>
    <rPh sb="23" eb="25">
      <t>ケンチク</t>
    </rPh>
    <rPh sb="25" eb="27">
      <t>セツビ</t>
    </rPh>
    <rPh sb="27" eb="30">
      <t>コウジヒ</t>
    </rPh>
    <rPh sb="31" eb="32">
      <t>ノゾ</t>
    </rPh>
    <phoneticPr fontId="9"/>
  </si>
  <si>
    <t>共通仮設費率</t>
  </si>
  <si>
    <t>％</t>
    <phoneticPr fontId="9"/>
  </si>
  <si>
    <t>（除却の建物は（１６）のみ）　　　　　　　　　　　　　　　　　　　　　　　　(２棟以上の場合は合計額に対する率)</t>
    <phoneticPr fontId="9"/>
  </si>
  <si>
    <t>円</t>
    <rPh sb="0" eb="1">
      <t>エン</t>
    </rPh>
    <phoneticPr fontId="9"/>
  </si>
  <si>
    <t>共通仮設費</t>
    <phoneticPr fontId="9"/>
  </si>
  <si>
    <t>建築純工事費</t>
    <rPh sb="0" eb="2">
      <t>ケンチク</t>
    </rPh>
    <rPh sb="2" eb="3">
      <t>ジュン</t>
    </rPh>
    <phoneticPr fontId="9"/>
  </si>
  <si>
    <t>取りこわし</t>
    <rPh sb="0" eb="1">
      <t>ト</t>
    </rPh>
    <phoneticPr fontId="9"/>
  </si>
  <si>
    <t>解体工事費</t>
    <rPh sb="0" eb="2">
      <t>カイタイ</t>
    </rPh>
    <rPh sb="2" eb="5">
      <t>コウジヒ</t>
    </rPh>
    <phoneticPr fontId="9"/>
  </si>
  <si>
    <t>(B1)</t>
    <phoneticPr fontId="9"/>
  </si>
  <si>
    <t>運搬費</t>
    <rPh sb="0" eb="3">
      <t>ウンパンヒ</t>
    </rPh>
    <phoneticPr fontId="9"/>
  </si>
  <si>
    <t>(B2)</t>
    <phoneticPr fontId="9"/>
  </si>
  <si>
    <t>廃材処分費</t>
    <rPh sb="0" eb="2">
      <t>ハイザイ</t>
    </rPh>
    <rPh sb="2" eb="5">
      <t>ショブンヒ</t>
    </rPh>
    <phoneticPr fontId="9"/>
  </si>
  <si>
    <t>(B3)</t>
    <phoneticPr fontId="9"/>
  </si>
  <si>
    <r>
      <t>直接工事費　　　　　　　　　　　</t>
    </r>
    <r>
      <rPr>
        <sz val="6"/>
        <rFont val="ＭＳ Ｐゴシック"/>
        <family val="3"/>
        <charset val="128"/>
      </rPr>
      <t>（運搬費・廃材処分費を除く）</t>
    </r>
    <rPh sb="17" eb="20">
      <t>ウンパンヒ</t>
    </rPh>
    <rPh sb="21" eb="23">
      <t>ハイザイ</t>
    </rPh>
    <rPh sb="23" eb="26">
      <t>ショブンヒ</t>
    </rPh>
    <phoneticPr fontId="9"/>
  </si>
  <si>
    <t>％</t>
    <phoneticPr fontId="9"/>
  </si>
  <si>
    <t>　　　　　　　　　　　　　(２棟以上の場合は合計額に対する率)</t>
    <phoneticPr fontId="9"/>
  </si>
  <si>
    <t>共通仮設費</t>
  </si>
  <si>
    <t>取りこわし純工事費</t>
    <rPh sb="0" eb="1">
      <t>ト</t>
    </rPh>
    <rPh sb="5" eb="9">
      <t>ジュンコウジヒ</t>
    </rPh>
    <phoneticPr fontId="9"/>
  </si>
  <si>
    <t>純工事費</t>
    <rPh sb="0" eb="1">
      <t>ジュン</t>
    </rPh>
    <rPh sb="1" eb="4">
      <t>コウジヒ</t>
    </rPh>
    <phoneticPr fontId="9"/>
  </si>
  <si>
    <t>（除却の建物については（１９）のみ　　　　　　　　　　　　　　　　　　　　純工事費として計上しない）</t>
    <rPh sb="1" eb="3">
      <t>ジョキャク</t>
    </rPh>
    <rPh sb="4" eb="6">
      <t>タテモノ</t>
    </rPh>
    <rPh sb="37" eb="41">
      <t>ジュンコウジヒ</t>
    </rPh>
    <rPh sb="44" eb="46">
      <t>ケイジョウ</t>
    </rPh>
    <phoneticPr fontId="9"/>
  </si>
  <si>
    <t>諸経費率</t>
    <rPh sb="0" eb="4">
      <t>ショケイヒリツ</t>
    </rPh>
    <phoneticPr fontId="9"/>
  </si>
  <si>
    <t>％</t>
    <phoneticPr fontId="9"/>
  </si>
  <si>
    <t>円</t>
  </si>
  <si>
    <t>再築工法</t>
    <rPh sb="0" eb="2">
      <t>サイチク</t>
    </rPh>
    <rPh sb="2" eb="4">
      <t>コウホウ</t>
    </rPh>
    <phoneticPr fontId="9"/>
  </si>
  <si>
    <t>再築工事費</t>
    <rPh sb="0" eb="2">
      <t>サイチク</t>
    </rPh>
    <rPh sb="2" eb="5">
      <t>コウジヒ</t>
    </rPh>
    <phoneticPr fontId="9"/>
  </si>
  <si>
    <t>建築純工事費</t>
    <rPh sb="0" eb="2">
      <t>ケンチク</t>
    </rPh>
    <rPh sb="2" eb="6">
      <t>ジュンコウジヒ</t>
    </rPh>
    <phoneticPr fontId="9"/>
  </si>
  <si>
    <t>諸経費</t>
    <rPh sb="0" eb="3">
      <t>ショケイヒ</t>
    </rPh>
    <phoneticPr fontId="9"/>
  </si>
  <si>
    <t>資力確保費用</t>
    <rPh sb="0" eb="2">
      <t>シリョク</t>
    </rPh>
    <rPh sb="2" eb="4">
      <t>カクホ</t>
    </rPh>
    <rPh sb="4" eb="6">
      <t>ヒヨウ</t>
    </rPh>
    <phoneticPr fontId="9"/>
  </si>
  <si>
    <t>（23-1)</t>
    <phoneticPr fontId="9"/>
  </si>
  <si>
    <t>推定再建築費</t>
    <rPh sb="0" eb="2">
      <t>スイテイ</t>
    </rPh>
    <rPh sb="2" eb="5">
      <t>サイケンチク</t>
    </rPh>
    <rPh sb="5" eb="6">
      <t>ヒ</t>
    </rPh>
    <phoneticPr fontId="9"/>
  </si>
  <si>
    <t>(22)＋(23)＋(23-1)＋(6)</t>
    <phoneticPr fontId="9"/>
  </si>
  <si>
    <t>再築補償率</t>
    <rPh sb="0" eb="2">
      <t>サイチク</t>
    </rPh>
    <rPh sb="2" eb="5">
      <t>ホショウリツ</t>
    </rPh>
    <phoneticPr fontId="9"/>
  </si>
  <si>
    <t>取りこわし工事費</t>
    <rPh sb="0" eb="1">
      <t>ト</t>
    </rPh>
    <rPh sb="5" eb="8">
      <t>コウジヒ</t>
    </rPh>
    <phoneticPr fontId="9"/>
  </si>
  <si>
    <t>合計</t>
    <rPh sb="0" eb="2">
      <t>ゴウケイ</t>
    </rPh>
    <phoneticPr fontId="9"/>
  </si>
  <si>
    <t>曳家工法</t>
    <rPh sb="0" eb="2">
      <t>ヒキヤ</t>
    </rPh>
    <rPh sb="2" eb="4">
      <t>コウホウ</t>
    </rPh>
    <phoneticPr fontId="9"/>
  </si>
  <si>
    <t>曳　家　工事費</t>
    <rPh sb="0" eb="3">
      <t>ヒキヤ</t>
    </rPh>
    <rPh sb="4" eb="7">
      <t>コウジヒ</t>
    </rPh>
    <phoneticPr fontId="9"/>
  </si>
  <si>
    <t>曳家工事費</t>
    <rPh sb="0" eb="2">
      <t>ヒキヤ</t>
    </rPh>
    <rPh sb="2" eb="5">
      <t>コウジヒ</t>
    </rPh>
    <phoneticPr fontId="9"/>
  </si>
  <si>
    <t>劣化補償額</t>
    <rPh sb="0" eb="2">
      <t>レッカ</t>
    </rPh>
    <rPh sb="2" eb="5">
      <t>ホショウガク</t>
    </rPh>
    <phoneticPr fontId="9"/>
  </si>
  <si>
    <t>(A45)</t>
    <phoneticPr fontId="9"/>
  </si>
  <si>
    <t>改造　　　工法</t>
    <rPh sb="0" eb="2">
      <t>カイゾウ</t>
    </rPh>
    <rPh sb="5" eb="7">
      <t>コウホウ</t>
    </rPh>
    <phoneticPr fontId="9"/>
  </si>
  <si>
    <t>建築純工事費</t>
  </si>
  <si>
    <t>改造工事費</t>
    <rPh sb="0" eb="2">
      <t>カイゾウ</t>
    </rPh>
    <rPh sb="2" eb="5">
      <t>ジュンコウジヒ</t>
    </rPh>
    <phoneticPr fontId="9"/>
  </si>
  <si>
    <t>除却工法</t>
    <rPh sb="0" eb="2">
      <t>ジョキャク</t>
    </rPh>
    <rPh sb="2" eb="4">
      <t>コウホウ</t>
    </rPh>
    <phoneticPr fontId="9"/>
  </si>
  <si>
    <t>現在価額</t>
    <rPh sb="0" eb="2">
      <t>ゲンザイ</t>
    </rPh>
    <rPh sb="2" eb="4">
      <t>カガク</t>
    </rPh>
    <phoneticPr fontId="9"/>
  </si>
  <si>
    <t>(C15)</t>
    <phoneticPr fontId="9"/>
  </si>
  <si>
    <t>補償額</t>
    <rPh sb="0" eb="3">
      <t>ホショウガク</t>
    </rPh>
    <phoneticPr fontId="9"/>
  </si>
  <si>
    <t>移転工事費</t>
    <rPh sb="0" eb="2">
      <t>イテン</t>
    </rPh>
    <rPh sb="2" eb="5">
      <t>コウジヒ</t>
    </rPh>
    <phoneticPr fontId="9"/>
  </si>
  <si>
    <t>法令改善費の運用益損失額</t>
    <rPh sb="0" eb="2">
      <t>ホウレイ</t>
    </rPh>
    <rPh sb="2" eb="3">
      <t>カイザン</t>
    </rPh>
    <rPh sb="3" eb="4">
      <t>ゼン</t>
    </rPh>
    <rPh sb="4" eb="5">
      <t>ヒ</t>
    </rPh>
    <rPh sb="6" eb="9">
      <t>ウンヨウエキ</t>
    </rPh>
    <rPh sb="9" eb="12">
      <t>ソンシツガク</t>
    </rPh>
    <phoneticPr fontId="9"/>
  </si>
  <si>
    <t>消費税相当額</t>
    <rPh sb="0" eb="3">
      <t>ショウヒゼイ</t>
    </rPh>
    <rPh sb="3" eb="6">
      <t>ソウトウガク</t>
    </rPh>
    <phoneticPr fontId="9"/>
  </si>
  <si>
    <t>発生材価額</t>
    <rPh sb="0" eb="3">
      <t>ハッセイザイ</t>
    </rPh>
    <rPh sb="3" eb="5">
      <t>カガク</t>
    </rPh>
    <phoneticPr fontId="9"/>
  </si>
  <si>
    <t>移転補償額</t>
    <rPh sb="0" eb="2">
      <t>イテン</t>
    </rPh>
    <rPh sb="2" eb="5">
      <t>ホショウガク</t>
    </rPh>
    <phoneticPr fontId="9"/>
  </si>
  <si>
    <t>Ａ　曳家工事費計算書</t>
    <rPh sb="2" eb="4">
      <t>ヒキヤ</t>
    </rPh>
    <rPh sb="4" eb="7">
      <t>コウジヒ</t>
    </rPh>
    <phoneticPr fontId="9"/>
  </si>
  <si>
    <t>所有者氏名</t>
    <rPh sb="3" eb="5">
      <t>シメイ</t>
    </rPh>
    <phoneticPr fontId="9"/>
  </si>
  <si>
    <t>調査番号</t>
    <rPh sb="0" eb="2">
      <t>チョウサ</t>
    </rPh>
    <phoneticPr fontId="9"/>
  </si>
  <si>
    <t>区分</t>
  </si>
  <si>
    <t>内　　　　　　　　　　　　　　容</t>
    <phoneticPr fontId="9"/>
  </si>
  <si>
    <t>番号</t>
  </si>
  <si>
    <t>計　　　　算　　　　式　　　　等</t>
  </si>
  <si>
    <t>Ａ　　棟</t>
  </si>
  <si>
    <t>Ｂ　　棟</t>
  </si>
  <si>
    <t>備　考</t>
  </si>
  <si>
    <t>木　　造 ・ 非木造（Ｓ造）</t>
    <rPh sb="0" eb="4">
      <t>モクゾウ</t>
    </rPh>
    <rPh sb="7" eb="10">
      <t>ヒモクゾウ</t>
    </rPh>
    <rPh sb="12" eb="13">
      <t>ゾウ</t>
    </rPh>
    <phoneticPr fontId="9"/>
  </si>
  <si>
    <t>非　　木　　造（ＲＣ造）</t>
    <rPh sb="0" eb="7">
      <t>ヒモクゾウ</t>
    </rPh>
    <rPh sb="10" eb="11">
      <t>ゾウ</t>
    </rPh>
    <phoneticPr fontId="9"/>
  </si>
  <si>
    <t>基本事項</t>
    <rPh sb="0" eb="2">
      <t>キホン</t>
    </rPh>
    <rPh sb="2" eb="4">
      <t>ジコウ</t>
    </rPh>
    <phoneticPr fontId="9"/>
  </si>
  <si>
    <t>曳家工事</t>
    <rPh sb="0" eb="2">
      <t>ヒキヤ</t>
    </rPh>
    <rPh sb="2" eb="4">
      <t>コウジヒ</t>
    </rPh>
    <phoneticPr fontId="9"/>
  </si>
  <si>
    <t>基本工事費</t>
    <rPh sb="0" eb="2">
      <t>キホン</t>
    </rPh>
    <rPh sb="2" eb="5">
      <t>コウジヒ</t>
    </rPh>
    <phoneticPr fontId="9"/>
  </si>
  <si>
    <t>㎡当り曳家基本工事費</t>
    <rPh sb="1" eb="2">
      <t>ア</t>
    </rPh>
    <rPh sb="3" eb="5">
      <t>ヒキヤ</t>
    </rPh>
    <rPh sb="5" eb="7">
      <t>キホン</t>
    </rPh>
    <rPh sb="7" eb="10">
      <t>コウジヒ</t>
    </rPh>
    <phoneticPr fontId="9"/>
  </si>
  <si>
    <t>構造により区分</t>
    <rPh sb="0" eb="2">
      <t>コウゾウ</t>
    </rPh>
    <rPh sb="5" eb="7">
      <t>クブン</t>
    </rPh>
    <phoneticPr fontId="9"/>
  </si>
  <si>
    <t>加算率</t>
    <rPh sb="0" eb="3">
      <t>カサンリツ</t>
    </rPh>
    <phoneticPr fontId="9"/>
  </si>
  <si>
    <t>規模による加減率</t>
    <rPh sb="0" eb="2">
      <t>キボ</t>
    </rPh>
    <rPh sb="5" eb="7">
      <t>カゲン</t>
    </rPh>
    <rPh sb="7" eb="8">
      <t>リツ</t>
    </rPh>
    <phoneticPr fontId="9"/>
  </si>
  <si>
    <t>建物平面形状による加算率</t>
    <rPh sb="0" eb="2">
      <t>タテモノ</t>
    </rPh>
    <rPh sb="2" eb="4">
      <t>ヘイメン</t>
    </rPh>
    <rPh sb="4" eb="6">
      <t>ケイジョウ</t>
    </rPh>
    <rPh sb="9" eb="12">
      <t>カサンリツ</t>
    </rPh>
    <phoneticPr fontId="9"/>
  </si>
  <si>
    <t>角</t>
    <rPh sb="0" eb="1">
      <t>カク</t>
    </rPh>
    <phoneticPr fontId="9"/>
  </si>
  <si>
    <t>曳距離・工程による加算率</t>
    <rPh sb="0" eb="1">
      <t>ヒ</t>
    </rPh>
    <rPh sb="1" eb="3">
      <t>キョリ</t>
    </rPh>
    <rPh sb="4" eb="6">
      <t>コウテイ</t>
    </rPh>
    <rPh sb="9" eb="12">
      <t>カサンリツ</t>
    </rPh>
    <phoneticPr fontId="9"/>
  </si>
  <si>
    <t>m</t>
    <phoneticPr fontId="9"/>
  </si>
  <si>
    <t>工程</t>
    <rPh sb="0" eb="2">
      <t>コウテイ</t>
    </rPh>
    <phoneticPr fontId="9"/>
  </si>
  <si>
    <t>回転による加算率</t>
    <rPh sb="0" eb="2">
      <t>カイテン</t>
    </rPh>
    <rPh sb="5" eb="8">
      <t>カサンリツ</t>
    </rPh>
    <phoneticPr fontId="9"/>
  </si>
  <si>
    <t>度</t>
    <rPh sb="0" eb="1">
      <t>ド</t>
    </rPh>
    <phoneticPr fontId="9"/>
  </si>
  <si>
    <t>高低差による加算率</t>
    <rPh sb="0" eb="3">
      <t>コウテイサ</t>
    </rPh>
    <rPh sb="6" eb="9">
      <t>カサンリツ</t>
    </rPh>
    <phoneticPr fontId="9"/>
  </si>
  <si>
    <t>基礎が重なる場合の加算率</t>
    <rPh sb="0" eb="2">
      <t>キソ</t>
    </rPh>
    <rPh sb="3" eb="4">
      <t>カサ</t>
    </rPh>
    <rPh sb="6" eb="8">
      <t>バアイ</t>
    </rPh>
    <rPh sb="9" eb="12">
      <t>カサンリツ</t>
    </rPh>
    <phoneticPr fontId="9"/>
  </si>
  <si>
    <t>m</t>
    <phoneticPr fontId="9"/>
  </si>
  <si>
    <t>障害による加算率</t>
    <rPh sb="0" eb="2">
      <t>ショウガイ</t>
    </rPh>
    <rPh sb="5" eb="8">
      <t>カサンリツ</t>
    </rPh>
    <phoneticPr fontId="9"/>
  </si>
  <si>
    <t>曳家基本工事費</t>
    <rPh sb="0" eb="2">
      <t>ヒキヤ</t>
    </rPh>
    <rPh sb="2" eb="4">
      <t>キホン</t>
    </rPh>
    <rPh sb="4" eb="7">
      <t>コウジヒ</t>
    </rPh>
    <phoneticPr fontId="9"/>
  </si>
  <si>
    <t>補修工事</t>
    <rPh sb="0" eb="2">
      <t>ホシュウ</t>
    </rPh>
    <rPh sb="2" eb="4">
      <t>コウジ</t>
    </rPh>
    <phoneticPr fontId="9"/>
  </si>
  <si>
    <t>基礎工事費</t>
    <rPh sb="0" eb="2">
      <t>キソ</t>
    </rPh>
    <rPh sb="2" eb="5">
      <t>コウジヒ</t>
    </rPh>
    <phoneticPr fontId="9"/>
  </si>
  <si>
    <t>基礎杭加算率</t>
    <rPh sb="0" eb="2">
      <t>キソ</t>
    </rPh>
    <rPh sb="2" eb="3">
      <t>クイ</t>
    </rPh>
    <rPh sb="3" eb="6">
      <t>カサンリツ</t>
    </rPh>
    <phoneticPr fontId="9"/>
  </si>
  <si>
    <t>基礎杭が重なる場合</t>
    <rPh sb="0" eb="2">
      <t>キソ</t>
    </rPh>
    <rPh sb="2" eb="3">
      <t>クイ</t>
    </rPh>
    <rPh sb="4" eb="5">
      <t>カサ</t>
    </rPh>
    <rPh sb="7" eb="9">
      <t>バアイ</t>
    </rPh>
    <phoneticPr fontId="9"/>
  </si>
  <si>
    <t>仮設工事費</t>
    <rPh sb="0" eb="2">
      <t>カセツ</t>
    </rPh>
    <rPh sb="2" eb="5">
      <t>コウジヒ</t>
    </rPh>
    <phoneticPr fontId="9"/>
  </si>
  <si>
    <t>１階部分の仮設工事費</t>
    <rPh sb="1" eb="2">
      <t>カイ</t>
    </rPh>
    <rPh sb="2" eb="4">
      <t>ブブン</t>
    </rPh>
    <rPh sb="5" eb="7">
      <t>カセツ</t>
    </rPh>
    <rPh sb="7" eb="10">
      <t>コウジヒ</t>
    </rPh>
    <phoneticPr fontId="9"/>
  </si>
  <si>
    <t>水盛やり方費のみ</t>
    <rPh sb="0" eb="1">
      <t>ミズ</t>
    </rPh>
    <rPh sb="1" eb="2">
      <t>モ</t>
    </rPh>
    <rPh sb="2" eb="5">
      <t>ヤリカタ</t>
    </rPh>
    <rPh sb="5" eb="6">
      <t>ヒ</t>
    </rPh>
    <phoneticPr fontId="9"/>
  </si>
  <si>
    <t>新設すべき　　　　工　事　費</t>
    <rPh sb="0" eb="2">
      <t>シンセツ</t>
    </rPh>
    <rPh sb="9" eb="14">
      <t>コウジヒ</t>
    </rPh>
    <phoneticPr fontId="9"/>
  </si>
  <si>
    <t>外壁</t>
    <rPh sb="0" eb="2">
      <t>ガイヘキ</t>
    </rPh>
    <phoneticPr fontId="9"/>
  </si>
  <si>
    <t>ﾌﾞﾛｯｸ下地・基礎下地の仕上</t>
    <rPh sb="5" eb="7">
      <t>シタジ</t>
    </rPh>
    <rPh sb="8" eb="10">
      <t>キソ</t>
    </rPh>
    <rPh sb="10" eb="12">
      <t>シタジ</t>
    </rPh>
    <rPh sb="13" eb="15">
      <t>シア</t>
    </rPh>
    <phoneticPr fontId="9"/>
  </si>
  <si>
    <t>内壁</t>
    <rPh sb="0" eb="2">
      <t>ナイヘキ</t>
    </rPh>
    <phoneticPr fontId="9"/>
  </si>
  <si>
    <t>〃</t>
    <phoneticPr fontId="9"/>
  </si>
  <si>
    <t>床</t>
    <rPh sb="0" eb="1">
      <t>ユカ</t>
    </rPh>
    <phoneticPr fontId="9"/>
  </si>
  <si>
    <t>ﾓﾙﾀﾙ床等移設不可能なもの</t>
    <rPh sb="4" eb="5">
      <t>ユカ</t>
    </rPh>
    <rPh sb="5" eb="6">
      <t>トウ</t>
    </rPh>
    <rPh sb="6" eb="8">
      <t>イセツ</t>
    </rPh>
    <rPh sb="8" eb="11">
      <t>フカノウ</t>
    </rPh>
    <phoneticPr fontId="9"/>
  </si>
  <si>
    <t>ｺﾝｸﾘｰﾄ叩のない土間等に計上</t>
    <rPh sb="6" eb="7">
      <t>タタ</t>
    </rPh>
    <rPh sb="10" eb="12">
      <t>ドマ</t>
    </rPh>
    <rPh sb="12" eb="13">
      <t>トウ</t>
    </rPh>
    <rPh sb="14" eb="16">
      <t>ケイジョウ</t>
    </rPh>
    <phoneticPr fontId="9"/>
  </si>
  <si>
    <t>外壁補修工事費</t>
    <rPh sb="0" eb="2">
      <t>ガイヘキ</t>
    </rPh>
    <rPh sb="2" eb="4">
      <t>ホシュウ</t>
    </rPh>
    <rPh sb="4" eb="7">
      <t>コウジヒ</t>
    </rPh>
    <phoneticPr fontId="9"/>
  </si>
  <si>
    <t>｛外壁工事費－（A15）｝×外壁補修率</t>
    <rPh sb="1" eb="3">
      <t>ガイヘキ</t>
    </rPh>
    <rPh sb="3" eb="6">
      <t>コウジヒ</t>
    </rPh>
    <rPh sb="14" eb="16">
      <t>ガイヘキ</t>
    </rPh>
    <rPh sb="16" eb="18">
      <t>ホシュウ</t>
    </rPh>
    <rPh sb="18" eb="19">
      <t>リツ</t>
    </rPh>
    <phoneticPr fontId="9"/>
  </si>
  <si>
    <t>内壁補修工事費</t>
    <rPh sb="0" eb="1">
      <t>ナイ</t>
    </rPh>
    <rPh sb="1" eb="2">
      <t>ガイヘキ</t>
    </rPh>
    <rPh sb="2" eb="4">
      <t>ホシュウ</t>
    </rPh>
    <rPh sb="4" eb="7">
      <t>コウジヒ</t>
    </rPh>
    <phoneticPr fontId="9"/>
  </si>
  <si>
    <t>｛内壁工事費－（A16）｝×内壁補修率</t>
    <rPh sb="1" eb="2">
      <t>ウチ</t>
    </rPh>
    <rPh sb="2" eb="3">
      <t>ガイヘキ</t>
    </rPh>
    <rPh sb="3" eb="6">
      <t>コウジヒ</t>
    </rPh>
    <rPh sb="14" eb="15">
      <t>ウチ</t>
    </rPh>
    <rPh sb="15" eb="16">
      <t>ガイヘキ</t>
    </rPh>
    <rPh sb="16" eb="18">
      <t>ホシュウ</t>
    </rPh>
    <rPh sb="18" eb="19">
      <t>リツ</t>
    </rPh>
    <phoneticPr fontId="9"/>
  </si>
  <si>
    <t>床補修工事費</t>
    <rPh sb="0" eb="1">
      <t>ユカ</t>
    </rPh>
    <rPh sb="1" eb="3">
      <t>ホシュウ</t>
    </rPh>
    <rPh sb="3" eb="6">
      <t>コウジヒ</t>
    </rPh>
    <phoneticPr fontId="9"/>
  </si>
  <si>
    <t>｛１階床工事費－（A17）｝×０．４０</t>
    <rPh sb="2" eb="3">
      <t>カイ</t>
    </rPh>
    <rPh sb="3" eb="4">
      <t>ユカ</t>
    </rPh>
    <rPh sb="4" eb="7">
      <t>コウジヒ</t>
    </rPh>
    <phoneticPr fontId="9"/>
  </si>
  <si>
    <t>補修工事費</t>
    <rPh sb="0" eb="2">
      <t>ホシュウ</t>
    </rPh>
    <rPh sb="2" eb="5">
      <t>コウジヒ</t>
    </rPh>
    <phoneticPr fontId="9"/>
  </si>
  <si>
    <t>（A13）～（A20）までの合計</t>
    <rPh sb="14" eb="16">
      <t>ゴウケイ</t>
    </rPh>
    <phoneticPr fontId="9"/>
  </si>
  <si>
    <t>整地工事等</t>
    <rPh sb="0" eb="2">
      <t>セイチ</t>
    </rPh>
    <rPh sb="2" eb="4">
      <t>コウジ</t>
    </rPh>
    <rPh sb="4" eb="5">
      <t>トウ</t>
    </rPh>
    <phoneticPr fontId="9"/>
  </si>
  <si>
    <r>
      <t>掘削・埋戻し　工　 事　</t>
    </r>
    <r>
      <rPr>
        <sz val="11"/>
        <color theme="1"/>
        <rFont val="ＭＳ Ｐゴシック"/>
        <family val="2"/>
        <charset val="128"/>
        <scheme val="minor"/>
      </rPr>
      <t xml:space="preserve"> </t>
    </r>
    <r>
      <rPr>
        <sz val="10"/>
        <rFont val="ＭＳ Ｐゴシック"/>
        <family val="3"/>
        <charset val="128"/>
      </rPr>
      <t>費　　　　(手堀り部分)</t>
    </r>
    <rPh sb="0" eb="2">
      <t>クッサク</t>
    </rPh>
    <rPh sb="3" eb="4">
      <t>ウ</t>
    </rPh>
    <rPh sb="4" eb="5">
      <t>モド</t>
    </rPh>
    <rPh sb="7" eb="14">
      <t>コウジヒ</t>
    </rPh>
    <rPh sb="19" eb="20">
      <t>テ</t>
    </rPh>
    <rPh sb="20" eb="21">
      <t>ホリ</t>
    </rPh>
    <rPh sb="22" eb="24">
      <t>ブブン</t>
    </rPh>
    <phoneticPr fontId="9"/>
  </si>
  <si>
    <t>工事単価</t>
    <rPh sb="0" eb="2">
      <t>コウジ</t>
    </rPh>
    <rPh sb="2" eb="4">
      <t>タンカ</t>
    </rPh>
    <phoneticPr fontId="9"/>
  </si>
  <si>
    <t>円／㎡</t>
    <rPh sb="0" eb="1">
      <t>エン</t>
    </rPh>
    <phoneticPr fontId="9"/>
  </si>
  <si>
    <t>面積</t>
    <rPh sb="0" eb="2">
      <t>メンセキ</t>
    </rPh>
    <phoneticPr fontId="9"/>
  </si>
  <si>
    <t>㎡</t>
  </si>
  <si>
    <t>工事費</t>
    <rPh sb="0" eb="3">
      <t>コウジヒ</t>
    </rPh>
    <phoneticPr fontId="9"/>
  </si>
  <si>
    <r>
      <t>掘削・埋戻し　工 　事</t>
    </r>
    <r>
      <rPr>
        <sz val="11"/>
        <color theme="1"/>
        <rFont val="ＭＳ Ｐゴシック"/>
        <family val="2"/>
        <charset val="128"/>
        <scheme val="minor"/>
      </rPr>
      <t xml:space="preserve"> 　</t>
    </r>
    <r>
      <rPr>
        <sz val="10"/>
        <rFont val="ＭＳ Ｐゴシック"/>
        <family val="3"/>
        <charset val="128"/>
      </rPr>
      <t>費　(機械堀り部分)</t>
    </r>
    <rPh sb="0" eb="2">
      <t>クッサク</t>
    </rPh>
    <rPh sb="3" eb="4">
      <t>ウ</t>
    </rPh>
    <rPh sb="4" eb="5">
      <t>モド</t>
    </rPh>
    <rPh sb="7" eb="14">
      <t>コウジヒ</t>
    </rPh>
    <rPh sb="16" eb="18">
      <t>キカイ</t>
    </rPh>
    <rPh sb="18" eb="19">
      <t>ホリ</t>
    </rPh>
    <rPh sb="20" eb="22">
      <t>ブブン</t>
    </rPh>
    <phoneticPr fontId="9"/>
  </si>
  <si>
    <t>軟弱地盤による加算率</t>
    <rPh sb="0" eb="2">
      <t>ナンジャク</t>
    </rPh>
    <rPh sb="2" eb="4">
      <t>ジバン</t>
    </rPh>
    <rPh sb="7" eb="10">
      <t>カサンリツ</t>
    </rPh>
    <phoneticPr fontId="9"/>
  </si>
  <si>
    <r>
      <t>その他特殊　　　工　 事</t>
    </r>
    <r>
      <rPr>
        <sz val="11"/>
        <color theme="1"/>
        <rFont val="ＭＳ Ｐゴシック"/>
        <family val="2"/>
        <charset val="128"/>
        <scheme val="minor"/>
      </rPr>
      <t xml:space="preserve"> </t>
    </r>
    <r>
      <rPr>
        <sz val="10"/>
        <rFont val="ＭＳ Ｐゴシック"/>
        <family val="3"/>
        <charset val="128"/>
      </rPr>
      <t>　費</t>
    </r>
    <rPh sb="0" eb="3">
      <t>ソノタ</t>
    </rPh>
    <rPh sb="3" eb="5">
      <t>トクシュ</t>
    </rPh>
    <rPh sb="8" eb="12">
      <t>コウジ</t>
    </rPh>
    <rPh sb="14" eb="15">
      <t>ヒ</t>
    </rPh>
    <phoneticPr fontId="9"/>
  </si>
  <si>
    <t>土留工事単価</t>
    <rPh sb="0" eb="2">
      <t>ドド</t>
    </rPh>
    <rPh sb="2" eb="6">
      <t>コウジタンカ</t>
    </rPh>
    <phoneticPr fontId="9"/>
  </si>
  <si>
    <t>円／ｍ</t>
    <rPh sb="0" eb="1">
      <t>エン</t>
    </rPh>
    <phoneticPr fontId="9"/>
  </si>
  <si>
    <t>掛延長</t>
    <rPh sb="0" eb="1">
      <t>カ</t>
    </rPh>
    <rPh sb="1" eb="3">
      <t>エンチョウ</t>
    </rPh>
    <phoneticPr fontId="9"/>
  </si>
  <si>
    <t>ｍ</t>
    <phoneticPr fontId="9"/>
  </si>
  <si>
    <t>別途加算工事費</t>
    <rPh sb="0" eb="2">
      <t>ベット</t>
    </rPh>
    <rPh sb="2" eb="4">
      <t>カサン</t>
    </rPh>
    <rPh sb="4" eb="7">
      <t>コウジヒ</t>
    </rPh>
    <phoneticPr fontId="9"/>
  </si>
  <si>
    <t>整地工事費等合計</t>
    <rPh sb="0" eb="2">
      <t>セイチ</t>
    </rPh>
    <rPh sb="2" eb="5">
      <t>コウジヒ</t>
    </rPh>
    <rPh sb="5" eb="6">
      <t>トウ</t>
    </rPh>
    <rPh sb="6" eb="8">
      <t>ゴウケイ</t>
    </rPh>
    <phoneticPr fontId="9"/>
  </si>
  <si>
    <t>曳家純工事費</t>
    <rPh sb="0" eb="2">
      <t>ヒキヤ</t>
    </rPh>
    <rPh sb="2" eb="6">
      <t>ジュンコウジヒ</t>
    </rPh>
    <phoneticPr fontId="9"/>
  </si>
  <si>
    <t>新設すべき建築設備工事費</t>
  </si>
  <si>
    <t>諸経費を含まない建築設備工事費</t>
  </si>
  <si>
    <t>諸経費を含む建築設備工事費</t>
  </si>
  <si>
    <t>新設すべき建物附随工作物工事費</t>
    <rPh sb="0" eb="2">
      <t>シンセツ</t>
    </rPh>
    <rPh sb="5" eb="7">
      <t>タテモノ</t>
    </rPh>
    <rPh sb="7" eb="9">
      <t>フズイ</t>
    </rPh>
    <rPh sb="9" eb="12">
      <t>コウサクブツ</t>
    </rPh>
    <rPh sb="12" eb="15">
      <t>コウジヒ</t>
    </rPh>
    <phoneticPr fontId="9"/>
  </si>
  <si>
    <t>新設すべきその他の工事費</t>
    <rPh sb="0" eb="2">
      <t>シンセツ</t>
    </rPh>
    <rPh sb="5" eb="8">
      <t>ソノタ</t>
    </rPh>
    <rPh sb="9" eb="12">
      <t>コウジヒ</t>
    </rPh>
    <phoneticPr fontId="9"/>
  </si>
  <si>
    <t>建築工事費</t>
    <rPh sb="0" eb="2">
      <t>ケンチク</t>
    </rPh>
    <rPh sb="2" eb="5">
      <t>ジュンコウジヒ</t>
    </rPh>
    <phoneticPr fontId="9"/>
  </si>
  <si>
    <t>木造建物建築直接工事費計算書の〔1〕～〔12〕の合計</t>
    <rPh sb="6" eb="8">
      <t>チョクセツ</t>
    </rPh>
    <rPh sb="8" eb="10">
      <t>コウジ</t>
    </rPh>
    <phoneticPr fontId="9"/>
  </si>
  <si>
    <t>共通仮設費</t>
    <rPh sb="0" eb="2">
      <t>キョウツウ</t>
    </rPh>
    <rPh sb="2" eb="4">
      <t>カセツ</t>
    </rPh>
    <rPh sb="4" eb="5">
      <t>ヒ</t>
    </rPh>
    <phoneticPr fontId="9"/>
  </si>
  <si>
    <t>純工事費計</t>
    <rPh sb="0" eb="4">
      <t>ジュンコウジヒ</t>
    </rPh>
    <rPh sb="4" eb="5">
      <t>ケイ</t>
    </rPh>
    <phoneticPr fontId="9"/>
  </si>
  <si>
    <t>％</t>
    <phoneticPr fontId="9"/>
  </si>
  <si>
    <t>木造建物建築直接工事費　　　　　　　　　　　　　　　　　　　　　　　(建築設備、建物附随工作物除く)</t>
    <rPh sb="0" eb="2">
      <t>モクゾウ</t>
    </rPh>
    <rPh sb="2" eb="4">
      <t>タテモノ</t>
    </rPh>
    <rPh sb="4" eb="6">
      <t>ケンチク</t>
    </rPh>
    <rPh sb="6" eb="8">
      <t>チョクセツ</t>
    </rPh>
    <rPh sb="8" eb="10">
      <t>コウジ</t>
    </rPh>
    <rPh sb="10" eb="11">
      <t>ヒ</t>
    </rPh>
    <rPh sb="35" eb="37">
      <t>ケンチク</t>
    </rPh>
    <rPh sb="37" eb="39">
      <t>セツビ</t>
    </rPh>
    <rPh sb="40" eb="42">
      <t>タテモノ</t>
    </rPh>
    <rPh sb="42" eb="44">
      <t>フズイ</t>
    </rPh>
    <rPh sb="44" eb="47">
      <t>コウサクブツ</t>
    </rPh>
    <rPh sb="47" eb="48">
      <t>ノゾ</t>
    </rPh>
    <phoneticPr fontId="9"/>
  </si>
  <si>
    <t>曳家劣化補償率</t>
    <rPh sb="0" eb="2">
      <t>ヒキヤ</t>
    </rPh>
    <rPh sb="2" eb="4">
      <t>レッカ</t>
    </rPh>
    <rPh sb="4" eb="7">
      <t>ホショウリツ</t>
    </rPh>
    <phoneticPr fontId="9"/>
  </si>
  <si>
    <t>曳家劣化補償額</t>
    <rPh sb="0" eb="2">
      <t>ヒキヤ</t>
    </rPh>
    <rPh sb="2" eb="4">
      <t>レッカ</t>
    </rPh>
    <rPh sb="4" eb="6">
      <t>ホショウリツ</t>
    </rPh>
    <rPh sb="6" eb="7">
      <t>ガク</t>
    </rPh>
    <phoneticPr fontId="9"/>
  </si>
  <si>
    <t>B    取りこわし直接工事費計算書</t>
    <rPh sb="5" eb="6">
      <t>ト</t>
    </rPh>
    <rPh sb="10" eb="12">
      <t>チョクセツ</t>
    </rPh>
    <phoneticPr fontId="9"/>
  </si>
  <si>
    <t>棟記号</t>
    <rPh sb="0" eb="1">
      <t>トウ</t>
    </rPh>
    <rPh sb="1" eb="3">
      <t>キゴウ</t>
    </rPh>
    <phoneticPr fontId="9"/>
  </si>
  <si>
    <t>延床面積（㎡）</t>
    <rPh sb="0" eb="1">
      <t>ノ</t>
    </rPh>
    <rPh sb="1" eb="4">
      <t>ユカメンセキ</t>
    </rPh>
    <phoneticPr fontId="9"/>
  </si>
  <si>
    <t>１階床面積（㎡）</t>
    <rPh sb="1" eb="2">
      <t>カイ</t>
    </rPh>
    <rPh sb="2" eb="5">
      <t>ユカメンセキ</t>
    </rPh>
    <phoneticPr fontId="9"/>
  </si>
  <si>
    <t>階層比率　（②／①）</t>
    <rPh sb="0" eb="2">
      <t>カイソウ</t>
    </rPh>
    <rPh sb="2" eb="4">
      <t>ヒリツ</t>
    </rPh>
    <phoneticPr fontId="9"/>
  </si>
  <si>
    <t>建　　物　　の　　用　　途（構造・用途）</t>
    <rPh sb="0" eb="4">
      <t>タテモノ</t>
    </rPh>
    <rPh sb="9" eb="13">
      <t>ヨウト</t>
    </rPh>
    <rPh sb="14" eb="16">
      <t>コウゾウ</t>
    </rPh>
    <rPh sb="17" eb="19">
      <t>ヨウト</t>
    </rPh>
    <phoneticPr fontId="9"/>
  </si>
  <si>
    <t>①</t>
    <phoneticPr fontId="9"/>
  </si>
  <si>
    <t>②</t>
    <phoneticPr fontId="9"/>
  </si>
  <si>
    <t>③</t>
    <phoneticPr fontId="9"/>
  </si>
  <si>
    <t>内　　　　　　容</t>
    <rPh sb="0" eb="8">
      <t>ナイヨウ</t>
    </rPh>
    <phoneticPr fontId="9"/>
  </si>
  <si>
    <t>計　　算　　式　　等</t>
    <rPh sb="0" eb="10">
      <t>ケイサンシキトウ</t>
    </rPh>
    <phoneticPr fontId="9"/>
  </si>
  <si>
    <t>金　　　　　　　　額</t>
    <rPh sb="0" eb="10">
      <t>キンガク</t>
    </rPh>
    <phoneticPr fontId="9"/>
  </si>
  <si>
    <t>取りこわし工事</t>
    <rPh sb="0" eb="1">
      <t>ト</t>
    </rPh>
    <rPh sb="5" eb="7">
      <t>コウジ</t>
    </rPh>
    <phoneticPr fontId="9"/>
  </si>
  <si>
    <t>解体工事費</t>
  </si>
  <si>
    <t>b1解体工事費計算書より</t>
    <rPh sb="2" eb="4">
      <t>カイタイ</t>
    </rPh>
    <rPh sb="4" eb="7">
      <t>コウジヒ</t>
    </rPh>
    <rPh sb="7" eb="10">
      <t>ケイサンショ</t>
    </rPh>
    <phoneticPr fontId="9"/>
  </si>
  <si>
    <t>運搬費</t>
  </si>
  <si>
    <t>b2運搬費計算書より</t>
    <rPh sb="2" eb="5">
      <t>ウンパンヒ</t>
    </rPh>
    <rPh sb="5" eb="8">
      <t>ケイサンショ</t>
    </rPh>
    <phoneticPr fontId="9"/>
  </si>
  <si>
    <t>廃材処分費</t>
  </si>
  <si>
    <t>b3廃材処分費計算書より</t>
    <rPh sb="2" eb="4">
      <t>ハイザイ</t>
    </rPh>
    <rPh sb="4" eb="7">
      <t>ショブンヒ</t>
    </rPh>
    <rPh sb="7" eb="10">
      <t>ケイサンショ</t>
    </rPh>
    <phoneticPr fontId="9"/>
  </si>
  <si>
    <t>・廃材量等の計算</t>
    <rPh sb="1" eb="4">
      <t>ハイザイリョウ</t>
    </rPh>
    <rPh sb="4" eb="5">
      <t>トウ</t>
    </rPh>
    <rPh sb="6" eb="8">
      <t>ケイサン</t>
    </rPh>
    <phoneticPr fontId="9"/>
  </si>
  <si>
    <t>廃棄物組成名</t>
  </si>
  <si>
    <t>標準排出量（m3）</t>
  </si>
  <si>
    <t>対象面積（㎡）</t>
  </si>
  <si>
    <t>規模・用途別補正</t>
  </si>
  <si>
    <t>階層補正</t>
  </si>
  <si>
    <t>認定廃材量</t>
  </si>
  <si>
    <t>建物附随　　　工作物からの廃材量</t>
    <phoneticPr fontId="9"/>
  </si>
  <si>
    <t>工作物からの廃材量</t>
    <phoneticPr fontId="9"/>
  </si>
  <si>
    <t>廃材量合計（m3）</t>
    <phoneticPr fontId="9"/>
  </si>
  <si>
    <t>台数換算　　（４ｔ車）</t>
    <rPh sb="0" eb="2">
      <t>ダイスウ</t>
    </rPh>
    <rPh sb="2" eb="4">
      <t>カンサン</t>
    </rPh>
    <rPh sb="9" eb="10">
      <t>シャ</t>
    </rPh>
    <phoneticPr fontId="9"/>
  </si>
  <si>
    <t>台数　　　　（４ｔ車）</t>
    <rPh sb="0" eb="2">
      <t>ダイスウ</t>
    </rPh>
    <rPh sb="9" eb="10">
      <t>シャ</t>
    </rPh>
    <phoneticPr fontId="9"/>
  </si>
  <si>
    <t>④</t>
    <phoneticPr fontId="9"/>
  </si>
  <si>
    <t>延床面積　　(注意1参照)</t>
    <rPh sb="0" eb="1">
      <t>ノ</t>
    </rPh>
    <rPh sb="1" eb="4">
      <t>ユカメンセキ</t>
    </rPh>
    <rPh sb="7" eb="9">
      <t>チュウイ</t>
    </rPh>
    <rPh sb="10" eb="12">
      <t>サンショウ</t>
    </rPh>
    <phoneticPr fontId="9"/>
  </si>
  <si>
    <r>
      <t>（第４②(ﾛ)）</t>
    </r>
    <r>
      <rPr>
        <vertAlign val="superscript"/>
        <sz val="8"/>
        <rFont val="ＭＳ Ｐゴシック"/>
        <family val="3"/>
        <charset val="128"/>
      </rPr>
      <t>※</t>
    </r>
    <r>
      <rPr>
        <sz val="11"/>
        <color theme="1"/>
        <rFont val="ＭＳ Ｐゴシック"/>
        <family val="2"/>
        <charset val="128"/>
        <scheme val="minor"/>
      </rPr>
      <t>　⑤</t>
    </r>
    <r>
      <rPr>
        <vertAlign val="superscript"/>
        <sz val="10"/>
        <rFont val="ＭＳ Ｐゴシック"/>
        <family val="3"/>
        <charset val="128"/>
      </rPr>
      <t>　</t>
    </r>
    <rPh sb="1" eb="2">
      <t>ダイ</t>
    </rPh>
    <phoneticPr fontId="9"/>
  </si>
  <si>
    <r>
      <t>(第４②(ﾊ))</t>
    </r>
    <r>
      <rPr>
        <vertAlign val="superscript"/>
        <sz val="8"/>
        <rFont val="ＭＳ Ｐゴシック"/>
        <family val="3"/>
        <charset val="128"/>
      </rPr>
      <t>※</t>
    </r>
    <r>
      <rPr>
        <sz val="11"/>
        <color theme="1"/>
        <rFont val="ＭＳ Ｐゴシック"/>
        <family val="2"/>
        <charset val="128"/>
        <scheme val="minor"/>
      </rPr>
      <t>　⑥</t>
    </r>
    <r>
      <rPr>
        <vertAlign val="superscript"/>
        <sz val="10"/>
        <rFont val="ＭＳ Ｐゴシック"/>
        <family val="3"/>
        <charset val="128"/>
      </rPr>
      <t>　</t>
    </r>
    <rPh sb="1" eb="2">
      <t>ダイ</t>
    </rPh>
    <phoneticPr fontId="9"/>
  </si>
  <si>
    <t>⑦＝　　　　　　④×⑤×⑥</t>
    <phoneticPr fontId="9"/>
  </si>
  <si>
    <t>⑧</t>
    <phoneticPr fontId="9"/>
  </si>
  <si>
    <t>⑨</t>
    <phoneticPr fontId="9"/>
  </si>
  <si>
    <t>⑩＝　　　　　　　　⑦＋⑧＋⑨</t>
    <phoneticPr fontId="9"/>
  </si>
  <si>
    <r>
      <t>（第４③(ﾛ)）</t>
    </r>
    <r>
      <rPr>
        <vertAlign val="superscript"/>
        <sz val="9"/>
        <rFont val="ＭＳ Ｐゴシック"/>
        <family val="3"/>
        <charset val="128"/>
      </rPr>
      <t>※</t>
    </r>
    <r>
      <rPr>
        <sz val="11"/>
        <color theme="1"/>
        <rFont val="ＭＳ Ｐゴシック"/>
        <family val="2"/>
        <charset val="128"/>
        <scheme val="minor"/>
      </rPr>
      <t>　⑪</t>
    </r>
    <r>
      <rPr>
        <vertAlign val="superscript"/>
        <sz val="10"/>
        <rFont val="ＭＳ Ｐゴシック"/>
        <family val="3"/>
        <charset val="128"/>
      </rPr>
      <t>　</t>
    </r>
    <rPh sb="1" eb="2">
      <t>ダイ</t>
    </rPh>
    <phoneticPr fontId="9"/>
  </si>
  <si>
    <t>⑫＝⑩÷⑪</t>
    <phoneticPr fontId="9"/>
  </si>
  <si>
    <t>木　く　ず</t>
    <phoneticPr fontId="9"/>
  </si>
  <si>
    <t>がれき類</t>
  </si>
  <si>
    <t>金属くず</t>
  </si>
  <si>
    <t>屋根葺き材</t>
    <rPh sb="0" eb="2">
      <t>ヤネ</t>
    </rPh>
    <rPh sb="2" eb="3">
      <t>フ</t>
    </rPh>
    <rPh sb="4" eb="5">
      <t>ザイ</t>
    </rPh>
    <phoneticPr fontId="9"/>
  </si>
  <si>
    <t>ガラスくず</t>
  </si>
  <si>
    <t>廃プラスチック</t>
  </si>
  <si>
    <t>混合廃材</t>
  </si>
  <si>
    <t>石膏ボード</t>
  </si>
  <si>
    <t>床仕上げ材</t>
    <rPh sb="0" eb="1">
      <t>ユカ</t>
    </rPh>
    <rPh sb="1" eb="3">
      <t>シア</t>
    </rPh>
    <rPh sb="4" eb="5">
      <t>ザイ</t>
    </rPh>
    <phoneticPr fontId="9"/>
  </si>
  <si>
    <t>※</t>
    <phoneticPr fontId="9"/>
  </si>
  <si>
    <t>規模・用途補正、階層補正については、中部地区用地対策連絡協議会木造建物移転料積算基準第４②(ﾛ)、(ﾊ)の表により認定、台数換算については、第４③(ﾛ)の表により認定する。</t>
    <rPh sb="0" eb="2">
      <t>キボ</t>
    </rPh>
    <rPh sb="3" eb="5">
      <t>ヨウト</t>
    </rPh>
    <rPh sb="5" eb="7">
      <t>ホセイ</t>
    </rPh>
    <rPh sb="8" eb="10">
      <t>カイソウ</t>
    </rPh>
    <rPh sb="10" eb="12">
      <t>ホセイ</t>
    </rPh>
    <rPh sb="18" eb="20">
      <t>チュウブ</t>
    </rPh>
    <rPh sb="20" eb="22">
      <t>チク</t>
    </rPh>
    <rPh sb="22" eb="24">
      <t>ヨウチ</t>
    </rPh>
    <rPh sb="24" eb="26">
      <t>タイサク</t>
    </rPh>
    <rPh sb="26" eb="28">
      <t>レンラク</t>
    </rPh>
    <rPh sb="28" eb="31">
      <t>キョウギカイ</t>
    </rPh>
    <rPh sb="31" eb="33">
      <t>モクゾウ</t>
    </rPh>
    <rPh sb="33" eb="35">
      <t>タテモノ</t>
    </rPh>
    <rPh sb="35" eb="38">
      <t>イテンリョウ</t>
    </rPh>
    <rPh sb="38" eb="40">
      <t>セキサン</t>
    </rPh>
    <rPh sb="40" eb="42">
      <t>キジュン</t>
    </rPh>
    <rPh sb="42" eb="43">
      <t>ダイ</t>
    </rPh>
    <rPh sb="53" eb="54">
      <t>ヒョウ</t>
    </rPh>
    <rPh sb="57" eb="59">
      <t>ニンテイ</t>
    </rPh>
    <phoneticPr fontId="9"/>
  </si>
  <si>
    <t>注意 1：</t>
    <rPh sb="0" eb="1">
      <t>チュウ</t>
    </rPh>
    <rPh sb="1" eb="2">
      <t>イ</t>
    </rPh>
    <phoneticPr fontId="9"/>
  </si>
  <si>
    <t>対象面積については、ガレキ類は１階床面積とする。屋根葺き材は中二階部分の床面積を控除する。</t>
    <rPh sb="0" eb="2">
      <t>タイショウ</t>
    </rPh>
    <rPh sb="2" eb="4">
      <t>メンセキ</t>
    </rPh>
    <rPh sb="13" eb="14">
      <t>ルイ</t>
    </rPh>
    <rPh sb="16" eb="17">
      <t>カイ</t>
    </rPh>
    <rPh sb="17" eb="20">
      <t>ユカメンセキ</t>
    </rPh>
    <rPh sb="24" eb="26">
      <t>ヤネ</t>
    </rPh>
    <rPh sb="26" eb="27">
      <t>フ</t>
    </rPh>
    <rPh sb="28" eb="29">
      <t>ザイ</t>
    </rPh>
    <rPh sb="30" eb="33">
      <t>チュウニカイ</t>
    </rPh>
    <rPh sb="33" eb="35">
      <t>ブブン</t>
    </rPh>
    <rPh sb="36" eb="39">
      <t>ユカメンセキ</t>
    </rPh>
    <rPh sb="40" eb="42">
      <t>コウジョ</t>
    </rPh>
    <phoneticPr fontId="9"/>
  </si>
  <si>
    <t>　　  2：</t>
    <phoneticPr fontId="9"/>
  </si>
  <si>
    <t>建物が複数棟ある場合は、１棟毎に適用することを原則とする。</t>
    <rPh sb="0" eb="2">
      <t>タテモノ</t>
    </rPh>
    <rPh sb="3" eb="6">
      <t>フクスウトウ</t>
    </rPh>
    <rPh sb="8" eb="10">
      <t>バアイ</t>
    </rPh>
    <rPh sb="13" eb="14">
      <t>トウ</t>
    </rPh>
    <rPh sb="14" eb="15">
      <t>ゴト</t>
    </rPh>
    <rPh sb="16" eb="18">
      <t>テキヨウ</t>
    </rPh>
    <rPh sb="23" eb="25">
      <t>ゲンソク</t>
    </rPh>
    <phoneticPr fontId="9"/>
  </si>
  <si>
    <t>　　  3：</t>
    <phoneticPr fontId="9"/>
  </si>
  <si>
    <t>本表には、建築設備及び建物と一体となっている附随工作物を含む。このため⑧はそれ以外（木造車庫、物置、組立物置）の附随工作物がある場合計上する。</t>
    <rPh sb="0" eb="1">
      <t>ホン</t>
    </rPh>
    <rPh sb="1" eb="2">
      <t>ヒョウ</t>
    </rPh>
    <rPh sb="5" eb="7">
      <t>ケンチク</t>
    </rPh>
    <rPh sb="7" eb="9">
      <t>セツビ</t>
    </rPh>
    <rPh sb="9" eb="10">
      <t>オヨ</t>
    </rPh>
    <rPh sb="11" eb="13">
      <t>タテモノ</t>
    </rPh>
    <rPh sb="14" eb="16">
      <t>イッタイ</t>
    </rPh>
    <rPh sb="22" eb="24">
      <t>フズイ</t>
    </rPh>
    <rPh sb="24" eb="27">
      <t>コウサクブツ</t>
    </rPh>
    <rPh sb="28" eb="29">
      <t>フク</t>
    </rPh>
    <rPh sb="39" eb="41">
      <t>イガイ</t>
    </rPh>
    <rPh sb="42" eb="44">
      <t>モクゾウ</t>
    </rPh>
    <rPh sb="44" eb="46">
      <t>シャコ</t>
    </rPh>
    <rPh sb="47" eb="49">
      <t>モノオキ</t>
    </rPh>
    <rPh sb="50" eb="52">
      <t>クミタテ</t>
    </rPh>
    <rPh sb="52" eb="54">
      <t>モノオキ</t>
    </rPh>
    <rPh sb="66" eb="68">
      <t>ケイジョウ</t>
    </rPh>
    <phoneticPr fontId="9"/>
  </si>
  <si>
    <t>　　  4：</t>
    <phoneticPr fontId="9"/>
  </si>
  <si>
    <t>がれき類には、建物基礎全体が計上されているため、建物の一部が支障となった場合は収用地の基礎相当分を控除する。</t>
    <rPh sb="3" eb="4">
      <t>ルイ</t>
    </rPh>
    <rPh sb="7" eb="9">
      <t>タテモノ</t>
    </rPh>
    <rPh sb="9" eb="11">
      <t>キソ</t>
    </rPh>
    <rPh sb="11" eb="13">
      <t>ゼンタイ</t>
    </rPh>
    <rPh sb="14" eb="16">
      <t>ケイジョウ</t>
    </rPh>
    <rPh sb="24" eb="26">
      <t>タテモノ</t>
    </rPh>
    <rPh sb="27" eb="29">
      <t>イチブ</t>
    </rPh>
    <rPh sb="30" eb="32">
      <t>シショウ</t>
    </rPh>
    <rPh sb="36" eb="38">
      <t>バアイ</t>
    </rPh>
    <rPh sb="39" eb="41">
      <t>シュウヨウ</t>
    </rPh>
    <rPh sb="41" eb="42">
      <t>チ</t>
    </rPh>
    <rPh sb="43" eb="45">
      <t>キソ</t>
    </rPh>
    <rPh sb="45" eb="48">
      <t>ソウトウブン</t>
    </rPh>
    <rPh sb="49" eb="51">
      <t>コウジョ</t>
    </rPh>
    <phoneticPr fontId="9"/>
  </si>
  <si>
    <t>控除の方法については、次式による。しかし、実数値の把握が可能な場合は、次式に代え実数量を計上できる。</t>
    <rPh sb="0" eb="2">
      <t>コウジョ</t>
    </rPh>
    <rPh sb="3" eb="5">
      <t>ホウホウ</t>
    </rPh>
    <rPh sb="11" eb="13">
      <t>ジシキ</t>
    </rPh>
    <rPh sb="21" eb="22">
      <t>ジツ</t>
    </rPh>
    <rPh sb="22" eb="24">
      <t>スウチ</t>
    </rPh>
    <rPh sb="25" eb="27">
      <t>ハアク</t>
    </rPh>
    <rPh sb="28" eb="30">
      <t>カノウ</t>
    </rPh>
    <rPh sb="31" eb="33">
      <t>バアイ</t>
    </rPh>
    <rPh sb="35" eb="37">
      <t>ジシキ</t>
    </rPh>
    <rPh sb="38" eb="39">
      <t>カ</t>
    </rPh>
    <rPh sb="40" eb="41">
      <t>ジツ</t>
    </rPh>
    <rPh sb="41" eb="43">
      <t>スウリョウ</t>
    </rPh>
    <rPh sb="44" eb="46">
      <t>ケイジョウ</t>
    </rPh>
    <phoneticPr fontId="9"/>
  </si>
  <si>
    <t>式：</t>
    <rPh sb="0" eb="1">
      <t>シキ</t>
    </rPh>
    <phoneticPr fontId="9"/>
  </si>
  <si>
    <t>がれき類の総量(19.5)</t>
    <rPh sb="3" eb="4">
      <t>ルイ</t>
    </rPh>
    <rPh sb="5" eb="7">
      <t>ソウリョウ</t>
    </rPh>
    <phoneticPr fontId="9"/>
  </si>
  <si>
    <t>×</t>
    <phoneticPr fontId="9"/>
  </si>
  <si>
    <t>別表１の補正率</t>
    <rPh sb="0" eb="2">
      <t>ベツヒョウ</t>
    </rPh>
    <rPh sb="4" eb="6">
      <t>ホセイ</t>
    </rPh>
    <rPh sb="6" eb="7">
      <t>リツ</t>
    </rPh>
    <phoneticPr fontId="9"/>
  </si>
  <si>
    <t>×</t>
  </si>
  <si>
    <t>解体する１階床面積（残地部分）</t>
    <rPh sb="0" eb="2">
      <t>カイタイ</t>
    </rPh>
    <rPh sb="5" eb="6">
      <t>カイ</t>
    </rPh>
    <rPh sb="6" eb="9">
      <t>ユカメンセキ</t>
    </rPh>
    <rPh sb="10" eb="12">
      <t>ザンチ</t>
    </rPh>
    <rPh sb="12" eb="14">
      <t>ブブン</t>
    </rPh>
    <phoneticPr fontId="9"/>
  </si>
  <si>
    <t>・建物附随工作物からの廃材量（⑧）</t>
    <rPh sb="1" eb="3">
      <t>タテモノ</t>
    </rPh>
    <rPh sb="3" eb="5">
      <t>フズイ</t>
    </rPh>
    <rPh sb="5" eb="8">
      <t>コウサクブツ</t>
    </rPh>
    <rPh sb="11" eb="14">
      <t>ハイザイリョウ</t>
    </rPh>
    <phoneticPr fontId="9"/>
  </si>
  <si>
    <t>木 く ず</t>
    <rPh sb="0" eb="1">
      <t>キ</t>
    </rPh>
    <phoneticPr fontId="9"/>
  </si>
  <si>
    <t>がれき類</t>
    <rPh sb="3" eb="4">
      <t>ルイ</t>
    </rPh>
    <phoneticPr fontId="9"/>
  </si>
  <si>
    <t>金属くず</t>
    <rPh sb="0" eb="2">
      <t>キンゾク</t>
    </rPh>
    <phoneticPr fontId="9"/>
  </si>
  <si>
    <t>名　　　　　　称</t>
  </si>
  <si>
    <t>形　　　状　　　規　　　格</t>
  </si>
  <si>
    <t>単位</t>
  </si>
  <si>
    <t>数　量</t>
  </si>
  <si>
    <t>単位当り廃材量</t>
    <rPh sb="0" eb="2">
      <t>タンイ</t>
    </rPh>
    <rPh sb="2" eb="3">
      <t>ア</t>
    </rPh>
    <rPh sb="4" eb="7">
      <t>ハイザイリョウ</t>
    </rPh>
    <phoneticPr fontId="9"/>
  </si>
  <si>
    <t>認　　定　廃材量</t>
    <rPh sb="0" eb="4">
      <t>ニンテイ</t>
    </rPh>
    <rPh sb="5" eb="8">
      <t>ハイザイリョウ</t>
    </rPh>
    <phoneticPr fontId="9"/>
  </si>
  <si>
    <t>合　　　　計</t>
    <rPh sb="0" eb="6">
      <t>ゴウケイ</t>
    </rPh>
    <phoneticPr fontId="9"/>
  </si>
  <si>
    <t>・工作物からの廃材量（⑨）</t>
    <rPh sb="1" eb="4">
      <t>コウサクブツ</t>
    </rPh>
    <rPh sb="7" eb="10">
      <t>ハイザイリョウ</t>
    </rPh>
    <phoneticPr fontId="9"/>
  </si>
  <si>
    <t>ｂ１　解体工事費計算書</t>
    <rPh sb="3" eb="5">
      <t>カイタイ</t>
    </rPh>
    <rPh sb="5" eb="8">
      <t>コウジヒ</t>
    </rPh>
    <rPh sb="8" eb="11">
      <t>ケイサンショ</t>
    </rPh>
    <phoneticPr fontId="9"/>
  </si>
  <si>
    <t>種　　　　　　別</t>
    <rPh sb="0" eb="8">
      <t>シュベツ</t>
    </rPh>
    <phoneticPr fontId="9"/>
  </si>
  <si>
    <t>名　　　　　　称</t>
    <rPh sb="0" eb="8">
      <t>メイショウ</t>
    </rPh>
    <phoneticPr fontId="9"/>
  </si>
  <si>
    <t>形状規格</t>
    <rPh sb="0" eb="2">
      <t>ケイジョウ</t>
    </rPh>
    <rPh sb="2" eb="4">
      <t>キカク</t>
    </rPh>
    <phoneticPr fontId="9"/>
  </si>
  <si>
    <t>単　価</t>
    <rPh sb="0" eb="3">
      <t>タンカ</t>
    </rPh>
    <phoneticPr fontId="9"/>
  </si>
  <si>
    <t>金　　　額</t>
    <rPh sb="0" eb="5">
      <t>キンガク</t>
    </rPh>
    <phoneticPr fontId="9"/>
  </si>
  <si>
    <t>備　　　考</t>
    <rPh sb="0" eb="5">
      <t>ビコウ</t>
    </rPh>
    <phoneticPr fontId="9"/>
  </si>
  <si>
    <t>解体工事費計</t>
    <rPh sb="0" eb="2">
      <t>カイタイ</t>
    </rPh>
    <rPh sb="2" eb="5">
      <t>コウジヒ</t>
    </rPh>
    <rPh sb="5" eb="6">
      <t>ケイ</t>
    </rPh>
    <phoneticPr fontId="9"/>
  </si>
  <si>
    <t>ｂ２　運搬費計算書</t>
    <rPh sb="3" eb="5">
      <t>ウンパン</t>
    </rPh>
    <rPh sb="5" eb="6">
      <t>コウジヒ</t>
    </rPh>
    <rPh sb="6" eb="9">
      <t>ケイサンショ</t>
    </rPh>
    <phoneticPr fontId="9"/>
  </si>
  <si>
    <t>台数（４ｔ車）</t>
    <phoneticPr fontId="9"/>
  </si>
  <si>
    <t>必要台数（４ｔ）</t>
    <phoneticPr fontId="9"/>
  </si>
  <si>
    <t>必要台数（２ｔ）</t>
    <phoneticPr fontId="9"/>
  </si>
  <si>
    <t>単　　価</t>
  </si>
  <si>
    <t>金　　　額</t>
  </si>
  <si>
    <t>⑫</t>
    <phoneticPr fontId="9"/>
  </si>
  <si>
    <t>注意</t>
    <rPh sb="0" eb="2">
      <t>チュウイ</t>
    </rPh>
    <phoneticPr fontId="9"/>
  </si>
  <si>
    <t>木　く　ず</t>
    <phoneticPr fontId="9"/>
  </si>
  <si>
    <t>トラック台数に小数点以下の数</t>
    <rPh sb="4" eb="6">
      <t>ダイスウ</t>
    </rPh>
    <rPh sb="7" eb="10">
      <t>ショウスウテン</t>
    </rPh>
    <rPh sb="10" eb="12">
      <t>イカ</t>
    </rPh>
    <rPh sb="13" eb="14">
      <t>スウチ</t>
    </rPh>
    <phoneticPr fontId="9"/>
  </si>
  <si>
    <t>値がある場合の取扱い</t>
    <rPh sb="7" eb="9">
      <t>トリアツカ</t>
    </rPh>
    <phoneticPr fontId="9"/>
  </si>
  <si>
    <t>0.01～0.49の場合 ： ２ｔ車１台</t>
    <rPh sb="10" eb="12">
      <t>バアイ</t>
    </rPh>
    <rPh sb="17" eb="18">
      <t>シャ</t>
    </rPh>
    <rPh sb="19" eb="20">
      <t>ダイ</t>
    </rPh>
    <phoneticPr fontId="9"/>
  </si>
  <si>
    <t>0.50～0.99の場合 ： ４ｔ車１台</t>
    <rPh sb="10" eb="12">
      <t>バアイ</t>
    </rPh>
    <rPh sb="17" eb="18">
      <t>シャ</t>
    </rPh>
    <rPh sb="19" eb="20">
      <t>ダイ</t>
    </rPh>
    <phoneticPr fontId="9"/>
  </si>
  <si>
    <t>原則、同一の建物敷地において、同一所有者の建物が複数棟ある場合及び建物と同一所有者の建物附随工作物以外の附帯工作物がある場合も、それぞれの組成毎の廃棄物排出総量を合算して、運搬するものとする。</t>
    <rPh sb="0" eb="2">
      <t>ゲンソク</t>
    </rPh>
    <rPh sb="52" eb="53">
      <t>フ</t>
    </rPh>
    <phoneticPr fontId="9"/>
  </si>
  <si>
    <t>合　　　計</t>
  </si>
  <si>
    <t>ｂ３　廃材処分費計算書</t>
    <rPh sb="3" eb="5">
      <t>ハイザイ</t>
    </rPh>
    <rPh sb="5" eb="8">
      <t>ショブンヒ</t>
    </rPh>
    <rPh sb="8" eb="11">
      <t>ケイサンショ</t>
    </rPh>
    <phoneticPr fontId="9"/>
  </si>
  <si>
    <t>廃材量合計（m3）</t>
    <rPh sb="0" eb="3">
      <t>ハイザイリョウ</t>
    </rPh>
    <rPh sb="3" eb="5">
      <t>ゴウケイ</t>
    </rPh>
    <phoneticPr fontId="9"/>
  </si>
  <si>
    <t>⑩</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</si>
</sst>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
    <numFmt numFmtId="177" formatCode="#,##0_ "/>
    <numFmt numFmtId="178" formatCode="0.0%"/>
    <numFmt numFmtId="179" formatCode="0_);\(0\)"/>
    <numFmt numFmtId="180" formatCode="#,##0_);[Red]\(#,##0\)"/>
    <numFmt numFmtId="181" formatCode="&quot;(&quot;0&quot;)&quot;"/>
    <numFmt numFmtId="182" formatCode="&quot;(A&quot;0&quot;)&quot;"/>
    <numFmt numFmtId="183" formatCode="&quot;(B&quot;0&quot;)&quot;"/>
    <numFmt numFmtId="184" formatCode="0.0\ \ "/>
    <numFmt numFmtId="185" formatCode="#,##0.0;[Red]\-#,##0.0"/>
  </numFmts>
  <fonts count="36">
    <font>
      <sz val="11"/>
      <color theme="1"/>
      <name val="ＭＳ Ｐゴシック"/>
      <family val="2"/>
      <charset val="128"/>
      <scheme val="minor"/>
    </font>
    <font>
      <sz val="11"/>
      <color theme="1"/>
      <name val="ＭＳ Ｐゴシック"/>
      <family val="2"/>
      <charset val="128"/>
      <scheme val="minor"/>
    </font>
    <font>
      <sz val="11"/>
      <name val="HGｺﾞｼｯｸE"/>
      <family val="3"/>
      <charset val="128"/>
    </font>
    <font>
      <sz val="6"/>
      <name val="ＭＳ Ｐゴシック"/>
      <family val="2"/>
      <charset val="128"/>
      <scheme val="minor"/>
    </font>
    <font>
      <sz val="11"/>
      <name val="ＭＳ Ｐ明朝"/>
      <family val="1"/>
      <charset val="128"/>
    </font>
    <font>
      <sz val="11"/>
      <name val="ＭＳ Ｐゴシック"/>
      <family val="2"/>
      <charset val="128"/>
      <scheme val="minor"/>
    </font>
    <font>
      <sz val="10"/>
      <name val="ＭＳ Ｐ明朝"/>
      <family val="1"/>
      <charset val="128"/>
    </font>
    <font>
      <sz val="9"/>
      <name val="ＭＳ Ｐ明朝"/>
      <family val="1"/>
      <charset val="128"/>
    </font>
    <font>
      <b/>
      <sz val="9"/>
      <name val="ＭＳ Ｐ明朝"/>
      <family val="1"/>
      <charset val="128"/>
    </font>
    <font>
      <sz val="6"/>
      <name val="ＭＳ Ｐゴシック"/>
      <family val="3"/>
      <charset val="128"/>
    </font>
    <font>
      <sz val="11"/>
      <color theme="1"/>
      <name val="ＭＳ Ｐ明朝"/>
      <family val="1"/>
      <charset val="128"/>
    </font>
    <font>
      <vertAlign val="superscript"/>
      <sz val="11"/>
      <name val="ＭＳ Ｐ明朝"/>
      <family val="1"/>
      <charset val="128"/>
    </font>
    <font>
      <b/>
      <sz val="10"/>
      <name val="ＭＳ Ｐ明朝"/>
      <family val="1"/>
      <charset val="128"/>
    </font>
    <font>
      <b/>
      <sz val="11"/>
      <name val="ＭＳ Ｐゴシック"/>
      <family val="2"/>
      <charset val="128"/>
      <scheme val="minor"/>
    </font>
    <font>
      <sz val="11"/>
      <name val="ＭＳ Ｐゴシック"/>
      <family val="3"/>
      <charset val="128"/>
    </font>
    <font>
      <sz val="8"/>
      <name val="ＭＳ 明朝"/>
      <family val="1"/>
      <charset val="128"/>
    </font>
    <font>
      <sz val="11"/>
      <name val="ＭＳ 明朝"/>
      <family val="1"/>
      <charset val="128"/>
    </font>
    <font>
      <sz val="14"/>
      <name val="ＭＳ 明朝"/>
      <family val="1"/>
      <charset val="128"/>
    </font>
    <font>
      <sz val="10"/>
      <name val="ＭＳ 明朝"/>
      <family val="1"/>
      <charset val="128"/>
    </font>
    <font>
      <sz val="6"/>
      <name val="ＭＳ 明朝"/>
      <family val="1"/>
      <charset val="128"/>
    </font>
    <font>
      <sz val="10"/>
      <color theme="1"/>
      <name val="ＭＳ 明朝"/>
      <family val="1"/>
      <charset val="128"/>
    </font>
    <font>
      <sz val="11"/>
      <color theme="1"/>
      <name val="ＭＳ 明朝"/>
      <family val="1"/>
      <charset val="128"/>
    </font>
    <font>
      <sz val="6"/>
      <color theme="1"/>
      <name val="ＭＳ 明朝"/>
      <family val="1"/>
      <charset val="128"/>
    </font>
    <font>
      <sz val="8"/>
      <color theme="1"/>
      <name val="ＭＳ 明朝"/>
      <family val="1"/>
      <charset val="128"/>
    </font>
    <font>
      <u/>
      <sz val="11"/>
      <color indexed="12"/>
      <name val="ＭＳ Ｐゴシック"/>
      <family val="3"/>
      <charset val="128"/>
    </font>
    <font>
      <sz val="11"/>
      <color indexed="0"/>
      <name val="ＭＳ Ｐゴシック"/>
      <family val="3"/>
      <charset val="128"/>
    </font>
    <font>
      <sz val="10"/>
      <name val="ＭＳ Ｐゴシック"/>
      <family val="3"/>
      <charset val="128"/>
    </font>
    <font>
      <sz val="18"/>
      <name val="ＭＳ Ｐゴシック"/>
      <family val="3"/>
      <charset val="128"/>
    </font>
    <font>
      <sz val="24"/>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vertAlign val="superscript"/>
      <sz val="8"/>
      <name val="ＭＳ Ｐゴシック"/>
      <family val="3"/>
      <charset val="128"/>
    </font>
    <font>
      <vertAlign val="superscript"/>
      <sz val="10"/>
      <name val="ＭＳ Ｐゴシック"/>
      <family val="3"/>
      <charset val="128"/>
    </font>
    <font>
      <vertAlign val="superscript"/>
      <sz val="9"/>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theme="0"/>
        <bgColor indexed="64"/>
      </patternFill>
    </fill>
    <fill>
      <patternFill patternType="lightUp"/>
    </fill>
    <fill>
      <patternFill patternType="solid">
        <fgColor indexed="65"/>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rgb="FF002060"/>
      </bottom>
      <diagonal/>
    </border>
    <border>
      <left/>
      <right/>
      <top style="thin">
        <color indexed="64"/>
      </top>
      <bottom style="thin">
        <color rgb="FF002060"/>
      </bottom>
      <diagonal/>
    </border>
    <border>
      <left/>
      <right style="thin">
        <color indexed="64"/>
      </right>
      <top style="thin">
        <color indexed="64"/>
      </top>
      <bottom style="thin">
        <color rgb="FF002060"/>
      </bottom>
      <diagonal/>
    </border>
    <border>
      <left style="thin">
        <color indexed="64"/>
      </left>
      <right style="thin">
        <color indexed="64"/>
      </right>
      <top style="thin">
        <color indexed="64"/>
      </top>
      <bottom style="thin">
        <color rgb="FF002060"/>
      </bottom>
      <diagonal/>
    </border>
    <border>
      <left style="thin">
        <color indexed="64"/>
      </left>
      <right/>
      <top style="thin">
        <color rgb="FF002060"/>
      </top>
      <bottom style="thin">
        <color indexed="64"/>
      </bottom>
      <diagonal/>
    </border>
    <border>
      <left/>
      <right/>
      <top style="thin">
        <color rgb="FF002060"/>
      </top>
      <bottom style="thin">
        <color indexed="64"/>
      </bottom>
      <diagonal/>
    </border>
    <border>
      <left/>
      <right style="thin">
        <color indexed="64"/>
      </right>
      <top style="thin">
        <color rgb="FF002060"/>
      </top>
      <bottom style="thin">
        <color indexed="64"/>
      </bottom>
      <diagonal/>
    </border>
    <border>
      <left style="thin">
        <color indexed="64"/>
      </left>
      <right style="thin">
        <color indexed="64"/>
      </right>
      <top style="thin">
        <color rgb="FF002060"/>
      </top>
      <bottom style="thin">
        <color indexed="64"/>
      </bottom>
      <diagonal/>
    </border>
    <border>
      <left style="thin">
        <color indexed="64"/>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indexed="64"/>
      </right>
      <top style="thin">
        <color auto="1"/>
      </top>
      <bottom style="thin">
        <color auto="1"/>
      </bottom>
      <diagonal/>
    </border>
    <border>
      <left/>
      <right style="thin">
        <color rgb="FFFF0000"/>
      </right>
      <top style="thin">
        <color auto="1"/>
      </top>
      <bottom style="thin">
        <color auto="1"/>
      </bottom>
      <diagonal/>
    </border>
    <border>
      <left style="thin">
        <color rgb="FFFF0000"/>
      </left>
      <right/>
      <top style="thin">
        <color auto="1"/>
      </top>
      <bottom style="thin">
        <color auto="1"/>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auto="1"/>
      </right>
      <top style="thin">
        <color indexed="64"/>
      </top>
      <bottom style="thin">
        <color auto="1"/>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s>
  <cellStyleXfs count="18">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1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4" fillId="0" borderId="0" applyFont="0" applyFill="0" applyBorder="0" applyAlignment="0" applyProtection="0"/>
    <xf numFmtId="0" fontId="24" fillId="0" borderId="0" applyNumberFormat="0" applyFill="0" applyBorder="0" applyAlignment="0" applyProtection="0">
      <alignment vertical="top"/>
      <protection locked="0"/>
    </xf>
    <xf numFmtId="38" fontId="16" fillId="0" borderId="0" applyFont="0" applyFill="0" applyBorder="0" applyAlignment="0" applyProtection="0"/>
    <xf numFmtId="38" fontId="1" fillId="0" borderId="0" applyFont="0" applyFill="0" applyBorder="0" applyAlignment="0" applyProtection="0">
      <alignment vertical="center"/>
    </xf>
    <xf numFmtId="0" fontId="18" fillId="0" borderId="0"/>
    <xf numFmtId="0" fontId="1" fillId="0" borderId="0">
      <alignment vertical="center"/>
    </xf>
    <xf numFmtId="0" fontId="25" fillId="0" borderId="0"/>
    <xf numFmtId="0" fontId="25" fillId="0" borderId="0"/>
    <xf numFmtId="0" fontId="17" fillId="0" borderId="0"/>
    <xf numFmtId="0" fontId="26" fillId="0" borderId="0"/>
    <xf numFmtId="9" fontId="26" fillId="0" borderId="0" applyFont="0" applyFill="0" applyBorder="0" applyAlignment="0" applyProtection="0"/>
    <xf numFmtId="38" fontId="26" fillId="0" borderId="0" applyFont="0" applyFill="0" applyBorder="0" applyAlignment="0" applyProtection="0"/>
  </cellStyleXfs>
  <cellXfs count="933">
    <xf numFmtId="0" fontId="0" fillId="0" borderId="0" xfId="0">
      <alignment vertical="center"/>
    </xf>
    <xf numFmtId="0" fontId="2" fillId="0" borderId="0" xfId="0" applyFont="1" applyFill="1">
      <alignment vertical="center"/>
    </xf>
    <xf numFmtId="0" fontId="4" fillId="0" borderId="0" xfId="0" applyFont="1" applyFill="1">
      <alignment vertical="center"/>
    </xf>
    <xf numFmtId="176" fontId="4" fillId="0" borderId="0" xfId="0" applyNumberFormat="1" applyFont="1" applyFill="1" applyAlignment="1">
      <alignment horizontal="center" vertical="center"/>
    </xf>
    <xf numFmtId="0" fontId="4" fillId="0" borderId="0" xfId="0" applyFont="1" applyFill="1" applyAlignment="1">
      <alignment horizontal="centerContinuous" vertical="center"/>
    </xf>
    <xf numFmtId="176" fontId="4" fillId="0" borderId="0" xfId="0" applyNumberFormat="1" applyFont="1" applyFill="1" applyAlignment="1">
      <alignment horizontal="centerContinuous"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176" fontId="4" fillId="0" borderId="3" xfId="0" applyNumberFormat="1" applyFont="1" applyFill="1" applyBorder="1" applyAlignment="1">
      <alignment horizontal="center" vertical="center"/>
    </xf>
    <xf numFmtId="0" fontId="4" fillId="0" borderId="4" xfId="0" applyFont="1" applyFill="1" applyBorder="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5" xfId="0" applyFont="1" applyFill="1" applyBorder="1" applyAlignment="1">
      <alignment vertical="center" shrinkToFit="1"/>
    </xf>
    <xf numFmtId="176" fontId="4" fillId="0" borderId="5" xfId="0" applyNumberFormat="1" applyFont="1" applyFill="1" applyBorder="1" applyAlignment="1">
      <alignment horizontal="center" vertical="center" shrinkToFit="1"/>
    </xf>
    <xf numFmtId="176" fontId="4" fillId="0" borderId="5" xfId="2" applyNumberFormat="1" applyFont="1" applyFill="1" applyBorder="1" applyAlignment="1">
      <alignment horizontal="center" vertical="center" shrinkToFit="1"/>
    </xf>
    <xf numFmtId="176" fontId="10" fillId="0" borderId="13" xfId="2" quotePrefix="1" applyNumberFormat="1" applyFont="1" applyFill="1" applyBorder="1" applyAlignment="1">
      <alignment horizontal="center" vertical="center" shrinkToFit="1"/>
    </xf>
    <xf numFmtId="0" fontId="10" fillId="0" borderId="0" xfId="2" applyFont="1" applyFill="1">
      <alignment vertical="center"/>
    </xf>
    <xf numFmtId="176" fontId="4" fillId="0" borderId="11" xfId="2" applyNumberFormat="1" applyFont="1" applyFill="1" applyBorder="1" applyAlignment="1">
      <alignment horizontal="center" vertical="center" shrinkToFit="1"/>
    </xf>
    <xf numFmtId="0" fontId="4" fillId="0" borderId="0" xfId="2" applyFont="1" applyFill="1" applyAlignment="1">
      <alignment vertical="center"/>
    </xf>
    <xf numFmtId="0" fontId="4" fillId="0" borderId="0" xfId="2" applyFont="1" applyFill="1">
      <alignment vertical="center"/>
    </xf>
    <xf numFmtId="176" fontId="4" fillId="0" borderId="11" xfId="2" applyNumberFormat="1" applyFont="1" applyFill="1" applyBorder="1" applyAlignment="1">
      <alignment horizontal="center" vertical="center" shrinkToFit="1"/>
    </xf>
    <xf numFmtId="176" fontId="10" fillId="0" borderId="13" xfId="2" quotePrefix="1" applyNumberFormat="1" applyFont="1" applyFill="1" applyBorder="1" applyAlignment="1">
      <alignment horizontal="center" vertical="center" shrinkToFit="1"/>
    </xf>
    <xf numFmtId="0" fontId="2" fillId="2" borderId="0" xfId="0" applyFont="1" applyFill="1">
      <alignment vertical="center"/>
    </xf>
    <xf numFmtId="0" fontId="4" fillId="2" borderId="0" xfId="0" applyFont="1" applyFill="1">
      <alignment vertical="center"/>
    </xf>
    <xf numFmtId="176" fontId="4" fillId="2" borderId="0" xfId="0" applyNumberFormat="1" applyFont="1" applyFill="1" applyAlignment="1">
      <alignment horizontal="center" vertical="center"/>
    </xf>
    <xf numFmtId="0" fontId="4" fillId="2" borderId="0" xfId="0" applyFont="1" applyFill="1" applyAlignment="1">
      <alignment horizontal="centerContinuous" vertical="center"/>
    </xf>
    <xf numFmtId="176" fontId="4" fillId="2" borderId="0" xfId="0" applyNumberFormat="1" applyFont="1" applyFill="1" applyAlignment="1">
      <alignment horizontal="centerContinuous" vertical="center"/>
    </xf>
    <xf numFmtId="0" fontId="4" fillId="2" borderId="2" xfId="0" applyFont="1" applyFill="1" applyBorder="1">
      <alignment vertical="center"/>
    </xf>
    <xf numFmtId="0" fontId="4" fillId="2" borderId="3" xfId="0" applyFont="1" applyFill="1" applyBorder="1">
      <alignment vertical="center"/>
    </xf>
    <xf numFmtId="176" fontId="4" fillId="2" borderId="3" xfId="0" applyNumberFormat="1" applyFont="1" applyFill="1" applyBorder="1" applyAlignment="1">
      <alignment horizontal="center" vertical="center"/>
    </xf>
    <xf numFmtId="0" fontId="4" fillId="2" borderId="4" xfId="0" applyFont="1" applyFill="1" applyBorder="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0" xfId="0" applyFont="1" applyFill="1" applyBorder="1">
      <alignment vertical="center"/>
    </xf>
    <xf numFmtId="0" fontId="4" fillId="2" borderId="1" xfId="0" applyFont="1" applyFill="1" applyBorder="1">
      <alignment vertical="center"/>
    </xf>
    <xf numFmtId="0" fontId="4" fillId="2" borderId="5" xfId="0" applyFont="1" applyFill="1" applyBorder="1" applyAlignment="1">
      <alignment vertical="center" shrinkToFit="1"/>
    </xf>
    <xf numFmtId="176" fontId="4" fillId="2" borderId="5" xfId="0" applyNumberFormat="1" applyFont="1" applyFill="1" applyBorder="1" applyAlignment="1">
      <alignment horizontal="center" vertical="center" shrinkToFit="1"/>
    </xf>
    <xf numFmtId="0" fontId="6" fillId="2" borderId="3" xfId="0" applyFont="1" applyFill="1" applyBorder="1" applyAlignment="1">
      <alignment horizontal="left" vertical="center" inden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7" fillId="2" borderId="3" xfId="0" applyFont="1" applyFill="1" applyBorder="1" applyAlignment="1">
      <alignment vertical="center" shrinkToFit="1"/>
    </xf>
    <xf numFmtId="0" fontId="7" fillId="2" borderId="4" xfId="0" applyFont="1" applyFill="1" applyBorder="1" applyAlignment="1">
      <alignment vertical="center" shrinkToFit="1"/>
    </xf>
    <xf numFmtId="0" fontId="4" fillId="2" borderId="9" xfId="0" applyFont="1" applyFill="1" applyBorder="1" applyAlignment="1">
      <alignment vertical="center"/>
    </xf>
    <xf numFmtId="0" fontId="4" fillId="2" borderId="0" xfId="0" applyFont="1" applyFill="1" applyBorder="1" applyAlignment="1">
      <alignment horizontal="center" vertical="center"/>
    </xf>
    <xf numFmtId="0" fontId="4" fillId="2" borderId="9" xfId="0" applyFont="1" applyFill="1" applyBorder="1" applyAlignment="1">
      <alignment horizontal="left" vertical="center" indent="1" shrinkToFit="1"/>
    </xf>
    <xf numFmtId="176" fontId="4" fillId="2" borderId="0" xfId="0" applyNumberFormat="1" applyFont="1" applyFill="1" applyBorder="1" applyAlignment="1">
      <alignment horizontal="center" vertical="center" shrinkToFit="1"/>
    </xf>
    <xf numFmtId="179" fontId="6" fillId="2" borderId="9" xfId="0" applyNumberFormat="1" applyFont="1" applyFill="1" applyBorder="1" applyAlignment="1">
      <alignment horizontal="left" vertical="center" indent="1"/>
    </xf>
    <xf numFmtId="0" fontId="4" fillId="2" borderId="9" xfId="0" applyFont="1" applyFill="1" applyBorder="1" applyAlignment="1">
      <alignment horizontal="center" vertical="center"/>
    </xf>
    <xf numFmtId="0" fontId="7" fillId="2" borderId="0" xfId="0" applyFont="1" applyFill="1" applyBorder="1" applyAlignment="1">
      <alignment vertical="center" shrinkToFit="1"/>
    </xf>
    <xf numFmtId="0" fontId="4" fillId="2" borderId="0" xfId="0" applyFont="1" applyFill="1" applyBorder="1" applyAlignment="1">
      <alignment vertical="center"/>
    </xf>
    <xf numFmtId="0" fontId="4" fillId="2" borderId="0" xfId="0" applyFont="1" applyFill="1" applyBorder="1" applyAlignment="1">
      <alignment vertical="center" textRotation="255"/>
    </xf>
    <xf numFmtId="176" fontId="4" fillId="2" borderId="0" xfId="0" applyNumberFormat="1" applyFont="1" applyFill="1" applyBorder="1" applyAlignment="1">
      <alignment horizontal="center" vertical="center"/>
    </xf>
    <xf numFmtId="179" fontId="4" fillId="2" borderId="0" xfId="0" applyNumberFormat="1" applyFont="1" applyFill="1" applyBorder="1" applyAlignment="1">
      <alignment vertical="center"/>
    </xf>
    <xf numFmtId="0" fontId="4" fillId="2" borderId="33" xfId="0" applyFont="1" applyFill="1" applyBorder="1">
      <alignment vertical="center"/>
    </xf>
    <xf numFmtId="0" fontId="4" fillId="2" borderId="34" xfId="0" applyFont="1" applyFill="1" applyBorder="1">
      <alignment vertical="center"/>
    </xf>
    <xf numFmtId="0" fontId="4" fillId="2" borderId="39" xfId="0" applyFont="1" applyFill="1" applyBorder="1">
      <alignment vertical="center"/>
    </xf>
    <xf numFmtId="0" fontId="4" fillId="2" borderId="40" xfId="0" applyFont="1" applyFill="1" applyBorder="1">
      <alignment vertical="center"/>
    </xf>
    <xf numFmtId="0" fontId="4" fillId="2" borderId="49" xfId="0" applyFont="1" applyFill="1" applyBorder="1">
      <alignment vertical="center"/>
    </xf>
    <xf numFmtId="0" fontId="4" fillId="2" borderId="50" xfId="0" applyFont="1" applyFill="1" applyBorder="1">
      <alignment vertical="center"/>
    </xf>
    <xf numFmtId="176" fontId="4" fillId="2" borderId="11" xfId="0" applyNumberFormat="1" applyFont="1" applyFill="1" applyBorder="1" applyAlignment="1">
      <alignment horizontal="center" vertical="center" shrinkToFit="1"/>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4" fillId="2" borderId="6" xfId="0" applyFont="1" applyFill="1" applyBorder="1">
      <alignment vertical="center"/>
    </xf>
    <xf numFmtId="0" fontId="4" fillId="2" borderId="9" xfId="0" applyFont="1" applyFill="1" applyBorder="1">
      <alignment vertical="center"/>
    </xf>
    <xf numFmtId="0" fontId="4" fillId="2" borderId="7" xfId="0" applyFont="1" applyFill="1" applyBorder="1">
      <alignment vertical="center"/>
    </xf>
    <xf numFmtId="0" fontId="4" fillId="2" borderId="10" xfId="0" applyFont="1" applyFill="1" applyBorder="1">
      <alignment vertical="center"/>
    </xf>
    <xf numFmtId="0" fontId="4" fillId="2" borderId="8" xfId="0" applyFont="1" applyFill="1" applyBorder="1">
      <alignment vertical="center"/>
    </xf>
    <xf numFmtId="0" fontId="7" fillId="2" borderId="8" xfId="0" applyFont="1" applyFill="1" applyBorder="1">
      <alignment vertical="center"/>
    </xf>
    <xf numFmtId="0" fontId="7" fillId="2" borderId="0" xfId="0" applyFont="1" applyFill="1" applyBorder="1">
      <alignment vertical="center"/>
    </xf>
    <xf numFmtId="0" fontId="7" fillId="2" borderId="14" xfId="0" applyFont="1" applyFill="1" applyBorder="1">
      <alignment vertical="center"/>
    </xf>
    <xf numFmtId="0" fontId="7" fillId="2" borderId="10" xfId="0" applyFont="1" applyFill="1" applyBorder="1">
      <alignment vertical="center"/>
    </xf>
    <xf numFmtId="0" fontId="7" fillId="2" borderId="1" xfId="0" applyFont="1" applyFill="1" applyBorder="1">
      <alignment vertical="center"/>
    </xf>
    <xf numFmtId="0" fontId="7" fillId="2" borderId="12" xfId="0" applyFont="1" applyFill="1" applyBorder="1">
      <alignment vertical="center"/>
    </xf>
    <xf numFmtId="0" fontId="4" fillId="2" borderId="14" xfId="0" applyFont="1" applyFill="1" applyBorder="1">
      <alignment vertical="center"/>
    </xf>
    <xf numFmtId="0" fontId="7" fillId="2" borderId="2" xfId="0" applyFont="1" applyFill="1" applyBorder="1" applyAlignment="1">
      <alignment vertical="center" shrinkToFit="1"/>
    </xf>
    <xf numFmtId="176" fontId="4" fillId="2" borderId="9" xfId="0" applyNumberFormat="1" applyFont="1" applyFill="1" applyBorder="1" applyAlignment="1">
      <alignment horizontal="center" vertical="center" shrinkToFit="1"/>
    </xf>
    <xf numFmtId="0" fontId="7" fillId="2" borderId="9" xfId="0" applyFont="1" applyFill="1" applyBorder="1" applyAlignment="1">
      <alignment vertical="center" shrinkToFit="1"/>
    </xf>
    <xf numFmtId="0" fontId="4" fillId="2" borderId="9" xfId="0" applyFont="1" applyFill="1" applyBorder="1" applyAlignment="1">
      <alignment vertical="center" textRotation="255"/>
    </xf>
    <xf numFmtId="176" fontId="4" fillId="2" borderId="9" xfId="0" applyNumberFormat="1" applyFont="1" applyFill="1" applyBorder="1" applyAlignment="1">
      <alignment vertical="center"/>
    </xf>
    <xf numFmtId="176" fontId="4" fillId="2" borderId="13" xfId="0" applyNumberFormat="1" applyFont="1" applyFill="1" applyBorder="1" applyAlignment="1">
      <alignment horizontal="center" vertical="center" shrinkToFit="1"/>
    </xf>
    <xf numFmtId="0" fontId="7" fillId="2" borderId="3" xfId="0" applyFont="1" applyFill="1" applyBorder="1" applyAlignment="1">
      <alignment horizontal="left" vertical="center" indent="1"/>
    </xf>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6" fillId="2" borderId="3"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4" xfId="0" applyFont="1" applyFill="1" applyBorder="1" applyAlignment="1">
      <alignment horizontal="center" vertical="center"/>
    </xf>
    <xf numFmtId="179" fontId="7" fillId="2" borderId="2" xfId="0" applyNumberFormat="1" applyFont="1" applyFill="1" applyBorder="1" applyAlignment="1">
      <alignment horizontal="left" vertical="center" indent="1"/>
    </xf>
    <xf numFmtId="179" fontId="7" fillId="2" borderId="3" xfId="0" applyNumberFormat="1" applyFont="1" applyFill="1" applyBorder="1" applyAlignment="1">
      <alignment horizontal="left" vertical="center" indent="1"/>
    </xf>
    <xf numFmtId="179" fontId="7" fillId="2" borderId="4" xfId="0" applyNumberFormat="1" applyFont="1" applyFill="1" applyBorder="1" applyAlignment="1">
      <alignment horizontal="left" vertical="center" indent="1"/>
    </xf>
    <xf numFmtId="176" fontId="4" fillId="2" borderId="0" xfId="0" applyNumberFormat="1" applyFont="1" applyFill="1" applyBorder="1" applyAlignment="1">
      <alignment vertical="center"/>
    </xf>
    <xf numFmtId="49" fontId="15" fillId="0" borderId="0" xfId="3" applyNumberFormat="1" applyFont="1" applyFill="1" applyAlignment="1">
      <alignment vertical="center"/>
    </xf>
    <xf numFmtId="49" fontId="16" fillId="0" borderId="0" xfId="3" applyNumberFormat="1" applyFont="1" applyFill="1" applyAlignment="1">
      <alignment horizontal="right" vertical="center"/>
    </xf>
    <xf numFmtId="49" fontId="17" fillId="0" borderId="0" xfId="3" applyNumberFormat="1" applyFont="1" applyFill="1" applyAlignment="1">
      <alignment horizontal="center" vertical="center"/>
    </xf>
    <xf numFmtId="49" fontId="19" fillId="0" borderId="29" xfId="3" applyNumberFormat="1" applyFont="1" applyFill="1" applyBorder="1" applyAlignment="1">
      <alignment horizontal="center" vertical="center" wrapText="1"/>
    </xf>
    <xf numFmtId="49" fontId="15" fillId="0" borderId="32" xfId="3" applyNumberFormat="1" applyFont="1" applyFill="1" applyBorder="1" applyAlignment="1">
      <alignment horizontal="center" vertical="center"/>
    </xf>
    <xf numFmtId="49" fontId="15" fillId="0" borderId="35" xfId="3" applyNumberFormat="1" applyFont="1" applyFill="1" applyBorder="1" applyAlignment="1">
      <alignment horizontal="center" vertical="center"/>
    </xf>
    <xf numFmtId="3" fontId="15" fillId="0" borderId="38" xfId="3" applyNumberFormat="1" applyFont="1" applyFill="1" applyBorder="1" applyAlignment="1">
      <alignment horizontal="right" vertical="center"/>
    </xf>
    <xf numFmtId="49" fontId="22" fillId="0" borderId="29" xfId="3" applyNumberFormat="1" applyFont="1" applyFill="1" applyBorder="1" applyAlignment="1">
      <alignment horizontal="center" vertical="center" wrapText="1"/>
    </xf>
    <xf numFmtId="49" fontId="23" fillId="0" borderId="32" xfId="3" applyNumberFormat="1" applyFont="1" applyFill="1" applyBorder="1" applyAlignment="1">
      <alignment horizontal="center" vertical="center"/>
    </xf>
    <xf numFmtId="49" fontId="23" fillId="0" borderId="35" xfId="3" applyNumberFormat="1" applyFont="1" applyFill="1" applyBorder="1" applyAlignment="1">
      <alignment horizontal="center" vertical="center"/>
    </xf>
    <xf numFmtId="49" fontId="23" fillId="0" borderId="38" xfId="3" applyNumberFormat="1" applyFont="1" applyFill="1" applyBorder="1" applyAlignment="1">
      <alignment horizontal="right" vertical="center"/>
    </xf>
    <xf numFmtId="49" fontId="23" fillId="0" borderId="31" xfId="3" applyNumberFormat="1" applyFont="1" applyFill="1" applyBorder="1" applyAlignment="1">
      <alignment horizontal="center" vertical="center"/>
    </xf>
    <xf numFmtId="49" fontId="23" fillId="0" borderId="37" xfId="3" applyNumberFormat="1" applyFont="1" applyFill="1" applyBorder="1" applyAlignment="1">
      <alignment horizontal="right" vertical="center"/>
    </xf>
    <xf numFmtId="49" fontId="23" fillId="0" borderId="44" xfId="3" applyNumberFormat="1" applyFont="1" applyFill="1" applyBorder="1" applyAlignment="1">
      <alignment horizontal="center" vertical="center"/>
    </xf>
    <xf numFmtId="49" fontId="23" fillId="0" borderId="46" xfId="3" applyNumberFormat="1" applyFont="1" applyFill="1" applyBorder="1" applyAlignment="1">
      <alignment horizontal="right" vertical="center"/>
    </xf>
    <xf numFmtId="49" fontId="15" fillId="0" borderId="37" xfId="3" applyNumberFormat="1" applyFont="1" applyFill="1" applyBorder="1" applyAlignment="1">
      <alignment horizontal="right" vertical="center"/>
    </xf>
    <xf numFmtId="49" fontId="15" fillId="0" borderId="9" xfId="3" applyNumberFormat="1" applyFont="1" applyFill="1" applyBorder="1" applyAlignment="1">
      <alignment horizontal="right" vertical="center"/>
    </xf>
    <xf numFmtId="0" fontId="26" fillId="0" borderId="0" xfId="15" applyAlignment="1">
      <alignment vertical="center"/>
    </xf>
    <xf numFmtId="0" fontId="27" fillId="0" borderId="0" xfId="15" applyFont="1" applyAlignment="1">
      <alignment vertical="center"/>
    </xf>
    <xf numFmtId="0" fontId="28" fillId="0" borderId="0" xfId="15" applyFont="1" applyAlignment="1">
      <alignment horizontal="centerContinuous" vertical="center"/>
    </xf>
    <xf numFmtId="0" fontId="26" fillId="0" borderId="0" xfId="15" applyAlignment="1">
      <alignment horizontal="centerContinuous" vertical="center"/>
    </xf>
    <xf numFmtId="0" fontId="26" fillId="0" borderId="2" xfId="15" applyBorder="1" applyAlignment="1">
      <alignment vertical="center"/>
    </xf>
    <xf numFmtId="0" fontId="26" fillId="0" borderId="3" xfId="15" applyBorder="1" applyAlignment="1">
      <alignment vertical="center"/>
    </xf>
    <xf numFmtId="0" fontId="26" fillId="0" borderId="4" xfId="15" applyBorder="1" applyAlignment="1">
      <alignment vertical="center"/>
    </xf>
    <xf numFmtId="0" fontId="26" fillId="0" borderId="2" xfId="15" applyBorder="1" applyAlignment="1">
      <alignment horizontal="centerContinuous" vertical="center"/>
    </xf>
    <xf numFmtId="0" fontId="26" fillId="0" borderId="3" xfId="15" applyBorder="1" applyAlignment="1">
      <alignment horizontal="centerContinuous" vertical="center"/>
    </xf>
    <xf numFmtId="0" fontId="26" fillId="0" borderId="7" xfId="15" applyBorder="1" applyAlignment="1">
      <alignment horizontal="centerContinuous" vertical="center"/>
    </xf>
    <xf numFmtId="0" fontId="26" fillId="0" borderId="13" xfId="15" applyBorder="1" applyAlignment="1">
      <alignment vertical="center"/>
    </xf>
    <xf numFmtId="0" fontId="26" fillId="0" borderId="5" xfId="15" applyBorder="1" applyAlignment="1">
      <alignment horizontal="center" vertical="center"/>
    </xf>
    <xf numFmtId="0" fontId="26" fillId="0" borderId="4" xfId="15" applyBorder="1" applyAlignment="1">
      <alignment horizontal="centerContinuous" vertical="center"/>
    </xf>
    <xf numFmtId="0" fontId="26" fillId="0" borderId="5" xfId="15" applyBorder="1" applyAlignment="1">
      <alignment horizontal="centerContinuous" vertical="center"/>
    </xf>
    <xf numFmtId="0" fontId="26" fillId="3" borderId="3" xfId="15" applyFill="1" applyBorder="1" applyAlignment="1">
      <alignment horizontal="centerContinuous" vertical="center"/>
    </xf>
    <xf numFmtId="0" fontId="26" fillId="3" borderId="4" xfId="15" applyFill="1" applyBorder="1" applyAlignment="1">
      <alignment horizontal="centerContinuous" vertical="center"/>
    </xf>
    <xf numFmtId="0" fontId="26" fillId="0" borderId="4" xfId="15" applyBorder="1" applyAlignment="1">
      <alignment horizontal="right" vertical="center"/>
    </xf>
    <xf numFmtId="181" fontId="26" fillId="0" borderId="5" xfId="15" applyNumberFormat="1" applyBorder="1" applyAlignment="1">
      <alignment horizontal="center" vertical="center"/>
    </xf>
    <xf numFmtId="181" fontId="26" fillId="0" borderId="4" xfId="15" applyNumberFormat="1" applyBorder="1" applyAlignment="1">
      <alignment horizontal="center" vertical="center"/>
    </xf>
    <xf numFmtId="0" fontId="26" fillId="0" borderId="5" xfId="15" applyBorder="1" applyAlignment="1">
      <alignment horizontal="right" vertical="center"/>
    </xf>
    <xf numFmtId="181" fontId="26" fillId="3" borderId="4" xfId="15" applyNumberFormat="1" applyFill="1" applyBorder="1" applyAlignment="1">
      <alignment horizontal="center" vertical="center"/>
    </xf>
    <xf numFmtId="181" fontId="26" fillId="0" borderId="3" xfId="15" applyNumberFormat="1" applyBorder="1" applyAlignment="1">
      <alignment horizontal="centerContinuous" vertical="center"/>
    </xf>
    <xf numFmtId="0" fontId="30" fillId="0" borderId="3" xfId="15" applyFont="1" applyBorder="1" applyAlignment="1">
      <alignment vertical="center"/>
    </xf>
    <xf numFmtId="0" fontId="26" fillId="0" borderId="3" xfId="15" quotePrefix="1" applyBorder="1" applyAlignment="1">
      <alignment vertical="center"/>
    </xf>
    <xf numFmtId="0" fontId="26" fillId="0" borderId="9" xfId="15" applyBorder="1" applyAlignment="1">
      <alignment vertical="center"/>
    </xf>
    <xf numFmtId="0" fontId="9" fillId="0" borderId="7" xfId="15" applyFont="1" applyBorder="1" applyAlignment="1">
      <alignment vertical="center"/>
    </xf>
    <xf numFmtId="0" fontId="30" fillId="0" borderId="10" xfId="15" applyFont="1" applyBorder="1" applyAlignment="1">
      <alignment vertical="center" wrapText="1"/>
    </xf>
    <xf numFmtId="0" fontId="26" fillId="0" borderId="1" xfId="15" applyBorder="1" applyAlignment="1">
      <alignment vertical="center"/>
    </xf>
    <xf numFmtId="0" fontId="9" fillId="0" borderId="12" xfId="15" applyFont="1" applyBorder="1" applyAlignment="1">
      <alignment horizontal="right" vertical="center"/>
    </xf>
    <xf numFmtId="0" fontId="26" fillId="0" borderId="7" xfId="15" applyBorder="1" applyAlignment="1">
      <alignment vertical="center"/>
    </xf>
    <xf numFmtId="0" fontId="26" fillId="0" borderId="9" xfId="15" quotePrefix="1" applyBorder="1" applyAlignment="1">
      <alignment vertical="center"/>
    </xf>
    <xf numFmtId="0" fontId="26" fillId="0" borderId="6" xfId="15" quotePrefix="1" applyBorder="1" applyAlignment="1">
      <alignment vertical="center"/>
    </xf>
    <xf numFmtId="0" fontId="26" fillId="0" borderId="0" xfId="15" applyBorder="1" applyAlignment="1">
      <alignment vertical="center"/>
    </xf>
    <xf numFmtId="0" fontId="9" fillId="0" borderId="14" xfId="15" applyFont="1" applyBorder="1" applyAlignment="1">
      <alignment vertical="center"/>
    </xf>
    <xf numFmtId="0" fontId="9" fillId="0" borderId="14" xfId="15" applyFont="1" applyBorder="1" applyAlignment="1">
      <alignment horizontal="right" vertical="center"/>
    </xf>
    <xf numFmtId="181" fontId="26" fillId="0" borderId="60" xfId="15" applyNumberFormat="1" applyBorder="1" applyAlignment="1">
      <alignment horizontal="centerContinuous" vertical="center"/>
    </xf>
    <xf numFmtId="0" fontId="26" fillId="0" borderId="61" xfId="15" applyBorder="1" applyAlignment="1">
      <alignment horizontal="centerContinuous" vertical="center"/>
    </xf>
    <xf numFmtId="0" fontId="26" fillId="0" borderId="60" xfId="15" quotePrefix="1" applyBorder="1" applyAlignment="1">
      <alignment vertical="center"/>
    </xf>
    <xf numFmtId="0" fontId="26" fillId="0" borderId="60" xfId="15" applyBorder="1" applyAlignment="1">
      <alignment vertical="center"/>
    </xf>
    <xf numFmtId="0" fontId="26" fillId="0" borderId="61" xfId="15" applyBorder="1" applyAlignment="1">
      <alignment vertical="center"/>
    </xf>
    <xf numFmtId="0" fontId="26" fillId="3" borderId="60" xfId="15" applyFill="1" applyBorder="1" applyAlignment="1">
      <alignment vertical="center"/>
    </xf>
    <xf numFmtId="0" fontId="26" fillId="3" borderId="61" xfId="15" applyFill="1" applyBorder="1" applyAlignment="1">
      <alignment vertical="center"/>
    </xf>
    <xf numFmtId="0" fontId="26" fillId="3" borderId="3" xfId="15" applyFill="1" applyBorder="1" applyAlignment="1">
      <alignment vertical="center"/>
    </xf>
    <xf numFmtId="0" fontId="26" fillId="3" borderId="4" xfId="15" applyFill="1" applyBorder="1" applyAlignment="1">
      <alignment vertical="center"/>
    </xf>
    <xf numFmtId="181" fontId="26" fillId="0" borderId="3" xfId="15" applyNumberFormat="1" applyFont="1" applyBorder="1" applyAlignment="1">
      <alignment horizontal="centerContinuous" vertical="center"/>
    </xf>
    <xf numFmtId="0" fontId="26" fillId="0" borderId="4" xfId="15" applyFont="1" applyBorder="1" applyAlignment="1">
      <alignment horizontal="centerContinuous" vertical="center"/>
    </xf>
    <xf numFmtId="0" fontId="26" fillId="0" borderId="3" xfId="15" quotePrefix="1" applyFont="1" applyBorder="1" applyAlignment="1">
      <alignment vertical="center"/>
    </xf>
    <xf numFmtId="0" fontId="26" fillId="0" borderId="3" xfId="15" applyFont="1" applyBorder="1" applyAlignment="1">
      <alignment vertical="center"/>
    </xf>
    <xf numFmtId="0" fontId="26" fillId="0" borderId="0" xfId="15" applyFont="1" applyAlignment="1">
      <alignment vertical="center"/>
    </xf>
    <xf numFmtId="0" fontId="26" fillId="0" borderId="4" xfId="15" quotePrefix="1" applyBorder="1" applyAlignment="1">
      <alignment vertical="center"/>
    </xf>
    <xf numFmtId="181" fontId="26" fillId="0" borderId="63" xfId="15" applyNumberFormat="1" applyBorder="1" applyAlignment="1">
      <alignment horizontal="centerContinuous" vertical="center"/>
    </xf>
    <xf numFmtId="0" fontId="26" fillId="0" borderId="64" xfId="15" applyBorder="1" applyAlignment="1">
      <alignment horizontal="centerContinuous" vertical="center"/>
    </xf>
    <xf numFmtId="0" fontId="26" fillId="0" borderId="63" xfId="15" quotePrefix="1" applyBorder="1" applyAlignment="1">
      <alignment vertical="center"/>
    </xf>
    <xf numFmtId="0" fontId="26" fillId="0" borderId="63" xfId="15" applyBorder="1" applyAlignment="1">
      <alignment vertical="center"/>
    </xf>
    <xf numFmtId="0" fontId="26" fillId="0" borderId="64" xfId="15" applyBorder="1" applyAlignment="1">
      <alignment vertical="center"/>
    </xf>
    <xf numFmtId="0" fontId="26" fillId="3" borderId="63" xfId="15" applyFill="1" applyBorder="1" applyAlignment="1">
      <alignment vertical="center"/>
    </xf>
    <xf numFmtId="0" fontId="26" fillId="3" borderId="64" xfId="15" applyFill="1" applyBorder="1" applyAlignment="1">
      <alignment vertical="center"/>
    </xf>
    <xf numFmtId="181" fontId="26" fillId="0" borderId="1" xfId="15" applyNumberFormat="1" applyBorder="1" applyAlignment="1">
      <alignment horizontal="centerContinuous" vertical="center"/>
    </xf>
    <xf numFmtId="0" fontId="26" fillId="0" borderId="12" xfId="15" applyBorder="1" applyAlignment="1">
      <alignment horizontal="centerContinuous" vertical="center"/>
    </xf>
    <xf numFmtId="0" fontId="26" fillId="0" borderId="12" xfId="15" applyBorder="1" applyAlignment="1">
      <alignment vertical="center"/>
    </xf>
    <xf numFmtId="0" fontId="26" fillId="0" borderId="1" xfId="15" quotePrefix="1" applyBorder="1" applyAlignment="1">
      <alignment vertical="center"/>
    </xf>
    <xf numFmtId="0" fontId="26" fillId="3" borderId="1" xfId="15" applyFill="1" applyBorder="1" applyAlignment="1">
      <alignment vertical="center"/>
    </xf>
    <xf numFmtId="0" fontId="26" fillId="3" borderId="12" xfId="15" applyFill="1" applyBorder="1" applyAlignment="1">
      <alignment vertical="center"/>
    </xf>
    <xf numFmtId="0" fontId="26" fillId="0" borderId="0" xfId="15" applyFont="1" applyAlignment="1">
      <alignment horizontal="centerContinuous" vertical="center"/>
    </xf>
    <xf numFmtId="0" fontId="26" fillId="0" borderId="6" xfId="15" applyFont="1" applyBorder="1" applyAlignment="1">
      <alignment vertical="center"/>
    </xf>
    <xf numFmtId="0" fontId="26" fillId="0" borderId="9" xfId="15" applyFont="1" applyBorder="1" applyAlignment="1">
      <alignment vertical="center"/>
    </xf>
    <xf numFmtId="0" fontId="26" fillId="0" borderId="7" xfId="15" applyFont="1" applyBorder="1" applyAlignment="1">
      <alignment vertical="center"/>
    </xf>
    <xf numFmtId="0" fontId="26" fillId="0" borderId="6" xfId="15" applyFont="1" applyBorder="1" applyAlignment="1">
      <alignment horizontal="centerContinuous" vertical="center"/>
    </xf>
    <xf numFmtId="0" fontId="26" fillId="0" borderId="7" xfId="15" applyFont="1" applyBorder="1" applyAlignment="1">
      <alignment horizontal="centerContinuous" vertical="center"/>
    </xf>
    <xf numFmtId="0" fontId="26" fillId="0" borderId="13" xfId="15" applyFont="1" applyBorder="1" applyAlignment="1">
      <alignment vertical="center"/>
    </xf>
    <xf numFmtId="0" fontId="26" fillId="0" borderId="0" xfId="15" applyFont="1" applyBorder="1" applyAlignment="1">
      <alignment vertical="center"/>
    </xf>
    <xf numFmtId="0" fontId="26" fillId="0" borderId="2" xfId="15" applyFont="1" applyBorder="1" applyAlignment="1">
      <alignment horizontal="centerContinuous" vertical="center"/>
    </xf>
    <xf numFmtId="0" fontId="26" fillId="0" borderId="3" xfId="15" applyFont="1" applyBorder="1" applyAlignment="1">
      <alignment horizontal="centerContinuous" vertical="center"/>
    </xf>
    <xf numFmtId="0" fontId="26" fillId="0" borderId="5" xfId="15" applyFont="1" applyBorder="1" applyAlignment="1">
      <alignment horizontal="center" vertical="center"/>
    </xf>
    <xf numFmtId="0" fontId="9" fillId="0" borderId="28" xfId="15" applyFont="1" applyBorder="1" applyAlignment="1">
      <alignment horizontal="center" vertical="center"/>
    </xf>
    <xf numFmtId="182" fontId="26" fillId="0" borderId="5" xfId="15" applyNumberFormat="1" applyFont="1" applyFill="1" applyBorder="1" applyAlignment="1">
      <alignment horizontal="center" vertical="center"/>
    </xf>
    <xf numFmtId="0" fontId="26" fillId="0" borderId="4" xfId="15" applyFont="1" applyBorder="1" applyAlignment="1">
      <alignment horizontal="center" vertical="center"/>
    </xf>
    <xf numFmtId="0" fontId="26" fillId="0" borderId="1" xfId="15" applyFont="1" applyBorder="1" applyAlignment="1">
      <alignment horizontal="center" vertical="center"/>
    </xf>
    <xf numFmtId="0" fontId="26" fillId="0" borderId="12" xfId="15" applyFont="1" applyBorder="1" applyAlignment="1">
      <alignment horizontal="right" vertical="center"/>
    </xf>
    <xf numFmtId="0" fontId="26" fillId="0" borderId="12" xfId="15" applyFont="1" applyBorder="1" applyAlignment="1">
      <alignment horizontal="center" vertical="center"/>
    </xf>
    <xf numFmtId="0" fontId="26" fillId="0" borderId="2" xfId="15" applyFont="1" applyFill="1" applyBorder="1" applyAlignment="1">
      <alignment vertical="center"/>
    </xf>
    <xf numFmtId="0" fontId="26" fillId="0" borderId="4" xfId="15" applyFont="1" applyBorder="1" applyAlignment="1">
      <alignment vertical="center"/>
    </xf>
    <xf numFmtId="0" fontId="26" fillId="0" borderId="5" xfId="15" applyFont="1" applyBorder="1" applyAlignment="1">
      <alignment vertical="center"/>
    </xf>
    <xf numFmtId="0" fontId="26" fillId="0" borderId="2" xfId="15" applyFont="1" applyBorder="1" applyAlignment="1">
      <alignment vertical="center"/>
    </xf>
    <xf numFmtId="0" fontId="26" fillId="0" borderId="4" xfId="15" applyFont="1" applyBorder="1" applyAlignment="1">
      <alignment horizontal="right" vertical="center"/>
    </xf>
    <xf numFmtId="0" fontId="26" fillId="3" borderId="5" xfId="15" applyFont="1" applyFill="1" applyBorder="1" applyAlignment="1">
      <alignment vertical="center"/>
    </xf>
    <xf numFmtId="0" fontId="26" fillId="0" borderId="5" xfId="15" applyFont="1" applyBorder="1" applyAlignment="1">
      <alignment horizontal="right" vertical="center"/>
    </xf>
    <xf numFmtId="0" fontId="29" fillId="0" borderId="5" xfId="15" applyFont="1" applyBorder="1" applyAlignment="1">
      <alignment horizontal="right" vertical="center"/>
    </xf>
    <xf numFmtId="0" fontId="29" fillId="0" borderId="5" xfId="15" applyFont="1" applyBorder="1" applyAlignment="1">
      <alignment horizontal="left" vertical="center"/>
    </xf>
    <xf numFmtId="0" fontId="26" fillId="0" borderId="2" xfId="15" quotePrefix="1" applyFont="1" applyBorder="1" applyAlignment="1">
      <alignment vertical="center"/>
    </xf>
    <xf numFmtId="0" fontId="26" fillId="0" borderId="5" xfId="15" applyFont="1" applyBorder="1" applyAlignment="1">
      <alignment horizontal="distributed" vertical="center"/>
    </xf>
    <xf numFmtId="0" fontId="26" fillId="3" borderId="2" xfId="15" quotePrefix="1" applyFont="1" applyFill="1" applyBorder="1" applyAlignment="1">
      <alignment vertical="center"/>
    </xf>
    <xf numFmtId="0" fontId="26" fillId="3" borderId="3" xfId="15" applyFont="1" applyFill="1" applyBorder="1" applyAlignment="1">
      <alignment vertical="center"/>
    </xf>
    <xf numFmtId="0" fontId="26" fillId="3" borderId="4" xfId="15" applyFont="1" applyFill="1" applyBorder="1" applyAlignment="1">
      <alignment vertical="center"/>
    </xf>
    <xf numFmtId="0" fontId="29" fillId="0" borderId="2" xfId="15" quotePrefix="1" applyFont="1" applyBorder="1" applyAlignment="1">
      <alignment vertical="center"/>
    </xf>
    <xf numFmtId="0" fontId="29" fillId="3" borderId="5" xfId="15" applyFont="1" applyFill="1" applyBorder="1" applyAlignment="1">
      <alignment vertical="center"/>
    </xf>
    <xf numFmtId="0" fontId="26" fillId="0" borderId="3" xfId="15" applyFont="1" applyBorder="1" applyAlignment="1">
      <alignment horizontal="center" vertical="center"/>
    </xf>
    <xf numFmtId="0" fontId="29" fillId="0" borderId="5" xfId="15" applyFont="1" applyBorder="1" applyAlignment="1">
      <alignment vertical="center"/>
    </xf>
    <xf numFmtId="0" fontId="29" fillId="0" borderId="4" xfId="15" applyFont="1" applyBorder="1" applyAlignment="1">
      <alignment horizontal="right" vertical="center"/>
    </xf>
    <xf numFmtId="0" fontId="30" fillId="0" borderId="3" xfId="15" quotePrefix="1" applyFont="1" applyBorder="1" applyAlignment="1">
      <alignment vertical="center"/>
    </xf>
    <xf numFmtId="0" fontId="26" fillId="3" borderId="2" xfId="15" applyFont="1" applyFill="1" applyBorder="1" applyAlignment="1">
      <alignment vertical="center"/>
    </xf>
    <xf numFmtId="0" fontId="26" fillId="0" borderId="6" xfId="15" quotePrefix="1" applyFont="1" applyBorder="1" applyAlignment="1">
      <alignment vertical="center"/>
    </xf>
    <xf numFmtId="182" fontId="26" fillId="0" borderId="65" xfId="15" applyNumberFormat="1" applyFont="1" applyFill="1" applyBorder="1" applyAlignment="1">
      <alignment horizontal="center" vertical="center"/>
    </xf>
    <xf numFmtId="0" fontId="26" fillId="0" borderId="62" xfId="15" quotePrefix="1" applyFont="1" applyBorder="1" applyAlignment="1">
      <alignment vertical="center"/>
    </xf>
    <xf numFmtId="0" fontId="26" fillId="0" borderId="63" xfId="15" applyFont="1" applyBorder="1" applyAlignment="1">
      <alignment vertical="center"/>
    </xf>
    <xf numFmtId="0" fontId="26" fillId="0" borderId="64" xfId="15" applyFont="1" applyBorder="1" applyAlignment="1">
      <alignment vertical="center"/>
    </xf>
    <xf numFmtId="0" fontId="26" fillId="0" borderId="62" xfId="15" applyFont="1" applyBorder="1" applyAlignment="1">
      <alignment vertical="center"/>
    </xf>
    <xf numFmtId="182" fontId="26" fillId="0" borderId="11" xfId="15" applyNumberFormat="1" applyFont="1" applyFill="1" applyBorder="1" applyAlignment="1">
      <alignment horizontal="center" vertical="center"/>
    </xf>
    <xf numFmtId="0" fontId="26" fillId="0" borderId="10" xfId="15" applyFont="1" applyBorder="1" applyAlignment="1">
      <alignment vertical="center"/>
    </xf>
    <xf numFmtId="0" fontId="26" fillId="0" borderId="1" xfId="15" applyFont="1" applyBorder="1" applyAlignment="1">
      <alignment vertical="center"/>
    </xf>
    <xf numFmtId="0" fontId="26" fillId="0" borderId="12" xfId="15" applyFont="1" applyBorder="1" applyAlignment="1">
      <alignment vertical="center"/>
    </xf>
    <xf numFmtId="9" fontId="26" fillId="0" borderId="4" xfId="16" applyFont="1" applyBorder="1" applyAlignment="1">
      <alignment horizontal="right" vertical="center"/>
    </xf>
    <xf numFmtId="0" fontId="26" fillId="0" borderId="0" xfId="15" applyAlignment="1">
      <alignment horizontal="centerContinuous"/>
    </xf>
    <xf numFmtId="0" fontId="26" fillId="0" borderId="0" xfId="15"/>
    <xf numFmtId="0" fontId="26" fillId="0" borderId="3" xfId="15" applyBorder="1" applyAlignment="1">
      <alignment horizontal="distributed" vertical="center"/>
    </xf>
    <xf numFmtId="0" fontId="26" fillId="0" borderId="3" xfId="15" applyBorder="1"/>
    <xf numFmtId="0" fontId="26" fillId="0" borderId="4" xfId="15" applyBorder="1" applyAlignment="1">
      <alignment horizontal="center" vertical="center"/>
    </xf>
    <xf numFmtId="0" fontId="26" fillId="0" borderId="3" xfId="15" applyBorder="1" applyAlignment="1">
      <alignment horizontal="center" vertical="center"/>
    </xf>
    <xf numFmtId="0" fontId="26" fillId="0" borderId="5" xfId="15" applyBorder="1" applyAlignment="1">
      <alignment horizontal="centerContinuous"/>
    </xf>
    <xf numFmtId="0" fontId="26" fillId="0" borderId="6" xfId="15" applyBorder="1" applyAlignment="1"/>
    <xf numFmtId="0" fontId="26" fillId="0" borderId="9" xfId="15" applyBorder="1" applyAlignment="1"/>
    <xf numFmtId="0" fontId="26" fillId="0" borderId="4" xfId="15" applyBorder="1"/>
    <xf numFmtId="0" fontId="26" fillId="0" borderId="1" xfId="15" applyBorder="1" applyAlignment="1">
      <alignment horizontal="centerContinuous" vertical="center"/>
    </xf>
    <xf numFmtId="0" fontId="26" fillId="0" borderId="3" xfId="15" applyBorder="1" applyAlignment="1">
      <alignment horizontal="centerContinuous"/>
    </xf>
    <xf numFmtId="0" fontId="26" fillId="0" borderId="1" xfId="15" applyBorder="1" applyAlignment="1">
      <alignment horizontal="centerContinuous"/>
    </xf>
    <xf numFmtId="0" fontId="26" fillId="0" borderId="12" xfId="15" applyBorder="1" applyAlignment="1">
      <alignment horizontal="centerContinuous"/>
    </xf>
    <xf numFmtId="0" fontId="26" fillId="0" borderId="55" xfId="15" applyBorder="1" applyAlignment="1">
      <alignment horizontal="centerContinuous" vertical="center"/>
    </xf>
    <xf numFmtId="0" fontId="26" fillId="0" borderId="56" xfId="15" applyBorder="1" applyAlignment="1">
      <alignment horizontal="centerContinuous" vertical="center"/>
    </xf>
    <xf numFmtId="0" fontId="26" fillId="0" borderId="62" xfId="15" applyBorder="1"/>
    <xf numFmtId="0" fontId="26" fillId="0" borderId="63" xfId="15" applyBorder="1"/>
    <xf numFmtId="0" fontId="26" fillId="0" borderId="63" xfId="15" applyBorder="1" applyAlignment="1">
      <alignment horizontal="centerContinuous" vertical="center"/>
    </xf>
    <xf numFmtId="0" fontId="26" fillId="0" borderId="65" xfId="15" applyBorder="1" applyAlignment="1">
      <alignment horizontal="centerContinuous" vertical="center"/>
    </xf>
    <xf numFmtId="0" fontId="26" fillId="0" borderId="63" xfId="15" applyBorder="1" applyAlignment="1">
      <alignment horizontal="distributed" vertical="center"/>
    </xf>
    <xf numFmtId="0" fontId="26" fillId="0" borderId="64" xfId="15" applyBorder="1"/>
    <xf numFmtId="0" fontId="26" fillId="0" borderId="63" xfId="15" applyFill="1" applyBorder="1" applyAlignment="1">
      <alignment horizontal="centerContinuous" vertical="center"/>
    </xf>
    <xf numFmtId="0" fontId="26" fillId="0" borderId="11" xfId="15" applyBorder="1" applyAlignment="1">
      <alignment horizontal="centerContinuous" vertical="center"/>
    </xf>
    <xf numFmtId="0" fontId="26" fillId="0" borderId="28" xfId="15" applyBorder="1" applyAlignment="1">
      <alignment horizontal="centerContinuous" vertical="center"/>
    </xf>
    <xf numFmtId="0" fontId="26" fillId="0" borderId="10" xfId="15" applyBorder="1" applyAlignment="1">
      <alignment horizontal="centerContinuous" vertical="center"/>
    </xf>
    <xf numFmtId="0" fontId="26" fillId="0" borderId="66" xfId="15" applyBorder="1" applyAlignment="1">
      <alignment vertical="center"/>
    </xf>
    <xf numFmtId="183" fontId="26" fillId="0" borderId="11" xfId="15" applyNumberFormat="1" applyBorder="1" applyAlignment="1">
      <alignment horizontal="centerContinuous" vertical="center"/>
    </xf>
    <xf numFmtId="183" fontId="26" fillId="0" borderId="10" xfId="15" applyNumberFormat="1" applyBorder="1" applyAlignment="1">
      <alignment horizontal="centerContinuous" vertical="center"/>
    </xf>
    <xf numFmtId="0" fontId="26" fillId="0" borderId="12" xfId="15" applyBorder="1"/>
    <xf numFmtId="0" fontId="26" fillId="3" borderId="10" xfId="15" applyFill="1" applyBorder="1"/>
    <xf numFmtId="0" fontId="26" fillId="3" borderId="1" xfId="15" applyFill="1" applyBorder="1"/>
    <xf numFmtId="0" fontId="26" fillId="3" borderId="3" xfId="15" applyFill="1" applyBorder="1"/>
    <xf numFmtId="0" fontId="26" fillId="3" borderId="12" xfId="15" applyFill="1" applyBorder="1"/>
    <xf numFmtId="183" fontId="26" fillId="0" borderId="5" xfId="15" applyNumberFormat="1" applyBorder="1" applyAlignment="1">
      <alignment horizontal="centerContinuous" vertical="center"/>
    </xf>
    <xf numFmtId="183" fontId="26" fillId="0" borderId="2" xfId="15" applyNumberFormat="1" applyBorder="1" applyAlignment="1">
      <alignment horizontal="centerContinuous" vertical="center"/>
    </xf>
    <xf numFmtId="0" fontId="26" fillId="0" borderId="2" xfId="15" applyBorder="1"/>
    <xf numFmtId="0" fontId="26" fillId="0" borderId="0" xfId="15" applyBorder="1" applyAlignment="1">
      <alignment horizontal="distributed" vertical="center"/>
    </xf>
    <xf numFmtId="0" fontId="26" fillId="0" borderId="2" xfId="15" applyBorder="1" applyAlignment="1">
      <alignment horizontal="centerContinuous" vertical="center" wrapText="1"/>
    </xf>
    <xf numFmtId="0" fontId="26" fillId="0" borderId="3" xfId="15" applyBorder="1" applyAlignment="1">
      <alignment horizontal="centerContinuous" vertical="center" wrapText="1"/>
    </xf>
    <xf numFmtId="0" fontId="26" fillId="0" borderId="4" xfId="15" applyBorder="1" applyAlignment="1">
      <alignment horizontal="centerContinuous" vertical="center" wrapText="1"/>
    </xf>
    <xf numFmtId="0" fontId="26" fillId="0" borderId="2" xfId="15" applyBorder="1" applyAlignment="1">
      <alignment horizontal="center" vertical="center" wrapText="1"/>
    </xf>
    <xf numFmtId="0" fontId="26" fillId="0" borderId="3" xfId="15" applyBorder="1" applyAlignment="1">
      <alignment horizontal="center" vertical="center" wrapText="1"/>
    </xf>
    <xf numFmtId="0" fontId="26" fillId="0" borderId="4" xfId="15" applyBorder="1" applyAlignment="1">
      <alignment horizontal="center" vertical="center" wrapText="1"/>
    </xf>
    <xf numFmtId="0" fontId="26" fillId="0" borderId="0" xfId="15" applyAlignment="1">
      <alignment vertical="top"/>
    </xf>
    <xf numFmtId="0" fontId="26" fillId="0" borderId="0" xfId="15" applyBorder="1" applyAlignment="1">
      <alignment horizontal="centerContinuous" vertical="center"/>
    </xf>
    <xf numFmtId="0" fontId="26" fillId="0" borderId="0" xfId="15" applyBorder="1" applyAlignment="1">
      <alignment horizontal="right" vertical="center"/>
    </xf>
    <xf numFmtId="185" fontId="26" fillId="0" borderId="0" xfId="17" applyNumberFormat="1" applyBorder="1" applyAlignment="1">
      <alignment vertical="center"/>
    </xf>
    <xf numFmtId="0" fontId="26" fillId="0" borderId="0" xfId="15" applyBorder="1" applyAlignment="1">
      <alignment horizontal="center" vertical="center" wrapText="1"/>
    </xf>
    <xf numFmtId="0" fontId="26" fillId="0" borderId="0" xfId="15" applyFill="1" applyBorder="1" applyAlignment="1">
      <alignment horizontal="center" vertical="center" wrapText="1"/>
    </xf>
    <xf numFmtId="0" fontId="26" fillId="0" borderId="0" xfId="15" applyBorder="1"/>
    <xf numFmtId="0" fontId="26" fillId="0" borderId="0" xfId="15" applyBorder="1" applyAlignment="1">
      <alignment horizontal="right" vertical="top"/>
    </xf>
    <xf numFmtId="0" fontId="26" fillId="0" borderId="1" xfId="15" applyFill="1" applyBorder="1" applyAlignment="1">
      <alignment horizontal="centerContinuous" vertical="center"/>
    </xf>
    <xf numFmtId="0" fontId="26" fillId="0" borderId="0" xfId="15" applyFill="1" applyBorder="1" applyAlignment="1">
      <alignment horizontal="centerContinuous" vertical="center"/>
    </xf>
    <xf numFmtId="0" fontId="31" fillId="0" borderId="0" xfId="15" applyFont="1"/>
    <xf numFmtId="0" fontId="26" fillId="0" borderId="6" xfId="15" applyBorder="1" applyAlignment="1">
      <alignment horizontal="center" vertical="center"/>
    </xf>
    <xf numFmtId="0" fontId="26" fillId="0" borderId="9" xfId="15" applyBorder="1" applyAlignment="1">
      <alignment horizontal="center" vertical="center"/>
    </xf>
    <xf numFmtId="0" fontId="26" fillId="0" borderId="6" xfId="15" applyBorder="1" applyAlignment="1">
      <alignment vertical="center"/>
    </xf>
    <xf numFmtId="0" fontId="26" fillId="0" borderId="7" xfId="15" applyBorder="1" applyAlignment="1">
      <alignment horizontal="center" vertical="center"/>
    </xf>
    <xf numFmtId="0" fontId="26" fillId="0" borderId="2" xfId="15" applyBorder="1" applyAlignment="1">
      <alignment horizontal="centerContinuous"/>
    </xf>
    <xf numFmtId="0" fontId="26" fillId="0" borderId="4" xfId="15" applyBorder="1" applyAlignment="1">
      <alignment horizontal="centerContinuous"/>
    </xf>
    <xf numFmtId="0" fontId="26" fillId="0" borderId="2" xfId="15" applyBorder="1" applyAlignment="1"/>
    <xf numFmtId="0" fontId="26" fillId="0" borderId="3" xfId="15" applyBorder="1" applyAlignment="1"/>
    <xf numFmtId="0" fontId="26" fillId="0" borderId="4" xfId="15" applyBorder="1" applyAlignment="1"/>
    <xf numFmtId="0" fontId="26" fillId="0" borderId="8" xfId="15" applyBorder="1" applyAlignment="1">
      <alignment horizontal="centerContinuous" vertical="center"/>
    </xf>
    <xf numFmtId="0" fontId="26" fillId="0" borderId="14" xfId="15" applyBorder="1" applyAlignment="1">
      <alignment horizontal="centerContinuous" vertical="center"/>
    </xf>
    <xf numFmtId="0" fontId="26" fillId="0" borderId="10" xfId="15" applyBorder="1" applyAlignment="1">
      <alignment horizontal="center" vertical="center"/>
    </xf>
    <xf numFmtId="0" fontId="26" fillId="0" borderId="1" xfId="15" applyBorder="1" applyAlignment="1">
      <alignment horizontal="center" vertical="center"/>
    </xf>
    <xf numFmtId="0" fontId="26" fillId="0" borderId="10" xfId="15" applyBorder="1" applyAlignment="1">
      <alignment vertical="center"/>
    </xf>
    <xf numFmtId="0" fontId="26" fillId="0" borderId="12" xfId="15" applyBorder="1" applyAlignment="1">
      <alignment horizontal="center" vertical="center"/>
    </xf>
    <xf numFmtId="0" fontId="26" fillId="0" borderId="9" xfId="15" applyBorder="1"/>
    <xf numFmtId="0" fontId="26" fillId="0" borderId="6" xfId="15" applyBorder="1"/>
    <xf numFmtId="0" fontId="26" fillId="0" borderId="7" xfId="15" applyBorder="1" applyAlignment="1"/>
    <xf numFmtId="0" fontId="26" fillId="0" borderId="7" xfId="15" applyBorder="1"/>
    <xf numFmtId="0" fontId="26" fillId="0" borderId="1" xfId="15" applyBorder="1"/>
    <xf numFmtId="0" fontId="26" fillId="0" borderId="10" xfId="15" applyBorder="1"/>
    <xf numFmtId="0" fontId="26" fillId="0" borderId="10" xfId="15" applyBorder="1" applyAlignment="1"/>
    <xf numFmtId="0" fontId="26" fillId="0" borderId="1" xfId="15" applyBorder="1" applyAlignment="1"/>
    <xf numFmtId="0" fontId="26" fillId="0" borderId="12" xfId="15" applyBorder="1" applyAlignment="1"/>
    <xf numFmtId="0" fontId="26" fillId="3" borderId="8" xfId="15" applyFill="1" applyBorder="1"/>
    <xf numFmtId="0" fontId="26" fillId="3" borderId="0" xfId="15" applyFill="1" applyBorder="1"/>
    <xf numFmtId="0" fontId="26" fillId="0" borderId="8" xfId="15" applyBorder="1"/>
    <xf numFmtId="0" fontId="26" fillId="0" borderId="14" xfId="15" applyBorder="1"/>
    <xf numFmtId="0" fontId="26" fillId="4" borderId="8" xfId="15" applyFill="1" applyBorder="1"/>
    <xf numFmtId="0" fontId="26" fillId="4" borderId="10" xfId="15" applyFill="1" applyBorder="1"/>
    <xf numFmtId="0" fontId="26" fillId="0" borderId="0" xfId="15" applyBorder="1" applyAlignment="1"/>
    <xf numFmtId="0" fontId="26" fillId="0" borderId="0" xfId="15" applyBorder="1" applyAlignment="1">
      <alignment horizontal="centerContinuous"/>
    </xf>
    <xf numFmtId="0" fontId="26" fillId="0" borderId="0" xfId="15" applyBorder="1" applyAlignment="1">
      <alignment horizontal="center" vertical="center"/>
    </xf>
    <xf numFmtId="0" fontId="35" fillId="0" borderId="0" xfId="15" applyFont="1" applyAlignment="1"/>
    <xf numFmtId="0" fontId="26" fillId="0" borderId="0" xfId="15" applyAlignment="1"/>
    <xf numFmtId="0" fontId="26" fillId="0" borderId="2" xfId="15" applyBorder="1" applyAlignment="1">
      <alignment horizontal="center" vertical="center"/>
    </xf>
    <xf numFmtId="0" fontId="26" fillId="3" borderId="2" xfId="15" applyFill="1" applyBorder="1" applyAlignment="1">
      <alignment horizontal="left" vertical="center"/>
    </xf>
    <xf numFmtId="0" fontId="26" fillId="3" borderId="3" xfId="15" applyFill="1" applyBorder="1" applyAlignment="1">
      <alignment horizontal="left" vertical="center"/>
    </xf>
    <xf numFmtId="0" fontId="26" fillId="3" borderId="3" xfId="15" applyFill="1" applyBorder="1" applyAlignment="1">
      <alignment horizontal="left" vertical="center" indent="1"/>
    </xf>
    <xf numFmtId="0" fontId="26" fillId="3" borderId="2" xfId="15" applyFill="1" applyBorder="1" applyAlignment="1">
      <alignment vertical="center"/>
    </xf>
    <xf numFmtId="0" fontId="26" fillId="3" borderId="2" xfId="15" applyFill="1" applyBorder="1"/>
    <xf numFmtId="0" fontId="26" fillId="3" borderId="4" xfId="15" applyFill="1" applyBorder="1"/>
    <xf numFmtId="0" fontId="26" fillId="3" borderId="2" xfId="15" applyFill="1" applyBorder="1" applyAlignment="1">
      <alignment horizontal="left" vertical="center" indent="1"/>
    </xf>
    <xf numFmtId="0" fontId="26" fillId="0" borderId="6" xfId="15" applyBorder="1" applyAlignment="1">
      <alignment horizontal="centerContinuous"/>
    </xf>
    <xf numFmtId="0" fontId="26" fillId="0" borderId="9" xfId="15" applyBorder="1" applyAlignment="1">
      <alignment horizontal="centerContinuous"/>
    </xf>
    <xf numFmtId="0" fontId="26" fillId="3" borderId="2" xfId="15" applyFill="1" applyBorder="1" applyAlignment="1">
      <alignment horizontal="centerContinuous" vertical="center"/>
    </xf>
    <xf numFmtId="0" fontId="26" fillId="3" borderId="3" xfId="15" applyFill="1" applyBorder="1" applyAlignment="1">
      <alignment horizontal="centerContinuous"/>
    </xf>
    <xf numFmtId="0" fontId="26" fillId="3" borderId="4" xfId="15" applyFill="1" applyBorder="1" applyAlignment="1">
      <alignment horizontal="centerContinuous"/>
    </xf>
    <xf numFmtId="0" fontId="26" fillId="0" borderId="2" xfId="15" applyFill="1" applyBorder="1" applyAlignment="1"/>
    <xf numFmtId="0" fontId="26" fillId="0" borderId="9" xfId="15" applyBorder="1" applyAlignment="1">
      <alignment horizontal="centerContinuous" vertical="center"/>
    </xf>
    <xf numFmtId="0" fontId="26" fillId="0" borderId="7" xfId="15" applyBorder="1" applyAlignment="1">
      <alignment horizontal="centerContinuous"/>
    </xf>
    <xf numFmtId="0" fontId="26" fillId="0" borderId="6" xfId="15" applyBorder="1" applyAlignment="1">
      <alignment horizontal="centerContinuous" vertical="center"/>
    </xf>
    <xf numFmtId="0" fontId="35" fillId="0" borderId="0" xfId="15" applyFont="1" applyAlignment="1">
      <alignment horizontal="centerContinuous"/>
    </xf>
    <xf numFmtId="0" fontId="7" fillId="0" borderId="2" xfId="0" applyFont="1" applyFill="1" applyBorder="1" applyAlignment="1">
      <alignment vertical="center" shrinkToFit="1"/>
    </xf>
    <xf numFmtId="0" fontId="7" fillId="0" borderId="3" xfId="0" applyFont="1" applyFill="1" applyBorder="1" applyAlignment="1">
      <alignment vertical="center" shrinkToFit="1"/>
    </xf>
    <xf numFmtId="0" fontId="7" fillId="0" borderId="4" xfId="0" applyFont="1" applyFill="1" applyBorder="1" applyAlignment="1">
      <alignment vertical="center" shrinkToFit="1"/>
    </xf>
    <xf numFmtId="0" fontId="4" fillId="0" borderId="5" xfId="0" applyFont="1" applyFill="1" applyBorder="1" applyAlignment="1">
      <alignment horizontal="left" vertical="center"/>
    </xf>
    <xf numFmtId="49" fontId="6" fillId="0" borderId="3" xfId="2" applyNumberFormat="1" applyFont="1" applyFill="1" applyBorder="1" applyAlignment="1">
      <alignment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0" fontId="4" fillId="0" borderId="4" xfId="0" applyFont="1" applyFill="1" applyBorder="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4" fillId="0" borderId="5" xfId="0" applyFont="1" applyFill="1" applyBorder="1" applyAlignment="1">
      <alignment horizontal="left"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49" fontId="6" fillId="0" borderId="2" xfId="2" applyNumberFormat="1" applyFont="1" applyFill="1" applyBorder="1" applyAlignment="1">
      <alignment vertical="center"/>
    </xf>
    <xf numFmtId="49" fontId="6" fillId="0" borderId="4" xfId="2" applyNumberFormat="1" applyFont="1" applyFill="1" applyBorder="1" applyAlignment="1">
      <alignment vertical="center"/>
    </xf>
    <xf numFmtId="0" fontId="7" fillId="0" borderId="2" xfId="0" applyFont="1" applyFill="1" applyBorder="1">
      <alignment vertical="center"/>
    </xf>
    <xf numFmtId="0" fontId="7" fillId="0" borderId="3" xfId="0" applyFont="1" applyFill="1" applyBorder="1">
      <alignment vertical="center"/>
    </xf>
    <xf numFmtId="0" fontId="7" fillId="0" borderId="4" xfId="0" applyFont="1" applyFill="1" applyBorder="1">
      <alignment vertical="center"/>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4" xfId="0" applyFont="1" applyFill="1" applyBorder="1" applyAlignment="1">
      <alignment vertical="center"/>
    </xf>
    <xf numFmtId="0" fontId="7" fillId="0" borderId="23" xfId="0" applyFont="1" applyFill="1" applyBorder="1" applyAlignment="1">
      <alignment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49" fontId="6" fillId="0" borderId="2" xfId="2" quotePrefix="1" applyNumberFormat="1" applyFont="1" applyFill="1" applyBorder="1" applyAlignment="1">
      <alignment horizontal="left" vertical="center"/>
    </xf>
    <xf numFmtId="49" fontId="6" fillId="0" borderId="3" xfId="2" applyNumberFormat="1" applyFont="1" applyFill="1" applyBorder="1" applyAlignment="1">
      <alignment horizontal="left" vertical="center"/>
    </xf>
    <xf numFmtId="49" fontId="6" fillId="0" borderId="4" xfId="2" applyNumberFormat="1" applyFont="1" applyFill="1" applyBorder="1" applyAlignment="1">
      <alignment horizontal="left" vertical="center"/>
    </xf>
    <xf numFmtId="0" fontId="4" fillId="0" borderId="2"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6"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0" fontId="4" fillId="0" borderId="10" xfId="0" applyFont="1" applyFill="1" applyBorder="1" applyAlignment="1">
      <alignment horizontal="center" vertical="center" textRotation="255" shrinkToFit="1"/>
    </xf>
    <xf numFmtId="0" fontId="4" fillId="0" borderId="3" xfId="0" applyFont="1" applyFill="1" applyBorder="1" applyAlignment="1">
      <alignment horizontal="center" vertical="center"/>
    </xf>
    <xf numFmtId="0" fontId="4" fillId="0" borderId="3" xfId="0" applyFont="1" applyFill="1" applyBorder="1" applyAlignment="1">
      <alignment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 xfId="0" applyFont="1" applyFill="1" applyBorder="1" applyAlignment="1">
      <alignment vertical="center"/>
    </xf>
    <xf numFmtId="0" fontId="4" fillId="0" borderId="4" xfId="0" applyFont="1" applyFill="1" applyBorder="1" applyAlignment="1">
      <alignment vertical="center"/>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49" fontId="12" fillId="0" borderId="3" xfId="2" applyNumberFormat="1" applyFont="1" applyFill="1" applyBorder="1" applyAlignment="1">
      <alignment vertical="center"/>
    </xf>
    <xf numFmtId="178" fontId="4" fillId="0" borderId="5" xfId="1" applyNumberFormat="1" applyFont="1" applyFill="1" applyBorder="1" applyAlignment="1">
      <alignment horizontal="center" vertical="center"/>
    </xf>
    <xf numFmtId="178" fontId="4" fillId="0" borderId="4" xfId="1" applyNumberFormat="1" applyFont="1" applyFill="1" applyBorder="1" applyAlignment="1">
      <alignment horizontal="center" vertical="center"/>
    </xf>
    <xf numFmtId="178" fontId="4" fillId="0" borderId="2" xfId="1" applyNumberFormat="1" applyFont="1" applyFill="1" applyBorder="1" applyAlignment="1">
      <alignment horizontal="center" vertical="center"/>
    </xf>
    <xf numFmtId="178" fontId="4" fillId="0" borderId="3" xfId="1" applyNumberFormat="1" applyFont="1" applyFill="1" applyBorder="1" applyAlignment="1">
      <alignment horizontal="center"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4" fillId="0" borderId="5"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176" fontId="4" fillId="0" borderId="18" xfId="2" applyNumberFormat="1" applyFont="1" applyFill="1" applyBorder="1" applyAlignment="1">
      <alignment horizontal="center" vertical="center" shrinkToFit="1"/>
    </xf>
    <xf numFmtId="176" fontId="4" fillId="0" borderId="22" xfId="2" applyNumberFormat="1" applyFont="1" applyFill="1" applyBorder="1" applyAlignment="1">
      <alignment horizontal="center" vertical="center" shrinkToFit="1"/>
    </xf>
    <xf numFmtId="49" fontId="6" fillId="0" borderId="6" xfId="2" applyNumberFormat="1" applyFont="1" applyFill="1" applyBorder="1" applyAlignment="1">
      <alignment vertical="center"/>
    </xf>
    <xf numFmtId="49" fontId="6" fillId="0" borderId="9" xfId="2" applyNumberFormat="1" applyFont="1" applyFill="1" applyBorder="1" applyAlignment="1">
      <alignment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0" fontId="4" fillId="0" borderId="9" xfId="0" applyFont="1" applyFill="1" applyBorder="1" applyAlignment="1">
      <alignment horizontal="center" vertical="center"/>
    </xf>
    <xf numFmtId="0" fontId="7" fillId="0" borderId="6" xfId="0" applyFont="1" applyFill="1" applyBorder="1" applyAlignment="1">
      <alignment vertical="center" shrinkToFit="1"/>
    </xf>
    <xf numFmtId="0" fontId="7" fillId="0" borderId="9" xfId="0" applyFont="1" applyFill="1" applyBorder="1" applyAlignment="1">
      <alignment vertical="center" shrinkToFit="1"/>
    </xf>
    <xf numFmtId="0" fontId="7" fillId="0" borderId="7" xfId="0" applyFont="1" applyFill="1" applyBorder="1" applyAlignment="1">
      <alignment vertical="center" shrinkToFit="1"/>
    </xf>
    <xf numFmtId="49" fontId="6" fillId="0" borderId="10" xfId="2" applyNumberFormat="1" applyFont="1" applyFill="1" applyBorder="1" applyAlignment="1">
      <alignment vertical="center"/>
    </xf>
    <xf numFmtId="49" fontId="6" fillId="0" borderId="1" xfId="2" applyNumberFormat="1" applyFont="1" applyFill="1" applyBorder="1" applyAlignment="1">
      <alignment vertical="center"/>
    </xf>
    <xf numFmtId="49" fontId="6" fillId="0" borderId="12" xfId="2" applyNumberFormat="1" applyFont="1" applyFill="1" applyBorder="1" applyAlignment="1">
      <alignment vertical="center"/>
    </xf>
    <xf numFmtId="0" fontId="4" fillId="0" borderId="1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0" xfId="0" applyFont="1" applyFill="1" applyBorder="1" applyAlignment="1">
      <alignment vertical="center" shrinkToFit="1"/>
    </xf>
    <xf numFmtId="0" fontId="7" fillId="0" borderId="1" xfId="0" applyFont="1" applyFill="1" applyBorder="1" applyAlignment="1">
      <alignment vertical="center" shrinkToFit="1"/>
    </xf>
    <xf numFmtId="0" fontId="7" fillId="0" borderId="12" xfId="0" applyFont="1" applyFill="1" applyBorder="1" applyAlignment="1">
      <alignment vertical="center" shrinkToFit="1"/>
    </xf>
    <xf numFmtId="176" fontId="4" fillId="0" borderId="13" xfId="2" applyNumberFormat="1" applyFont="1" applyFill="1" applyBorder="1" applyAlignment="1">
      <alignment horizontal="center" vertical="center" shrinkToFit="1"/>
    </xf>
    <xf numFmtId="176" fontId="4" fillId="0" borderId="11" xfId="2" applyNumberFormat="1" applyFont="1" applyFill="1" applyBorder="1" applyAlignment="1">
      <alignment horizontal="center" vertical="center" shrinkToFit="1"/>
    </xf>
    <xf numFmtId="49" fontId="6" fillId="0" borderId="9" xfId="2" applyNumberFormat="1" applyFont="1" applyFill="1" applyBorder="1" applyAlignment="1">
      <alignment vertical="center" shrinkToFit="1"/>
    </xf>
    <xf numFmtId="0" fontId="4" fillId="0" borderId="13" xfId="0" applyFont="1" applyFill="1" applyBorder="1" applyAlignment="1">
      <alignment horizontal="right"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left" vertical="center" shrinkToFit="1"/>
    </xf>
    <xf numFmtId="49" fontId="6" fillId="0" borderId="0" xfId="2" applyNumberFormat="1" applyFont="1" applyFill="1" applyBorder="1" applyAlignment="1">
      <alignment vertical="center"/>
    </xf>
    <xf numFmtId="0" fontId="4" fillId="0" borderId="8"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7"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vertical="center"/>
    </xf>
    <xf numFmtId="0" fontId="4" fillId="0" borderId="9" xfId="0" applyFont="1" applyFill="1" applyBorder="1" applyAlignment="1">
      <alignment vertical="center"/>
    </xf>
    <xf numFmtId="0" fontId="4" fillId="0" borderId="7" xfId="0" applyFont="1" applyFill="1" applyBorder="1" applyAlignment="1">
      <alignment vertical="center"/>
    </xf>
    <xf numFmtId="0" fontId="4" fillId="0" borderId="10" xfId="0" applyFont="1" applyFill="1" applyBorder="1" applyAlignment="1">
      <alignment vertical="center"/>
    </xf>
    <xf numFmtId="0" fontId="4" fillId="0" borderId="1" xfId="0" applyFont="1" applyFill="1" applyBorder="1" applyAlignment="1">
      <alignment vertical="center"/>
    </xf>
    <xf numFmtId="0" fontId="4" fillId="0" borderId="12" xfId="0" applyFont="1" applyFill="1" applyBorder="1" applyAlignment="1">
      <alignment vertical="center"/>
    </xf>
    <xf numFmtId="0" fontId="4" fillId="0" borderId="6" xfId="0" applyFont="1" applyFill="1" applyBorder="1">
      <alignment vertical="center"/>
    </xf>
    <xf numFmtId="0" fontId="4" fillId="0" borderId="9" xfId="0" applyFont="1" applyFill="1" applyBorder="1">
      <alignment vertical="center"/>
    </xf>
    <xf numFmtId="0" fontId="4" fillId="0" borderId="7" xfId="0" applyFont="1" applyFill="1" applyBorder="1">
      <alignment vertical="center"/>
    </xf>
    <xf numFmtId="0" fontId="4" fillId="0" borderId="10" xfId="0" applyFont="1" applyFill="1" applyBorder="1">
      <alignment vertical="center"/>
    </xf>
    <xf numFmtId="0" fontId="4" fillId="0" borderId="1" xfId="0" applyFont="1" applyFill="1" applyBorder="1">
      <alignment vertical="center"/>
    </xf>
    <xf numFmtId="0" fontId="4" fillId="0" borderId="12" xfId="0" applyFont="1" applyFill="1" applyBorder="1">
      <alignment vertical="center"/>
    </xf>
    <xf numFmtId="0" fontId="7" fillId="0" borderId="6" xfId="0" applyFont="1" applyFill="1" applyBorder="1" applyAlignment="1">
      <alignment vertical="center"/>
    </xf>
    <xf numFmtId="0" fontId="7" fillId="0" borderId="9" xfId="0" applyFont="1" applyFill="1" applyBorder="1" applyAlignment="1">
      <alignment vertical="center"/>
    </xf>
    <xf numFmtId="0" fontId="7" fillId="0" borderId="7" xfId="0" applyFont="1" applyFill="1" applyBorder="1" applyAlignment="1">
      <alignment vertical="center"/>
    </xf>
    <xf numFmtId="49" fontId="6" fillId="0" borderId="10"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49" fontId="6" fillId="0" borderId="12" xfId="2" applyNumberFormat="1" applyFont="1" applyFill="1" applyBorder="1" applyAlignment="1">
      <alignment vertical="center" shrinkToFit="1"/>
    </xf>
    <xf numFmtId="0" fontId="4" fillId="0" borderId="6" xfId="2" applyFont="1" applyFill="1" applyBorder="1" applyAlignment="1">
      <alignment horizontal="right" vertical="center"/>
    </xf>
    <xf numFmtId="0" fontId="4" fillId="0" borderId="9" xfId="2" applyFont="1" applyFill="1" applyBorder="1" applyAlignment="1">
      <alignment horizontal="right" vertical="center"/>
    </xf>
    <xf numFmtId="0" fontId="4" fillId="0" borderId="7" xfId="2" applyFont="1" applyFill="1" applyBorder="1" applyAlignment="1">
      <alignment horizontal="right" vertical="center"/>
    </xf>
    <xf numFmtId="0" fontId="4" fillId="0" borderId="10" xfId="2" applyFont="1" applyFill="1" applyBorder="1" applyAlignment="1">
      <alignment horizontal="right" vertical="center"/>
    </xf>
    <xf numFmtId="0" fontId="4" fillId="0" borderId="1" xfId="2" applyFont="1" applyFill="1" applyBorder="1" applyAlignment="1">
      <alignment horizontal="right" vertical="center"/>
    </xf>
    <xf numFmtId="0" fontId="4" fillId="0" borderId="12" xfId="2" applyFont="1" applyFill="1" applyBorder="1" applyAlignment="1">
      <alignment horizontal="right" vertical="center"/>
    </xf>
    <xf numFmtId="0" fontId="7" fillId="0" borderId="6"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12" xfId="2" applyFont="1" applyFill="1" applyBorder="1" applyAlignment="1">
      <alignment horizontal="center" vertical="center"/>
    </xf>
    <xf numFmtId="177" fontId="10" fillId="0" borderId="2" xfId="2" applyNumberFormat="1" applyFont="1" applyFill="1" applyBorder="1" applyAlignment="1">
      <alignment horizontal="right" vertical="center"/>
    </xf>
    <xf numFmtId="177" fontId="10" fillId="0" borderId="4" xfId="2" applyNumberFormat="1" applyFont="1" applyFill="1" applyBorder="1" applyAlignment="1">
      <alignment horizontal="right" vertical="center"/>
    </xf>
    <xf numFmtId="177" fontId="10" fillId="0" borderId="3" xfId="2" applyNumberFormat="1" applyFont="1" applyFill="1" applyBorder="1" applyAlignment="1">
      <alignment horizontal="right" vertical="center"/>
    </xf>
    <xf numFmtId="0" fontId="4" fillId="0" borderId="2" xfId="2" applyFont="1" applyFill="1" applyBorder="1" applyAlignment="1">
      <alignment horizontal="right" vertical="center"/>
    </xf>
    <xf numFmtId="0" fontId="4" fillId="0" borderId="3" xfId="2" applyFont="1" applyFill="1" applyBorder="1" applyAlignment="1">
      <alignment horizontal="right" vertical="center"/>
    </xf>
    <xf numFmtId="0" fontId="4" fillId="0" borderId="4" xfId="2" applyFont="1" applyFill="1" applyBorder="1" applyAlignment="1">
      <alignment horizontal="right" vertical="center"/>
    </xf>
    <xf numFmtId="0" fontId="4" fillId="0" borderId="10" xfId="2" applyFont="1" applyFill="1" applyBorder="1" applyAlignment="1">
      <alignment horizontal="left" vertical="center" shrinkToFit="1"/>
    </xf>
    <xf numFmtId="0" fontId="4" fillId="0" borderId="1" xfId="2" applyFont="1" applyFill="1" applyBorder="1" applyAlignment="1">
      <alignment horizontal="left" vertical="center" shrinkToFit="1"/>
    </xf>
    <xf numFmtId="0" fontId="4" fillId="0" borderId="12" xfId="2" applyFont="1" applyFill="1" applyBorder="1" applyAlignment="1">
      <alignment horizontal="left" vertical="center" shrinkToFit="1"/>
    </xf>
    <xf numFmtId="49" fontId="6" fillId="0" borderId="0" xfId="2" applyNumberFormat="1" applyFont="1" applyFill="1" applyBorder="1" applyAlignment="1">
      <alignment vertical="center" shrinkToFit="1"/>
    </xf>
    <xf numFmtId="0" fontId="4" fillId="0" borderId="6" xfId="2" applyFont="1" applyFill="1" applyBorder="1" applyAlignment="1">
      <alignment horizontal="left" vertical="center"/>
    </xf>
    <xf numFmtId="0" fontId="4" fillId="0" borderId="9" xfId="2" applyFont="1" applyFill="1" applyBorder="1" applyAlignment="1">
      <alignment horizontal="left" vertical="center"/>
    </xf>
    <xf numFmtId="0" fontId="4" fillId="0" borderId="7" xfId="2" applyFont="1" applyFill="1" applyBorder="1" applyAlignment="1">
      <alignment horizontal="left" vertical="center"/>
    </xf>
    <xf numFmtId="176" fontId="10" fillId="0" borderId="13" xfId="2" quotePrefix="1" applyNumberFormat="1" applyFont="1" applyFill="1" applyBorder="1" applyAlignment="1">
      <alignment horizontal="center" vertical="center" shrinkToFit="1"/>
    </xf>
    <xf numFmtId="176" fontId="10" fillId="0" borderId="11" xfId="2" quotePrefix="1" applyNumberFormat="1" applyFont="1" applyFill="1" applyBorder="1" applyAlignment="1">
      <alignment horizontal="center" vertical="center" shrinkToFit="1"/>
    </xf>
    <xf numFmtId="49" fontId="6" fillId="0" borderId="7" xfId="2" applyNumberFormat="1" applyFont="1" applyFill="1" applyBorder="1" applyAlignment="1">
      <alignment vertical="center"/>
    </xf>
    <xf numFmtId="177" fontId="10" fillId="0" borderId="6" xfId="2" applyNumberFormat="1" applyFont="1" applyFill="1" applyBorder="1" applyAlignment="1">
      <alignment horizontal="right" vertical="center"/>
    </xf>
    <xf numFmtId="177" fontId="10" fillId="0" borderId="7" xfId="2" applyNumberFormat="1" applyFont="1" applyFill="1" applyBorder="1" applyAlignment="1">
      <alignment horizontal="right" vertical="center"/>
    </xf>
    <xf numFmtId="177" fontId="10" fillId="0" borderId="10" xfId="2" applyNumberFormat="1" applyFont="1" applyFill="1" applyBorder="1" applyAlignment="1">
      <alignment horizontal="right" vertical="center"/>
    </xf>
    <xf numFmtId="177" fontId="10" fillId="0" borderId="12" xfId="2" applyNumberFormat="1" applyFont="1" applyFill="1" applyBorder="1" applyAlignment="1">
      <alignment horizontal="right" vertical="center"/>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4" fillId="0" borderId="10" xfId="0" applyFont="1" applyFill="1" applyBorder="1" applyAlignment="1">
      <alignment horizontal="center" vertical="center" textRotation="255"/>
    </xf>
    <xf numFmtId="0" fontId="4" fillId="0" borderId="1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49" fontId="6" fillId="0" borderId="2" xfId="2" applyNumberFormat="1" applyFont="1" applyFill="1" applyBorder="1" applyAlignment="1">
      <alignment horizontal="left" vertical="center" indent="1"/>
    </xf>
    <xf numFmtId="49" fontId="6" fillId="0" borderId="3" xfId="2" applyNumberFormat="1" applyFont="1" applyFill="1" applyBorder="1" applyAlignment="1">
      <alignment horizontal="left" vertical="center" indent="1"/>
    </xf>
    <xf numFmtId="0" fontId="4" fillId="0" borderId="5" xfId="0" applyFont="1" applyFill="1" applyBorder="1" applyAlignment="1">
      <alignment horizontal="right" vertical="center"/>
    </xf>
    <xf numFmtId="0" fontId="4" fillId="0" borderId="4" xfId="0" applyFont="1" applyFill="1" applyBorder="1" applyAlignment="1">
      <alignment horizontal="right" vertical="center"/>
    </xf>
    <xf numFmtId="0" fontId="4" fillId="0" borderId="2" xfId="0" applyFont="1" applyFill="1" applyBorder="1" applyAlignment="1">
      <alignment horizontal="right" vertical="center"/>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 xfId="2" applyFont="1" applyFill="1" applyBorder="1" applyAlignment="1">
      <alignment horizontal="center" vertical="center"/>
    </xf>
    <xf numFmtId="0" fontId="4" fillId="0" borderId="10" xfId="2" applyFont="1" applyFill="1" applyBorder="1" applyAlignment="1">
      <alignment horizontal="left" vertical="center"/>
    </xf>
    <xf numFmtId="0" fontId="4" fillId="0" borderId="1" xfId="2" applyFont="1" applyFill="1" applyBorder="1" applyAlignment="1">
      <alignment horizontal="left" vertical="center"/>
    </xf>
    <xf numFmtId="0" fontId="4" fillId="0" borderId="12" xfId="2" applyFont="1" applyFill="1" applyBorder="1" applyAlignment="1">
      <alignment horizontal="left" vertical="center"/>
    </xf>
    <xf numFmtId="49" fontId="6" fillId="0" borderId="9" xfId="2" applyNumberFormat="1" applyFont="1" applyFill="1" applyBorder="1" applyAlignment="1">
      <alignment horizontal="left" vertical="center" indent="1"/>
    </xf>
    <xf numFmtId="0" fontId="6" fillId="0" borderId="2" xfId="0" applyFont="1" applyFill="1" applyBorder="1" applyAlignment="1">
      <alignment horizontal="right" vertical="center"/>
    </xf>
    <xf numFmtId="0" fontId="6" fillId="0" borderId="4" xfId="0" applyFont="1" applyFill="1" applyBorder="1" applyAlignment="1">
      <alignment horizontal="right" vertical="center"/>
    </xf>
    <xf numFmtId="0" fontId="6" fillId="0" borderId="3" xfId="0" applyFont="1" applyFill="1" applyBorder="1" applyAlignment="1">
      <alignment horizontal="right" vertical="center"/>
    </xf>
    <xf numFmtId="0" fontId="4" fillId="0" borderId="6"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49" fontId="6" fillId="0" borderId="0" xfId="2" applyNumberFormat="1" applyFont="1" applyFill="1" applyBorder="1" applyAlignment="1">
      <alignment horizontal="left" vertical="center" indent="1"/>
    </xf>
    <xf numFmtId="0" fontId="4" fillId="0" borderId="3" xfId="0" applyFont="1" applyFill="1" applyBorder="1" applyAlignment="1">
      <alignment horizontal="right" vertical="center"/>
    </xf>
    <xf numFmtId="0" fontId="4" fillId="0" borderId="0"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5" xfId="0" applyFont="1" applyFill="1" applyBorder="1" applyAlignment="1">
      <alignment horizontal="left" vertical="center"/>
    </xf>
    <xf numFmtId="0" fontId="4" fillId="2" borderId="2" xfId="0" applyFont="1" applyFill="1" applyBorder="1" applyAlignment="1">
      <alignment horizontal="left" vertical="center"/>
    </xf>
    <xf numFmtId="0" fontId="6" fillId="2" borderId="0" xfId="0" applyFont="1" applyFill="1" applyBorder="1" applyAlignment="1">
      <alignment horizontal="left" vertical="center" indent="1"/>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6" fillId="2" borderId="9" xfId="0" applyFont="1" applyFill="1" applyBorder="1" applyAlignment="1">
      <alignment horizontal="left" vertical="center" indent="1"/>
    </xf>
    <xf numFmtId="0" fontId="4" fillId="2" borderId="2" xfId="0" applyFont="1" applyFill="1" applyBorder="1" applyAlignment="1">
      <alignment horizontal="right" vertical="center"/>
    </xf>
    <xf numFmtId="0" fontId="6" fillId="2" borderId="9" xfId="0" applyFont="1" applyFill="1" applyBorder="1" applyAlignment="1">
      <alignment horizontal="right" vertical="center"/>
    </xf>
    <xf numFmtId="0" fontId="6" fillId="2" borderId="7" xfId="0" applyFont="1" applyFill="1" applyBorder="1" applyAlignment="1">
      <alignment horizontal="right" vertical="center"/>
    </xf>
    <xf numFmtId="0" fontId="6" fillId="2" borderId="3" xfId="0" applyFont="1" applyFill="1" applyBorder="1" applyAlignment="1">
      <alignment horizontal="left" vertical="center" indent="1"/>
    </xf>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6" fillId="2" borderId="3" xfId="0" applyFont="1" applyFill="1" applyBorder="1" applyAlignment="1">
      <alignment horizontal="right" vertical="center"/>
    </xf>
    <xf numFmtId="0" fontId="7" fillId="2" borderId="2" xfId="0" applyFont="1" applyFill="1" applyBorder="1" applyAlignment="1">
      <alignment vertical="center" shrinkToFit="1"/>
    </xf>
    <xf numFmtId="0" fontId="7" fillId="2" borderId="3" xfId="0" applyFont="1" applyFill="1" applyBorder="1" applyAlignment="1">
      <alignment vertical="center" shrinkToFit="1"/>
    </xf>
    <xf numFmtId="0" fontId="7" fillId="2" borderId="4" xfId="0" applyFont="1" applyFill="1" applyBorder="1" applyAlignment="1">
      <alignmen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179" fontId="6" fillId="2" borderId="2" xfId="0" applyNumberFormat="1" applyFont="1" applyFill="1" applyBorder="1" applyAlignment="1">
      <alignment horizontal="center" vertical="center"/>
    </xf>
    <xf numFmtId="179" fontId="6" fillId="2" borderId="3" xfId="0" applyNumberFormat="1" applyFont="1" applyFill="1" applyBorder="1" applyAlignment="1">
      <alignment horizontal="center" vertical="center"/>
    </xf>
    <xf numFmtId="179" fontId="6" fillId="2" borderId="4" xfId="0" applyNumberFormat="1" applyFont="1" applyFill="1" applyBorder="1" applyAlignment="1">
      <alignment horizontal="center" vertical="center"/>
    </xf>
    <xf numFmtId="0" fontId="4" fillId="2" borderId="2" xfId="0" applyFont="1" applyFill="1" applyBorder="1" applyAlignment="1">
      <alignment horizontal="left" vertical="center" indent="1" shrinkToFit="1"/>
    </xf>
    <xf numFmtId="0" fontId="4" fillId="2" borderId="3" xfId="0" applyFont="1" applyFill="1" applyBorder="1" applyAlignment="1">
      <alignment horizontal="left" vertical="center" indent="1"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179" fontId="6" fillId="2" borderId="3" xfId="0" applyNumberFormat="1" applyFont="1" applyFill="1" applyBorder="1" applyAlignment="1">
      <alignment horizontal="left" vertical="center" indent="1"/>
    </xf>
    <xf numFmtId="176" fontId="6" fillId="2" borderId="3" xfId="0" applyNumberFormat="1" applyFont="1" applyFill="1" applyBorder="1" applyAlignment="1">
      <alignment horizontal="left" vertical="center" indent="1"/>
    </xf>
    <xf numFmtId="0" fontId="4" fillId="2" borderId="35" xfId="0" applyFont="1" applyFill="1" applyBorder="1" applyAlignment="1">
      <alignment horizontal="center" vertical="center" textRotation="255"/>
    </xf>
    <xf numFmtId="0" fontId="4" fillId="2" borderId="36" xfId="0" applyFont="1" applyFill="1" applyBorder="1" applyAlignment="1">
      <alignment horizontal="center" vertical="center" textRotation="255"/>
    </xf>
    <xf numFmtId="0" fontId="4" fillId="2" borderId="35" xfId="0" applyFont="1" applyFill="1" applyBorder="1" applyAlignment="1">
      <alignment horizontal="left" vertical="center"/>
    </xf>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0" fontId="4" fillId="2" borderId="0" xfId="0" applyFont="1" applyFill="1" applyBorder="1" applyAlignment="1">
      <alignment horizontal="left" vertical="center"/>
    </xf>
    <xf numFmtId="0" fontId="4" fillId="2" borderId="1" xfId="0" applyFont="1" applyFill="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left" vertical="center"/>
    </xf>
    <xf numFmtId="0" fontId="4" fillId="2" borderId="29" xfId="0" applyFont="1" applyFill="1" applyBorder="1" applyAlignment="1">
      <alignment horizontal="center" vertical="center" textRotation="255"/>
    </xf>
    <xf numFmtId="0" fontId="4" fillId="2" borderId="30" xfId="0" applyFont="1" applyFill="1" applyBorder="1" applyAlignment="1">
      <alignment horizontal="center" vertical="center" textRotation="255"/>
    </xf>
    <xf numFmtId="0" fontId="4" fillId="2" borderId="29"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left" vertical="center" indent="1" shrinkToFit="1"/>
    </xf>
    <xf numFmtId="0" fontId="4" fillId="2" borderId="0"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45" xfId="0" applyFont="1" applyFill="1" applyBorder="1" applyAlignment="1">
      <alignment horizontal="center" vertical="center" textRotation="255"/>
    </xf>
    <xf numFmtId="0" fontId="4" fillId="2" borderId="44" xfId="0" applyFont="1" applyFill="1" applyBorder="1" applyAlignment="1">
      <alignment horizontal="left" vertical="center"/>
    </xf>
    <xf numFmtId="0" fontId="4" fillId="2" borderId="46" xfId="0" applyFont="1" applyFill="1" applyBorder="1" applyAlignment="1">
      <alignment horizontal="left" vertical="center"/>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4" fillId="2" borderId="13" xfId="0" applyFont="1" applyFill="1" applyBorder="1" applyAlignment="1">
      <alignment horizontal="center" vertical="center"/>
    </xf>
    <xf numFmtId="0" fontId="4" fillId="2" borderId="5" xfId="0" applyFont="1" applyFill="1" applyBorder="1" applyAlignment="1">
      <alignment horizontal="left" vertical="center" indent="1"/>
    </xf>
    <xf numFmtId="0" fontId="4" fillId="2" borderId="5" xfId="0" applyFont="1" applyFill="1" applyBorder="1" applyAlignment="1">
      <alignment horizontal="center" vertical="center" textRotation="255"/>
    </xf>
    <xf numFmtId="0" fontId="4" fillId="2" borderId="11" xfId="0" applyFont="1" applyFill="1" applyBorder="1" applyAlignment="1">
      <alignment horizontal="center" vertical="center" textRotation="255"/>
    </xf>
    <xf numFmtId="0" fontId="4" fillId="2" borderId="11" xfId="0" applyFont="1" applyFill="1" applyBorder="1" applyAlignment="1">
      <alignment horizontal="left" vertical="center" inden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7" fillId="2" borderId="10" xfId="0" applyFont="1" applyFill="1" applyBorder="1" applyAlignment="1">
      <alignment vertical="center" shrinkToFi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4" fillId="2" borderId="6" xfId="0" applyFont="1" applyFill="1" applyBorder="1" applyAlignment="1">
      <alignment vertical="center"/>
    </xf>
    <xf numFmtId="0" fontId="4" fillId="2" borderId="9" xfId="0" applyFont="1" applyFill="1" applyBorder="1" applyAlignment="1">
      <alignment vertical="center"/>
    </xf>
    <xf numFmtId="0" fontId="4" fillId="2" borderId="7" xfId="0" applyFont="1" applyFill="1" applyBorder="1" applyAlignment="1">
      <alignment vertical="center"/>
    </xf>
    <xf numFmtId="0" fontId="4" fillId="2" borderId="10" xfId="0" applyFont="1" applyFill="1" applyBorder="1" applyAlignment="1">
      <alignment vertical="center"/>
    </xf>
    <xf numFmtId="0" fontId="4" fillId="2" borderId="1" xfId="0" applyFont="1" applyFill="1" applyBorder="1" applyAlignment="1">
      <alignment vertical="center"/>
    </xf>
    <xf numFmtId="0" fontId="4" fillId="2" borderId="12" xfId="0" applyFont="1" applyFill="1" applyBorder="1" applyAlignment="1">
      <alignment vertical="center"/>
    </xf>
    <xf numFmtId="176" fontId="4" fillId="2" borderId="13" xfId="0" applyNumberFormat="1" applyFont="1" applyFill="1" applyBorder="1" applyAlignment="1">
      <alignment horizontal="center" vertical="center" shrinkToFit="1"/>
    </xf>
    <xf numFmtId="176" fontId="4" fillId="2" borderId="11" xfId="0" applyNumberFormat="1" applyFont="1" applyFill="1" applyBorder="1" applyAlignment="1">
      <alignment horizontal="center" vertical="center" shrinkToFit="1"/>
    </xf>
    <xf numFmtId="0" fontId="6" fillId="2" borderId="6" xfId="0" applyFont="1" applyFill="1" applyBorder="1" applyAlignment="1">
      <alignment horizontal="left" vertical="center" indent="1" shrinkToFit="1"/>
    </xf>
    <xf numFmtId="0" fontId="6" fillId="2" borderId="9" xfId="0" applyFont="1" applyFill="1" applyBorder="1" applyAlignment="1">
      <alignment horizontal="left" vertical="center" indent="1" shrinkToFit="1"/>
    </xf>
    <xf numFmtId="0" fontId="6" fillId="2" borderId="7" xfId="0" applyFont="1" applyFill="1" applyBorder="1" applyAlignment="1">
      <alignment horizontal="left" vertical="center" indent="1" shrinkToFit="1"/>
    </xf>
    <xf numFmtId="0" fontId="4" fillId="2" borderId="6" xfId="0" applyFont="1" applyFill="1" applyBorder="1" applyAlignment="1">
      <alignment horizontal="right" vertical="center"/>
    </xf>
    <xf numFmtId="0" fontId="4" fillId="2" borderId="7" xfId="0" applyFont="1" applyFill="1" applyBorder="1" applyAlignment="1">
      <alignment horizontal="right" vertical="center"/>
    </xf>
    <xf numFmtId="0" fontId="7" fillId="2" borderId="6" xfId="0" applyFont="1" applyFill="1" applyBorder="1" applyAlignment="1">
      <alignment vertical="center" shrinkToFit="1"/>
    </xf>
    <xf numFmtId="0" fontId="7" fillId="2" borderId="9" xfId="0" applyFont="1" applyFill="1" applyBorder="1" applyAlignment="1">
      <alignment vertical="center" shrinkToFit="1"/>
    </xf>
    <xf numFmtId="0" fontId="7" fillId="2" borderId="7" xfId="0" applyFont="1" applyFill="1" applyBorder="1" applyAlignment="1">
      <alignment vertical="center" shrinkToFit="1"/>
    </xf>
    <xf numFmtId="0" fontId="6" fillId="2" borderId="6" xfId="0" applyFont="1" applyFill="1" applyBorder="1" applyAlignment="1">
      <alignment horizontal="left" vertical="center" indent="1"/>
    </xf>
    <xf numFmtId="0" fontId="4" fillId="2" borderId="2" xfId="0" applyFont="1" applyFill="1" applyBorder="1" applyAlignment="1">
      <alignment horizontal="center" vertical="center" textRotation="255"/>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4" fillId="2" borderId="6" xfId="0" applyFont="1" applyFill="1" applyBorder="1" applyAlignment="1">
      <alignment horizontal="left" vertical="center" indent="1"/>
    </xf>
    <xf numFmtId="0" fontId="4" fillId="2" borderId="9"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2" borderId="10" xfId="0" applyFont="1" applyFill="1" applyBorder="1" applyAlignment="1">
      <alignment horizontal="left" vertical="center" indent="1"/>
    </xf>
    <xf numFmtId="0" fontId="4" fillId="2" borderId="1" xfId="0" applyFont="1" applyFill="1" applyBorder="1" applyAlignment="1">
      <alignment horizontal="left" vertical="center" indent="1"/>
    </xf>
    <xf numFmtId="0" fontId="4" fillId="2" borderId="12" xfId="0" applyFont="1" applyFill="1" applyBorder="1" applyAlignment="1">
      <alignment horizontal="left" vertical="center" indent="1"/>
    </xf>
    <xf numFmtId="0" fontId="4" fillId="2" borderId="5" xfId="0" applyFont="1" applyFill="1" applyBorder="1" applyAlignment="1">
      <alignment horizontal="left" vertical="center" indent="1" shrinkToFit="1"/>
    </xf>
    <xf numFmtId="0" fontId="4" fillId="2" borderId="13"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vertical="center" shrinkToFit="1"/>
    </xf>
    <xf numFmtId="0" fontId="7" fillId="2" borderId="0" xfId="0" applyFont="1" applyFill="1" applyBorder="1" applyAlignment="1">
      <alignment vertical="center" shrinkToFit="1"/>
    </xf>
    <xf numFmtId="176" fontId="4" fillId="2" borderId="28" xfId="0" applyNumberFormat="1" applyFont="1" applyFill="1" applyBorder="1" applyAlignment="1">
      <alignment horizontal="center" vertical="center" shrinkToFit="1"/>
    </xf>
    <xf numFmtId="0" fontId="6" fillId="2" borderId="8" xfId="0" applyFont="1" applyFill="1" applyBorder="1" applyAlignment="1">
      <alignment horizontal="left" vertical="center" indent="1"/>
    </xf>
    <xf numFmtId="0" fontId="4" fillId="2" borderId="8" xfId="0" applyFont="1" applyFill="1" applyBorder="1" applyAlignment="1">
      <alignment horizontal="right" vertical="center"/>
    </xf>
    <xf numFmtId="0" fontId="4" fillId="2" borderId="14" xfId="0" applyFont="1" applyFill="1" applyBorder="1" applyAlignment="1">
      <alignment horizontal="right" vertical="center"/>
    </xf>
    <xf numFmtId="0" fontId="4" fillId="2" borderId="13" xfId="0" applyFont="1" applyFill="1" applyBorder="1" applyAlignment="1">
      <alignment horizontal="left" vertical="center" indent="1"/>
    </xf>
    <xf numFmtId="0" fontId="4" fillId="2" borderId="28" xfId="0" applyFont="1" applyFill="1" applyBorder="1" applyAlignment="1">
      <alignment horizontal="center" vertical="center"/>
    </xf>
    <xf numFmtId="0" fontId="4" fillId="2" borderId="7" xfId="0" applyFont="1" applyFill="1" applyBorder="1" applyAlignment="1">
      <alignment horizontal="left" vertical="center" indent="1" shrinkToFit="1"/>
    </xf>
    <xf numFmtId="179" fontId="6" fillId="2" borderId="2" xfId="0" applyNumberFormat="1" applyFont="1" applyFill="1" applyBorder="1" applyAlignment="1">
      <alignment horizontal="left" vertical="center" indent="1"/>
    </xf>
    <xf numFmtId="179" fontId="6" fillId="2" borderId="4" xfId="0" applyNumberFormat="1" applyFont="1" applyFill="1" applyBorder="1" applyAlignment="1">
      <alignment horizontal="left" vertical="center" indent="1"/>
    </xf>
    <xf numFmtId="179" fontId="6" fillId="2" borderId="6" xfId="0" applyNumberFormat="1" applyFont="1" applyFill="1" applyBorder="1" applyAlignment="1">
      <alignment horizontal="left" vertical="center" indent="1"/>
    </xf>
    <xf numFmtId="179" fontId="6" fillId="2" borderId="9" xfId="0" applyNumberFormat="1" applyFont="1" applyFill="1" applyBorder="1" applyAlignment="1">
      <alignment horizontal="left" vertical="center" indent="1"/>
    </xf>
    <xf numFmtId="179" fontId="6" fillId="2" borderId="7" xfId="0" applyNumberFormat="1" applyFont="1" applyFill="1" applyBorder="1" applyAlignment="1">
      <alignment horizontal="left" vertical="center" indent="1"/>
    </xf>
    <xf numFmtId="0" fontId="4" fillId="2" borderId="5" xfId="0" applyFont="1" applyFill="1" applyBorder="1" applyAlignment="1">
      <alignment horizontal="left" vertical="center" shrinkToFit="1"/>
    </xf>
    <xf numFmtId="0" fontId="4" fillId="2" borderId="10" xfId="0" applyFont="1" applyFill="1" applyBorder="1" applyAlignment="1">
      <alignment horizontal="left" vertical="center" indent="1" shrinkToFit="1"/>
    </xf>
    <xf numFmtId="0" fontId="4" fillId="2" borderId="1" xfId="0" applyFont="1" applyFill="1" applyBorder="1" applyAlignment="1">
      <alignment horizontal="left" vertical="center" indent="1" shrinkToFit="1"/>
    </xf>
    <xf numFmtId="0" fontId="4" fillId="2" borderId="12" xfId="0" applyFont="1" applyFill="1" applyBorder="1" applyAlignment="1">
      <alignment horizontal="left" vertical="center" indent="1" shrinkToFit="1"/>
    </xf>
    <xf numFmtId="179" fontId="6" fillId="2" borderId="10" xfId="0" applyNumberFormat="1" applyFont="1" applyFill="1" applyBorder="1" applyAlignment="1">
      <alignment horizontal="left" vertical="center" indent="1"/>
    </xf>
    <xf numFmtId="179" fontId="6" fillId="2" borderId="1" xfId="0" applyNumberFormat="1" applyFont="1" applyFill="1" applyBorder="1" applyAlignment="1">
      <alignment horizontal="left" vertical="center" indent="1"/>
    </xf>
    <xf numFmtId="179" fontId="6" fillId="2" borderId="12" xfId="0" applyNumberFormat="1" applyFont="1" applyFill="1" applyBorder="1" applyAlignment="1">
      <alignment horizontal="left" vertical="center" indent="1"/>
    </xf>
    <xf numFmtId="0" fontId="4" fillId="2" borderId="4" xfId="0" applyFont="1" applyFill="1" applyBorder="1" applyAlignment="1">
      <alignment horizontal="left" vertical="center" indent="1" shrinkToFit="1"/>
    </xf>
    <xf numFmtId="0" fontId="4" fillId="2" borderId="6"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1" xfId="0" applyFont="1" applyFill="1" applyBorder="1" applyAlignment="1">
      <alignment horizontal="left" vertical="center"/>
    </xf>
    <xf numFmtId="0" fontId="7" fillId="2" borderId="0" xfId="0" applyFont="1" applyFill="1" applyBorder="1" applyAlignment="1">
      <alignment horizontal="left" vertical="center" indent="1"/>
    </xf>
    <xf numFmtId="0" fontId="7" fillId="2" borderId="9" xfId="0" applyFont="1" applyFill="1" applyBorder="1" applyAlignment="1">
      <alignment horizontal="left" vertical="center" inden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8" fillId="2" borderId="2" xfId="0" applyFont="1" applyFill="1" applyBorder="1" applyAlignment="1">
      <alignment vertical="center" shrinkToFit="1"/>
    </xf>
    <xf numFmtId="0" fontId="13" fillId="2" borderId="3" xfId="0" applyFont="1" applyFill="1" applyBorder="1" applyAlignment="1">
      <alignment vertical="center" shrinkToFit="1"/>
    </xf>
    <xf numFmtId="0" fontId="13" fillId="2" borderId="4" xfId="0" applyFont="1" applyFill="1" applyBorder="1" applyAlignment="1">
      <alignment vertical="center" shrinkToFit="1"/>
    </xf>
    <xf numFmtId="0" fontId="4" fillId="2" borderId="13" xfId="0" applyFont="1" applyFill="1" applyBorder="1" applyAlignment="1">
      <alignment horizontal="left" vertical="center"/>
    </xf>
    <xf numFmtId="0" fontId="6" fillId="2" borderId="6" xfId="0" applyFont="1" applyFill="1" applyBorder="1" applyAlignment="1">
      <alignment horizontal="right" vertical="center"/>
    </xf>
    <xf numFmtId="0" fontId="7" fillId="2" borderId="10"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6" xfId="0" applyFont="1" applyFill="1" applyBorder="1" applyAlignment="1">
      <alignment horizontal="left" vertical="center" indent="1"/>
    </xf>
    <xf numFmtId="0" fontId="7" fillId="2" borderId="7"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4" xfId="0" applyFont="1" applyFill="1" applyBorder="1" applyAlignment="1">
      <alignment horizontal="left" vertical="center" indent="1"/>
    </xf>
    <xf numFmtId="0" fontId="4" fillId="2" borderId="8" xfId="0" applyFont="1" applyFill="1" applyBorder="1" applyAlignment="1">
      <alignment vertical="center"/>
    </xf>
    <xf numFmtId="0" fontId="4" fillId="2" borderId="0" xfId="0" applyFont="1" applyFill="1" applyBorder="1" applyAlignment="1">
      <alignment vertical="center"/>
    </xf>
    <xf numFmtId="0" fontId="4" fillId="2" borderId="14" xfId="0" applyFont="1" applyFill="1" applyBorder="1" applyAlignment="1">
      <alignment vertical="center"/>
    </xf>
    <xf numFmtId="179" fontId="7" fillId="2" borderId="2" xfId="0" quotePrefix="1" applyNumberFormat="1" applyFont="1" applyFill="1" applyBorder="1" applyAlignment="1">
      <alignment horizontal="left" vertical="center" indent="1"/>
    </xf>
    <xf numFmtId="179" fontId="7" fillId="2" borderId="3" xfId="0" applyNumberFormat="1" applyFont="1" applyFill="1" applyBorder="1" applyAlignment="1">
      <alignment horizontal="left" vertical="center" indent="1"/>
    </xf>
    <xf numFmtId="179" fontId="7" fillId="2" borderId="4" xfId="0" applyNumberFormat="1" applyFont="1" applyFill="1" applyBorder="1" applyAlignment="1">
      <alignment horizontal="left" vertical="center" indent="1"/>
    </xf>
    <xf numFmtId="179" fontId="7" fillId="2" borderId="2" xfId="0" applyNumberFormat="1" applyFont="1" applyFill="1" applyBorder="1" applyAlignment="1">
      <alignment horizontal="left" vertical="center" indent="1"/>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4" fillId="2" borderId="6" xfId="0" applyFont="1" applyFill="1" applyBorder="1" applyAlignment="1">
      <alignment horizontal="left" vertical="center" indent="1" shrinkToFit="1"/>
    </xf>
    <xf numFmtId="179" fontId="7" fillId="2" borderId="6" xfId="0" quotePrefix="1" applyNumberFormat="1" applyFont="1" applyFill="1" applyBorder="1" applyAlignment="1">
      <alignment horizontal="left" vertical="center" indent="1"/>
    </xf>
    <xf numFmtId="179" fontId="7" fillId="2" borderId="9" xfId="0" applyNumberFormat="1" applyFont="1" applyFill="1" applyBorder="1" applyAlignment="1">
      <alignment horizontal="left" vertical="center" indent="1"/>
    </xf>
    <xf numFmtId="179" fontId="7" fillId="2" borderId="7" xfId="0" applyNumberFormat="1" applyFont="1" applyFill="1" applyBorder="1" applyAlignment="1">
      <alignment horizontal="left" vertical="center" indent="1"/>
    </xf>
    <xf numFmtId="179" fontId="7" fillId="2" borderId="10" xfId="0" applyNumberFormat="1" applyFont="1" applyFill="1" applyBorder="1" applyAlignment="1">
      <alignment horizontal="left" vertical="center" indent="1"/>
    </xf>
    <xf numFmtId="179" fontId="7" fillId="2" borderId="1" xfId="0" applyNumberFormat="1" applyFont="1" applyFill="1" applyBorder="1" applyAlignment="1">
      <alignment horizontal="left" vertical="center" indent="1"/>
    </xf>
    <xf numFmtId="179" fontId="7" fillId="2" borderId="12" xfId="0" applyNumberFormat="1" applyFont="1" applyFill="1" applyBorder="1" applyAlignment="1">
      <alignment horizontal="left" vertical="center" indent="1"/>
    </xf>
    <xf numFmtId="49" fontId="18" fillId="0" borderId="5" xfId="3" applyNumberFormat="1" applyFont="1" applyFill="1" applyBorder="1" applyAlignment="1">
      <alignment horizontal="center" vertical="center"/>
    </xf>
    <xf numFmtId="0" fontId="18" fillId="0" borderId="5" xfId="3" applyFont="1" applyBorder="1" applyAlignment="1">
      <alignment horizontal="center" vertical="center"/>
    </xf>
    <xf numFmtId="0" fontId="18" fillId="0" borderId="2" xfId="3" applyFont="1" applyBorder="1" applyAlignment="1">
      <alignment horizontal="center" vertical="center"/>
    </xf>
    <xf numFmtId="49" fontId="18" fillId="0" borderId="2" xfId="3" applyNumberFormat="1" applyFont="1" applyFill="1" applyBorder="1" applyAlignment="1">
      <alignment vertical="center"/>
    </xf>
    <xf numFmtId="0" fontId="16" fillId="0" borderId="3" xfId="3" applyFont="1" applyBorder="1" applyAlignment="1">
      <alignment vertical="center"/>
    </xf>
    <xf numFmtId="0" fontId="16" fillId="0" borderId="51" xfId="3" applyFont="1" applyBorder="1" applyAlignment="1">
      <alignment horizontal="center" vertical="center"/>
    </xf>
    <xf numFmtId="0" fontId="16" fillId="0" borderId="5" xfId="3" applyFont="1" applyBorder="1" applyAlignment="1">
      <alignment horizontal="center" vertical="center"/>
    </xf>
    <xf numFmtId="180" fontId="18" fillId="0" borderId="5" xfId="3" applyNumberFormat="1" applyFont="1" applyBorder="1" applyAlignment="1">
      <alignment vertical="center"/>
    </xf>
    <xf numFmtId="49" fontId="17" fillId="0" borderId="0" xfId="3" applyNumberFormat="1" applyFont="1" applyFill="1" applyAlignment="1">
      <alignment horizontal="center" vertical="center"/>
    </xf>
    <xf numFmtId="49" fontId="15" fillId="0" borderId="5" xfId="3" applyNumberFormat="1" applyFont="1" applyFill="1" applyBorder="1" applyAlignment="1">
      <alignment horizontal="center" vertical="center"/>
    </xf>
    <xf numFmtId="49" fontId="15" fillId="0" borderId="2" xfId="3" applyNumberFormat="1" applyFont="1" applyFill="1" applyBorder="1" applyAlignment="1">
      <alignment horizontal="center" vertical="center"/>
    </xf>
    <xf numFmtId="49" fontId="15" fillId="0" borderId="3" xfId="3" applyNumberFormat="1" applyFont="1" applyFill="1" applyBorder="1" applyAlignment="1">
      <alignment horizontal="center" vertical="center"/>
    </xf>
    <xf numFmtId="49" fontId="15" fillId="0" borderId="4" xfId="3" applyNumberFormat="1" applyFont="1" applyFill="1" applyBorder="1" applyAlignment="1">
      <alignment horizontal="center" vertical="center"/>
    </xf>
    <xf numFmtId="49" fontId="15" fillId="0" borderId="13" xfId="3" applyNumberFormat="1" applyFont="1" applyFill="1" applyBorder="1" applyAlignment="1">
      <alignment horizontal="center" vertical="center" wrapText="1"/>
    </xf>
    <xf numFmtId="49" fontId="15" fillId="0" borderId="13" xfId="3" applyNumberFormat="1" applyFont="1" applyFill="1" applyBorder="1" applyAlignment="1">
      <alignment horizontal="center" vertical="center"/>
    </xf>
    <xf numFmtId="180" fontId="16" fillId="0" borderId="6" xfId="3" applyNumberFormat="1" applyFont="1" applyFill="1" applyBorder="1" applyAlignment="1">
      <alignment horizontal="center" vertical="center" wrapText="1"/>
    </xf>
    <xf numFmtId="180" fontId="16" fillId="0" borderId="9" xfId="3" applyNumberFormat="1" applyFont="1" applyBorder="1" applyAlignment="1">
      <alignment horizontal="center" vertical="center"/>
    </xf>
    <xf numFmtId="180" fontId="16" fillId="0" borderId="7" xfId="3" applyNumberFormat="1" applyFont="1" applyBorder="1" applyAlignment="1">
      <alignment horizontal="center" vertical="center"/>
    </xf>
    <xf numFmtId="49" fontId="15" fillId="0" borderId="0" xfId="3" applyNumberFormat="1" applyFont="1" applyFill="1" applyBorder="1" applyAlignment="1">
      <alignment horizontal="center" vertical="center" wrapText="1"/>
    </xf>
    <xf numFmtId="49" fontId="15" fillId="0" borderId="0" xfId="3" applyNumberFormat="1" applyFont="1" applyFill="1" applyBorder="1" applyAlignment="1">
      <alignment horizontal="center" vertical="center"/>
    </xf>
    <xf numFmtId="49" fontId="15" fillId="0" borderId="32" xfId="3" applyNumberFormat="1" applyFont="1" applyFill="1" applyBorder="1" applyAlignment="1">
      <alignment horizontal="center" vertical="center"/>
    </xf>
    <xf numFmtId="0" fontId="16" fillId="0" borderId="52" xfId="3" applyFont="1" applyBorder="1" applyAlignment="1">
      <alignment horizontal="center" vertical="center"/>
    </xf>
    <xf numFmtId="49" fontId="15" fillId="0" borderId="31" xfId="3" applyNumberFormat="1" applyFont="1" applyFill="1" applyBorder="1" applyAlignment="1">
      <alignment horizontal="center" vertical="center"/>
    </xf>
    <xf numFmtId="49" fontId="15" fillId="0" borderId="30" xfId="3" applyNumberFormat="1" applyFont="1" applyFill="1" applyBorder="1" applyAlignment="1">
      <alignment horizontal="center" vertical="center"/>
    </xf>
    <xf numFmtId="49" fontId="15" fillId="0" borderId="29" xfId="3" applyNumberFormat="1" applyFont="1" applyFill="1" applyBorder="1" applyAlignment="1">
      <alignment horizontal="center" vertical="center"/>
    </xf>
    <xf numFmtId="49" fontId="15" fillId="0" borderId="48" xfId="3" applyNumberFormat="1" applyFont="1" applyFill="1" applyBorder="1" applyAlignment="1">
      <alignment vertical="center" wrapText="1"/>
    </xf>
    <xf numFmtId="0" fontId="16" fillId="0" borderId="53" xfId="3" applyFont="1" applyBorder="1" applyAlignment="1">
      <alignment vertical="center" wrapText="1"/>
    </xf>
    <xf numFmtId="0" fontId="15" fillId="0" borderId="48" xfId="3" quotePrefix="1" applyNumberFormat="1" applyFont="1" applyFill="1" applyBorder="1" applyAlignment="1">
      <alignment vertical="center" wrapText="1"/>
    </xf>
    <xf numFmtId="0" fontId="16" fillId="0" borderId="53" xfId="3" applyNumberFormat="1" applyFont="1" applyBorder="1" applyAlignment="1">
      <alignment vertical="center" wrapText="1"/>
    </xf>
    <xf numFmtId="49" fontId="15" fillId="0" borderId="37" xfId="3" applyNumberFormat="1" applyFont="1" applyFill="1" applyBorder="1" applyAlignment="1">
      <alignment horizontal="center" vertical="center"/>
    </xf>
    <xf numFmtId="0" fontId="15" fillId="0" borderId="37" xfId="3" applyNumberFormat="1" applyFont="1" applyFill="1" applyBorder="1" applyAlignment="1">
      <alignment horizontal="right" vertical="center"/>
    </xf>
    <xf numFmtId="0" fontId="15" fillId="0" borderId="36" xfId="3" applyNumberFormat="1" applyFont="1" applyFill="1" applyBorder="1" applyAlignment="1">
      <alignment horizontal="right" vertical="center"/>
    </xf>
    <xf numFmtId="3" fontId="15" fillId="0" borderId="35" xfId="3" applyNumberFormat="1" applyFont="1" applyFill="1" applyBorder="1" applyAlignment="1">
      <alignment horizontal="right" vertical="center"/>
    </xf>
    <xf numFmtId="3" fontId="15" fillId="0" borderId="36" xfId="3" applyNumberFormat="1" applyFont="1" applyFill="1" applyBorder="1" applyAlignment="1">
      <alignment horizontal="right" vertical="center"/>
    </xf>
    <xf numFmtId="49" fontId="23" fillId="0" borderId="38" xfId="3" applyNumberFormat="1" applyFont="1" applyFill="1" applyBorder="1" applyAlignment="1">
      <alignment horizontal="center" vertical="center"/>
    </xf>
    <xf numFmtId="0" fontId="21" fillId="0" borderId="54" xfId="3" applyFont="1" applyBorder="1" applyAlignment="1">
      <alignment vertical="center"/>
    </xf>
    <xf numFmtId="49" fontId="23" fillId="0" borderId="38" xfId="3" applyNumberFormat="1" applyFont="1" applyFill="1" applyBorder="1" applyAlignment="1">
      <alignment horizontal="left" vertical="center" wrapText="1"/>
    </xf>
    <xf numFmtId="0" fontId="21" fillId="0" borderId="54" xfId="3" applyFont="1" applyBorder="1" applyAlignment="1">
      <alignment horizontal="left" vertical="center" wrapText="1"/>
    </xf>
    <xf numFmtId="49" fontId="23" fillId="0" borderId="37" xfId="3" applyNumberFormat="1" applyFont="1" applyFill="1" applyBorder="1" applyAlignment="1">
      <alignment horizontal="center" vertical="center"/>
    </xf>
    <xf numFmtId="49" fontId="15" fillId="0" borderId="37" xfId="3" applyNumberFormat="1" applyFont="1" applyFill="1" applyBorder="1" applyAlignment="1">
      <alignment horizontal="right" vertical="center"/>
    </xf>
    <xf numFmtId="49" fontId="15" fillId="0" borderId="36" xfId="3" applyNumberFormat="1" applyFont="1" applyFill="1" applyBorder="1" applyAlignment="1">
      <alignment horizontal="right" vertical="center"/>
    </xf>
    <xf numFmtId="49" fontId="15" fillId="0" borderId="35" xfId="3" applyNumberFormat="1" applyFont="1" applyFill="1" applyBorder="1" applyAlignment="1">
      <alignment horizontal="right" vertical="center"/>
    </xf>
    <xf numFmtId="49" fontId="20" fillId="0" borderId="2" xfId="3" applyNumberFormat="1" applyFont="1" applyFill="1" applyBorder="1" applyAlignment="1">
      <alignment vertical="center"/>
    </xf>
    <xf numFmtId="0" fontId="21" fillId="0" borderId="3" xfId="3" applyFont="1" applyBorder="1" applyAlignment="1">
      <alignment vertical="center"/>
    </xf>
    <xf numFmtId="0" fontId="16" fillId="0" borderId="4" xfId="3" applyFont="1" applyBorder="1" applyAlignment="1">
      <alignment horizontal="center" vertical="center"/>
    </xf>
    <xf numFmtId="0" fontId="16" fillId="0" borderId="5" xfId="3" applyFont="1" applyBorder="1" applyAlignment="1">
      <alignment vertical="center"/>
    </xf>
    <xf numFmtId="49" fontId="23" fillId="0" borderId="32" xfId="3" applyNumberFormat="1" applyFont="1" applyFill="1" applyBorder="1" applyAlignment="1">
      <alignment horizontal="center" vertical="center"/>
    </xf>
    <xf numFmtId="0" fontId="21" fillId="0" borderId="52" xfId="3" applyFont="1" applyBorder="1" applyAlignment="1">
      <alignment horizontal="center" vertical="center"/>
    </xf>
    <xf numFmtId="49" fontId="23" fillId="0" borderId="31" xfId="3" applyNumberFormat="1" applyFont="1" applyFill="1" applyBorder="1" applyAlignment="1">
      <alignment horizontal="center" vertical="center"/>
    </xf>
    <xf numFmtId="49" fontId="15" fillId="0" borderId="38" xfId="3" applyNumberFormat="1" applyFont="1" applyFill="1" applyBorder="1" applyAlignment="1">
      <alignment horizontal="right" vertical="center"/>
    </xf>
    <xf numFmtId="49" fontId="23" fillId="0" borderId="48" xfId="3" applyNumberFormat="1" applyFont="1" applyFill="1" applyBorder="1" applyAlignment="1">
      <alignment horizontal="center" vertical="center"/>
    </xf>
    <xf numFmtId="0" fontId="21" fillId="0" borderId="53" xfId="3" applyFont="1" applyBorder="1" applyAlignment="1">
      <alignment vertical="center"/>
    </xf>
    <xf numFmtId="49" fontId="23" fillId="0" borderId="48" xfId="3" applyNumberFormat="1" applyFont="1" applyFill="1" applyBorder="1" applyAlignment="1">
      <alignment horizontal="left" vertical="center" wrapText="1"/>
    </xf>
    <xf numFmtId="0" fontId="21" fillId="0" borderId="53" xfId="3" applyFont="1" applyBorder="1" applyAlignment="1">
      <alignment horizontal="left" vertical="center" wrapText="1"/>
    </xf>
    <xf numFmtId="49" fontId="23" fillId="0" borderId="46" xfId="3" applyNumberFormat="1" applyFont="1" applyFill="1" applyBorder="1" applyAlignment="1">
      <alignment horizontal="center" vertical="center"/>
    </xf>
    <xf numFmtId="49" fontId="15" fillId="0" borderId="46" xfId="3" applyNumberFormat="1" applyFont="1" applyFill="1" applyBorder="1" applyAlignment="1">
      <alignment horizontal="right" vertical="center"/>
    </xf>
    <xf numFmtId="49" fontId="15" fillId="0" borderId="48" xfId="3" applyNumberFormat="1" applyFont="1" applyFill="1" applyBorder="1" applyAlignment="1">
      <alignment horizontal="right" vertical="center"/>
    </xf>
    <xf numFmtId="49" fontId="15" fillId="0" borderId="44" xfId="3" applyNumberFormat="1" applyFont="1" applyFill="1" applyBorder="1" applyAlignment="1">
      <alignment horizontal="right" vertical="center"/>
    </xf>
    <xf numFmtId="49" fontId="15" fillId="0" borderId="45" xfId="3" applyNumberFormat="1" applyFont="1" applyFill="1" applyBorder="1" applyAlignment="1">
      <alignment horizontal="right" vertical="center"/>
    </xf>
    <xf numFmtId="49" fontId="15" fillId="0" borderId="38" xfId="3" applyNumberFormat="1" applyFont="1" applyFill="1" applyBorder="1" applyAlignment="1">
      <alignment horizontal="center" vertical="center"/>
    </xf>
    <xf numFmtId="0" fontId="16" fillId="0" borderId="54" xfId="3" applyFont="1" applyBorder="1" applyAlignment="1">
      <alignment vertical="center"/>
    </xf>
    <xf numFmtId="49" fontId="15" fillId="0" borderId="38" xfId="3" applyNumberFormat="1" applyFont="1" applyFill="1" applyBorder="1" applyAlignment="1">
      <alignment horizontal="left" vertical="center" wrapText="1"/>
    </xf>
    <xf numFmtId="0" fontId="16" fillId="0" borderId="54" xfId="3" applyFont="1" applyBorder="1" applyAlignment="1">
      <alignment horizontal="left" vertical="center" wrapText="1"/>
    </xf>
    <xf numFmtId="49" fontId="15" fillId="0" borderId="9" xfId="3" applyNumberFormat="1" applyFont="1" applyFill="1" applyBorder="1" applyAlignment="1">
      <alignment horizontal="right" vertical="center"/>
    </xf>
    <xf numFmtId="0" fontId="26" fillId="0" borderId="2" xfId="15" applyBorder="1" applyAlignment="1">
      <alignment horizontal="center" vertical="center" wrapText="1"/>
    </xf>
    <xf numFmtId="0" fontId="26" fillId="0" borderId="4" xfId="15" applyBorder="1" applyAlignment="1">
      <alignment horizontal="center" vertical="center" wrapText="1"/>
    </xf>
    <xf numFmtId="0" fontId="26" fillId="0" borderId="2" xfId="15" applyBorder="1" applyAlignment="1">
      <alignment horizontal="distributed" vertical="center"/>
    </xf>
    <xf numFmtId="0" fontId="26" fillId="0" borderId="3" xfId="15" applyBorder="1" applyAlignment="1">
      <alignment horizontal="distributed" vertical="center"/>
    </xf>
    <xf numFmtId="0" fontId="26" fillId="0" borderId="4" xfId="15" applyBorder="1" applyAlignment="1">
      <alignment horizontal="distributed" vertical="center"/>
    </xf>
    <xf numFmtId="0" fontId="26" fillId="0" borderId="13" xfId="15" applyBorder="1" applyAlignment="1">
      <alignment horizontal="center" vertical="distributed" textRotation="255" justifyLastLine="1"/>
    </xf>
    <xf numFmtId="0" fontId="26" fillId="0" borderId="28" xfId="15" applyBorder="1" applyAlignment="1">
      <alignment horizontal="center" vertical="distributed" textRotation="255" justifyLastLine="1"/>
    </xf>
    <xf numFmtId="0" fontId="26" fillId="0" borderId="55" xfId="15" applyBorder="1" applyAlignment="1">
      <alignment horizontal="center" vertical="distributed" textRotation="255" justifyLastLine="1"/>
    </xf>
    <xf numFmtId="0" fontId="26" fillId="0" borderId="11" xfId="15" applyBorder="1" applyAlignment="1">
      <alignment horizontal="center" vertical="distributed" textRotation="255" justifyLastLine="1"/>
    </xf>
    <xf numFmtId="0" fontId="26" fillId="0" borderId="6" xfId="15" applyBorder="1" applyAlignment="1">
      <alignment horizontal="distributed" vertical="center" wrapText="1"/>
    </xf>
    <xf numFmtId="0" fontId="26" fillId="0" borderId="9" xfId="15" applyBorder="1" applyAlignment="1">
      <alignment horizontal="distributed" vertical="center" wrapText="1"/>
    </xf>
    <xf numFmtId="0" fontId="26" fillId="0" borderId="7" xfId="15" applyBorder="1" applyAlignment="1">
      <alignment horizontal="distributed" vertical="center" wrapText="1"/>
    </xf>
    <xf numFmtId="0" fontId="26" fillId="0" borderId="10" xfId="15" applyBorder="1" applyAlignment="1">
      <alignment horizontal="distributed" vertical="center" wrapText="1"/>
    </xf>
    <xf numFmtId="0" fontId="26" fillId="0" borderId="1" xfId="15" applyBorder="1" applyAlignment="1">
      <alignment horizontal="distributed" vertical="center" wrapText="1"/>
    </xf>
    <xf numFmtId="0" fontId="26" fillId="0" borderId="12" xfId="15" applyBorder="1" applyAlignment="1">
      <alignment horizontal="distributed" vertical="center" wrapText="1"/>
    </xf>
    <xf numFmtId="0" fontId="26" fillId="0" borderId="3" xfId="15" applyBorder="1" applyAlignment="1">
      <alignment horizontal="distributed" vertical="center" wrapText="1"/>
    </xf>
    <xf numFmtId="0" fontId="26" fillId="0" borderId="4" xfId="15" applyBorder="1" applyAlignment="1">
      <alignment horizontal="distributed" vertical="center" wrapText="1"/>
    </xf>
    <xf numFmtId="0" fontId="29" fillId="0" borderId="2" xfId="15" applyFont="1" applyBorder="1" applyAlignment="1">
      <alignment vertical="center" wrapText="1"/>
    </xf>
    <xf numFmtId="0" fontId="26" fillId="0" borderId="3" xfId="15" applyBorder="1" applyAlignment="1">
      <alignment vertical="center" wrapText="1"/>
    </xf>
    <xf numFmtId="0" fontId="26" fillId="0" borderId="4" xfId="15" applyBorder="1" applyAlignment="1">
      <alignment vertical="center" wrapText="1"/>
    </xf>
    <xf numFmtId="181" fontId="26" fillId="0" borderId="6" xfId="15" applyNumberFormat="1" applyBorder="1" applyAlignment="1">
      <alignment horizontal="center" vertical="center"/>
    </xf>
    <xf numFmtId="0" fontId="26" fillId="0" borderId="7" xfId="15" applyBorder="1" applyAlignment="1">
      <alignment horizontal="center" vertical="center"/>
    </xf>
    <xf numFmtId="0" fontId="26" fillId="0" borderId="10" xfId="15" applyBorder="1" applyAlignment="1">
      <alignment horizontal="center" vertical="center"/>
    </xf>
    <xf numFmtId="0" fontId="26" fillId="0" borderId="12" xfId="15" applyBorder="1" applyAlignment="1">
      <alignment horizontal="center" vertical="center"/>
    </xf>
    <xf numFmtId="0" fontId="30" fillId="0" borderId="6" xfId="15" quotePrefix="1" applyFont="1" applyBorder="1" applyAlignment="1">
      <alignment vertical="center" wrapText="1"/>
    </xf>
    <xf numFmtId="0" fontId="30" fillId="0" borderId="9" xfId="15" applyFont="1" applyBorder="1" applyAlignment="1">
      <alignment vertical="center" wrapText="1"/>
    </xf>
    <xf numFmtId="0" fontId="30" fillId="0" borderId="7" xfId="15" applyFont="1" applyBorder="1" applyAlignment="1">
      <alignment vertical="center" wrapText="1"/>
    </xf>
    <xf numFmtId="9" fontId="26" fillId="0" borderId="7" xfId="16" applyBorder="1" applyAlignment="1">
      <alignment horizontal="right" vertical="center"/>
    </xf>
    <xf numFmtId="0" fontId="26" fillId="0" borderId="12" xfId="15" applyBorder="1" applyAlignment="1">
      <alignment horizontal="right" vertical="center"/>
    </xf>
    <xf numFmtId="0" fontId="30" fillId="0" borderId="1" xfId="15" applyFont="1" applyBorder="1" applyAlignment="1">
      <alignment horizontal="left" vertical="center" wrapText="1"/>
    </xf>
    <xf numFmtId="0" fontId="30" fillId="0" borderId="12" xfId="15" applyFont="1" applyBorder="1" applyAlignment="1">
      <alignment horizontal="left" vertical="center" wrapText="1"/>
    </xf>
    <xf numFmtId="0" fontId="26" fillId="0" borderId="2" xfId="15" applyBorder="1" applyAlignment="1">
      <alignment horizontal="distributed" vertical="center" wrapText="1"/>
    </xf>
    <xf numFmtId="0" fontId="30" fillId="0" borderId="10" xfId="15" applyFont="1" applyBorder="1" applyAlignment="1">
      <alignment vertical="center" wrapText="1"/>
    </xf>
    <xf numFmtId="0" fontId="30" fillId="0" borderId="1" xfId="15" applyFont="1" applyBorder="1" applyAlignment="1">
      <alignment vertical="center" wrapText="1"/>
    </xf>
    <xf numFmtId="0" fontId="30" fillId="0" borderId="12" xfId="15" applyFont="1" applyBorder="1" applyAlignment="1">
      <alignment vertical="center" wrapText="1"/>
    </xf>
    <xf numFmtId="0" fontId="29" fillId="0" borderId="13" xfId="15" applyFont="1" applyBorder="1" applyAlignment="1">
      <alignment vertical="center" textRotation="255" wrapText="1"/>
    </xf>
    <xf numFmtId="0" fontId="29" fillId="0" borderId="28" xfId="15" applyFont="1" applyBorder="1" applyAlignment="1">
      <alignment vertical="center" textRotation="255" wrapText="1"/>
    </xf>
    <xf numFmtId="0" fontId="29" fillId="0" borderId="11" xfId="15" applyFont="1" applyBorder="1" applyAlignment="1">
      <alignment vertical="center" textRotation="255" wrapText="1"/>
    </xf>
    <xf numFmtId="0" fontId="26" fillId="0" borderId="13" xfId="15" applyBorder="1" applyAlignment="1">
      <alignment horizontal="center" vertical="center"/>
    </xf>
    <xf numFmtId="0" fontId="26" fillId="0" borderId="11" xfId="15" applyBorder="1" applyAlignment="1">
      <alignment horizontal="center" vertical="center"/>
    </xf>
    <xf numFmtId="0" fontId="30" fillId="0" borderId="10" xfId="15" applyFont="1" applyBorder="1" applyAlignment="1">
      <alignment horizontal="left" vertical="center" wrapText="1"/>
    </xf>
    <xf numFmtId="0" fontId="26" fillId="0" borderId="8" xfId="15" applyBorder="1" applyAlignment="1">
      <alignment horizontal="distributed" vertical="center"/>
    </xf>
    <xf numFmtId="0" fontId="26" fillId="0" borderId="0" xfId="15" applyBorder="1" applyAlignment="1">
      <alignment horizontal="distributed" vertical="center"/>
    </xf>
    <xf numFmtId="0" fontId="26" fillId="0" borderId="14" xfId="15" applyBorder="1" applyAlignment="1">
      <alignment horizontal="distributed" vertical="center"/>
    </xf>
    <xf numFmtId="0" fontId="26" fillId="0" borderId="56" xfId="15" applyBorder="1" applyAlignment="1">
      <alignment horizontal="distributed" vertical="center"/>
    </xf>
    <xf numFmtId="0" fontId="26" fillId="0" borderId="57" xfId="15" applyBorder="1" applyAlignment="1">
      <alignment horizontal="distributed" vertical="center"/>
    </xf>
    <xf numFmtId="0" fontId="26" fillId="0" borderId="58" xfId="15" applyBorder="1" applyAlignment="1">
      <alignment horizontal="distributed" vertical="center"/>
    </xf>
    <xf numFmtId="0" fontId="26" fillId="0" borderId="56" xfId="15" applyBorder="1" applyAlignment="1">
      <alignment horizontal="center" vertical="center"/>
    </xf>
    <xf numFmtId="0" fontId="26" fillId="0" borderId="58" xfId="15" applyBorder="1" applyAlignment="1">
      <alignment horizontal="center" vertical="center"/>
    </xf>
    <xf numFmtId="0" fontId="30" fillId="0" borderId="8" xfId="15" quotePrefix="1" applyFont="1" applyBorder="1" applyAlignment="1">
      <alignment vertical="center"/>
    </xf>
    <xf numFmtId="0" fontId="30" fillId="0" borderId="0" xfId="15" applyFont="1" applyBorder="1" applyAlignment="1">
      <alignment vertical="center"/>
    </xf>
    <xf numFmtId="0" fontId="30" fillId="0" borderId="14" xfId="15" applyFont="1" applyBorder="1" applyAlignment="1">
      <alignment vertical="center"/>
    </xf>
    <xf numFmtId="0" fontId="30" fillId="0" borderId="56" xfId="15" applyFont="1" applyBorder="1" applyAlignment="1">
      <alignment vertical="center"/>
    </xf>
    <xf numFmtId="0" fontId="30" fillId="0" borderId="57" xfId="15" applyFont="1" applyBorder="1" applyAlignment="1">
      <alignment vertical="center"/>
    </xf>
    <xf numFmtId="0" fontId="30" fillId="0" borderId="58" xfId="15" applyFont="1" applyBorder="1" applyAlignment="1">
      <alignment vertical="center"/>
    </xf>
    <xf numFmtId="9" fontId="26" fillId="0" borderId="14" xfId="16" applyBorder="1" applyAlignment="1">
      <alignment horizontal="right" vertical="center"/>
    </xf>
    <xf numFmtId="0" fontId="26" fillId="0" borderId="6" xfId="15" applyBorder="1" applyAlignment="1">
      <alignment horizontal="distributed" vertical="center"/>
    </xf>
    <xf numFmtId="0" fontId="26" fillId="0" borderId="9" xfId="15" applyBorder="1" applyAlignment="1">
      <alignment horizontal="distributed" vertical="center"/>
    </xf>
    <xf numFmtId="0" fontId="26" fillId="0" borderId="7" xfId="15" applyBorder="1" applyAlignment="1">
      <alignment horizontal="distributed" vertical="center"/>
    </xf>
    <xf numFmtId="0" fontId="26" fillId="0" borderId="10" xfId="15" applyBorder="1" applyAlignment="1">
      <alignment horizontal="distributed" vertical="center"/>
    </xf>
    <xf numFmtId="0" fontId="26" fillId="0" borderId="1" xfId="15" applyBorder="1" applyAlignment="1">
      <alignment horizontal="distributed" vertical="center"/>
    </xf>
    <xf numFmtId="0" fontId="26" fillId="0" borderId="12" xfId="15" applyBorder="1" applyAlignment="1">
      <alignment horizontal="distributed" vertical="center"/>
    </xf>
    <xf numFmtId="181" fontId="26" fillId="0" borderId="9" xfId="15" applyNumberFormat="1" applyBorder="1" applyAlignment="1">
      <alignment horizontal="center" vertical="center"/>
    </xf>
    <xf numFmtId="181" fontId="26" fillId="0" borderId="10" xfId="15" applyNumberFormat="1" applyBorder="1" applyAlignment="1">
      <alignment horizontal="center" vertical="center"/>
    </xf>
    <xf numFmtId="181" fontId="26" fillId="0" borderId="1" xfId="15" applyNumberFormat="1" applyBorder="1" applyAlignment="1">
      <alignment horizontal="center" vertical="center"/>
    </xf>
    <xf numFmtId="0" fontId="26" fillId="0" borderId="6" xfId="15" applyBorder="1" applyAlignment="1">
      <alignment horizontal="center" vertical="center"/>
    </xf>
    <xf numFmtId="0" fontId="26" fillId="0" borderId="62" xfId="15" applyBorder="1" applyAlignment="1">
      <alignment horizontal="distributed" vertical="center"/>
    </xf>
    <xf numFmtId="0" fontId="26" fillId="0" borderId="63" xfId="15" applyBorder="1" applyAlignment="1">
      <alignment horizontal="distributed" vertical="center"/>
    </xf>
    <xf numFmtId="0" fontId="26" fillId="0" borderId="64" xfId="15" applyBorder="1" applyAlignment="1">
      <alignment horizontal="distributed" vertical="center"/>
    </xf>
    <xf numFmtId="0" fontId="26" fillId="0" borderId="59" xfId="15" applyBorder="1" applyAlignment="1">
      <alignment horizontal="center" vertical="distributed" textRotation="255" justifyLastLine="1"/>
    </xf>
    <xf numFmtId="0" fontId="29" fillId="0" borderId="59" xfId="15" applyFont="1" applyBorder="1" applyAlignment="1">
      <alignment vertical="center" textRotation="255" wrapText="1"/>
    </xf>
    <xf numFmtId="0" fontId="26" fillId="0" borderId="60" xfId="15" applyBorder="1" applyAlignment="1">
      <alignment horizontal="distributed" vertical="center"/>
    </xf>
    <xf numFmtId="0" fontId="26" fillId="0" borderId="61" xfId="15" applyBorder="1" applyAlignment="1">
      <alignment horizontal="distributed" vertical="center"/>
    </xf>
    <xf numFmtId="0" fontId="26" fillId="0" borderId="2" xfId="15" applyFont="1" applyBorder="1" applyAlignment="1">
      <alignment horizontal="distributed" vertical="center"/>
    </xf>
    <xf numFmtId="0" fontId="26" fillId="0" borderId="3" xfId="15" applyFont="1" applyBorder="1" applyAlignment="1">
      <alignment horizontal="distributed" vertical="center"/>
    </xf>
    <xf numFmtId="0" fontId="26" fillId="0" borderId="4" xfId="15" applyFont="1" applyBorder="1" applyAlignment="1">
      <alignment horizontal="distributed" vertical="center"/>
    </xf>
    <xf numFmtId="0" fontId="26" fillId="0" borderId="59" xfId="15" applyBorder="1" applyAlignment="1">
      <alignment horizontal="center" vertical="center" wrapText="1"/>
    </xf>
    <xf numFmtId="0" fontId="26" fillId="0" borderId="28" xfId="15" applyBorder="1" applyAlignment="1">
      <alignment horizontal="center" vertical="center" wrapText="1"/>
    </xf>
    <xf numFmtId="0" fontId="26" fillId="0" borderId="55" xfId="15" applyBorder="1" applyAlignment="1">
      <alignment horizontal="center" vertical="center" wrapText="1"/>
    </xf>
    <xf numFmtId="0" fontId="26" fillId="0" borderId="6" xfId="15" applyFont="1" applyBorder="1" applyAlignment="1">
      <alignment horizontal="center" vertical="center" wrapText="1"/>
    </xf>
    <xf numFmtId="0" fontId="26" fillId="0" borderId="7" xfId="15" applyFont="1" applyBorder="1" applyAlignment="1">
      <alignment horizontal="center" vertical="center" wrapText="1"/>
    </xf>
    <xf numFmtId="0" fontId="26" fillId="0" borderId="13" xfId="15" applyFont="1" applyBorder="1" applyAlignment="1">
      <alignment horizontal="center" vertical="center"/>
    </xf>
    <xf numFmtId="0" fontId="26" fillId="0" borderId="11" xfId="15" applyFont="1" applyBorder="1" applyAlignment="1">
      <alignment horizontal="center" vertical="center"/>
    </xf>
    <xf numFmtId="0" fontId="26" fillId="0" borderId="6" xfId="15" applyFont="1" applyBorder="1" applyAlignment="1">
      <alignment horizontal="center" vertical="center"/>
    </xf>
    <xf numFmtId="0" fontId="26" fillId="0" borderId="9" xfId="15" applyFont="1" applyBorder="1" applyAlignment="1">
      <alignment horizontal="center" vertical="center"/>
    </xf>
    <xf numFmtId="0" fontId="26" fillId="0" borderId="7" xfId="15" applyFont="1" applyBorder="1" applyAlignment="1">
      <alignment horizontal="center" vertical="center"/>
    </xf>
    <xf numFmtId="0" fontId="26" fillId="0" borderId="10" xfId="15" applyFont="1" applyBorder="1" applyAlignment="1">
      <alignment horizontal="center" vertical="center"/>
    </xf>
    <xf numFmtId="0" fontId="26" fillId="0" borderId="1" xfId="15" applyFont="1" applyBorder="1" applyAlignment="1">
      <alignment horizontal="center" vertical="center"/>
    </xf>
    <xf numFmtId="0" fontId="26" fillId="0" borderId="12" xfId="15" applyFont="1" applyBorder="1" applyAlignment="1">
      <alignment horizontal="center" vertical="center"/>
    </xf>
    <xf numFmtId="0" fontId="26" fillId="0" borderId="13" xfId="15" applyFont="1" applyBorder="1" applyAlignment="1">
      <alignment horizontal="center" vertical="distributed" textRotation="255" justifyLastLine="1"/>
    </xf>
    <xf numFmtId="0" fontId="26" fillId="0" borderId="28" xfId="15" applyFont="1" applyBorder="1" applyAlignment="1">
      <alignment horizontal="center" vertical="distributed" textRotation="255" justifyLastLine="1"/>
    </xf>
    <xf numFmtId="0" fontId="26" fillId="0" borderId="11" xfId="15" applyFont="1" applyBorder="1" applyAlignment="1">
      <alignment horizontal="center" vertical="distributed" textRotation="255" justifyLastLine="1"/>
    </xf>
    <xf numFmtId="0" fontId="26" fillId="0" borderId="5" xfId="15" applyFont="1" applyBorder="1" applyAlignment="1">
      <alignment horizontal="distributed" vertical="center"/>
    </xf>
    <xf numFmtId="0" fontId="26" fillId="0" borderId="2" xfId="15" applyFont="1" applyBorder="1" applyAlignment="1">
      <alignment horizontal="right" vertical="center"/>
    </xf>
    <xf numFmtId="0" fontId="26" fillId="0" borderId="4" xfId="15" applyFont="1" applyBorder="1" applyAlignment="1">
      <alignment horizontal="right" vertical="center"/>
    </xf>
    <xf numFmtId="0" fontId="26" fillId="0" borderId="5" xfId="15" applyFont="1" applyBorder="1" applyAlignment="1">
      <alignment horizontal="center" vertical="center" wrapText="1"/>
    </xf>
    <xf numFmtId="0" fontId="26" fillId="0" borderId="5" xfId="15" applyBorder="1" applyAlignment="1">
      <alignment horizontal="center" vertical="center" wrapText="1"/>
    </xf>
    <xf numFmtId="0" fontId="29" fillId="0" borderId="2" xfId="15" quotePrefix="1" applyFont="1" applyBorder="1" applyAlignment="1">
      <alignment vertical="center" wrapText="1"/>
    </xf>
    <xf numFmtId="0" fontId="26" fillId="0" borderId="6" xfId="15" applyFont="1" applyBorder="1" applyAlignment="1">
      <alignment horizontal="distributed" vertical="center" wrapText="1"/>
    </xf>
    <xf numFmtId="0" fontId="26" fillId="0" borderId="9" xfId="15" applyFont="1" applyBorder="1" applyAlignment="1">
      <alignment horizontal="distributed" vertical="center"/>
    </xf>
    <xf numFmtId="0" fontId="26" fillId="0" borderId="7" xfId="15" applyFont="1" applyBorder="1" applyAlignment="1">
      <alignment horizontal="distributed" vertical="center"/>
    </xf>
    <xf numFmtId="0" fontId="26" fillId="0" borderId="10" xfId="15" applyFont="1" applyBorder="1" applyAlignment="1">
      <alignment horizontal="distributed" vertical="center" wrapText="1"/>
    </xf>
    <xf numFmtId="0" fontId="26" fillId="0" borderId="1" xfId="15" applyFont="1" applyBorder="1" applyAlignment="1">
      <alignment horizontal="distributed" vertical="center"/>
    </xf>
    <xf numFmtId="0" fontId="26" fillId="0" borderId="12" xfId="15" applyFont="1" applyBorder="1" applyAlignment="1">
      <alignment horizontal="distributed" vertical="center"/>
    </xf>
    <xf numFmtId="0" fontId="26" fillId="0" borderId="62" xfId="15" applyFont="1" applyBorder="1" applyAlignment="1">
      <alignment horizontal="distributed" vertical="center"/>
    </xf>
    <xf numFmtId="0" fontId="26" fillId="0" borderId="63" xfId="15" applyFont="1" applyBorder="1" applyAlignment="1">
      <alignment horizontal="distributed" vertical="center"/>
    </xf>
    <xf numFmtId="0" fontId="26" fillId="0" borderId="64" xfId="15" applyFont="1" applyBorder="1" applyAlignment="1">
      <alignment horizontal="distributed" vertical="center"/>
    </xf>
    <xf numFmtId="0" fontId="26" fillId="0" borderId="59" xfId="15" applyFont="1" applyBorder="1" applyAlignment="1">
      <alignment horizontal="center" vertical="distributed" textRotation="255" justifyLastLine="1"/>
    </xf>
    <xf numFmtId="0" fontId="26" fillId="0" borderId="66" xfId="15" applyFont="1" applyBorder="1" applyAlignment="1">
      <alignment horizontal="distributed" vertical="center"/>
    </xf>
    <xf numFmtId="0" fontId="26" fillId="0" borderId="60" xfId="15" applyFont="1" applyBorder="1" applyAlignment="1">
      <alignment horizontal="distributed" vertical="center"/>
    </xf>
    <xf numFmtId="0" fontId="26" fillId="0" borderId="61" xfId="15" applyFont="1" applyBorder="1" applyAlignment="1">
      <alignment horizontal="distributed" vertical="center"/>
    </xf>
    <xf numFmtId="0" fontId="30" fillId="0" borderId="66" xfId="15" applyFont="1" applyBorder="1" applyAlignment="1">
      <alignment vertical="center" wrapText="1"/>
    </xf>
    <xf numFmtId="0" fontId="30" fillId="0" borderId="60" xfId="15" applyFont="1" applyBorder="1" applyAlignment="1">
      <alignment vertical="center" wrapText="1"/>
    </xf>
    <xf numFmtId="0" fontId="30" fillId="0" borderId="61" xfId="15" applyFont="1" applyBorder="1" applyAlignment="1">
      <alignment vertical="center" wrapText="1"/>
    </xf>
    <xf numFmtId="0" fontId="26" fillId="0" borderId="6" xfId="15" applyFont="1" applyBorder="1" applyAlignment="1">
      <alignment horizontal="distributed" vertical="center"/>
    </xf>
    <xf numFmtId="182" fontId="26" fillId="0" borderId="13" xfId="15" applyNumberFormat="1" applyFont="1" applyFill="1" applyBorder="1" applyAlignment="1">
      <alignment horizontal="center" vertical="center"/>
    </xf>
    <xf numFmtId="0" fontId="26" fillId="0" borderId="6" xfId="15" quotePrefix="1" applyFont="1" applyBorder="1" applyAlignment="1">
      <alignment vertical="center"/>
    </xf>
    <xf numFmtId="0" fontId="26" fillId="0" borderId="9" xfId="15" applyBorder="1" applyAlignment="1">
      <alignment vertical="center"/>
    </xf>
    <xf numFmtId="0" fontId="26" fillId="0" borderId="7" xfId="15" applyBorder="1" applyAlignment="1">
      <alignment vertical="center"/>
    </xf>
    <xf numFmtId="0" fontId="26" fillId="0" borderId="10" xfId="15" applyBorder="1" applyAlignment="1">
      <alignment vertical="center"/>
    </xf>
    <xf numFmtId="0" fontId="26" fillId="0" borderId="1" xfId="15" applyBorder="1" applyAlignment="1">
      <alignment vertical="center"/>
    </xf>
    <xf numFmtId="0" fontId="26" fillId="0" borderId="12" xfId="15" applyBorder="1" applyAlignment="1">
      <alignment vertical="center"/>
    </xf>
    <xf numFmtId="9" fontId="26" fillId="0" borderId="7" xfId="16" applyFont="1" applyBorder="1" applyAlignment="1">
      <alignment horizontal="right" vertical="center"/>
    </xf>
    <xf numFmtId="0" fontId="30" fillId="0" borderId="2" xfId="15" applyFont="1" applyBorder="1" applyAlignment="1">
      <alignment horizontal="distributed" vertical="center"/>
    </xf>
    <xf numFmtId="0" fontId="30" fillId="0" borderId="3" xfId="15" applyFont="1" applyBorder="1" applyAlignment="1">
      <alignment horizontal="distributed" vertical="center"/>
    </xf>
    <xf numFmtId="0" fontId="30" fillId="0" borderId="4" xfId="15" applyFont="1" applyBorder="1" applyAlignment="1">
      <alignment horizontal="distributed" vertical="center"/>
    </xf>
    <xf numFmtId="0" fontId="29" fillId="0" borderId="6" xfId="15" applyFont="1" applyBorder="1" applyAlignment="1">
      <alignment horizontal="center" vertical="center" textRotation="255"/>
    </xf>
    <xf numFmtId="0" fontId="26" fillId="0" borderId="7" xfId="15" applyBorder="1" applyAlignment="1">
      <alignment horizontal="center" vertical="center" textRotation="255"/>
    </xf>
    <xf numFmtId="0" fontId="26" fillId="0" borderId="8" xfId="15" applyBorder="1" applyAlignment="1">
      <alignment horizontal="center" vertical="center" textRotation="255"/>
    </xf>
    <xf numFmtId="0" fontId="26" fillId="0" borderId="14" xfId="15" applyBorder="1" applyAlignment="1">
      <alignment horizontal="center" vertical="center" textRotation="255"/>
    </xf>
    <xf numFmtId="0" fontId="26" fillId="0" borderId="10" xfId="15" applyBorder="1" applyAlignment="1">
      <alignment horizontal="center" vertical="center" textRotation="255"/>
    </xf>
    <xf numFmtId="0" fontId="26" fillId="0" borderId="12" xfId="15" applyBorder="1" applyAlignment="1">
      <alignment horizontal="center" vertical="center" textRotation="255"/>
    </xf>
    <xf numFmtId="0" fontId="31" fillId="0" borderId="1" xfId="15" applyFont="1" applyBorder="1" applyAlignment="1">
      <alignment horizontal="left"/>
    </xf>
    <xf numFmtId="0" fontId="26" fillId="0" borderId="1" xfId="15" applyBorder="1" applyAlignment="1"/>
    <xf numFmtId="0" fontId="26" fillId="0" borderId="9" xfId="15" applyBorder="1" applyAlignment="1"/>
    <xf numFmtId="0" fontId="26" fillId="0" borderId="7" xfId="15" applyBorder="1" applyAlignment="1"/>
    <xf numFmtId="0" fontId="26" fillId="0" borderId="10" xfId="15" applyBorder="1" applyAlignment="1"/>
    <xf numFmtId="0" fontId="26" fillId="0" borderId="12" xfId="15" applyBorder="1" applyAlignment="1"/>
    <xf numFmtId="0" fontId="26" fillId="0" borderId="2" xfId="15" applyFill="1" applyBorder="1" applyAlignment="1">
      <alignment horizontal="center" vertical="center" wrapText="1"/>
    </xf>
    <xf numFmtId="0" fontId="26" fillId="0" borderId="3" xfId="15" applyFill="1" applyBorder="1" applyAlignment="1">
      <alignment horizontal="center" vertical="center" wrapText="1"/>
    </xf>
    <xf numFmtId="0" fontId="26" fillId="0" borderId="4" xfId="15" applyFill="1" applyBorder="1" applyAlignment="1">
      <alignment horizontal="center" vertical="center" wrapText="1"/>
    </xf>
    <xf numFmtId="0" fontId="26" fillId="0" borderId="2" xfId="15" applyFont="1" applyBorder="1" applyAlignment="1">
      <alignment horizontal="center" vertical="center" wrapText="1"/>
    </xf>
    <xf numFmtId="0" fontId="26" fillId="0" borderId="3" xfId="15" applyFont="1" applyBorder="1" applyAlignment="1">
      <alignment horizontal="center" vertical="center" wrapText="1"/>
    </xf>
    <xf numFmtId="0" fontId="26" fillId="0" borderId="4" xfId="15" applyFont="1" applyBorder="1" applyAlignment="1">
      <alignment horizontal="center"/>
    </xf>
    <xf numFmtId="0" fontId="26" fillId="0" borderId="3" xfId="15" applyBorder="1" applyAlignment="1">
      <alignment horizontal="center" vertical="center" wrapText="1"/>
    </xf>
    <xf numFmtId="184" fontId="26" fillId="0" borderId="2" xfId="17" applyNumberFormat="1" applyBorder="1" applyAlignment="1">
      <alignment vertical="center"/>
    </xf>
    <xf numFmtId="184" fontId="26" fillId="0" borderId="3" xfId="17" applyNumberFormat="1" applyBorder="1" applyAlignment="1">
      <alignment vertical="center"/>
    </xf>
    <xf numFmtId="184" fontId="26" fillId="0" borderId="4" xfId="15" applyNumberFormat="1" applyBorder="1" applyAlignment="1"/>
    <xf numFmtId="0" fontId="26" fillId="3" borderId="2" xfId="15" applyFill="1" applyBorder="1" applyAlignment="1">
      <alignment horizontal="center" vertical="center" wrapText="1"/>
    </xf>
    <xf numFmtId="0" fontId="26" fillId="3" borderId="3" xfId="15" applyFill="1" applyBorder="1" applyAlignment="1">
      <alignment horizontal="center" vertical="center" wrapText="1"/>
    </xf>
    <xf numFmtId="0" fontId="26" fillId="3" borderId="4" xfId="15" applyFill="1" applyBorder="1" applyAlignment="1">
      <alignment horizontal="center" vertical="center" wrapText="1"/>
    </xf>
    <xf numFmtId="0" fontId="26" fillId="0" borderId="4" xfId="15" applyBorder="1" applyAlignment="1"/>
    <xf numFmtId="0" fontId="26" fillId="0" borderId="9" xfId="15" applyBorder="1" applyAlignment="1">
      <alignment vertical="center" wrapText="1"/>
    </xf>
    <xf numFmtId="185" fontId="26" fillId="0" borderId="0" xfId="17" applyNumberFormat="1" applyBorder="1" applyAlignment="1">
      <alignment vertical="center" wrapText="1"/>
    </xf>
    <xf numFmtId="0" fontId="26" fillId="0" borderId="0" xfId="15" applyAlignment="1">
      <alignment wrapText="1"/>
    </xf>
    <xf numFmtId="185" fontId="26" fillId="0" borderId="0" xfId="17" applyNumberFormat="1" applyBorder="1" applyAlignment="1">
      <alignment horizontal="center" vertical="center"/>
    </xf>
    <xf numFmtId="0" fontId="26" fillId="0" borderId="0" xfId="15" applyAlignment="1">
      <alignment horizontal="center"/>
    </xf>
    <xf numFmtId="0" fontId="26" fillId="0" borderId="0" xfId="15" applyBorder="1" applyAlignment="1">
      <alignment horizontal="right" vertical="center"/>
    </xf>
    <xf numFmtId="0" fontId="26" fillId="0" borderId="0" xfId="15" applyAlignment="1">
      <alignment horizontal="right" vertical="center"/>
    </xf>
    <xf numFmtId="0" fontId="26" fillId="0" borderId="0" xfId="15" applyBorder="1" applyAlignment="1">
      <alignment horizontal="center" vertical="center"/>
    </xf>
    <xf numFmtId="0" fontId="26" fillId="0" borderId="0" xfId="15" applyAlignment="1">
      <alignment horizontal="center" vertical="center"/>
    </xf>
    <xf numFmtId="0" fontId="26" fillId="0" borderId="0" xfId="15" applyFont="1" applyAlignment="1">
      <alignment horizontal="center" vertical="center" wrapText="1"/>
    </xf>
    <xf numFmtId="0" fontId="30" fillId="0" borderId="6" xfId="15" applyFont="1" applyBorder="1" applyAlignment="1">
      <alignment horizontal="distributed" vertical="center" wrapText="1"/>
    </xf>
    <xf numFmtId="0" fontId="30" fillId="0" borderId="9" xfId="15" applyFont="1" applyBorder="1" applyAlignment="1">
      <alignment horizontal="distributed" vertical="center" wrapText="1"/>
    </xf>
    <xf numFmtId="0" fontId="26" fillId="0" borderId="8" xfId="15" applyBorder="1" applyAlignment="1">
      <alignment horizontal="center" vertical="center"/>
    </xf>
    <xf numFmtId="0" fontId="26" fillId="0" borderId="14" xfId="15" applyBorder="1" applyAlignment="1">
      <alignment horizontal="center" vertical="center"/>
    </xf>
    <xf numFmtId="0" fontId="26" fillId="0" borderId="1" xfId="15" applyBorder="1" applyAlignment="1">
      <alignment horizontal="center" vertical="center"/>
    </xf>
    <xf numFmtId="0" fontId="26" fillId="0" borderId="9" xfId="15" applyBorder="1" applyAlignment="1">
      <alignment horizontal="center" vertical="center"/>
    </xf>
    <xf numFmtId="0" fontId="26" fillId="0" borderId="10" xfId="15" applyBorder="1" applyAlignment="1">
      <alignment horizontal="center" vertical="center" wrapText="1"/>
    </xf>
    <xf numFmtId="0" fontId="26" fillId="0" borderId="1" xfId="15" applyBorder="1" applyAlignment="1">
      <alignment horizontal="center" vertical="center" wrapText="1"/>
    </xf>
    <xf numFmtId="0" fontId="26" fillId="0" borderId="12" xfId="15" applyBorder="1" applyAlignment="1">
      <alignment horizontal="center" vertical="center" wrapText="1"/>
    </xf>
    <xf numFmtId="0" fontId="26" fillId="0" borderId="0" xfId="15" applyFont="1" applyAlignment="1">
      <alignment horizontal="left" vertical="top" wrapText="1"/>
    </xf>
  </cellXfs>
  <cellStyles count="18">
    <cellStyle name="パーセント" xfId="1" builtinId="5"/>
    <cellStyle name="パーセント 2" xfId="4"/>
    <cellStyle name="パーセント 2 2" xfId="16"/>
    <cellStyle name="パーセント 3" xfId="5"/>
    <cellStyle name="パーセント 4" xfId="6"/>
    <cellStyle name="ハイパーリンク 2" xfId="7"/>
    <cellStyle name="桁区切り 2" xfId="8"/>
    <cellStyle name="桁区切り 3" xfId="9"/>
    <cellStyle name="桁区切り 4" xfId="17"/>
    <cellStyle name="標準" xfId="0" builtinId="0"/>
    <cellStyle name="標準 2" xfId="3"/>
    <cellStyle name="標準 3" xfId="2"/>
    <cellStyle name="標準 4" xfId="10"/>
    <cellStyle name="標準 5" xfId="11"/>
    <cellStyle name="標準 6" xfId="12"/>
    <cellStyle name="標準 7" xfId="13"/>
    <cellStyle name="標準 8" xfId="15"/>
    <cellStyle name="未定義"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2</xdr:col>
      <xdr:colOff>180975</xdr:colOff>
      <xdr:row>1</xdr:row>
      <xdr:rowOff>295275</xdr:rowOff>
    </xdr:to>
    <xdr:sp macro="" textlink="">
      <xdr:nvSpPr>
        <xdr:cNvPr id="2" name="Text Box 1"/>
        <xdr:cNvSpPr txBox="1">
          <a:spLocks noChangeArrowheads="1"/>
        </xdr:cNvSpPr>
      </xdr:nvSpPr>
      <xdr:spPr bwMode="auto">
        <a:xfrm>
          <a:off x="85725" y="571500"/>
          <a:ext cx="857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参考様式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95250</xdr:rowOff>
    </xdr:from>
    <xdr:to>
      <xdr:col>3</xdr:col>
      <xdr:colOff>352425</xdr:colOff>
      <xdr:row>0</xdr:row>
      <xdr:rowOff>257175</xdr:rowOff>
    </xdr:to>
    <xdr:sp macro="" textlink="">
      <xdr:nvSpPr>
        <xdr:cNvPr id="2" name="Text Box 71"/>
        <xdr:cNvSpPr txBox="1">
          <a:spLocks noChangeArrowheads="1"/>
        </xdr:cNvSpPr>
      </xdr:nvSpPr>
      <xdr:spPr bwMode="auto">
        <a:xfrm>
          <a:off x="85725" y="95250"/>
          <a:ext cx="14097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参考様式</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0</xdr:colOff>
      <xdr:row>37</xdr:row>
      <xdr:rowOff>0</xdr:rowOff>
    </xdr:to>
    <xdr:sp macro="" textlink="">
      <xdr:nvSpPr>
        <xdr:cNvPr id="2" name="Line 1"/>
        <xdr:cNvSpPr>
          <a:spLocks noChangeShapeType="1"/>
        </xdr:cNvSpPr>
      </xdr:nvSpPr>
      <xdr:spPr bwMode="auto">
        <a:xfrm>
          <a:off x="0" y="850582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85725</xdr:colOff>
      <xdr:row>0</xdr:row>
      <xdr:rowOff>95250</xdr:rowOff>
    </xdr:from>
    <xdr:to>
      <xdr:col>5</xdr:col>
      <xdr:colOff>142875</xdr:colOff>
      <xdr:row>0</xdr:row>
      <xdr:rowOff>257175</xdr:rowOff>
    </xdr:to>
    <xdr:sp macro="" textlink="">
      <xdr:nvSpPr>
        <xdr:cNvPr id="3" name="Text Box 6"/>
        <xdr:cNvSpPr txBox="1">
          <a:spLocks noChangeArrowheads="1"/>
        </xdr:cNvSpPr>
      </xdr:nvSpPr>
      <xdr:spPr bwMode="auto">
        <a:xfrm>
          <a:off x="85725" y="95250"/>
          <a:ext cx="10096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参考様式</a:t>
          </a:r>
        </a:p>
      </xdr:txBody>
    </xdr:sp>
    <xdr:clientData/>
  </xdr:twoCellAnchor>
  <xdr:twoCellAnchor>
    <xdr:from>
      <xdr:col>0</xdr:col>
      <xdr:colOff>85725</xdr:colOff>
      <xdr:row>65</xdr:row>
      <xdr:rowOff>95250</xdr:rowOff>
    </xdr:from>
    <xdr:to>
      <xdr:col>5</xdr:col>
      <xdr:colOff>95250</xdr:colOff>
      <xdr:row>65</xdr:row>
      <xdr:rowOff>257175</xdr:rowOff>
    </xdr:to>
    <xdr:sp macro="" textlink="">
      <xdr:nvSpPr>
        <xdr:cNvPr id="4" name="Text Box 7"/>
        <xdr:cNvSpPr txBox="1">
          <a:spLocks noChangeArrowheads="1"/>
        </xdr:cNvSpPr>
      </xdr:nvSpPr>
      <xdr:spPr bwMode="auto">
        <a:xfrm>
          <a:off x="85725" y="13506450"/>
          <a:ext cx="9620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参考様式</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syo-sv3\&#9670;&#24179;&#25104;26&#24180;&#24230;&#12487;&#12540;&#12479;\Hosyo\PROG\TSANTEI\&#24314;&#2085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syo-sv3\&#9734;common_use\&#9632;H26&#24180;&#24230;&#29992;&#21407;&#31295;&#9632;\05-0&#9734;&#24314;&#29289;&#31227;&#36578;&#26009;\&#24314;&#29289;&#31227;&#36578;&#26009;&#12304;&#65320;2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
      <sheetName val="ShtBuff"/>
      <sheetName val="Sht_S_Tategu"/>
      <sheetName val="ShtWork"/>
      <sheetName val="ShtOutWork"/>
      <sheetName val="様式第5"/>
      <sheetName val="金属製原紙"/>
      <sheetName val="様式第6"/>
      <sheetName val="木製原紙"/>
    </sheetNames>
    <sheetDataSet>
      <sheetData sheetId="0" refreshError="1"/>
      <sheetData sheetId="1"/>
      <sheetData sheetId="2" refreshError="1"/>
      <sheetData sheetId="3" refreshError="1"/>
      <sheetData sheetId="4">
        <row r="2">
          <cell r="C2">
            <v>2</v>
          </cell>
          <cell r="I2">
            <v>5</v>
          </cell>
          <cell r="AB2">
            <v>14</v>
          </cell>
          <cell r="AG2">
            <v>12</v>
          </cell>
          <cell r="AL2">
            <v>14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移転料(構外)"/>
      <sheetName val="移転料(構内)"/>
      <sheetName val="解体工事費"/>
      <sheetName val="棟2解体工事費 "/>
      <sheetName val="保険料(棟1)"/>
      <sheetName val="棟1解体"/>
      <sheetName val="棟2解体"/>
      <sheetName val="廃材運搬･処分費【10ｔ車】"/>
      <sheetName val="★"/>
      <sheetName val="移転料(非木造)"/>
      <sheetName val="廃材運搬･処分費【4ｔ車】"/>
      <sheetName val="移転料(照応)"/>
      <sheetName val="移転料(構内曳家用)"/>
      <sheetName val="曳家移転料"/>
      <sheetName val="補修有【1.2以降】"/>
      <sheetName val="補修無【近似期】"/>
      <sheetName val="補修無【満了後】"/>
      <sheetName val="◆"/>
      <sheetName val="選択項目"/>
      <sheetName val="参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E4">
            <v>1</v>
          </cell>
        </row>
      </sheetData>
      <sheetData sheetId="20">
        <row r="1">
          <cell r="B1" t="str">
            <v>（労務）</v>
          </cell>
        </row>
        <row r="2">
          <cell r="B2" t="str">
            <v>その他</v>
          </cell>
        </row>
        <row r="3">
          <cell r="B3" t="str">
            <v>仮設工事</v>
          </cell>
          <cell r="C3" t="str">
            <v>軸部(木材)工事･(木造用)</v>
          </cell>
          <cell r="E3" t="str">
            <v>金属製建具工事</v>
          </cell>
          <cell r="F3" t="str">
            <v>電気工事</v>
          </cell>
          <cell r="I3" t="str">
            <v>付随工作物工事</v>
          </cell>
          <cell r="J3" t="str">
            <v>第一類（門、門扉）</v>
          </cell>
          <cell r="M3" t="str">
            <v>その他</v>
          </cell>
        </row>
        <row r="4">
          <cell r="B4" t="str">
            <v>土工事</v>
          </cell>
          <cell r="C4" t="str">
            <v>労務(大工手間)費･(木造用)</v>
          </cell>
          <cell r="E4" t="str">
            <v>金属製建具工事（木造用）</v>
          </cell>
          <cell r="F4" t="str">
            <v>電灯設備工事･(木造用)</v>
          </cell>
          <cell r="I4" t="str">
            <v>解体工事費</v>
          </cell>
          <cell r="J4" t="str">
            <v>第二類（塀）</v>
          </cell>
        </row>
        <row r="5">
          <cell r="B5" t="str">
            <v>地業（杭）工事</v>
          </cell>
          <cell r="C5" t="str">
            <v>屋根工事</v>
          </cell>
          <cell r="E5" t="str">
            <v>ｶﾞﾗｽ工事</v>
          </cell>
          <cell r="F5" t="str">
            <v>給水･給湯(屋内)工事</v>
          </cell>
          <cell r="I5" t="str">
            <v>解体工事(木造用)</v>
          </cell>
          <cell r="J5" t="str">
            <v>第三類(下屋･物置）</v>
          </cell>
        </row>
        <row r="6">
          <cell r="B6" t="str">
            <v>基礎工事･（木造用）</v>
          </cell>
          <cell r="C6" t="str">
            <v>防水工事</v>
          </cell>
          <cell r="E6" t="str">
            <v>塗装工事</v>
          </cell>
          <cell r="F6" t="str">
            <v>給水･給湯(屋外)工事</v>
          </cell>
          <cell r="I6" t="str">
            <v>解体工事(建築設備等)</v>
          </cell>
          <cell r="J6" t="str">
            <v>第四類〔テラス･ハウス）</v>
          </cell>
        </row>
        <row r="7">
          <cell r="B7" t="str">
            <v>基礎床工事</v>
          </cell>
          <cell r="C7" t="str">
            <v>石工事</v>
          </cell>
          <cell r="E7" t="str">
            <v>内外装(床･壁)工事</v>
          </cell>
          <cell r="F7" t="str">
            <v>ｶﾞｽ設備工事</v>
          </cell>
          <cell r="I7" t="str">
            <v>運搬費</v>
          </cell>
          <cell r="J7" t="str">
            <v>第五類（叩き･ＡＳ）</v>
          </cell>
        </row>
        <row r="8">
          <cell r="B8" t="str">
            <v>ｺﾝｸﾘｰﾄ工事</v>
          </cell>
          <cell r="C8" t="str">
            <v>ﾀｲﾙ工事</v>
          </cell>
          <cell r="E8" t="str">
            <v>内外装(天井)工事</v>
          </cell>
          <cell r="F8" t="str">
            <v>厨房設備工事</v>
          </cell>
          <cell r="I8" t="str">
            <v>発生材</v>
          </cell>
          <cell r="J8" t="str">
            <v>第六類（土留･擁壁）</v>
          </cell>
        </row>
        <row r="9">
          <cell r="B9" t="str">
            <v>型枠工事</v>
          </cell>
          <cell r="C9" t="str">
            <v>左官工事</v>
          </cell>
          <cell r="E9" t="str">
            <v>造作工事</v>
          </cell>
          <cell r="F9" t="str">
            <v>排水（屋内）設備工事</v>
          </cell>
          <cell r="I9" t="str">
            <v>器具損料</v>
          </cell>
          <cell r="J9" t="str">
            <v>第七類（庭石･縁石）</v>
          </cell>
        </row>
        <row r="10">
          <cell r="B10" t="str">
            <v>鉄筋工事</v>
          </cell>
          <cell r="C10" t="str">
            <v>木工事</v>
          </cell>
          <cell r="E10" t="str">
            <v>造作工事･(木造用)</v>
          </cell>
          <cell r="F10" t="str">
            <v>排水（屋外）設備工事</v>
          </cell>
          <cell r="I10" t="str">
            <v>地区版</v>
          </cell>
          <cell r="J10" t="str">
            <v>第八類（井戸）</v>
          </cell>
        </row>
        <row r="11">
          <cell r="B11" t="str">
            <v>鉄骨工事</v>
          </cell>
          <cell r="C11" t="str">
            <v>金属工事</v>
          </cell>
          <cell r="E11" t="str">
            <v>金属･塗装工事･（木造用）</v>
          </cell>
          <cell r="F11" t="str">
            <v>衛生設備工事</v>
          </cell>
          <cell r="J11" t="str">
            <v>第九類（看板）</v>
          </cell>
        </row>
        <row r="12">
          <cell r="B12" t="str">
            <v>既製ｺﾝｸﾘｰﾄ（組積）工事</v>
          </cell>
          <cell r="C12" t="str">
            <v>木製建具工事</v>
          </cell>
          <cell r="F12" t="str">
            <v>空調設備工事</v>
          </cell>
          <cell r="J12" t="str">
            <v>地区版</v>
          </cell>
        </row>
        <row r="13">
          <cell r="K13" t="str">
            <v>木くず</v>
          </cell>
          <cell r="L13" t="str">
            <v>ガレキ</v>
          </cell>
          <cell r="M13" t="str">
            <v>金属</v>
          </cell>
          <cell r="N13" t="str">
            <v>廃プラ</v>
          </cell>
          <cell r="O13" t="str">
            <v>混合廃材</v>
          </cell>
        </row>
        <row r="14">
          <cell r="B14">
            <v>1</v>
          </cell>
          <cell r="C14" t="str">
            <v>特殊作業員</v>
          </cell>
          <cell r="G14" t="str">
            <v>人</v>
          </cell>
          <cell r="H14">
            <v>19400</v>
          </cell>
          <cell r="I14" t="str">
            <v>標準書〔Ⅱ〕-</v>
          </cell>
          <cell r="J14">
            <v>3</v>
          </cell>
          <cell r="L14">
            <v>20</v>
          </cell>
          <cell r="M14" t="str">
            <v>小計</v>
          </cell>
        </row>
        <row r="15">
          <cell r="B15">
            <v>2</v>
          </cell>
          <cell r="C15" t="str">
            <v>普通作業員</v>
          </cell>
          <cell r="G15" t="str">
            <v>人</v>
          </cell>
          <cell r="H15">
            <v>15200</v>
          </cell>
          <cell r="I15" t="str">
            <v>標準書〔Ⅱ〕-</v>
          </cell>
          <cell r="J15">
            <v>3</v>
          </cell>
          <cell r="L15">
            <v>21</v>
          </cell>
          <cell r="M15" t="str">
            <v>合計</v>
          </cell>
        </row>
        <row r="16">
          <cell r="B16">
            <v>3</v>
          </cell>
          <cell r="C16" t="str">
            <v>軽作業員</v>
          </cell>
          <cell r="G16" t="str">
            <v>人</v>
          </cell>
          <cell r="H16">
            <v>12100</v>
          </cell>
          <cell r="I16" t="str">
            <v>標準書〔Ⅱ〕-</v>
          </cell>
          <cell r="J16">
            <v>3</v>
          </cell>
          <cell r="L16">
            <v>22</v>
          </cell>
          <cell r="M16" t="str">
            <v>査定</v>
          </cell>
        </row>
        <row r="17">
          <cell r="B17">
            <v>4</v>
          </cell>
          <cell r="C17" t="str">
            <v>造園工</v>
          </cell>
          <cell r="G17" t="str">
            <v>人</v>
          </cell>
          <cell r="H17">
            <v>17400</v>
          </cell>
          <cell r="I17" t="str">
            <v>標準書〔Ⅱ〕-</v>
          </cell>
          <cell r="J17">
            <v>3</v>
          </cell>
        </row>
        <row r="18">
          <cell r="B18">
            <v>5</v>
          </cell>
          <cell r="C18" t="str">
            <v>とび工</v>
          </cell>
          <cell r="G18" t="str">
            <v>人</v>
          </cell>
          <cell r="H18">
            <v>18500</v>
          </cell>
          <cell r="I18" t="str">
            <v>標準書〔Ⅱ〕-</v>
          </cell>
          <cell r="J18">
            <v>3</v>
          </cell>
          <cell r="L18">
            <v>0</v>
          </cell>
        </row>
        <row r="19">
          <cell r="B19">
            <v>6</v>
          </cell>
          <cell r="C19" t="str">
            <v>石工</v>
          </cell>
          <cell r="G19" t="str">
            <v>人</v>
          </cell>
          <cell r="H19">
            <v>21700</v>
          </cell>
          <cell r="I19" t="str">
            <v>標準書〔Ⅱ〕-</v>
          </cell>
          <cell r="J19">
            <v>3</v>
          </cell>
          <cell r="L19">
            <v>1</v>
          </cell>
          <cell r="M19" t="str">
            <v>ｍ</v>
          </cell>
        </row>
        <row r="20">
          <cell r="B20">
            <v>7</v>
          </cell>
          <cell r="C20" t="str">
            <v>ﾌﾞﾛｯｸ工</v>
          </cell>
          <cell r="G20" t="str">
            <v>人</v>
          </cell>
          <cell r="H20">
            <v>20700</v>
          </cell>
          <cell r="I20" t="str">
            <v>標準書〔Ⅱ〕-</v>
          </cell>
          <cell r="J20">
            <v>3</v>
          </cell>
          <cell r="L20">
            <v>2</v>
          </cell>
          <cell r="M20" t="str">
            <v>㎡</v>
          </cell>
        </row>
        <row r="21">
          <cell r="B21">
            <v>8</v>
          </cell>
          <cell r="C21" t="str">
            <v>電工</v>
          </cell>
          <cell r="G21" t="str">
            <v>人</v>
          </cell>
          <cell r="H21">
            <v>16900</v>
          </cell>
          <cell r="I21" t="str">
            <v>標準書〔Ⅱ〕-</v>
          </cell>
          <cell r="J21">
            <v>3</v>
          </cell>
          <cell r="L21">
            <v>3</v>
          </cell>
          <cell r="M21" t="str">
            <v>ｍ3</v>
          </cell>
        </row>
        <row r="22">
          <cell r="B22">
            <v>9</v>
          </cell>
          <cell r="C22" t="str">
            <v>鉄筋工</v>
          </cell>
          <cell r="G22" t="str">
            <v>人</v>
          </cell>
          <cell r="H22">
            <v>20400</v>
          </cell>
          <cell r="I22" t="str">
            <v>標準書〔Ⅱ〕-</v>
          </cell>
          <cell r="J22">
            <v>3</v>
          </cell>
          <cell r="L22">
            <v>4</v>
          </cell>
          <cell r="M22" t="str">
            <v>ヶ所</v>
          </cell>
        </row>
        <row r="23">
          <cell r="B23">
            <v>10</v>
          </cell>
          <cell r="C23" t="str">
            <v>鉄骨工</v>
          </cell>
          <cell r="G23" t="str">
            <v>人</v>
          </cell>
          <cell r="H23">
            <v>18100</v>
          </cell>
          <cell r="I23" t="str">
            <v>標準書〔Ⅱ〕-</v>
          </cell>
          <cell r="J23">
            <v>3</v>
          </cell>
          <cell r="L23">
            <v>5</v>
          </cell>
          <cell r="M23" t="str">
            <v>本</v>
          </cell>
        </row>
        <row r="24">
          <cell r="B24">
            <v>11</v>
          </cell>
          <cell r="C24" t="str">
            <v>塗装工</v>
          </cell>
          <cell r="G24" t="str">
            <v>人</v>
          </cell>
          <cell r="H24">
            <v>18300</v>
          </cell>
          <cell r="I24" t="str">
            <v>標準書〔Ⅱ〕-</v>
          </cell>
          <cell r="J24">
            <v>3</v>
          </cell>
          <cell r="L24">
            <v>6</v>
          </cell>
          <cell r="M24" t="str">
            <v>㎏</v>
          </cell>
        </row>
        <row r="25">
          <cell r="B25">
            <v>12</v>
          </cell>
          <cell r="C25" t="str">
            <v>溶接工</v>
          </cell>
          <cell r="G25" t="str">
            <v>人</v>
          </cell>
          <cell r="H25">
            <v>19200</v>
          </cell>
          <cell r="I25" t="str">
            <v>標準書〔Ⅱ〕-</v>
          </cell>
          <cell r="J25">
            <v>3</v>
          </cell>
          <cell r="L25">
            <v>7</v>
          </cell>
          <cell r="M25" t="str">
            <v>台</v>
          </cell>
        </row>
        <row r="26">
          <cell r="B26">
            <v>13</v>
          </cell>
          <cell r="C26" t="str">
            <v>運転手(特殊)</v>
          </cell>
          <cell r="G26" t="str">
            <v>人</v>
          </cell>
          <cell r="H26">
            <v>20500</v>
          </cell>
          <cell r="I26" t="str">
            <v>標準書〔Ⅱ〕-</v>
          </cell>
          <cell r="J26">
            <v>3</v>
          </cell>
          <cell r="L26">
            <v>8</v>
          </cell>
          <cell r="M26" t="str">
            <v>枚</v>
          </cell>
        </row>
        <row r="27">
          <cell r="B27">
            <v>14</v>
          </cell>
          <cell r="C27" t="str">
            <v>運転手(一般)</v>
          </cell>
          <cell r="G27" t="str">
            <v>人</v>
          </cell>
          <cell r="H27">
            <v>18500</v>
          </cell>
          <cell r="I27" t="str">
            <v>標準書〔Ⅱ〕-</v>
          </cell>
          <cell r="J27">
            <v>3</v>
          </cell>
          <cell r="L27">
            <v>9</v>
          </cell>
          <cell r="M27" t="str">
            <v>式</v>
          </cell>
        </row>
        <row r="28">
          <cell r="B28">
            <v>15</v>
          </cell>
          <cell r="C28" t="str">
            <v>型枠工</v>
          </cell>
          <cell r="G28" t="str">
            <v>人</v>
          </cell>
          <cell r="H28">
            <v>21400</v>
          </cell>
          <cell r="I28" t="str">
            <v>標準書〔Ⅱ〕-</v>
          </cell>
          <cell r="J28">
            <v>3</v>
          </cell>
          <cell r="L28">
            <v>10</v>
          </cell>
          <cell r="M28" t="str">
            <v>人</v>
          </cell>
        </row>
        <row r="29">
          <cell r="B29">
            <v>16</v>
          </cell>
          <cell r="C29" t="str">
            <v>大工</v>
          </cell>
          <cell r="G29" t="str">
            <v>人</v>
          </cell>
          <cell r="H29">
            <v>20400</v>
          </cell>
          <cell r="I29" t="str">
            <v>標準書〔Ⅱ〕-</v>
          </cell>
          <cell r="J29">
            <v>3</v>
          </cell>
          <cell r="L29">
            <v>11</v>
          </cell>
          <cell r="M29" t="str">
            <v>ｔ</v>
          </cell>
        </row>
        <row r="30">
          <cell r="B30">
            <v>17</v>
          </cell>
          <cell r="C30" t="str">
            <v>左官工</v>
          </cell>
          <cell r="G30" t="str">
            <v>人</v>
          </cell>
          <cell r="H30">
            <v>20400</v>
          </cell>
          <cell r="I30" t="str">
            <v>標準書〔Ⅱ〕-</v>
          </cell>
          <cell r="J30">
            <v>3</v>
          </cell>
          <cell r="L30">
            <v>12</v>
          </cell>
          <cell r="M30" t="str">
            <v>組</v>
          </cell>
        </row>
        <row r="31">
          <cell r="B31">
            <v>18</v>
          </cell>
          <cell r="C31" t="str">
            <v>配管工</v>
          </cell>
          <cell r="G31" t="str">
            <v>人</v>
          </cell>
          <cell r="H31">
            <v>17600</v>
          </cell>
          <cell r="I31" t="str">
            <v>標準書〔Ⅱ〕-</v>
          </cell>
          <cell r="J31">
            <v>3</v>
          </cell>
          <cell r="L31">
            <v>13</v>
          </cell>
          <cell r="M31" t="str">
            <v>日</v>
          </cell>
        </row>
        <row r="32">
          <cell r="B32">
            <v>19</v>
          </cell>
          <cell r="C32" t="str">
            <v>はつり工</v>
          </cell>
          <cell r="G32" t="str">
            <v>人</v>
          </cell>
          <cell r="H32">
            <v>18100</v>
          </cell>
          <cell r="I32" t="str">
            <v>標準書〔Ⅱ〕-</v>
          </cell>
          <cell r="J32">
            <v>3</v>
          </cell>
          <cell r="L32">
            <v>14</v>
          </cell>
          <cell r="M32" t="str">
            <v>基</v>
          </cell>
        </row>
        <row r="33">
          <cell r="B33">
            <v>20</v>
          </cell>
          <cell r="C33" t="str">
            <v>防水工</v>
          </cell>
          <cell r="G33" t="str">
            <v>人</v>
          </cell>
          <cell r="H33">
            <v>18400</v>
          </cell>
          <cell r="I33" t="str">
            <v>標準書〔Ⅱ〕-</v>
          </cell>
          <cell r="J33">
            <v>3</v>
          </cell>
          <cell r="L33">
            <v>15</v>
          </cell>
          <cell r="M33" t="str">
            <v>個</v>
          </cell>
        </row>
        <row r="34">
          <cell r="B34">
            <v>21</v>
          </cell>
          <cell r="C34" t="str">
            <v>板金工</v>
          </cell>
          <cell r="G34" t="str">
            <v>人</v>
          </cell>
          <cell r="H34">
            <v>18700</v>
          </cell>
          <cell r="I34" t="str">
            <v>標準書〔Ⅱ〕-</v>
          </cell>
          <cell r="J34">
            <v>3</v>
          </cell>
          <cell r="L34">
            <v>16</v>
          </cell>
          <cell r="M34" t="str">
            <v>回</v>
          </cell>
        </row>
        <row r="35">
          <cell r="B35">
            <v>22</v>
          </cell>
          <cell r="C35" t="str">
            <v>ﾀｲﾙ工</v>
          </cell>
          <cell r="G35" t="str">
            <v>人</v>
          </cell>
          <cell r="H35">
            <v>17700</v>
          </cell>
          <cell r="I35" t="str">
            <v>標準書〔Ⅱ〕-</v>
          </cell>
          <cell r="J35">
            <v>3</v>
          </cell>
          <cell r="L35">
            <v>17</v>
          </cell>
          <cell r="M35" t="str">
            <v>文字</v>
          </cell>
        </row>
        <row r="36">
          <cell r="B36">
            <v>23</v>
          </cell>
          <cell r="C36" t="str">
            <v>ｻｯｼ工</v>
          </cell>
          <cell r="G36" t="str">
            <v>人</v>
          </cell>
          <cell r="H36">
            <v>20100</v>
          </cell>
          <cell r="I36" t="str">
            <v>標準書〔Ⅱ〕-</v>
          </cell>
          <cell r="J36">
            <v>3</v>
          </cell>
          <cell r="L36">
            <v>18</v>
          </cell>
          <cell r="M36" t="str">
            <v>面</v>
          </cell>
        </row>
        <row r="37">
          <cell r="B37">
            <v>24</v>
          </cell>
          <cell r="C37" t="str">
            <v>屋根葺工</v>
          </cell>
          <cell r="G37" t="str">
            <v>人</v>
          </cell>
          <cell r="H37">
            <v>14600</v>
          </cell>
          <cell r="I37" t="str">
            <v>標準書〔Ⅱ〕-</v>
          </cell>
          <cell r="J37">
            <v>3</v>
          </cell>
          <cell r="L37">
            <v>19</v>
          </cell>
          <cell r="M37" t="str">
            <v>栓</v>
          </cell>
        </row>
        <row r="38">
          <cell r="B38">
            <v>25</v>
          </cell>
          <cell r="C38" t="str">
            <v>内装工</v>
          </cell>
          <cell r="G38" t="str">
            <v>人</v>
          </cell>
          <cell r="H38">
            <v>18500</v>
          </cell>
          <cell r="I38" t="str">
            <v>標準書〔Ⅱ〕-</v>
          </cell>
          <cell r="J38">
            <v>3</v>
          </cell>
          <cell r="L38">
            <v>20</v>
          </cell>
        </row>
        <row r="39">
          <cell r="B39">
            <v>26</v>
          </cell>
          <cell r="C39" t="str">
            <v>ｶﾞﾗｽ工</v>
          </cell>
          <cell r="G39" t="str">
            <v>人</v>
          </cell>
          <cell r="H39">
            <v>17300</v>
          </cell>
          <cell r="I39" t="str">
            <v>標準書〔Ⅱ〕-</v>
          </cell>
          <cell r="J39">
            <v>3</v>
          </cell>
        </row>
        <row r="40">
          <cell r="B40">
            <v>27</v>
          </cell>
          <cell r="C40" t="str">
            <v>畳工</v>
          </cell>
          <cell r="G40" t="str">
            <v>人</v>
          </cell>
          <cell r="H40">
            <v>19400</v>
          </cell>
          <cell r="I40" t="str">
            <v>標準書〔Ⅱ〕-</v>
          </cell>
          <cell r="J40">
            <v>3</v>
          </cell>
        </row>
        <row r="41">
          <cell r="B41">
            <v>28</v>
          </cell>
          <cell r="C41" t="str">
            <v>建具工</v>
          </cell>
          <cell r="G41" t="str">
            <v>人</v>
          </cell>
          <cell r="H41">
            <v>15300</v>
          </cell>
          <cell r="I41" t="str">
            <v>標準書〔Ⅱ〕-</v>
          </cell>
          <cell r="J41">
            <v>3</v>
          </cell>
        </row>
        <row r="42">
          <cell r="B42">
            <v>29</v>
          </cell>
          <cell r="C42" t="str">
            <v>ﾀﾞｸﾄ工</v>
          </cell>
          <cell r="G42" t="str">
            <v>人</v>
          </cell>
          <cell r="H42">
            <v>16400</v>
          </cell>
          <cell r="I42" t="str">
            <v>標準書〔Ⅱ〕-</v>
          </cell>
          <cell r="J42">
            <v>3</v>
          </cell>
        </row>
        <row r="43">
          <cell r="B43">
            <v>30</v>
          </cell>
          <cell r="C43" t="str">
            <v>保温工</v>
          </cell>
          <cell r="G43" t="str">
            <v>人</v>
          </cell>
          <cell r="H43">
            <v>17500</v>
          </cell>
          <cell r="I43" t="str">
            <v>標準書〔Ⅱ〕-</v>
          </cell>
          <cell r="J43">
            <v>3</v>
          </cell>
        </row>
        <row r="44">
          <cell r="B44">
            <v>31</v>
          </cell>
          <cell r="C44" t="str">
            <v>建築ﾌﾞﾛｯｸ工</v>
          </cell>
          <cell r="G44" t="str">
            <v>人</v>
          </cell>
          <cell r="H44">
            <v>17200</v>
          </cell>
          <cell r="I44" t="str">
            <v>標準書〔Ⅱ〕-</v>
          </cell>
          <cell r="J44">
            <v>3</v>
          </cell>
        </row>
        <row r="45">
          <cell r="B45">
            <v>32</v>
          </cell>
          <cell r="C45" t="str">
            <v>機械工</v>
          </cell>
          <cell r="G45" t="str">
            <v>人</v>
          </cell>
          <cell r="H45">
            <v>17500</v>
          </cell>
          <cell r="I45" t="str">
            <v>標準書〔Ⅱ〕-</v>
          </cell>
          <cell r="J45">
            <v>3</v>
          </cell>
        </row>
        <row r="46">
          <cell r="B46">
            <v>33</v>
          </cell>
          <cell r="C46" t="str">
            <v>舗装工</v>
          </cell>
          <cell r="G46" t="str">
            <v>人</v>
          </cell>
          <cell r="H46">
            <v>19400</v>
          </cell>
          <cell r="I46" t="str">
            <v>標準書〔Ⅱ〕-</v>
          </cell>
          <cell r="J46">
            <v>3</v>
          </cell>
        </row>
        <row r="47">
          <cell r="B47">
            <v>34</v>
          </cell>
          <cell r="C47" t="str">
            <v>さく井工</v>
          </cell>
          <cell r="G47" t="str">
            <v>人</v>
          </cell>
          <cell r="H47">
            <v>19400</v>
          </cell>
          <cell r="I47" t="str">
            <v>標準書〔Ⅱ〕-</v>
          </cell>
          <cell r="J47">
            <v>3</v>
          </cell>
        </row>
        <row r="48">
          <cell r="B48">
            <v>35</v>
          </cell>
          <cell r="C48" t="str">
            <v>こわし工</v>
          </cell>
          <cell r="G48" t="str">
            <v>人</v>
          </cell>
          <cell r="H48">
            <v>18100</v>
          </cell>
          <cell r="I48" t="str">
            <v>標準書〔Ⅱ〕-</v>
          </cell>
          <cell r="J48">
            <v>3</v>
          </cell>
        </row>
        <row r="49">
          <cell r="B49">
            <v>36</v>
          </cell>
          <cell r="C49" t="str">
            <v>ｺﾝｸﾘｰﾄ工</v>
          </cell>
          <cell r="G49" t="str">
            <v>人</v>
          </cell>
          <cell r="H49">
            <v>19400</v>
          </cell>
          <cell r="I49" t="str">
            <v>標準書〔Ⅱ〕-</v>
          </cell>
          <cell r="J49">
            <v>3</v>
          </cell>
        </row>
        <row r="50">
          <cell r="B50">
            <v>37</v>
          </cell>
          <cell r="C50" t="str">
            <v>れんが積工</v>
          </cell>
          <cell r="G50" t="str">
            <v>人</v>
          </cell>
          <cell r="H50">
            <v>17200</v>
          </cell>
          <cell r="I50" t="str">
            <v>標準書〔Ⅱ〕-</v>
          </cell>
          <cell r="J50">
            <v>3</v>
          </cell>
        </row>
        <row r="51">
          <cell r="B51">
            <v>38</v>
          </cell>
          <cell r="C51" t="str">
            <v>土木一般世話役</v>
          </cell>
          <cell r="G51" t="str">
            <v>人</v>
          </cell>
          <cell r="H51">
            <v>21700</v>
          </cell>
          <cell r="I51" t="str">
            <v>標準書〔Ⅱ〕-</v>
          </cell>
          <cell r="J51">
            <v>3</v>
          </cell>
        </row>
        <row r="52">
          <cell r="B52">
            <v>39</v>
          </cell>
          <cell r="C52" t="str">
            <v>設備機械工</v>
          </cell>
          <cell r="G52" t="str">
            <v>人</v>
          </cell>
          <cell r="H52">
            <v>17500</v>
          </cell>
          <cell r="I52" t="str">
            <v>標準書〔Ⅱ〕-</v>
          </cell>
          <cell r="J52">
            <v>3</v>
          </cell>
        </row>
        <row r="53">
          <cell r="B53">
            <v>1010010</v>
          </cell>
          <cell r="C53" t="str">
            <v>切丸太</v>
          </cell>
          <cell r="E53" t="str">
            <v>末口75mm･長さ1,800mm</v>
          </cell>
          <cell r="G53" t="str">
            <v>本</v>
          </cell>
          <cell r="H53">
            <v>350</v>
          </cell>
          <cell r="I53" t="str">
            <v>標準書〔Ⅱ〕-</v>
          </cell>
          <cell r="J53">
            <v>4</v>
          </cell>
        </row>
        <row r="54">
          <cell r="B54">
            <v>1010020</v>
          </cell>
          <cell r="C54" t="str">
            <v>切丸太</v>
          </cell>
          <cell r="E54" t="str">
            <v>末口90mm･長さ2,000mm</v>
          </cell>
          <cell r="G54" t="str">
            <v>本</v>
          </cell>
          <cell r="H54">
            <v>520</v>
          </cell>
          <cell r="I54" t="str">
            <v>標準書〔Ⅱ〕-</v>
          </cell>
          <cell r="J54">
            <v>4</v>
          </cell>
        </row>
        <row r="55">
          <cell r="B55">
            <v>1010030</v>
          </cell>
          <cell r="C55" t="str">
            <v>切丸太</v>
          </cell>
          <cell r="E55" t="str">
            <v>末口90mm･長さ4,000mm</v>
          </cell>
          <cell r="G55" t="str">
            <v>本</v>
          </cell>
          <cell r="H55">
            <v>1240</v>
          </cell>
          <cell r="I55" t="str">
            <v>標準書〔Ⅱ〕-</v>
          </cell>
          <cell r="J55">
            <v>4</v>
          </cell>
        </row>
        <row r="56">
          <cell r="B56">
            <v>1010040</v>
          </cell>
          <cell r="C56" t="str">
            <v>切丸太</v>
          </cell>
          <cell r="E56" t="str">
            <v>末口75mm･長さ3,000mm</v>
          </cell>
          <cell r="G56" t="str">
            <v>本</v>
          </cell>
          <cell r="H56">
            <v>640</v>
          </cell>
          <cell r="I56" t="str">
            <v>標準書〔Ⅱ〕-</v>
          </cell>
          <cell r="J56">
            <v>4</v>
          </cell>
        </row>
        <row r="57">
          <cell r="B57">
            <v>1010050</v>
          </cell>
          <cell r="C57" t="str">
            <v>合板足場板</v>
          </cell>
          <cell r="E57" t="str">
            <v>長さ4,000mm×厚28mm×幅240mm</v>
          </cell>
          <cell r="G57" t="str">
            <v>枚</v>
          </cell>
          <cell r="H57">
            <v>4500</v>
          </cell>
          <cell r="I57" t="str">
            <v>標準書〔Ⅱ〕-</v>
          </cell>
          <cell r="J57">
            <v>4</v>
          </cell>
        </row>
        <row r="58">
          <cell r="B58">
            <v>1010060</v>
          </cell>
          <cell r="C58" t="str">
            <v>足場板</v>
          </cell>
          <cell r="E58" t="str">
            <v>長さ4,000mm×厚36mm×幅200mm</v>
          </cell>
          <cell r="G58" t="str">
            <v>枚</v>
          </cell>
          <cell r="H58">
            <v>1660</v>
          </cell>
          <cell r="I58" t="str">
            <v>標準書〔Ⅱ〕-</v>
          </cell>
          <cell r="J58">
            <v>4</v>
          </cell>
        </row>
        <row r="59">
          <cell r="B59">
            <v>1010070</v>
          </cell>
          <cell r="C59" t="str">
            <v>小幅板</v>
          </cell>
          <cell r="E59" t="str">
            <v>厚15mm×幅90mm</v>
          </cell>
          <cell r="G59" t="str">
            <v>m3</v>
          </cell>
          <cell r="H59">
            <v>48600</v>
          </cell>
          <cell r="I59" t="str">
            <v>標準書〔Ⅱ〕-</v>
          </cell>
          <cell r="J59">
            <v>4</v>
          </cell>
        </row>
        <row r="60">
          <cell r="B60">
            <v>1010080</v>
          </cell>
          <cell r="C60" t="str">
            <v>くぎ類</v>
          </cell>
          <cell r="G60" t="str">
            <v>㎏</v>
          </cell>
          <cell r="H60">
            <v>150</v>
          </cell>
          <cell r="I60" t="str">
            <v>標準書〔Ⅱ〕-</v>
          </cell>
          <cell r="J60">
            <v>4</v>
          </cell>
        </row>
        <row r="61">
          <cell r="B61">
            <v>1010090</v>
          </cell>
          <cell r="C61" t="str">
            <v>丸ﾊﾟｲﾌﾟ</v>
          </cell>
          <cell r="E61" t="str">
            <v>長さ4,000mm×φ48.6mm</v>
          </cell>
          <cell r="G61" t="str">
            <v>m</v>
          </cell>
          <cell r="H61">
            <v>360</v>
          </cell>
          <cell r="I61" t="str">
            <v>標準書〔Ⅱ〕-</v>
          </cell>
          <cell r="J61">
            <v>4</v>
          </cell>
        </row>
        <row r="62">
          <cell r="B62">
            <v>1010100</v>
          </cell>
          <cell r="C62" t="str">
            <v>ｼﾞｮｲﾝﾄ</v>
          </cell>
          <cell r="G62" t="str">
            <v>個</v>
          </cell>
          <cell r="H62">
            <v>170</v>
          </cell>
          <cell r="I62" t="str">
            <v>標準書〔Ⅱ〕-</v>
          </cell>
          <cell r="J62">
            <v>4</v>
          </cell>
        </row>
        <row r="63">
          <cell r="B63">
            <v>1010110</v>
          </cell>
          <cell r="C63" t="str">
            <v>直交ｸﾗﾝﾌﾟ</v>
          </cell>
          <cell r="G63" t="str">
            <v>個</v>
          </cell>
          <cell r="H63">
            <v>170</v>
          </cell>
          <cell r="I63" t="str">
            <v>標準書〔Ⅱ〕-</v>
          </cell>
          <cell r="J63">
            <v>4</v>
          </cell>
        </row>
        <row r="64">
          <cell r="B64">
            <v>1010120</v>
          </cell>
          <cell r="C64" t="str">
            <v>自在ｸﾗﾝﾌﾟ</v>
          </cell>
          <cell r="G64" t="str">
            <v>個</v>
          </cell>
          <cell r="H64">
            <v>170</v>
          </cell>
          <cell r="I64" t="str">
            <v>標準書〔Ⅱ〕-</v>
          </cell>
          <cell r="J64">
            <v>4</v>
          </cell>
        </row>
        <row r="65">
          <cell r="B65">
            <v>1010130</v>
          </cell>
          <cell r="C65" t="str">
            <v>なまし鉄線</v>
          </cell>
          <cell r="E65" t="str">
            <v>#10</v>
          </cell>
          <cell r="G65" t="str">
            <v>㎏</v>
          </cell>
          <cell r="H65">
            <v>120</v>
          </cell>
          <cell r="I65" t="str">
            <v>標準書〔Ⅱ〕-</v>
          </cell>
          <cell r="J65">
            <v>4</v>
          </cell>
        </row>
        <row r="66">
          <cell r="B66">
            <v>1010140</v>
          </cell>
          <cell r="C66" t="str">
            <v>くぎ､なまし鉄線</v>
          </cell>
          <cell r="G66" t="str">
            <v>㎏</v>
          </cell>
          <cell r="H66">
            <v>120</v>
          </cell>
          <cell r="I66" t="str">
            <v>標準書〔Ⅱ〕-</v>
          </cell>
          <cell r="J66">
            <v>4</v>
          </cell>
        </row>
        <row r="67">
          <cell r="B67">
            <v>1010150</v>
          </cell>
          <cell r="C67" t="str">
            <v>ﾌｯｸﾎﾞﾙﾄ</v>
          </cell>
          <cell r="G67" t="str">
            <v>本</v>
          </cell>
          <cell r="H67">
            <v>9</v>
          </cell>
          <cell r="I67" t="str">
            <v>標準書〔Ⅱ〕-</v>
          </cell>
          <cell r="J67">
            <v>4</v>
          </cell>
        </row>
        <row r="68">
          <cell r="B68">
            <v>1010160</v>
          </cell>
          <cell r="C68" t="str">
            <v>移動足場</v>
          </cell>
          <cell r="E68" t="str">
            <v>幅1,500mm･高さ2,000mm･(1段)･期間1ヶ月</v>
          </cell>
          <cell r="G68" t="str">
            <v>台</v>
          </cell>
          <cell r="H68">
            <v>8570</v>
          </cell>
          <cell r="I68" t="str">
            <v>標準書〔Ⅱ〕-</v>
          </cell>
          <cell r="J68">
            <v>4</v>
          </cell>
        </row>
        <row r="69">
          <cell r="B69">
            <v>1010170</v>
          </cell>
          <cell r="C69" t="str">
            <v>移動足場</v>
          </cell>
          <cell r="E69" t="str">
            <v>幅1,500mm･高さ3,700mm･(2段)･期間1ヶ月</v>
          </cell>
          <cell r="G69" t="str">
            <v>台</v>
          </cell>
          <cell r="H69">
            <v>11100</v>
          </cell>
          <cell r="I69" t="str">
            <v>標準書〔Ⅱ〕-</v>
          </cell>
          <cell r="J69">
            <v>4</v>
          </cell>
        </row>
        <row r="70">
          <cell r="B70">
            <v>1010180</v>
          </cell>
          <cell r="C70" t="str">
            <v>移動足場</v>
          </cell>
          <cell r="E70" t="str">
            <v>幅1,500mm･高さ5,400mm･(3段)･期間1ヶ月</v>
          </cell>
          <cell r="G70" t="str">
            <v>台</v>
          </cell>
          <cell r="H70">
            <v>14400</v>
          </cell>
          <cell r="I70" t="str">
            <v>標準書〔Ⅱ〕-</v>
          </cell>
          <cell r="J70">
            <v>4</v>
          </cell>
        </row>
        <row r="71">
          <cell r="B71">
            <v>1010190</v>
          </cell>
          <cell r="C71" t="str">
            <v>つりﾎﾞﾙﾄ</v>
          </cell>
          <cell r="E71" t="str">
            <v>径13mm･長さ2,000mm</v>
          </cell>
          <cell r="G71" t="str">
            <v>本</v>
          </cell>
          <cell r="H71">
            <v>180</v>
          </cell>
          <cell r="I71" t="str">
            <v>標準書〔Ⅱ〕-</v>
          </cell>
          <cell r="J71">
            <v>4</v>
          </cell>
        </row>
        <row r="72">
          <cell r="B72">
            <v>1010200</v>
          </cell>
          <cell r="C72" t="str">
            <v>道板受台</v>
          </cell>
          <cell r="G72" t="str">
            <v>個</v>
          </cell>
          <cell r="H72">
            <v>4800</v>
          </cell>
          <cell r="I72" t="str">
            <v>標準書〔Ⅱ〕-</v>
          </cell>
          <cell r="J72">
            <v>4</v>
          </cell>
        </row>
        <row r="73">
          <cell r="B73">
            <v>1010210</v>
          </cell>
          <cell r="C73" t="str">
            <v>滑り止め</v>
          </cell>
          <cell r="E73" t="str">
            <v>桟木</v>
          </cell>
          <cell r="G73" t="str">
            <v>m3</v>
          </cell>
          <cell r="H73">
            <v>55000</v>
          </cell>
          <cell r="I73" t="str">
            <v>標準書〔Ⅱ〕-</v>
          </cell>
          <cell r="J73">
            <v>4</v>
          </cell>
        </row>
        <row r="74">
          <cell r="B74">
            <v>1010220</v>
          </cell>
          <cell r="C74" t="str">
            <v>ﾊﾞﾀ角</v>
          </cell>
          <cell r="G74" t="str">
            <v>m3</v>
          </cell>
          <cell r="H74">
            <v>37300</v>
          </cell>
          <cell r="I74" t="str">
            <v>標準書〔Ⅱ〕-</v>
          </cell>
          <cell r="J74">
            <v>4</v>
          </cell>
        </row>
        <row r="75">
          <cell r="B75">
            <v>1010230</v>
          </cell>
          <cell r="C75" t="str">
            <v>ﾊﾞﾀ角</v>
          </cell>
          <cell r="E75" t="str">
            <v>90mm×90mm･長さ2,000mm</v>
          </cell>
          <cell r="G75" t="str">
            <v>本</v>
          </cell>
          <cell r="H75">
            <v>600</v>
          </cell>
          <cell r="I75" t="str">
            <v>標準書〔Ⅱ〕-</v>
          </cell>
          <cell r="J75">
            <v>4</v>
          </cell>
        </row>
        <row r="76">
          <cell r="B76">
            <v>1010240</v>
          </cell>
          <cell r="C76" t="str">
            <v>角材</v>
          </cell>
          <cell r="G76" t="str">
            <v>m3</v>
          </cell>
          <cell r="H76">
            <v>37300</v>
          </cell>
          <cell r="I76" t="str">
            <v>標準書〔Ⅱ〕-</v>
          </cell>
          <cell r="J76">
            <v>4</v>
          </cell>
        </row>
        <row r="77">
          <cell r="B77">
            <v>1010250</v>
          </cell>
          <cell r="C77" t="str">
            <v>現寸型板</v>
          </cell>
          <cell r="E77" t="str">
            <v>事務所</v>
          </cell>
          <cell r="G77" t="str">
            <v>m2</v>
          </cell>
          <cell r="H77">
            <v>110</v>
          </cell>
          <cell r="I77" t="str">
            <v>標準書〔Ⅱ〕-</v>
          </cell>
          <cell r="J77">
            <v>4</v>
          </cell>
        </row>
        <row r="78">
          <cell r="B78">
            <v>1010260</v>
          </cell>
          <cell r="C78" t="str">
            <v>階段室棚足場</v>
          </cell>
          <cell r="E78" t="str">
            <v>単管使用･期間2ヶ月</v>
          </cell>
          <cell r="G78" t="str">
            <v>床m2</v>
          </cell>
          <cell r="H78">
            <v>1650</v>
          </cell>
          <cell r="I78" t="str">
            <v>標準書〔Ⅱ〕-</v>
          </cell>
          <cell r="J78">
            <v>4</v>
          </cell>
        </row>
        <row r="79">
          <cell r="B79">
            <v>1010270</v>
          </cell>
          <cell r="C79" t="str">
            <v>仮設材賃料</v>
          </cell>
          <cell r="E79" t="str">
            <v>建枠･幅900mm×長さ1,700mm</v>
          </cell>
          <cell r="G79" t="str">
            <v>枚</v>
          </cell>
          <cell r="H79">
            <v>230</v>
          </cell>
          <cell r="I79" t="str">
            <v>標準書〔Ⅱ〕-</v>
          </cell>
          <cell r="J79">
            <v>4</v>
          </cell>
        </row>
        <row r="80">
          <cell r="B80">
            <v>1010280</v>
          </cell>
          <cell r="C80" t="str">
            <v>仮設材賃料</v>
          </cell>
          <cell r="E80" t="str">
            <v>板付布枠･幅500mm×1,800mm</v>
          </cell>
          <cell r="G80" t="str">
            <v>枚</v>
          </cell>
          <cell r="H80">
            <v>260</v>
          </cell>
          <cell r="I80" t="str">
            <v>標準書〔Ⅱ〕-</v>
          </cell>
          <cell r="J80">
            <v>4</v>
          </cell>
        </row>
        <row r="81">
          <cell r="B81">
            <v>1010290</v>
          </cell>
          <cell r="C81" t="str">
            <v>仮設材賃料</v>
          </cell>
          <cell r="E81" t="str">
            <v>板付布枠･幅240mm×1,800mm</v>
          </cell>
          <cell r="G81" t="str">
            <v>枚</v>
          </cell>
          <cell r="H81">
            <v>230</v>
          </cell>
          <cell r="I81" t="str">
            <v>標準書〔Ⅱ〕-</v>
          </cell>
          <cell r="J81">
            <v>4</v>
          </cell>
        </row>
        <row r="82">
          <cell r="B82">
            <v>1010300</v>
          </cell>
          <cell r="C82" t="str">
            <v>仮設材賃料</v>
          </cell>
          <cell r="E82" t="str">
            <v>筋かい･幅1,200mm×長さ1,800mm</v>
          </cell>
          <cell r="G82" t="str">
            <v>本</v>
          </cell>
          <cell r="H82">
            <v>80</v>
          </cell>
          <cell r="I82" t="str">
            <v>標準書〔Ⅱ〕-</v>
          </cell>
          <cell r="J82">
            <v>4</v>
          </cell>
        </row>
        <row r="83">
          <cell r="B83">
            <v>1010310</v>
          </cell>
          <cell r="C83" t="str">
            <v>仮設材賃料</v>
          </cell>
          <cell r="E83" t="str">
            <v>合板足場板･長さ4,000mm×厚28mm×幅240mm</v>
          </cell>
          <cell r="G83" t="str">
            <v>枚</v>
          </cell>
          <cell r="H83">
            <v>660</v>
          </cell>
          <cell r="I83" t="str">
            <v>標準書〔Ⅱ〕-</v>
          </cell>
          <cell r="J83">
            <v>4</v>
          </cell>
        </row>
        <row r="84">
          <cell r="B84">
            <v>1010320</v>
          </cell>
          <cell r="C84" t="str">
            <v>仮設材賃料</v>
          </cell>
          <cell r="E84" t="str">
            <v>先行手すり枠</v>
          </cell>
          <cell r="G84" t="str">
            <v>枚</v>
          </cell>
          <cell r="H84">
            <v>720</v>
          </cell>
          <cell r="I84" t="str">
            <v>標準書〔Ⅱ〕-</v>
          </cell>
          <cell r="J84">
            <v>4</v>
          </cell>
        </row>
        <row r="85">
          <cell r="B85">
            <v>1010330</v>
          </cell>
          <cell r="C85" t="str">
            <v>仮設材賃料</v>
          </cell>
          <cell r="E85" t="str">
            <v>つま先板（幅木）</v>
          </cell>
          <cell r="G85" t="str">
            <v>枚</v>
          </cell>
          <cell r="H85">
            <v>560</v>
          </cell>
          <cell r="I85" t="str">
            <v>標準書〔Ⅱ〕-</v>
          </cell>
          <cell r="J85">
            <v>4</v>
          </cell>
        </row>
        <row r="86">
          <cell r="B86">
            <v>1010340</v>
          </cell>
          <cell r="C86" t="str">
            <v>仮設材賃料</v>
          </cell>
          <cell r="E86" t="str">
            <v>手すり･枠組本足場用</v>
          </cell>
          <cell r="G86" t="str">
            <v>本</v>
          </cell>
          <cell r="H86">
            <v>70</v>
          </cell>
          <cell r="I86" t="str">
            <v>標準書〔Ⅱ〕-</v>
          </cell>
          <cell r="J86">
            <v>4</v>
          </cell>
        </row>
        <row r="87">
          <cell r="B87">
            <v>1010350</v>
          </cell>
          <cell r="C87" t="str">
            <v>仮設材賃料</v>
          </cell>
          <cell r="E87" t="str">
            <v>丸ﾊﾟｲﾌﾟ･長さ4,000mm×φ48. 6mm</v>
          </cell>
          <cell r="G87" t="str">
            <v>m</v>
          </cell>
          <cell r="H87">
            <v>28</v>
          </cell>
          <cell r="I87" t="str">
            <v>標準書〔Ⅱ〕-</v>
          </cell>
          <cell r="J87">
            <v>4</v>
          </cell>
        </row>
        <row r="88">
          <cell r="B88">
            <v>1010360</v>
          </cell>
          <cell r="C88" t="str">
            <v>仮設材賃料</v>
          </cell>
          <cell r="E88" t="str">
            <v>自在直交親子ｸﾗﾝﾌﾟ</v>
          </cell>
          <cell r="G88" t="str">
            <v>個</v>
          </cell>
          <cell r="H88">
            <v>38</v>
          </cell>
          <cell r="I88" t="str">
            <v>標準書〔Ⅱ〕-</v>
          </cell>
          <cell r="J88">
            <v>4</v>
          </cell>
        </row>
        <row r="89">
          <cell r="B89">
            <v>1010370</v>
          </cell>
          <cell r="C89" t="str">
            <v>仮設材賃料</v>
          </cell>
          <cell r="E89" t="str">
            <v>ｼﾞｮｲﾝﾄ</v>
          </cell>
          <cell r="G89" t="str">
            <v>個</v>
          </cell>
          <cell r="H89">
            <v>30</v>
          </cell>
          <cell r="I89" t="str">
            <v>標準書〔Ⅱ〕-</v>
          </cell>
          <cell r="J89">
            <v>4</v>
          </cell>
        </row>
        <row r="90">
          <cell r="B90">
            <v>1010380</v>
          </cell>
          <cell r="C90" t="str">
            <v>仮設材賃料</v>
          </cell>
          <cell r="E90" t="str">
            <v>固定べ-ｽ</v>
          </cell>
          <cell r="G90" t="str">
            <v>個</v>
          </cell>
          <cell r="H90">
            <v>30</v>
          </cell>
          <cell r="I90" t="str">
            <v>標準書〔Ⅱ〕-</v>
          </cell>
          <cell r="J90">
            <v>4</v>
          </cell>
        </row>
        <row r="91">
          <cell r="B91">
            <v>1010390</v>
          </cell>
          <cell r="C91" t="str">
            <v>仮設材賃料</v>
          </cell>
          <cell r="E91" t="str">
            <v>直交ｸﾗﾝﾌﾟ</v>
          </cell>
          <cell r="G91" t="str">
            <v>個</v>
          </cell>
          <cell r="H91">
            <v>38</v>
          </cell>
          <cell r="I91" t="str">
            <v>標準書〔Ⅱ〕-</v>
          </cell>
          <cell r="J91">
            <v>4</v>
          </cell>
        </row>
        <row r="92">
          <cell r="B92">
            <v>1010400</v>
          </cell>
          <cell r="C92" t="str">
            <v>仮設材賃料</v>
          </cell>
          <cell r="E92" t="str">
            <v>自在ｸﾗﾝﾌﾟ</v>
          </cell>
          <cell r="G92" t="str">
            <v>個</v>
          </cell>
          <cell r="H92">
            <v>38</v>
          </cell>
          <cell r="I92" t="str">
            <v>標準書〔Ⅱ〕-</v>
          </cell>
          <cell r="J92">
            <v>4</v>
          </cell>
        </row>
        <row r="93">
          <cell r="B93">
            <v>1010410</v>
          </cell>
          <cell r="C93" t="str">
            <v>仮設材賃料</v>
          </cell>
          <cell r="E93" t="str">
            <v>ﾌﾞﾗｹｯﾄ</v>
          </cell>
          <cell r="G93" t="str">
            <v>個</v>
          </cell>
          <cell r="H93">
            <v>2800</v>
          </cell>
          <cell r="I93" t="str">
            <v>標準書〔Ⅱ〕-</v>
          </cell>
          <cell r="J93">
            <v>4</v>
          </cell>
        </row>
        <row r="94">
          <cell r="B94">
            <v>1010420</v>
          </cell>
          <cell r="C94" t="str">
            <v>仮設材賃料</v>
          </cell>
          <cell r="E94" t="str">
            <v>鋼製脚立</v>
          </cell>
          <cell r="G94" t="str">
            <v>脚</v>
          </cell>
          <cell r="H94">
            <v>720</v>
          </cell>
          <cell r="I94" t="str">
            <v>標準書〔Ⅱ〕-</v>
          </cell>
          <cell r="J94">
            <v>4</v>
          </cell>
        </row>
        <row r="95">
          <cell r="B95">
            <v>1010430</v>
          </cell>
          <cell r="C95" t="str">
            <v>仮設材賃料</v>
          </cell>
          <cell r="E95" t="str">
            <v>ｼﾞｬｯｷﾍﾞｰｽ･ｽﾄﾛｰｸ250mm</v>
          </cell>
          <cell r="G95" t="str">
            <v>本</v>
          </cell>
          <cell r="H95">
            <v>110</v>
          </cell>
          <cell r="I95" t="str">
            <v>標準書〔Ⅱ〕-</v>
          </cell>
          <cell r="J95">
            <v>4</v>
          </cell>
        </row>
        <row r="96">
          <cell r="B96">
            <v>1010440</v>
          </cell>
          <cell r="C96" t="str">
            <v>仮設材賃料</v>
          </cell>
          <cell r="E96" t="str">
            <v>壁つなぎ</v>
          </cell>
          <cell r="G96" t="str">
            <v>個</v>
          </cell>
          <cell r="H96">
            <v>210</v>
          </cell>
          <cell r="I96" t="str">
            <v>標準書〔Ⅱ〕-</v>
          </cell>
          <cell r="J96">
            <v>4</v>
          </cell>
        </row>
        <row r="97">
          <cell r="B97">
            <v>1010450</v>
          </cell>
          <cell r="C97" t="str">
            <v>仮設材賃料</v>
          </cell>
          <cell r="E97" t="str">
            <v>三連直交ｸﾗﾝﾌﾟ</v>
          </cell>
          <cell r="G97" t="str">
            <v>個</v>
          </cell>
          <cell r="H97">
            <v>80</v>
          </cell>
          <cell r="I97" t="str">
            <v>標準書〔Ⅱ〕-</v>
          </cell>
          <cell r="J97">
            <v>4</v>
          </cell>
        </row>
        <row r="98">
          <cell r="B98">
            <v>1010460</v>
          </cell>
          <cell r="C98" t="str">
            <v>仮設材賃料</v>
          </cell>
          <cell r="E98" t="str">
            <v>吊ﾁｪｰﾝ･長さ2.0m</v>
          </cell>
          <cell r="G98" t="str">
            <v>本</v>
          </cell>
          <cell r="H98">
            <v>110</v>
          </cell>
          <cell r="I98" t="str">
            <v>標準書〔Ⅱ〕-</v>
          </cell>
          <cell r="J98">
            <v>4</v>
          </cell>
        </row>
        <row r="99">
          <cell r="B99">
            <v>1010470</v>
          </cell>
          <cell r="C99" t="str">
            <v>仮設材賃料</v>
          </cell>
          <cell r="E99" t="str">
            <v>金網式養生枠</v>
          </cell>
          <cell r="G99" t="str">
            <v>個</v>
          </cell>
          <cell r="H99">
            <v>210</v>
          </cell>
          <cell r="I99" t="str">
            <v>標準書〔Ⅱ〕-</v>
          </cell>
          <cell r="J99">
            <v>4</v>
          </cell>
        </row>
        <row r="100">
          <cell r="B100">
            <v>1010480</v>
          </cell>
          <cell r="C100" t="str">
            <v>仮設材賃料</v>
          </cell>
          <cell r="E100" t="str">
            <v>養生ｸﾗﾝﾌﾟ</v>
          </cell>
          <cell r="G100" t="str">
            <v>個</v>
          </cell>
          <cell r="H100">
            <v>40</v>
          </cell>
          <cell r="I100" t="str">
            <v>標準書〔Ⅱ〕-</v>
          </cell>
          <cell r="J100">
            <v>4</v>
          </cell>
        </row>
        <row r="101">
          <cell r="B101">
            <v>1010490</v>
          </cell>
          <cell r="C101" t="str">
            <v>仮設材賃料</v>
          </cell>
          <cell r="E101" t="str">
            <v>ﾈｯﾄ状ｼｰﾄ</v>
          </cell>
          <cell r="G101" t="str">
            <v>m2</v>
          </cell>
          <cell r="H101">
            <v>30</v>
          </cell>
          <cell r="I101" t="str">
            <v>標準書〔Ⅱ〕-</v>
          </cell>
          <cell r="J101">
            <v>4</v>
          </cell>
        </row>
        <row r="102">
          <cell r="B102">
            <v>1010500</v>
          </cell>
          <cell r="C102" t="str">
            <v>仮設材賃料</v>
          </cell>
          <cell r="E102" t="str">
            <v>ﾒｯｼｭｼｰﾄ･1,800mm×5,100mm</v>
          </cell>
          <cell r="G102" t="str">
            <v>m2</v>
          </cell>
          <cell r="H102">
            <v>98</v>
          </cell>
          <cell r="I102" t="str">
            <v>標準書〔Ⅱ〕-</v>
          </cell>
          <cell r="J102">
            <v>4</v>
          </cell>
        </row>
        <row r="103">
          <cell r="B103">
            <v>1010510</v>
          </cell>
          <cell r="C103" t="str">
            <v>仮設材賃料</v>
          </cell>
          <cell r="E103" t="str">
            <v>養生ｼｰﾄ･1,800mm×5,100mm</v>
          </cell>
          <cell r="G103" t="str">
            <v>m2</v>
          </cell>
          <cell r="H103">
            <v>91</v>
          </cell>
          <cell r="I103" t="str">
            <v>標準書〔Ⅱ〕-</v>
          </cell>
          <cell r="J103">
            <v>4</v>
          </cell>
        </row>
        <row r="104">
          <cell r="B104">
            <v>1010520</v>
          </cell>
          <cell r="C104" t="str">
            <v>仮設材賃料</v>
          </cell>
          <cell r="E104" t="str">
            <v>安全ﾈｯﾄ･網目15mm防炎ﾀｲﾌﾟ</v>
          </cell>
          <cell r="G104" t="str">
            <v>m2</v>
          </cell>
          <cell r="H104">
            <v>70</v>
          </cell>
          <cell r="I104" t="str">
            <v>標準書〔Ⅱ〕-</v>
          </cell>
          <cell r="J104">
            <v>5</v>
          </cell>
        </row>
        <row r="105">
          <cell r="B105">
            <v>1010530</v>
          </cell>
          <cell r="C105" t="str">
            <v>仮設材賃料</v>
          </cell>
          <cell r="E105" t="str">
            <v>朝顔主材･枠組本足場用･直線部</v>
          </cell>
          <cell r="G105" t="str">
            <v>組</v>
          </cell>
          <cell r="H105">
            <v>5050</v>
          </cell>
          <cell r="I105" t="str">
            <v>標準書〔Ⅱ〕-</v>
          </cell>
          <cell r="J105">
            <v>5</v>
          </cell>
        </row>
        <row r="106">
          <cell r="B106">
            <v>1010540</v>
          </cell>
          <cell r="C106" t="str">
            <v>仮設材賃料</v>
          </cell>
          <cell r="E106" t="str">
            <v>朝顔主材･枠組本足場用･ｺｰﾅｰ部</v>
          </cell>
          <cell r="G106" t="str">
            <v>ヶ所</v>
          </cell>
          <cell r="H106">
            <v>18400</v>
          </cell>
          <cell r="I106" t="str">
            <v>標準書〔Ⅱ〕-</v>
          </cell>
          <cell r="J106">
            <v>5</v>
          </cell>
        </row>
        <row r="107">
          <cell r="B107">
            <v>1010550</v>
          </cell>
          <cell r="C107" t="str">
            <v>仮設材基本料</v>
          </cell>
          <cell r="E107" t="str">
            <v>建枠･幅900mm×長さ1,700mm</v>
          </cell>
          <cell r="G107" t="str">
            <v>枚</v>
          </cell>
          <cell r="H107">
            <v>12000</v>
          </cell>
          <cell r="I107" t="str">
            <v>標準書〔Ⅱ〕-</v>
          </cell>
          <cell r="J107">
            <v>5</v>
          </cell>
        </row>
        <row r="108">
          <cell r="B108">
            <v>1010560</v>
          </cell>
          <cell r="C108" t="str">
            <v>仮設材基本料</v>
          </cell>
          <cell r="E108" t="str">
            <v>板付布枠･幅500mm×1,800mm</v>
          </cell>
          <cell r="G108" t="str">
            <v>枚</v>
          </cell>
          <cell r="H108">
            <v>15000</v>
          </cell>
          <cell r="I108" t="str">
            <v>標準書〔Ⅱ〕-</v>
          </cell>
          <cell r="J108">
            <v>5</v>
          </cell>
        </row>
        <row r="109">
          <cell r="B109">
            <v>1010570</v>
          </cell>
          <cell r="C109" t="str">
            <v>仮設材基本料</v>
          </cell>
          <cell r="E109" t="str">
            <v>板付布枠･幅240mm×1,800mm</v>
          </cell>
          <cell r="G109" t="str">
            <v>枚</v>
          </cell>
          <cell r="H109">
            <v>14400</v>
          </cell>
          <cell r="I109" t="str">
            <v>標準書〔Ⅱ〕-</v>
          </cell>
          <cell r="J109">
            <v>5</v>
          </cell>
        </row>
        <row r="110">
          <cell r="B110">
            <v>1010580</v>
          </cell>
          <cell r="C110" t="str">
            <v>仮設材基本料</v>
          </cell>
          <cell r="E110" t="str">
            <v>筋かい･幅1,200mm ×長さ1,800mm</v>
          </cell>
          <cell r="G110" t="str">
            <v>本</v>
          </cell>
          <cell r="H110">
            <v>4000</v>
          </cell>
          <cell r="I110" t="str">
            <v>標準書〔Ⅱ〕-</v>
          </cell>
          <cell r="J110">
            <v>5</v>
          </cell>
        </row>
        <row r="111">
          <cell r="B111">
            <v>1010590</v>
          </cell>
          <cell r="C111" t="str">
            <v>仮設材基本料</v>
          </cell>
          <cell r="E111" t="str">
            <v>合板足場板･長さ4,000mm×厚28mm×幅240mm</v>
          </cell>
          <cell r="G111" t="str">
            <v>枚</v>
          </cell>
          <cell r="H111">
            <v>12800</v>
          </cell>
          <cell r="I111" t="str">
            <v>標準書〔Ⅱ〕-</v>
          </cell>
          <cell r="J111">
            <v>5</v>
          </cell>
        </row>
        <row r="112">
          <cell r="B112">
            <v>1010600</v>
          </cell>
          <cell r="C112" t="str">
            <v>仮設材基本料</v>
          </cell>
          <cell r="E112" t="str">
            <v>先行手すり枠</v>
          </cell>
          <cell r="G112" t="str">
            <v>枚</v>
          </cell>
          <cell r="H112">
            <v>32000</v>
          </cell>
          <cell r="I112" t="str">
            <v>標準書〔Ⅱ〕-</v>
          </cell>
          <cell r="J112">
            <v>5</v>
          </cell>
        </row>
        <row r="113">
          <cell r="B113">
            <v>1010610</v>
          </cell>
          <cell r="C113" t="str">
            <v>仮設材基本料</v>
          </cell>
          <cell r="E113" t="str">
            <v>つま先板（幅木）</v>
          </cell>
          <cell r="G113" t="str">
            <v>枚</v>
          </cell>
          <cell r="H113">
            <v>29000</v>
          </cell>
          <cell r="I113" t="str">
            <v>標準書〔Ⅱ〕-</v>
          </cell>
          <cell r="J113">
            <v>5</v>
          </cell>
        </row>
        <row r="114">
          <cell r="B114">
            <v>1010620</v>
          </cell>
          <cell r="C114" t="str">
            <v>仮設材基本料</v>
          </cell>
          <cell r="E114" t="str">
            <v>手すり･枠組本足場用</v>
          </cell>
          <cell r="G114" t="str">
            <v>本</v>
          </cell>
          <cell r="H114">
            <v>2800</v>
          </cell>
          <cell r="I114" t="str">
            <v>標準書〔Ⅱ〕-</v>
          </cell>
          <cell r="J114">
            <v>5</v>
          </cell>
        </row>
        <row r="115">
          <cell r="B115">
            <v>1010630</v>
          </cell>
          <cell r="C115" t="str">
            <v>仮設材基本料</v>
          </cell>
          <cell r="E115" t="str">
            <v>丸ﾊﾟｲﾌﾟ･長さ4,000mm×φ48. 6mm</v>
          </cell>
          <cell r="G115" t="str">
            <v>m</v>
          </cell>
          <cell r="H115">
            <v>900</v>
          </cell>
          <cell r="I115" t="str">
            <v>標準書〔Ⅱ〕-</v>
          </cell>
          <cell r="J115">
            <v>5</v>
          </cell>
        </row>
        <row r="116">
          <cell r="B116">
            <v>1010640</v>
          </cell>
          <cell r="C116" t="str">
            <v>仮設材基本料</v>
          </cell>
          <cell r="E116" t="str">
            <v>自在直交親子ｸﾗﾝﾌﾟ</v>
          </cell>
          <cell r="G116" t="str">
            <v>個</v>
          </cell>
          <cell r="H116">
            <v>1400</v>
          </cell>
          <cell r="I116" t="str">
            <v>標準書〔Ⅱ〕-</v>
          </cell>
          <cell r="J116">
            <v>5</v>
          </cell>
        </row>
        <row r="117">
          <cell r="B117">
            <v>1010650</v>
          </cell>
          <cell r="C117" t="str">
            <v>仮設材基本料</v>
          </cell>
          <cell r="E117" t="str">
            <v>ｼﾞｮｲﾝﾄ</v>
          </cell>
          <cell r="G117" t="str">
            <v>個</v>
          </cell>
          <cell r="H117">
            <v>1500</v>
          </cell>
          <cell r="I117" t="str">
            <v>標準書〔Ⅱ〕-</v>
          </cell>
          <cell r="J117">
            <v>5</v>
          </cell>
        </row>
        <row r="118">
          <cell r="B118">
            <v>1010660</v>
          </cell>
          <cell r="C118" t="str">
            <v>仮設材基本料</v>
          </cell>
          <cell r="E118" t="str">
            <v>固定ﾍﾞｰｽ</v>
          </cell>
          <cell r="G118" t="str">
            <v>個</v>
          </cell>
          <cell r="H118">
            <v>1500</v>
          </cell>
          <cell r="I118" t="str">
            <v>標準書〔Ⅱ〕-</v>
          </cell>
          <cell r="J118">
            <v>5</v>
          </cell>
        </row>
        <row r="119">
          <cell r="B119">
            <v>1010670</v>
          </cell>
          <cell r="C119" t="str">
            <v>仮設材基本料</v>
          </cell>
          <cell r="E119" t="str">
            <v>直交ｸﾗﾝﾌﾟ</v>
          </cell>
          <cell r="G119" t="str">
            <v>個</v>
          </cell>
          <cell r="H119">
            <v>1400</v>
          </cell>
          <cell r="I119" t="str">
            <v>標準書〔Ⅱ〕-</v>
          </cell>
          <cell r="J119">
            <v>5</v>
          </cell>
        </row>
        <row r="120">
          <cell r="B120">
            <v>1010680</v>
          </cell>
          <cell r="C120" t="str">
            <v>仮設材基本料</v>
          </cell>
          <cell r="E120" t="str">
            <v>自在ｸﾗﾝﾌﾟ</v>
          </cell>
          <cell r="G120" t="str">
            <v>個</v>
          </cell>
          <cell r="H120">
            <v>1400</v>
          </cell>
          <cell r="I120" t="str">
            <v>標準書〔Ⅱ〕-</v>
          </cell>
          <cell r="J120">
            <v>5</v>
          </cell>
        </row>
        <row r="121">
          <cell r="B121">
            <v>1010690</v>
          </cell>
          <cell r="C121" t="str">
            <v>仮設材基本料</v>
          </cell>
          <cell r="E121" t="str">
            <v>ﾌﾞﾗｹｯﾄ</v>
          </cell>
          <cell r="G121" t="str">
            <v>個</v>
          </cell>
          <cell r="H121">
            <v>40000</v>
          </cell>
          <cell r="I121" t="str">
            <v>標準書〔Ⅱ〕-</v>
          </cell>
          <cell r="J121">
            <v>5</v>
          </cell>
        </row>
        <row r="122">
          <cell r="B122">
            <v>1010700</v>
          </cell>
          <cell r="C122" t="str">
            <v>仮設材基本料</v>
          </cell>
          <cell r="E122" t="str">
            <v>鋼製脚立</v>
          </cell>
          <cell r="G122" t="str">
            <v>脚</v>
          </cell>
          <cell r="H122">
            <v>13900</v>
          </cell>
          <cell r="I122" t="str">
            <v>標準書〔Ⅱ〕-</v>
          </cell>
          <cell r="J122">
            <v>5</v>
          </cell>
        </row>
        <row r="123">
          <cell r="B123">
            <v>1010710</v>
          </cell>
          <cell r="C123" t="str">
            <v>仮設材基本料</v>
          </cell>
          <cell r="E123" t="str">
            <v xml:space="preserve">ｼﾞｬｯｷﾍﾞｰｽ･ｽﾄﾛｰｸ250mm   </v>
          </cell>
          <cell r="G123" t="str">
            <v>本</v>
          </cell>
          <cell r="H123">
            <v>5500</v>
          </cell>
          <cell r="I123" t="str">
            <v>標準書〔Ⅱ〕-</v>
          </cell>
          <cell r="J123">
            <v>5</v>
          </cell>
        </row>
        <row r="124">
          <cell r="B124">
            <v>1010720</v>
          </cell>
          <cell r="C124" t="str">
            <v>仮設材基本料</v>
          </cell>
          <cell r="E124" t="str">
            <v>壁つなぎ</v>
          </cell>
          <cell r="G124" t="str">
            <v>個</v>
          </cell>
          <cell r="H124">
            <v>12000</v>
          </cell>
          <cell r="I124" t="str">
            <v>標準書〔Ⅱ〕-</v>
          </cell>
          <cell r="J124">
            <v>5</v>
          </cell>
        </row>
        <row r="125">
          <cell r="B125">
            <v>1010730</v>
          </cell>
          <cell r="C125" t="str">
            <v>仮設材基本料</v>
          </cell>
          <cell r="E125" t="str">
            <v>三連直交ｸﾗﾝﾌﾟ</v>
          </cell>
          <cell r="G125" t="str">
            <v>個</v>
          </cell>
          <cell r="H125">
            <v>1800</v>
          </cell>
          <cell r="I125" t="str">
            <v>標準書〔Ⅱ〕-</v>
          </cell>
          <cell r="J125">
            <v>5</v>
          </cell>
        </row>
        <row r="126">
          <cell r="B126">
            <v>1010740</v>
          </cell>
          <cell r="C126" t="str">
            <v>仮設材基本料</v>
          </cell>
          <cell r="E126" t="str">
            <v>吊ﾁｪｰﾝ･長さ2.0m</v>
          </cell>
          <cell r="G126" t="str">
            <v>本</v>
          </cell>
          <cell r="H126">
            <v>4400</v>
          </cell>
          <cell r="I126" t="str">
            <v>標準書〔Ⅱ〕-</v>
          </cell>
          <cell r="J126">
            <v>5</v>
          </cell>
        </row>
        <row r="127">
          <cell r="B127">
            <v>1010750</v>
          </cell>
          <cell r="C127" t="str">
            <v>仮設材基本料</v>
          </cell>
          <cell r="E127" t="str">
            <v>金網式養生枠</v>
          </cell>
          <cell r="G127" t="str">
            <v>個</v>
          </cell>
          <cell r="H127">
            <v>14400</v>
          </cell>
          <cell r="I127" t="str">
            <v>標準書〔Ⅱ〕-</v>
          </cell>
          <cell r="J127">
            <v>5</v>
          </cell>
        </row>
        <row r="128">
          <cell r="B128">
            <v>1010760</v>
          </cell>
          <cell r="C128" t="str">
            <v>仮設材基本料</v>
          </cell>
          <cell r="E128" t="str">
            <v>養生ｸﾗﾝﾌﾟ</v>
          </cell>
          <cell r="G128" t="str">
            <v>個</v>
          </cell>
          <cell r="H128">
            <v>1200</v>
          </cell>
          <cell r="I128" t="str">
            <v>標準書〔Ⅱ〕-</v>
          </cell>
          <cell r="J128">
            <v>5</v>
          </cell>
        </row>
        <row r="129">
          <cell r="B129">
            <v>1010770</v>
          </cell>
          <cell r="C129" t="str">
            <v>仮設材基本料</v>
          </cell>
          <cell r="E129" t="str">
            <v>ﾈｯﾄ状ｼｰﾄ</v>
          </cell>
          <cell r="G129" t="str">
            <v>m2</v>
          </cell>
          <cell r="H129">
            <v>500</v>
          </cell>
          <cell r="I129" t="str">
            <v>標準書〔Ⅱ〕-</v>
          </cell>
          <cell r="J129">
            <v>5</v>
          </cell>
        </row>
        <row r="130">
          <cell r="B130">
            <v>1010780</v>
          </cell>
          <cell r="C130" t="str">
            <v>仮設材基本料</v>
          </cell>
          <cell r="E130" t="str">
            <v>ﾒｯｼｭｼｰﾄ･1,800mm×5,100mm</v>
          </cell>
          <cell r="G130" t="str">
            <v>m2</v>
          </cell>
          <cell r="H130">
            <v>3150</v>
          </cell>
          <cell r="I130" t="str">
            <v>標準書〔Ⅱ〕-</v>
          </cell>
          <cell r="J130">
            <v>5</v>
          </cell>
        </row>
        <row r="131">
          <cell r="B131">
            <v>1010790</v>
          </cell>
          <cell r="C131" t="str">
            <v>仮設材基本料</v>
          </cell>
          <cell r="E131" t="str">
            <v>養生ｼｰﾄ･1,800mm×5,100mm</v>
          </cell>
          <cell r="G131" t="str">
            <v>m2</v>
          </cell>
          <cell r="H131">
            <v>4350</v>
          </cell>
          <cell r="I131" t="str">
            <v>標準書〔Ⅱ〕-</v>
          </cell>
          <cell r="J131">
            <v>5</v>
          </cell>
        </row>
        <row r="132">
          <cell r="B132">
            <v>1010800</v>
          </cell>
          <cell r="C132" t="str">
            <v>仮設材基本料</v>
          </cell>
          <cell r="E132" t="str">
            <v>安全ﾈｯﾄ･網目15mm防炎ﾀｲﾌﾟ</v>
          </cell>
          <cell r="G132" t="str">
            <v>m2</v>
          </cell>
          <cell r="H132">
            <v>1900</v>
          </cell>
          <cell r="I132" t="str">
            <v>標準書〔Ⅱ〕-</v>
          </cell>
          <cell r="J132">
            <v>5</v>
          </cell>
        </row>
        <row r="133">
          <cell r="B133">
            <v>1010810</v>
          </cell>
          <cell r="C133" t="str">
            <v>仮設材基本料</v>
          </cell>
          <cell r="E133" t="str">
            <v>朝顔主材･枠組本足場用･直線部</v>
          </cell>
          <cell r="G133" t="str">
            <v>組</v>
          </cell>
          <cell r="H133">
            <v>187000</v>
          </cell>
          <cell r="I133" t="str">
            <v>標準書〔Ⅱ〕-</v>
          </cell>
          <cell r="J133">
            <v>5</v>
          </cell>
        </row>
        <row r="134">
          <cell r="B134">
            <v>1010820</v>
          </cell>
          <cell r="C134" t="str">
            <v>仮設材基本料</v>
          </cell>
          <cell r="E134" t="str">
            <v>朝顔主材･枠組本足場用･ｺｰﾅｰ部</v>
          </cell>
          <cell r="G134" t="str">
            <v>ヶ所</v>
          </cell>
          <cell r="H134">
            <v>187000</v>
          </cell>
          <cell r="I134" t="str">
            <v>標準書〔Ⅱ〕-</v>
          </cell>
          <cell r="J134">
            <v>5</v>
          </cell>
        </row>
        <row r="135">
          <cell r="B135">
            <v>1110010</v>
          </cell>
          <cell r="C135" t="str">
            <v>割ぐり石</v>
          </cell>
          <cell r="E135" t="str">
            <v>厚50～150mm</v>
          </cell>
          <cell r="G135" t="str">
            <v>m3</v>
          </cell>
          <cell r="H135">
            <v>3330</v>
          </cell>
          <cell r="I135" t="str">
            <v>標準書〔Ⅱ〕-</v>
          </cell>
          <cell r="J135">
            <v>6</v>
          </cell>
        </row>
        <row r="136">
          <cell r="B136">
            <v>1110020</v>
          </cell>
          <cell r="C136" t="str">
            <v>砂利(砕石)</v>
          </cell>
          <cell r="E136" t="str">
            <v>25mm･洗い</v>
          </cell>
          <cell r="G136" t="str">
            <v>m3</v>
          </cell>
          <cell r="H136">
            <v>3570</v>
          </cell>
          <cell r="I136" t="str">
            <v>標準書〔Ⅱ〕-</v>
          </cell>
          <cell r="J136">
            <v>6</v>
          </cell>
        </row>
        <row r="137">
          <cell r="B137">
            <v>1110030</v>
          </cell>
          <cell r="C137" t="str">
            <v>砂</v>
          </cell>
          <cell r="G137" t="str">
            <v>m3</v>
          </cell>
          <cell r="H137">
            <v>3330</v>
          </cell>
          <cell r="I137" t="str">
            <v>標準書〔Ⅱ〕-</v>
          </cell>
          <cell r="J137">
            <v>6</v>
          </cell>
        </row>
        <row r="138">
          <cell r="B138">
            <v>1110040</v>
          </cell>
          <cell r="C138" t="str">
            <v>買入土</v>
          </cell>
          <cell r="G138" t="str">
            <v>m3</v>
          </cell>
          <cell r="H138">
            <v>2150</v>
          </cell>
          <cell r="I138" t="str">
            <v>標準書〔Ⅱ〕-</v>
          </cell>
          <cell r="J138">
            <v>6</v>
          </cell>
        </row>
        <row r="139">
          <cell r="B139">
            <v>1110050</v>
          </cell>
          <cell r="C139" t="str">
            <v>畑土</v>
          </cell>
          <cell r="G139" t="str">
            <v>m3</v>
          </cell>
          <cell r="H139">
            <v>4200</v>
          </cell>
          <cell r="I139" t="str">
            <v>標準書〔Ⅱ〕-</v>
          </cell>
          <cell r="J139">
            <v>6</v>
          </cell>
        </row>
        <row r="140">
          <cell r="B140">
            <v>1110060</v>
          </cell>
          <cell r="C140" t="str">
            <v>整地整理</v>
          </cell>
          <cell r="E140" t="str">
            <v>機械</v>
          </cell>
          <cell r="G140" t="str">
            <v>m2</v>
          </cell>
          <cell r="H140">
            <v>650</v>
          </cell>
          <cell r="I140" t="str">
            <v>標準書〔Ⅱ〕-</v>
          </cell>
          <cell r="J140">
            <v>6</v>
          </cell>
        </row>
        <row r="141">
          <cell r="B141">
            <v>1110070</v>
          </cell>
          <cell r="C141" t="str">
            <v>ﾎﾟﾘｴﾁﾚﾝﾌｨﾙﾑ</v>
          </cell>
          <cell r="E141" t="str">
            <v>厚0.15mm</v>
          </cell>
          <cell r="G141" t="str">
            <v>m2</v>
          </cell>
          <cell r="H141">
            <v>130</v>
          </cell>
          <cell r="I141" t="str">
            <v>標準書〔Ⅱ〕-</v>
          </cell>
          <cell r="J141">
            <v>6</v>
          </cell>
        </row>
        <row r="142">
          <cell r="B142">
            <v>1110080</v>
          </cell>
          <cell r="C142" t="str">
            <v>ﾎﾟﾘｴﾁﾚﾝﾌｨﾙﾑ</v>
          </cell>
          <cell r="E142" t="str">
            <v>厚0.10mm</v>
          </cell>
          <cell r="G142" t="str">
            <v>m2</v>
          </cell>
          <cell r="H142">
            <v>89</v>
          </cell>
          <cell r="I142" t="str">
            <v>標準書〔Ⅱ〕-</v>
          </cell>
          <cell r="J142">
            <v>6</v>
          </cell>
        </row>
        <row r="143">
          <cell r="B143">
            <v>1110090</v>
          </cell>
          <cell r="C143" t="str">
            <v>不用土処分</v>
          </cell>
          <cell r="E143" t="str">
            <v>構内仮置･運搬20m～30m</v>
          </cell>
          <cell r="G143" t="str">
            <v>m3</v>
          </cell>
          <cell r="H143">
            <v>640</v>
          </cell>
          <cell r="I143" t="str">
            <v>標準書〔Ⅱ〕-</v>
          </cell>
          <cell r="J143">
            <v>6</v>
          </cell>
        </row>
        <row r="144">
          <cell r="B144">
            <v>1120010</v>
          </cell>
          <cell r="C144" t="str">
            <v>既製杭打手間(1本打)</v>
          </cell>
          <cell r="E144" t="str">
            <v>φ300mm×10m･ﾌﾟﾚﾎﾞ-ﾘﾝｸﾞ打撃工法</v>
          </cell>
          <cell r="G144" t="str">
            <v>本</v>
          </cell>
          <cell r="H144">
            <v>31700</v>
          </cell>
          <cell r="I144" t="str">
            <v>標準書〔Ⅱ〕-</v>
          </cell>
          <cell r="J144">
            <v>7</v>
          </cell>
        </row>
        <row r="145">
          <cell r="B145">
            <v>1120020</v>
          </cell>
          <cell r="C145" t="str">
            <v>既製杭打手間(1本打)</v>
          </cell>
          <cell r="E145" t="str">
            <v>φ350mm×10m･ﾌﾟﾚﾎﾞ-ﾘﾝｸﾞ打撃工法</v>
          </cell>
          <cell r="G145" t="str">
            <v>本</v>
          </cell>
          <cell r="H145">
            <v>32700</v>
          </cell>
          <cell r="I145" t="str">
            <v>標準書〔Ⅱ〕-</v>
          </cell>
          <cell r="J145">
            <v>7</v>
          </cell>
        </row>
        <row r="146">
          <cell r="B146">
            <v>1120030</v>
          </cell>
          <cell r="C146" t="str">
            <v>既製杭打手間(1本打)</v>
          </cell>
          <cell r="E146" t="str">
            <v>φ400mm×10m･ﾌﾟﾚﾎﾞ-ﾘﾝｸﾞ打撃工法</v>
          </cell>
          <cell r="G146" t="str">
            <v>本</v>
          </cell>
          <cell r="H146">
            <v>33800</v>
          </cell>
          <cell r="I146" t="str">
            <v>標準書〔Ⅱ〕-</v>
          </cell>
          <cell r="J146">
            <v>7</v>
          </cell>
        </row>
        <row r="147">
          <cell r="B147">
            <v>1120040</v>
          </cell>
          <cell r="C147" t="str">
            <v>既製杭打手間(2本継)</v>
          </cell>
          <cell r="E147" t="str">
            <v>φ300mm×20m･ﾌﾟﾚﾎﾞ-ﾘﾝｸﾞ打撃工法</v>
          </cell>
          <cell r="G147" t="str">
            <v>組</v>
          </cell>
          <cell r="H147">
            <v>62100</v>
          </cell>
          <cell r="I147" t="str">
            <v>標準書〔Ⅱ〕-</v>
          </cell>
          <cell r="J147">
            <v>7</v>
          </cell>
        </row>
        <row r="148">
          <cell r="B148">
            <v>1120050</v>
          </cell>
          <cell r="C148" t="str">
            <v>既製杭打手間(2本継)</v>
          </cell>
          <cell r="E148" t="str">
            <v>φ350mm×20m･ﾌﾟﾚﾎﾞ-ﾘﾝｸﾞ打撃工法</v>
          </cell>
          <cell r="G148" t="str">
            <v>組</v>
          </cell>
          <cell r="H148">
            <v>63300</v>
          </cell>
          <cell r="I148" t="str">
            <v>標準書〔Ⅱ〕-</v>
          </cell>
          <cell r="J148">
            <v>7</v>
          </cell>
        </row>
        <row r="149">
          <cell r="B149">
            <v>1120060</v>
          </cell>
          <cell r="C149" t="str">
            <v>既製杭打手間(2本継)</v>
          </cell>
          <cell r="E149" t="str">
            <v>φ400mm×20m･ﾌﾟﾚﾎﾞ-ﾘﾝｸﾞ打撃工法</v>
          </cell>
          <cell r="G149" t="str">
            <v>組</v>
          </cell>
          <cell r="H149">
            <v>66200</v>
          </cell>
          <cell r="I149" t="str">
            <v>標準書〔Ⅱ〕-</v>
          </cell>
          <cell r="J149">
            <v>7</v>
          </cell>
        </row>
        <row r="150">
          <cell r="B150">
            <v>1120070</v>
          </cell>
          <cell r="C150" t="str">
            <v>既製杭打手間(3本継)</v>
          </cell>
          <cell r="E150" t="str">
            <v>φ350mm×30m･ﾌﾟﾚﾎﾞ-ﾘﾝｸﾞ打撃工法</v>
          </cell>
          <cell r="G150" t="str">
            <v>組</v>
          </cell>
          <cell r="H150">
            <v>85200</v>
          </cell>
          <cell r="I150" t="str">
            <v>標準書〔Ⅱ〕-</v>
          </cell>
          <cell r="J150">
            <v>7</v>
          </cell>
        </row>
        <row r="151">
          <cell r="B151">
            <v>1120080</v>
          </cell>
          <cell r="C151" t="str">
            <v>既製杭打手間(3本継)</v>
          </cell>
          <cell r="E151" t="str">
            <v>φ400mm×30m･ﾌﾟﾚﾎﾞ-ﾘﾝｸﾞ打撃工法</v>
          </cell>
          <cell r="G151" t="str">
            <v>組</v>
          </cell>
          <cell r="H151">
            <v>89400</v>
          </cell>
          <cell r="I151" t="str">
            <v>標準書〔Ⅱ〕-</v>
          </cell>
          <cell r="J151">
            <v>7</v>
          </cell>
        </row>
        <row r="152">
          <cell r="B152">
            <v>1120090</v>
          </cell>
          <cell r="C152" t="str">
            <v>既製杭打手間(3本継)</v>
          </cell>
          <cell r="E152" t="str">
            <v>φ450mm×30m･ﾌﾟﾚﾎﾞ-ﾘﾝｸﾞ打撃工法</v>
          </cell>
          <cell r="G152" t="str">
            <v>組</v>
          </cell>
          <cell r="H152">
            <v>92100</v>
          </cell>
          <cell r="I152" t="str">
            <v>標準書〔Ⅱ〕-</v>
          </cell>
          <cell r="J152">
            <v>7</v>
          </cell>
        </row>
        <row r="153">
          <cell r="B153">
            <v>1120100</v>
          </cell>
          <cell r="C153" t="str">
            <v>既製杭打手間(1本打)</v>
          </cell>
          <cell r="E153" t="str">
            <v>φ300mm×10m･ｾﾒﾝﾄﾐﾙｸ工法</v>
          </cell>
          <cell r="G153" t="str">
            <v>本</v>
          </cell>
          <cell r="H153">
            <v>49000</v>
          </cell>
          <cell r="I153" t="str">
            <v>標準書〔Ⅱ〕-</v>
          </cell>
          <cell r="J153">
            <v>7</v>
          </cell>
        </row>
        <row r="154">
          <cell r="B154">
            <v>1120110</v>
          </cell>
          <cell r="C154" t="str">
            <v>既製杭打手間(1本打)</v>
          </cell>
          <cell r="E154" t="str">
            <v>φ350mm×10m･ｾﾒﾝﾄﾐﾙｸ工法</v>
          </cell>
          <cell r="G154" t="str">
            <v>本</v>
          </cell>
          <cell r="H154">
            <v>51500</v>
          </cell>
          <cell r="I154" t="str">
            <v>標準書〔Ⅱ〕-</v>
          </cell>
          <cell r="J154">
            <v>7</v>
          </cell>
        </row>
        <row r="155">
          <cell r="B155">
            <v>1120120</v>
          </cell>
          <cell r="C155" t="str">
            <v>既製杭打手間(1本打)</v>
          </cell>
          <cell r="E155" t="str">
            <v>φ400mm×10m･ｾﾒﾝﾄﾐﾙｸ工法</v>
          </cell>
          <cell r="G155" t="str">
            <v>本</v>
          </cell>
          <cell r="H155">
            <v>53900</v>
          </cell>
          <cell r="I155" t="str">
            <v>標準書〔Ⅱ〕-</v>
          </cell>
          <cell r="J155">
            <v>7</v>
          </cell>
        </row>
        <row r="156">
          <cell r="B156">
            <v>1120130</v>
          </cell>
          <cell r="C156" t="str">
            <v>既製杭打手間(2本継)</v>
          </cell>
          <cell r="E156" t="str">
            <v>φ300mm×20m･ｾﾒﾝﾄﾐﾙｸ工法</v>
          </cell>
          <cell r="G156" t="str">
            <v>組</v>
          </cell>
          <cell r="H156">
            <v>90100</v>
          </cell>
          <cell r="I156" t="str">
            <v>標準書〔Ⅱ〕-</v>
          </cell>
          <cell r="J156">
            <v>7</v>
          </cell>
        </row>
        <row r="157">
          <cell r="B157">
            <v>1120140</v>
          </cell>
          <cell r="C157" t="str">
            <v>既製杭打手間(2本継)</v>
          </cell>
          <cell r="E157" t="str">
            <v>φ350mm×20m･ｾﾒﾝﾄﾐﾙｸ工法</v>
          </cell>
          <cell r="G157" t="str">
            <v>組</v>
          </cell>
          <cell r="H157">
            <v>94500</v>
          </cell>
          <cell r="I157" t="str">
            <v>標準書〔Ⅱ〕-</v>
          </cell>
          <cell r="J157">
            <v>7</v>
          </cell>
        </row>
        <row r="158">
          <cell r="B158">
            <v>1120150</v>
          </cell>
          <cell r="C158" t="str">
            <v>既製杭打手間(2本継)</v>
          </cell>
          <cell r="E158" t="str">
            <v>φ400mm×20m･ｾﾒﾝﾄﾐﾙｸ工法</v>
          </cell>
          <cell r="G158" t="str">
            <v>組</v>
          </cell>
          <cell r="H158">
            <v>99300</v>
          </cell>
          <cell r="I158" t="str">
            <v>標準書〔Ⅱ〕-</v>
          </cell>
          <cell r="J158">
            <v>7</v>
          </cell>
        </row>
        <row r="159">
          <cell r="B159">
            <v>1120160</v>
          </cell>
          <cell r="C159" t="str">
            <v>既製杭打手間(3本継)</v>
          </cell>
          <cell r="E159" t="str">
            <v>φ350mm×30m･ｾﾒﾝﾄﾐﾙｸ工法</v>
          </cell>
          <cell r="G159" t="str">
            <v>組</v>
          </cell>
          <cell r="H159">
            <v>133000</v>
          </cell>
          <cell r="I159" t="str">
            <v>標準書〔Ⅱ〕-</v>
          </cell>
          <cell r="J159">
            <v>7</v>
          </cell>
        </row>
        <row r="160">
          <cell r="B160">
            <v>1120170</v>
          </cell>
          <cell r="C160" t="str">
            <v>既製杭打手間(3本継)</v>
          </cell>
          <cell r="E160" t="str">
            <v>φ400mm×30m･ｾﾒﾝﾄﾐﾙｸ工法</v>
          </cell>
          <cell r="G160" t="str">
            <v>組</v>
          </cell>
          <cell r="H160">
            <v>140000</v>
          </cell>
          <cell r="I160" t="str">
            <v>標準書〔Ⅱ〕-</v>
          </cell>
          <cell r="J160">
            <v>7</v>
          </cell>
        </row>
        <row r="161">
          <cell r="B161">
            <v>1120180</v>
          </cell>
          <cell r="C161" t="str">
            <v>既製杭打手間(3本継)</v>
          </cell>
          <cell r="E161" t="str">
            <v>φ450mm×30m･ｾﾒﾝﾄﾐﾙｸ工法</v>
          </cell>
          <cell r="G161" t="str">
            <v>組</v>
          </cell>
          <cell r="H161">
            <v>148000</v>
          </cell>
          <cell r="I161" t="str">
            <v>標準書〔Ⅱ〕-</v>
          </cell>
          <cell r="J161">
            <v>7</v>
          </cell>
        </row>
        <row r="162">
          <cell r="B162">
            <v>1120190</v>
          </cell>
          <cell r="C162" t="str">
            <v>杭頭補強用底板</v>
          </cell>
          <cell r="G162" t="str">
            <v>個</v>
          </cell>
          <cell r="H162">
            <v>650</v>
          </cell>
          <cell r="I162" t="str">
            <v>標準書〔Ⅱ〕-</v>
          </cell>
          <cell r="J162">
            <v>7</v>
          </cell>
        </row>
        <row r="163">
          <cell r="B163">
            <v>1120200</v>
          </cell>
          <cell r="C163" t="str">
            <v>ｺﾝｸﾘｰﾄ</v>
          </cell>
          <cell r="E163" t="str">
            <v>FC=24N/mm2･ｽﾗﾝﾌﾟ15</v>
          </cell>
          <cell r="G163" t="str">
            <v>m3</v>
          </cell>
          <cell r="H163">
            <v>13500</v>
          </cell>
          <cell r="I163" t="str">
            <v>標準書〔Ⅱ〕-</v>
          </cell>
          <cell r="J163">
            <v>7</v>
          </cell>
        </row>
        <row r="164">
          <cell r="B164">
            <v>1120210</v>
          </cell>
          <cell r="C164" t="str">
            <v>鉄筋･(細物)</v>
          </cell>
          <cell r="E164" t="str">
            <v>D10･(5t未満)</v>
          </cell>
          <cell r="G164" t="str">
            <v>kg</v>
          </cell>
          <cell r="H164">
            <v>74</v>
          </cell>
          <cell r="I164" t="str">
            <v>標準書〔Ⅱ〕-</v>
          </cell>
          <cell r="J164">
            <v>7</v>
          </cell>
        </row>
        <row r="165">
          <cell r="B165">
            <v>1120220</v>
          </cell>
          <cell r="C165" t="str">
            <v>鉄筋･(細物)</v>
          </cell>
          <cell r="E165" t="str">
            <v>D13･(5t未満)</v>
          </cell>
          <cell r="G165" t="str">
            <v>kg</v>
          </cell>
          <cell r="H165">
            <v>72</v>
          </cell>
          <cell r="I165" t="str">
            <v>標準書〔Ⅱ〕-</v>
          </cell>
          <cell r="J165">
            <v>7</v>
          </cell>
        </row>
        <row r="166">
          <cell r="B166">
            <v>1150010</v>
          </cell>
          <cell r="C166" t="str">
            <v>ｱﾝｶｰﾎﾞﾙﾄ</v>
          </cell>
          <cell r="E166" t="str">
            <v>φ12･長さ400mm</v>
          </cell>
          <cell r="G166" t="str">
            <v>本</v>
          </cell>
          <cell r="H166">
            <v>100</v>
          </cell>
          <cell r="I166" t="str">
            <v>標準書〔Ⅱ〕-</v>
          </cell>
          <cell r="J166">
            <v>8</v>
          </cell>
        </row>
        <row r="167">
          <cell r="B167">
            <v>1150020</v>
          </cell>
          <cell r="C167" t="str">
            <v>床下換気口</v>
          </cell>
          <cell r="E167" t="str">
            <v>高さ120mm×幅300mm×厚9mm</v>
          </cell>
          <cell r="G167" t="str">
            <v>個</v>
          </cell>
          <cell r="H167">
            <v>800</v>
          </cell>
          <cell r="I167" t="str">
            <v>標準書〔Ⅱ〕-</v>
          </cell>
          <cell r="J167">
            <v>8</v>
          </cell>
        </row>
        <row r="168">
          <cell r="B168">
            <v>1150030</v>
          </cell>
          <cell r="C168" t="str">
            <v>箱金物</v>
          </cell>
          <cell r="E168" t="str">
            <v>120mm×300mm</v>
          </cell>
          <cell r="G168" t="str">
            <v>個</v>
          </cell>
          <cell r="H168">
            <v>430</v>
          </cell>
          <cell r="I168" t="str">
            <v>標準書〔Ⅱ〕-</v>
          </cell>
          <cell r="J168">
            <v>8</v>
          </cell>
        </row>
        <row r="169">
          <cell r="B169">
            <v>1150040</v>
          </cell>
          <cell r="C169" t="str">
            <v>引き金物</v>
          </cell>
          <cell r="E169" t="str">
            <v>3.2mm</v>
          </cell>
          <cell r="G169" t="str">
            <v>㎏</v>
          </cell>
          <cell r="H169">
            <v>470</v>
          </cell>
          <cell r="I169" t="str">
            <v>標準書〔Ⅱ〕-</v>
          </cell>
          <cell r="J169">
            <v>8</v>
          </cell>
        </row>
        <row r="170">
          <cell r="B170">
            <v>1150050</v>
          </cell>
          <cell r="C170" t="str">
            <v>玉石</v>
          </cell>
          <cell r="E170" t="str">
            <v>φ300mm程度</v>
          </cell>
          <cell r="G170" t="str">
            <v>個</v>
          </cell>
          <cell r="H170">
            <v>620</v>
          </cell>
          <cell r="I170" t="str">
            <v>標準書〔Ⅱ〕-</v>
          </cell>
          <cell r="J170">
            <v>8</v>
          </cell>
        </row>
        <row r="171">
          <cell r="B171">
            <v>1150060</v>
          </cell>
          <cell r="C171" t="str">
            <v>玉石</v>
          </cell>
          <cell r="E171" t="str">
            <v>φ150mm程度</v>
          </cell>
          <cell r="G171" t="str">
            <v>個</v>
          </cell>
          <cell r="H171">
            <v>89</v>
          </cell>
          <cell r="I171" t="str">
            <v>標準書〔Ⅱ〕-</v>
          </cell>
          <cell r="J171">
            <v>8</v>
          </cell>
        </row>
        <row r="172">
          <cell r="B172">
            <v>1150070</v>
          </cell>
          <cell r="C172" t="str">
            <v>ｺﾝｸﾘｰﾄ束石</v>
          </cell>
          <cell r="E172" t="str">
            <v>高さ180mm×200mm×200mm</v>
          </cell>
          <cell r="G172" t="str">
            <v>ケ</v>
          </cell>
          <cell r="H172">
            <v>810</v>
          </cell>
          <cell r="I172" t="str">
            <v>標準書〔Ⅱ〕-</v>
          </cell>
          <cell r="J172">
            <v>8</v>
          </cell>
        </row>
        <row r="173">
          <cell r="B173">
            <v>1150080</v>
          </cell>
          <cell r="C173" t="str">
            <v>大谷石(細目)</v>
          </cell>
          <cell r="E173" t="str">
            <v>高さ150mm×幅300mm×長さ900mm</v>
          </cell>
          <cell r="G173" t="str">
            <v>本</v>
          </cell>
          <cell r="H173">
            <v>5620</v>
          </cell>
          <cell r="I173" t="str">
            <v>標準書〔Ⅱ〕-</v>
          </cell>
          <cell r="J173">
            <v>8</v>
          </cell>
        </row>
        <row r="174">
          <cell r="B174">
            <v>1150090</v>
          </cell>
          <cell r="C174" t="str">
            <v>大谷石(細目)</v>
          </cell>
          <cell r="E174" t="str">
            <v>高さ180mm×幅300mm×長さ900mm</v>
          </cell>
          <cell r="G174" t="str">
            <v>本</v>
          </cell>
          <cell r="H174">
            <v>6840</v>
          </cell>
          <cell r="I174" t="str">
            <v>標準書〔Ⅱ〕-</v>
          </cell>
          <cell r="J174">
            <v>8</v>
          </cell>
        </row>
        <row r="175">
          <cell r="B175">
            <v>1150100</v>
          </cell>
          <cell r="C175" t="str">
            <v>大谷石(細目)</v>
          </cell>
          <cell r="E175" t="str">
            <v>高さ210mm×幅300mm×長さ900mm</v>
          </cell>
          <cell r="G175" t="str">
            <v>本</v>
          </cell>
          <cell r="H175">
            <v>8260</v>
          </cell>
          <cell r="I175" t="str">
            <v>標準書〔Ⅱ〕-</v>
          </cell>
          <cell r="J175">
            <v>8</v>
          </cell>
        </row>
        <row r="176">
          <cell r="B176">
            <v>1150110</v>
          </cell>
          <cell r="C176" t="str">
            <v>大谷石(細目)</v>
          </cell>
          <cell r="E176" t="str">
            <v>高さ240mm×幅300mm×長さ900mm</v>
          </cell>
          <cell r="G176" t="str">
            <v>本</v>
          </cell>
          <cell r="H176">
            <v>9480</v>
          </cell>
          <cell r="I176" t="str">
            <v>標準書〔Ⅱ〕-</v>
          </cell>
          <cell r="J176">
            <v>8</v>
          </cell>
        </row>
        <row r="177">
          <cell r="B177">
            <v>1150120</v>
          </cell>
          <cell r="C177" t="str">
            <v>ｺﾝｸﾘｰﾄﾌﾞﾛｯｸ</v>
          </cell>
          <cell r="E177" t="str">
            <v>高さ150mm×幅300mm×長さ900mm</v>
          </cell>
          <cell r="G177" t="str">
            <v>個</v>
          </cell>
          <cell r="H177">
            <v>4960</v>
          </cell>
          <cell r="I177" t="str">
            <v>標準書〔Ⅱ〕-</v>
          </cell>
          <cell r="J177">
            <v>8</v>
          </cell>
        </row>
        <row r="178">
          <cell r="B178">
            <v>1150130</v>
          </cell>
          <cell r="C178" t="str">
            <v>路盤工</v>
          </cell>
          <cell r="E178" t="str">
            <v>厚150mm･ｸﾗｯｼｬﾗﾝ砕石</v>
          </cell>
          <cell r="G178" t="str">
            <v>m2</v>
          </cell>
          <cell r="H178">
            <v>1210</v>
          </cell>
          <cell r="I178" t="str">
            <v>標準書〔Ⅱ〕-</v>
          </cell>
          <cell r="J178">
            <v>8</v>
          </cell>
        </row>
        <row r="179">
          <cell r="B179">
            <v>1150140</v>
          </cell>
          <cell r="C179" t="str">
            <v>路盤工</v>
          </cell>
          <cell r="E179" t="str">
            <v>厚300mm･ｸﾗｯｼｬﾗﾝ砕石</v>
          </cell>
          <cell r="G179" t="str">
            <v>m2</v>
          </cell>
          <cell r="H179">
            <v>2120</v>
          </cell>
          <cell r="I179" t="str">
            <v>標準書〔Ⅱ〕-</v>
          </cell>
          <cell r="J179">
            <v>8</v>
          </cell>
        </row>
        <row r="180">
          <cell r="B180">
            <v>1150150</v>
          </cell>
          <cell r="C180" t="str">
            <v>表層工</v>
          </cell>
          <cell r="E180" t="str">
            <v>ｱｽﾌｧﾙﾄ舗装･細粒度仕上30mm</v>
          </cell>
          <cell r="G180" t="str">
            <v>m2</v>
          </cell>
          <cell r="H180">
            <v>1550</v>
          </cell>
          <cell r="I180" t="str">
            <v>標準書〔Ⅱ〕-</v>
          </cell>
          <cell r="J180">
            <v>8</v>
          </cell>
        </row>
        <row r="181">
          <cell r="B181">
            <v>1150160</v>
          </cell>
          <cell r="C181" t="str">
            <v>表層工</v>
          </cell>
          <cell r="E181" t="str">
            <v>ｱｽﾌｧﾙﾄ舗装･密粒度仕上50mm</v>
          </cell>
          <cell r="G181" t="str">
            <v>m2</v>
          </cell>
          <cell r="H181">
            <v>2090</v>
          </cell>
          <cell r="I181" t="str">
            <v>標準書〔Ⅱ〕-</v>
          </cell>
          <cell r="J181">
            <v>8</v>
          </cell>
        </row>
        <row r="182">
          <cell r="B182">
            <v>1150170</v>
          </cell>
          <cell r="C182" t="str">
            <v>束石･踏石据付け</v>
          </cell>
          <cell r="G182" t="str">
            <v>ヶ所</v>
          </cell>
          <cell r="H182">
            <v>680</v>
          </cell>
          <cell r="I182" t="str">
            <v>標準書〔Ⅱ〕-</v>
          </cell>
          <cell r="J182">
            <v>8</v>
          </cell>
        </row>
        <row r="183">
          <cell r="B183">
            <v>1210010</v>
          </cell>
          <cell r="C183" t="str">
            <v>ｾﾒﾝﾄ</v>
          </cell>
          <cell r="E183" t="str">
            <v>普通ﾎﾟﾙﾄﾗﾝﾄﾞ</v>
          </cell>
          <cell r="G183" t="str">
            <v>㎏</v>
          </cell>
          <cell r="H183">
            <v>23</v>
          </cell>
          <cell r="I183" t="str">
            <v>標準書〔Ⅱ〕-</v>
          </cell>
          <cell r="J183">
            <v>9</v>
          </cell>
        </row>
        <row r="184">
          <cell r="B184">
            <v>1210020</v>
          </cell>
          <cell r="C184" t="str">
            <v>ｺﾝｸﾘｰﾄ</v>
          </cell>
          <cell r="E184" t="str">
            <v>FC=18N/mm2･ｽﾗﾝﾌﾟ18</v>
          </cell>
          <cell r="G184" t="str">
            <v>m3</v>
          </cell>
          <cell r="H184">
            <v>12900</v>
          </cell>
          <cell r="I184" t="str">
            <v>標準書〔Ⅱ〕-</v>
          </cell>
          <cell r="J184">
            <v>9</v>
          </cell>
        </row>
        <row r="185">
          <cell r="B185">
            <v>1210030</v>
          </cell>
          <cell r="C185" t="str">
            <v>ｺﾝｸﾘｰﾄ</v>
          </cell>
          <cell r="E185" t="str">
            <v>FC=21N/mm2･ｽﾗﾝﾌﾟ18</v>
          </cell>
          <cell r="G185" t="str">
            <v>m3</v>
          </cell>
          <cell r="H185">
            <v>13200</v>
          </cell>
          <cell r="I185" t="str">
            <v>標準書〔Ⅱ〕-</v>
          </cell>
          <cell r="J185">
            <v>9</v>
          </cell>
        </row>
        <row r="186">
          <cell r="B186">
            <v>1210040</v>
          </cell>
          <cell r="C186" t="str">
            <v>軽量ｺﾝｸﾘｰﾄ</v>
          </cell>
          <cell r="E186" t="str">
            <v>FC=18N/mm2･ｽﾗﾝﾌﾟ18</v>
          </cell>
          <cell r="G186" t="str">
            <v>m3</v>
          </cell>
          <cell r="H186">
            <v>23100</v>
          </cell>
          <cell r="I186" t="str">
            <v>標準書〔Ⅱ〕-</v>
          </cell>
          <cell r="J186">
            <v>9</v>
          </cell>
        </row>
        <row r="187">
          <cell r="B187">
            <v>1210050</v>
          </cell>
          <cell r="C187" t="str">
            <v>軽量ｺﾝｸﾘｰﾄ</v>
          </cell>
          <cell r="E187" t="str">
            <v>ﾎﾟﾝﾌﾟ打手間</v>
          </cell>
          <cell r="G187" t="str">
            <v>m3</v>
          </cell>
          <cell r="H187">
            <v>1720</v>
          </cell>
          <cell r="I187" t="str">
            <v>標準書〔Ⅱ〕-</v>
          </cell>
          <cell r="J187">
            <v>9</v>
          </cell>
        </row>
        <row r="188">
          <cell r="B188">
            <v>1210060</v>
          </cell>
          <cell r="C188" t="str">
            <v>舗装切断工</v>
          </cell>
          <cell r="E188" t="str">
            <v>ｺﾝｸﾘｰﾄ舗装･150mm以下</v>
          </cell>
          <cell r="G188" t="str">
            <v>m</v>
          </cell>
          <cell r="H188">
            <v>920</v>
          </cell>
          <cell r="I188" t="str">
            <v>標準書〔Ⅱ〕-</v>
          </cell>
          <cell r="J188">
            <v>9</v>
          </cell>
        </row>
        <row r="189">
          <cell r="B189">
            <v>1210070</v>
          </cell>
          <cell r="C189" t="str">
            <v>舗装切断工</v>
          </cell>
          <cell r="E189" t="str">
            <v>ｺﾝｸﾘｰﾄ舗装･150mmを超え300mm以下</v>
          </cell>
          <cell r="G189" t="str">
            <v>m</v>
          </cell>
          <cell r="H189">
            <v>1840</v>
          </cell>
          <cell r="I189" t="str">
            <v>標準書〔Ⅱ〕-</v>
          </cell>
          <cell r="J189">
            <v>9</v>
          </cell>
        </row>
        <row r="190">
          <cell r="B190">
            <v>1210080</v>
          </cell>
          <cell r="C190" t="str">
            <v>舗装切断工</v>
          </cell>
          <cell r="E190" t="str">
            <v>ｱｽﾌｧﾙﾄ舗装･150mm以下</v>
          </cell>
          <cell r="G190" t="str">
            <v>m</v>
          </cell>
          <cell r="H190">
            <v>430</v>
          </cell>
          <cell r="I190" t="str">
            <v>標準書〔Ⅱ〕-</v>
          </cell>
          <cell r="J190">
            <v>9</v>
          </cell>
        </row>
        <row r="191">
          <cell r="B191">
            <v>1220010</v>
          </cell>
          <cell r="C191" t="str">
            <v>型枠用合板</v>
          </cell>
          <cell r="E191" t="str">
            <v>厚12mm</v>
          </cell>
          <cell r="G191" t="str">
            <v>m2</v>
          </cell>
          <cell r="H191">
            <v>720</v>
          </cell>
          <cell r="I191" t="str">
            <v>標準書〔Ⅱ〕-</v>
          </cell>
          <cell r="J191">
            <v>10</v>
          </cell>
        </row>
        <row r="192">
          <cell r="B192">
            <v>1220020</v>
          </cell>
          <cell r="C192" t="str">
            <v>さん木</v>
          </cell>
          <cell r="G192" t="str">
            <v>m3</v>
          </cell>
          <cell r="H192">
            <v>55000</v>
          </cell>
          <cell r="I192" t="str">
            <v>標準書〔Ⅱ〕-</v>
          </cell>
          <cell r="J192">
            <v>10</v>
          </cell>
        </row>
        <row r="193">
          <cell r="B193">
            <v>1220030</v>
          </cell>
          <cell r="C193" t="str">
            <v>ﾊﾞﾀ角</v>
          </cell>
          <cell r="G193" t="str">
            <v>m3</v>
          </cell>
          <cell r="H193">
            <v>37300</v>
          </cell>
          <cell r="I193" t="str">
            <v>標準書〔Ⅱ〕-</v>
          </cell>
          <cell r="J193">
            <v>10</v>
          </cell>
        </row>
        <row r="194">
          <cell r="B194">
            <v>1220040</v>
          </cell>
          <cell r="C194" t="str">
            <v>ｾﾊﾟﾚｰﾀ</v>
          </cell>
          <cell r="G194" t="str">
            <v>本</v>
          </cell>
          <cell r="H194">
            <v>44</v>
          </cell>
          <cell r="I194" t="str">
            <v>標準書〔Ⅱ〕-</v>
          </cell>
          <cell r="J194">
            <v>10</v>
          </cell>
        </row>
        <row r="195">
          <cell r="B195">
            <v>1220050</v>
          </cell>
          <cell r="C195" t="str">
            <v>ﾌｫｰﾑﾀｲ</v>
          </cell>
          <cell r="G195" t="str">
            <v>本</v>
          </cell>
          <cell r="H195">
            <v>150</v>
          </cell>
          <cell r="I195" t="str">
            <v>標準書〔Ⅱ〕-</v>
          </cell>
          <cell r="J195">
            <v>10</v>
          </cell>
        </row>
        <row r="196">
          <cell r="B196">
            <v>1220060</v>
          </cell>
          <cell r="C196" t="str">
            <v>はく離剤</v>
          </cell>
          <cell r="G196" t="str">
            <v>㍑</v>
          </cell>
          <cell r="H196">
            <v>410</v>
          </cell>
          <cell r="I196" t="str">
            <v>標準書〔Ⅱ〕-</v>
          </cell>
          <cell r="J196">
            <v>10</v>
          </cell>
        </row>
        <row r="197">
          <cell r="B197">
            <v>1220070</v>
          </cell>
          <cell r="C197" t="str">
            <v>ﾊﾟｲﾌﾟｻﾎﾟｰﾄ</v>
          </cell>
          <cell r="G197" t="str">
            <v>本</v>
          </cell>
          <cell r="H197">
            <v>3120</v>
          </cell>
          <cell r="I197" t="str">
            <v>標準書〔Ⅱ〕-</v>
          </cell>
          <cell r="J197">
            <v>10</v>
          </cell>
        </row>
        <row r="198">
          <cell r="B198">
            <v>1220080</v>
          </cell>
          <cell r="C198" t="str">
            <v>ﾁｪｰﾝ</v>
          </cell>
          <cell r="G198" t="str">
            <v>m</v>
          </cell>
          <cell r="H198">
            <v>150</v>
          </cell>
          <cell r="I198" t="str">
            <v>標準書〔Ⅱ〕-</v>
          </cell>
          <cell r="J198">
            <v>10</v>
          </cell>
        </row>
        <row r="199">
          <cell r="B199">
            <v>1220090</v>
          </cell>
          <cell r="C199" t="str">
            <v>ﾀｰﾝﾊﾞｯｸﾙ</v>
          </cell>
          <cell r="G199" t="str">
            <v>個</v>
          </cell>
          <cell r="H199">
            <v>270</v>
          </cell>
          <cell r="I199" t="str">
            <v>標準書〔Ⅱ〕-</v>
          </cell>
          <cell r="J199">
            <v>10</v>
          </cell>
        </row>
        <row r="200">
          <cell r="B200">
            <v>1220100</v>
          </cell>
          <cell r="C200" t="str">
            <v>木ｺﾝ</v>
          </cell>
          <cell r="G200" t="str">
            <v>個</v>
          </cell>
          <cell r="H200">
            <v>19</v>
          </cell>
          <cell r="I200" t="str">
            <v>標準書〔Ⅱ〕-</v>
          </cell>
          <cell r="J200">
            <v>10</v>
          </cell>
        </row>
        <row r="201">
          <cell r="B201">
            <v>1230010</v>
          </cell>
          <cell r="C201" t="str">
            <v>鉄筋･(細物)</v>
          </cell>
          <cell r="E201" t="str">
            <v>D13･(5t未満)</v>
          </cell>
          <cell r="G201" t="str">
            <v>ｔ</v>
          </cell>
          <cell r="H201">
            <v>72600</v>
          </cell>
          <cell r="I201" t="str">
            <v>標準書〔Ⅱ〕-</v>
          </cell>
          <cell r="J201">
            <v>11</v>
          </cell>
        </row>
        <row r="202">
          <cell r="B202">
            <v>1230020</v>
          </cell>
          <cell r="C202" t="str">
            <v>鉄筋･(細物)</v>
          </cell>
          <cell r="E202" t="str">
            <v>D13･(5t以上50t未満)</v>
          </cell>
          <cell r="G202" t="str">
            <v>ｔ</v>
          </cell>
          <cell r="H202">
            <v>68600</v>
          </cell>
          <cell r="I202" t="str">
            <v>標準書〔Ⅱ〕-</v>
          </cell>
          <cell r="J202">
            <v>11</v>
          </cell>
        </row>
        <row r="203">
          <cell r="B203">
            <v>1230030</v>
          </cell>
          <cell r="C203" t="str">
            <v>鉄筋･(細物)</v>
          </cell>
          <cell r="E203" t="str">
            <v>D13･(50t以上)</v>
          </cell>
          <cell r="G203" t="str">
            <v>ｔ</v>
          </cell>
          <cell r="H203">
            <v>67000</v>
          </cell>
          <cell r="I203" t="str">
            <v>標準書〔Ⅱ〕-</v>
          </cell>
          <cell r="J203">
            <v>11</v>
          </cell>
        </row>
        <row r="204">
          <cell r="B204">
            <v>1230040</v>
          </cell>
          <cell r="C204" t="str">
            <v>鉄筋･(太物)</v>
          </cell>
          <cell r="E204" t="str">
            <v>D19･(5t未満)</v>
          </cell>
          <cell r="G204" t="str">
            <v>ｔ</v>
          </cell>
          <cell r="H204">
            <v>72600</v>
          </cell>
          <cell r="I204" t="str">
            <v>標準書〔Ⅱ〕-</v>
          </cell>
          <cell r="J204">
            <v>11</v>
          </cell>
        </row>
        <row r="205">
          <cell r="B205">
            <v>1230050</v>
          </cell>
          <cell r="C205" t="str">
            <v>鉄筋･(太物)</v>
          </cell>
          <cell r="E205" t="str">
            <v>D19･(5t以上50t未満)</v>
          </cell>
          <cell r="G205" t="str">
            <v>ｔ</v>
          </cell>
          <cell r="H205">
            <v>68600</v>
          </cell>
          <cell r="I205" t="str">
            <v>標準書〔Ⅱ〕-</v>
          </cell>
          <cell r="J205">
            <v>11</v>
          </cell>
        </row>
        <row r="206">
          <cell r="B206">
            <v>1230060</v>
          </cell>
          <cell r="C206" t="str">
            <v>鉄筋･(太物)</v>
          </cell>
          <cell r="E206" t="str">
            <v>D19･(50t以上)</v>
          </cell>
          <cell r="G206" t="str">
            <v>ｔ</v>
          </cell>
          <cell r="H206">
            <v>67000</v>
          </cell>
          <cell r="I206" t="str">
            <v>標準書〔Ⅱ〕-</v>
          </cell>
          <cell r="J206">
            <v>11</v>
          </cell>
        </row>
        <row r="207">
          <cell r="B207">
            <v>1230070</v>
          </cell>
          <cell r="C207" t="str">
            <v>結束線</v>
          </cell>
          <cell r="E207" t="str">
            <v>なまし鉄線#21</v>
          </cell>
          <cell r="G207" t="str">
            <v>㎏</v>
          </cell>
          <cell r="H207">
            <v>140</v>
          </cell>
          <cell r="I207" t="str">
            <v>標準書〔Ⅱ〕-</v>
          </cell>
          <cell r="J207">
            <v>11</v>
          </cell>
        </row>
        <row r="208">
          <cell r="B208">
            <v>1230080</v>
          </cell>
          <cell r="C208" t="str">
            <v>ﾜｲﾔｰﾒｯｼｭ</v>
          </cell>
          <cell r="E208" t="str">
            <v>径3.2mm×100mm×100mm</v>
          </cell>
          <cell r="G208" t="str">
            <v>m2</v>
          </cell>
          <cell r="H208">
            <v>190</v>
          </cell>
          <cell r="I208" t="str">
            <v>標準書〔Ⅱ〕-</v>
          </cell>
          <cell r="J208">
            <v>11</v>
          </cell>
        </row>
        <row r="209">
          <cell r="B209">
            <v>1230090</v>
          </cell>
          <cell r="C209" t="str">
            <v>ﾜｲﾔｰﾒｯｼｭ</v>
          </cell>
          <cell r="E209" t="str">
            <v>径5.0mm×100mm×100mm</v>
          </cell>
          <cell r="G209" t="str">
            <v>m2</v>
          </cell>
          <cell r="H209">
            <v>290</v>
          </cell>
          <cell r="I209" t="str">
            <v>標準書〔Ⅱ〕-</v>
          </cell>
          <cell r="J209">
            <v>11</v>
          </cell>
        </row>
        <row r="210">
          <cell r="B210">
            <v>1230100</v>
          </cell>
          <cell r="C210" t="str">
            <v>ﾜｲﾔｰﾒｯｼｭ</v>
          </cell>
          <cell r="E210" t="str">
            <v>径6.0mm×100mm×100mm</v>
          </cell>
          <cell r="G210" t="str">
            <v>m2</v>
          </cell>
          <cell r="H210">
            <v>410</v>
          </cell>
          <cell r="I210" t="str">
            <v>標準書〔Ⅱ〕-</v>
          </cell>
          <cell r="J210">
            <v>11</v>
          </cell>
        </row>
        <row r="211">
          <cell r="B211">
            <v>1250010</v>
          </cell>
          <cell r="C211" t="str">
            <v>H形鋼･(中幅)</v>
          </cell>
          <cell r="E211" t="str">
            <v>H-340×250×9×14</v>
          </cell>
          <cell r="G211" t="str">
            <v>ｔ</v>
          </cell>
          <cell r="H211">
            <v>81000</v>
          </cell>
          <cell r="I211" t="str">
            <v>標準書〔Ⅱ〕-</v>
          </cell>
          <cell r="J211">
            <v>12</v>
          </cell>
        </row>
        <row r="212">
          <cell r="B212">
            <v>1250020</v>
          </cell>
          <cell r="C212" t="str">
            <v>H形鋼･(中幅)</v>
          </cell>
          <cell r="E212" t="str">
            <v>H-340×250×9×14</v>
          </cell>
          <cell r="G212" t="str">
            <v>ｔ</v>
          </cell>
          <cell r="H212">
            <v>82600</v>
          </cell>
          <cell r="I212" t="str">
            <v>標準書〔Ⅱ〕-</v>
          </cell>
          <cell r="J212">
            <v>12</v>
          </cell>
        </row>
        <row r="213">
          <cell r="B213">
            <v>1250030</v>
          </cell>
          <cell r="C213" t="str">
            <v>H形鋼･(中幅)</v>
          </cell>
          <cell r="E213" t="str">
            <v>H-340×250×9×14</v>
          </cell>
          <cell r="G213" t="str">
            <v>ｔ</v>
          </cell>
          <cell r="H213">
            <v>84600</v>
          </cell>
          <cell r="I213" t="str">
            <v>標準書〔Ⅱ〕-</v>
          </cell>
          <cell r="J213">
            <v>12</v>
          </cell>
        </row>
        <row r="214">
          <cell r="B214">
            <v>1250040</v>
          </cell>
          <cell r="C214" t="str">
            <v>H形鋼･(細幅)</v>
          </cell>
          <cell r="E214" t="str">
            <v>H-300×150×6.5×9</v>
          </cell>
          <cell r="G214" t="str">
            <v>ｔ</v>
          </cell>
          <cell r="H214">
            <v>79000</v>
          </cell>
          <cell r="I214" t="str">
            <v>標準書〔Ⅱ〕-</v>
          </cell>
          <cell r="J214">
            <v>12</v>
          </cell>
        </row>
        <row r="215">
          <cell r="B215">
            <v>1250050</v>
          </cell>
          <cell r="C215" t="str">
            <v>H形鋼･(細幅)</v>
          </cell>
          <cell r="E215" t="str">
            <v>H-300×150×6.5×9</v>
          </cell>
          <cell r="G215" t="str">
            <v>ｔ</v>
          </cell>
          <cell r="H215">
            <v>80600</v>
          </cell>
          <cell r="I215" t="str">
            <v>標準書〔Ⅱ〕-</v>
          </cell>
          <cell r="J215">
            <v>12</v>
          </cell>
        </row>
        <row r="216">
          <cell r="B216">
            <v>1250060</v>
          </cell>
          <cell r="C216" t="str">
            <v>H形鋼･(細幅)</v>
          </cell>
          <cell r="E216" t="str">
            <v>H-300×150×6.5×9</v>
          </cell>
          <cell r="G216" t="str">
            <v>ｔ</v>
          </cell>
          <cell r="H216">
            <v>82600</v>
          </cell>
          <cell r="I216" t="str">
            <v>標準書〔Ⅱ〕-</v>
          </cell>
          <cell r="J216">
            <v>12</v>
          </cell>
        </row>
        <row r="217">
          <cell r="B217">
            <v>1250070</v>
          </cell>
          <cell r="C217" t="str">
            <v>I形鋼･(大形)</v>
          </cell>
          <cell r="E217" t="str">
            <v>I-7×200×100</v>
          </cell>
          <cell r="G217" t="str">
            <v>ｔ</v>
          </cell>
          <cell r="H217">
            <v>102000</v>
          </cell>
          <cell r="I217" t="str">
            <v>標準書〔Ⅱ〕-</v>
          </cell>
          <cell r="J217">
            <v>12</v>
          </cell>
        </row>
        <row r="218">
          <cell r="B218">
            <v>1250080</v>
          </cell>
          <cell r="C218" t="str">
            <v>I形鋼･(大形)</v>
          </cell>
          <cell r="E218" t="str">
            <v>I-7×200×100</v>
          </cell>
          <cell r="G218" t="str">
            <v>ｔ</v>
          </cell>
          <cell r="H218">
            <v>103600</v>
          </cell>
          <cell r="I218" t="str">
            <v>標準書〔Ⅱ〕-</v>
          </cell>
          <cell r="J218">
            <v>12</v>
          </cell>
        </row>
        <row r="219">
          <cell r="B219">
            <v>1250090</v>
          </cell>
          <cell r="C219" t="str">
            <v>I形鋼･(大形)</v>
          </cell>
          <cell r="E219" t="str">
            <v>I-7×200×100</v>
          </cell>
          <cell r="G219" t="str">
            <v>ｔ</v>
          </cell>
          <cell r="H219">
            <v>106600</v>
          </cell>
          <cell r="I219" t="str">
            <v>標準書〔Ⅱ〕-</v>
          </cell>
          <cell r="J219">
            <v>12</v>
          </cell>
        </row>
        <row r="220">
          <cell r="B220">
            <v>1250100</v>
          </cell>
          <cell r="C220" t="str">
            <v>ｺﾗﾑ･(電縫管)</v>
          </cell>
          <cell r="E220" t="str">
            <v>□-12×250×250</v>
          </cell>
          <cell r="G220" t="str">
            <v>ｔ</v>
          </cell>
          <cell r="H220">
            <v>95000</v>
          </cell>
          <cell r="I220" t="str">
            <v>標準書〔Ⅱ〕-</v>
          </cell>
          <cell r="J220">
            <v>12</v>
          </cell>
        </row>
        <row r="221">
          <cell r="B221">
            <v>1250110</v>
          </cell>
          <cell r="C221" t="str">
            <v>溝形鋼･(大形)</v>
          </cell>
          <cell r="E221" t="str">
            <v>C-7.5×200×80</v>
          </cell>
          <cell r="G221" t="str">
            <v>ｔ</v>
          </cell>
          <cell r="H221">
            <v>78000</v>
          </cell>
          <cell r="I221" t="str">
            <v>標準書〔Ⅱ〕-</v>
          </cell>
          <cell r="J221">
            <v>12</v>
          </cell>
        </row>
        <row r="222">
          <cell r="B222">
            <v>1250120</v>
          </cell>
          <cell r="C222" t="str">
            <v>溝形鋼･(大形)</v>
          </cell>
          <cell r="E222" t="str">
            <v>C-7.5×200×80</v>
          </cell>
          <cell r="G222" t="str">
            <v>ｔ</v>
          </cell>
          <cell r="H222">
            <v>79600</v>
          </cell>
          <cell r="I222" t="str">
            <v>標準書〔Ⅱ〕-</v>
          </cell>
          <cell r="J222">
            <v>12</v>
          </cell>
        </row>
        <row r="223">
          <cell r="B223">
            <v>1250130</v>
          </cell>
          <cell r="C223" t="str">
            <v>溝形鋼･(大形)</v>
          </cell>
          <cell r="E223" t="str">
            <v>C-7.5×200×80</v>
          </cell>
          <cell r="G223" t="str">
            <v>ｔ</v>
          </cell>
          <cell r="H223">
            <v>82600</v>
          </cell>
          <cell r="I223" t="str">
            <v>標準書〔Ⅱ〕-</v>
          </cell>
          <cell r="J223">
            <v>12</v>
          </cell>
        </row>
        <row r="224">
          <cell r="B224">
            <v>1250140</v>
          </cell>
          <cell r="C224" t="str">
            <v>等辺山形鋼･(中形)</v>
          </cell>
          <cell r="E224" t="str">
            <v>L-6×75×75</v>
          </cell>
          <cell r="G224" t="str">
            <v>ｔ</v>
          </cell>
          <cell r="H224">
            <v>77000</v>
          </cell>
          <cell r="I224" t="str">
            <v>標準書〔Ⅱ〕-</v>
          </cell>
          <cell r="J224">
            <v>12</v>
          </cell>
        </row>
        <row r="225">
          <cell r="B225">
            <v>1250150</v>
          </cell>
          <cell r="C225" t="str">
            <v>等辺山形鋼･(中形)</v>
          </cell>
          <cell r="E225" t="str">
            <v>L-6×75×75</v>
          </cell>
          <cell r="G225" t="str">
            <v>ｔ</v>
          </cell>
          <cell r="H225">
            <v>78600</v>
          </cell>
          <cell r="I225" t="str">
            <v>標準書〔Ⅱ〕-</v>
          </cell>
          <cell r="J225">
            <v>12</v>
          </cell>
        </row>
        <row r="226">
          <cell r="B226">
            <v>1250160</v>
          </cell>
          <cell r="C226" t="str">
            <v>等辺山形鋼･(中形)</v>
          </cell>
          <cell r="E226" t="str">
            <v>L-6×75×75</v>
          </cell>
          <cell r="G226" t="str">
            <v>ｔ</v>
          </cell>
          <cell r="H226">
            <v>81600</v>
          </cell>
          <cell r="I226" t="str">
            <v>標準書〔Ⅱ〕-</v>
          </cell>
          <cell r="J226">
            <v>12</v>
          </cell>
        </row>
        <row r="227">
          <cell r="B227">
            <v>1250170</v>
          </cell>
          <cell r="C227" t="str">
            <v>等辺山形鋼･(中形)</v>
          </cell>
          <cell r="E227" t="str">
            <v>L-6×50×50</v>
          </cell>
          <cell r="G227" t="str">
            <v>ｔ</v>
          </cell>
          <cell r="H227">
            <v>77000</v>
          </cell>
          <cell r="I227" t="str">
            <v>標準書〔Ⅱ〕-</v>
          </cell>
          <cell r="J227">
            <v>12</v>
          </cell>
        </row>
        <row r="228">
          <cell r="B228">
            <v>1250180</v>
          </cell>
          <cell r="C228" t="str">
            <v>等辺山形鋼･(中形)</v>
          </cell>
          <cell r="E228" t="str">
            <v>L-6×50×50</v>
          </cell>
          <cell r="G228" t="str">
            <v>ｔ</v>
          </cell>
          <cell r="H228">
            <v>78600</v>
          </cell>
          <cell r="I228" t="str">
            <v>標準書〔Ⅱ〕-</v>
          </cell>
          <cell r="J228">
            <v>12</v>
          </cell>
        </row>
        <row r="229">
          <cell r="B229">
            <v>1250190</v>
          </cell>
          <cell r="C229" t="str">
            <v>等辺山形鋼･(中形)</v>
          </cell>
          <cell r="E229" t="str">
            <v>L-6×50×50</v>
          </cell>
          <cell r="G229" t="str">
            <v>ｔ</v>
          </cell>
          <cell r="H229">
            <v>81600</v>
          </cell>
          <cell r="I229" t="str">
            <v>標準書〔Ⅱ〕-</v>
          </cell>
          <cell r="J229">
            <v>12</v>
          </cell>
        </row>
        <row r="230">
          <cell r="B230">
            <v>1250200</v>
          </cell>
          <cell r="C230" t="str">
            <v>等辺山形鋼･(中形)</v>
          </cell>
          <cell r="E230" t="str">
            <v>L-6×50×50</v>
          </cell>
          <cell r="G230" t="str">
            <v>㎏</v>
          </cell>
          <cell r="H230">
            <v>81</v>
          </cell>
          <cell r="I230" t="str">
            <v>標準書〔Ⅱ〕-</v>
          </cell>
          <cell r="J230">
            <v>12</v>
          </cell>
        </row>
        <row r="231">
          <cell r="B231">
            <v>1250210</v>
          </cell>
          <cell r="C231" t="str">
            <v>等辺山形鋼･(中形)</v>
          </cell>
          <cell r="E231" t="str">
            <v>L-4×50×50</v>
          </cell>
          <cell r="G231" t="str">
            <v>ｔ</v>
          </cell>
          <cell r="H231">
            <v>78000</v>
          </cell>
          <cell r="I231" t="str">
            <v>標準書〔Ⅱ〕-</v>
          </cell>
          <cell r="J231">
            <v>12</v>
          </cell>
        </row>
        <row r="232">
          <cell r="B232">
            <v>1250220</v>
          </cell>
          <cell r="C232" t="str">
            <v>等辺山形鋼･(中形)</v>
          </cell>
          <cell r="E232" t="str">
            <v>L-4×50×50</v>
          </cell>
          <cell r="G232" t="str">
            <v>ｔ</v>
          </cell>
          <cell r="H232">
            <v>79600</v>
          </cell>
          <cell r="I232" t="str">
            <v>標準書〔Ⅱ〕-</v>
          </cell>
          <cell r="J232">
            <v>12</v>
          </cell>
        </row>
        <row r="233">
          <cell r="B233">
            <v>1250230</v>
          </cell>
          <cell r="C233" t="str">
            <v>等辺山形鋼･(中形)</v>
          </cell>
          <cell r="E233" t="str">
            <v>L-4×50×50</v>
          </cell>
          <cell r="G233" t="str">
            <v>ｔ</v>
          </cell>
          <cell r="H233">
            <v>82600</v>
          </cell>
          <cell r="I233" t="str">
            <v>標準書〔Ⅱ〕-</v>
          </cell>
          <cell r="J233">
            <v>12</v>
          </cell>
        </row>
        <row r="234">
          <cell r="B234">
            <v>1250240</v>
          </cell>
          <cell r="C234" t="str">
            <v>一般構造用角形鋼管</v>
          </cell>
          <cell r="E234" t="str">
            <v>□-3.2×75×75</v>
          </cell>
          <cell r="G234" t="str">
            <v>ｔ</v>
          </cell>
          <cell r="H234">
            <v>92000</v>
          </cell>
          <cell r="I234" t="str">
            <v>標準書〔Ⅱ〕-</v>
          </cell>
          <cell r="J234">
            <v>12</v>
          </cell>
        </row>
        <row r="235">
          <cell r="B235">
            <v>1250250</v>
          </cell>
          <cell r="C235" t="str">
            <v>一般構造用角形鋼管</v>
          </cell>
          <cell r="E235" t="str">
            <v>□-3.2×100×100</v>
          </cell>
          <cell r="G235" t="str">
            <v>㎏</v>
          </cell>
          <cell r="H235">
            <v>92</v>
          </cell>
          <cell r="I235" t="str">
            <v>標準書〔Ⅱ〕-</v>
          </cell>
          <cell r="J235">
            <v>12</v>
          </cell>
        </row>
        <row r="236">
          <cell r="B236">
            <v>1250260</v>
          </cell>
          <cell r="C236" t="str">
            <v>一般構造用炭素鋼鋼管</v>
          </cell>
          <cell r="E236" t="str">
            <v>○-101.6×4.2</v>
          </cell>
          <cell r="G236" t="str">
            <v>ｔ</v>
          </cell>
          <cell r="H236">
            <v>113000</v>
          </cell>
          <cell r="I236" t="str">
            <v>標準書〔Ⅱ〕-</v>
          </cell>
          <cell r="J236">
            <v>12</v>
          </cell>
        </row>
        <row r="237">
          <cell r="B237">
            <v>1250270</v>
          </cell>
          <cell r="C237" t="str">
            <v>一般構造用丸鋼</v>
          </cell>
          <cell r="E237" t="str">
            <v>径13mm</v>
          </cell>
          <cell r="G237" t="str">
            <v>ｔ</v>
          </cell>
          <cell r="H237">
            <v>88000</v>
          </cell>
          <cell r="I237" t="str">
            <v>標準書〔Ⅱ〕-</v>
          </cell>
          <cell r="J237">
            <v>12</v>
          </cell>
        </row>
        <row r="238">
          <cell r="B238">
            <v>1250280</v>
          </cell>
          <cell r="C238" t="str">
            <v>一般構造用丸鋼</v>
          </cell>
          <cell r="E238" t="str">
            <v>径16mm</v>
          </cell>
          <cell r="G238" t="str">
            <v>ｔ</v>
          </cell>
          <cell r="H238">
            <v>88000</v>
          </cell>
          <cell r="I238" t="str">
            <v>標準書〔Ⅱ〕-</v>
          </cell>
          <cell r="J238">
            <v>12</v>
          </cell>
        </row>
        <row r="239">
          <cell r="B239">
            <v>1250290</v>
          </cell>
          <cell r="C239" t="str">
            <v>一般構造用丸鋼</v>
          </cell>
          <cell r="E239" t="str">
            <v>径25mm</v>
          </cell>
          <cell r="G239" t="str">
            <v>ｔ</v>
          </cell>
          <cell r="H239">
            <v>88000</v>
          </cell>
          <cell r="I239" t="str">
            <v>標準書〔Ⅱ〕-</v>
          </cell>
          <cell r="J239">
            <v>12</v>
          </cell>
        </row>
        <row r="240">
          <cell r="B240">
            <v>1250300</v>
          </cell>
          <cell r="C240" t="str">
            <v>一般構造用丸鋼</v>
          </cell>
          <cell r="E240" t="str">
            <v>径13mm</v>
          </cell>
          <cell r="G240" t="str">
            <v>㎏</v>
          </cell>
          <cell r="H240">
            <v>88</v>
          </cell>
          <cell r="I240" t="str">
            <v>標準書〔Ⅱ〕-</v>
          </cell>
          <cell r="J240">
            <v>12</v>
          </cell>
        </row>
        <row r="241">
          <cell r="B241">
            <v>1250310</v>
          </cell>
          <cell r="C241" t="str">
            <v>軽量形鋼･(ﾘｯﾌﾟ溝)</v>
          </cell>
          <cell r="E241" t="str">
            <v>C-100×50×20×3.2</v>
          </cell>
          <cell r="G241" t="str">
            <v>ｔ</v>
          </cell>
          <cell r="H241">
            <v>86000</v>
          </cell>
          <cell r="I241" t="str">
            <v>標準書〔Ⅱ〕-</v>
          </cell>
          <cell r="J241">
            <v>12</v>
          </cell>
        </row>
        <row r="242">
          <cell r="B242">
            <v>1250320</v>
          </cell>
          <cell r="C242" t="str">
            <v>軽量形鋼･(ﾘｯﾌﾟ溝)</v>
          </cell>
          <cell r="E242" t="str">
            <v>C-100×50×20×2.3</v>
          </cell>
          <cell r="G242" t="str">
            <v>ｔ</v>
          </cell>
          <cell r="H242">
            <v>86000</v>
          </cell>
          <cell r="I242" t="str">
            <v>標準書〔Ⅱ〕-</v>
          </cell>
          <cell r="J242">
            <v>12</v>
          </cell>
        </row>
        <row r="243">
          <cell r="B243">
            <v>1250330</v>
          </cell>
          <cell r="C243" t="str">
            <v>軽量形鋼･(ﾘｯﾌﾟ溝)</v>
          </cell>
          <cell r="E243" t="str">
            <v>C-150×50×20×2.3</v>
          </cell>
          <cell r="G243" t="str">
            <v>ｔ</v>
          </cell>
          <cell r="H243">
            <v>90000</v>
          </cell>
          <cell r="I243" t="str">
            <v>標準書〔Ⅱ〕-</v>
          </cell>
          <cell r="J243">
            <v>12</v>
          </cell>
        </row>
        <row r="244">
          <cell r="B244">
            <v>1250340</v>
          </cell>
          <cell r="C244" t="str">
            <v>軽量形鋼･(ﾘｯﾌﾟ溝)</v>
          </cell>
          <cell r="E244" t="str">
            <v>C-100×50×20×3.2</v>
          </cell>
          <cell r="G244" t="str">
            <v>㎏</v>
          </cell>
          <cell r="H244">
            <v>86</v>
          </cell>
          <cell r="I244" t="str">
            <v>標準書〔Ⅱ〕-</v>
          </cell>
          <cell r="J244">
            <v>12</v>
          </cell>
        </row>
        <row r="245">
          <cell r="B245">
            <v>1250350</v>
          </cell>
          <cell r="C245" t="str">
            <v>軽量形鋼･(ﾘｯﾌﾟ溝)</v>
          </cell>
          <cell r="E245" t="str">
            <v>C-75×45×15×2.3</v>
          </cell>
          <cell r="G245" t="str">
            <v>㎏</v>
          </cell>
          <cell r="H245">
            <v>86</v>
          </cell>
          <cell r="I245" t="str">
            <v>標準書〔Ⅱ〕-</v>
          </cell>
          <cell r="J245">
            <v>12</v>
          </cell>
        </row>
        <row r="246">
          <cell r="B246">
            <v>1250360</v>
          </cell>
          <cell r="C246" t="str">
            <v>軽量形鋼･(軽溝)</v>
          </cell>
          <cell r="E246" t="str">
            <v>C-60×30×2.3</v>
          </cell>
          <cell r="G246" t="str">
            <v>ｔ</v>
          </cell>
          <cell r="H246">
            <v>111000</v>
          </cell>
          <cell r="I246" t="str">
            <v>標準書〔Ⅱ〕-</v>
          </cell>
          <cell r="J246">
            <v>12</v>
          </cell>
        </row>
        <row r="247">
          <cell r="B247">
            <v>1250370</v>
          </cell>
          <cell r="C247" t="str">
            <v>軽量形鋼･(軽溝)</v>
          </cell>
          <cell r="E247" t="str">
            <v>C-60×30×2.3</v>
          </cell>
          <cell r="G247" t="str">
            <v>ｔ</v>
          </cell>
          <cell r="H247">
            <v>111000</v>
          </cell>
          <cell r="I247" t="str">
            <v>標準書〔Ⅱ〕-</v>
          </cell>
          <cell r="J247">
            <v>12</v>
          </cell>
        </row>
        <row r="248">
          <cell r="B248">
            <v>1250380</v>
          </cell>
          <cell r="C248" t="str">
            <v>軽量形鋼･(軽溝)</v>
          </cell>
          <cell r="E248" t="str">
            <v>C-60×30×2.3</v>
          </cell>
          <cell r="G248" t="str">
            <v>ｔ</v>
          </cell>
          <cell r="H248">
            <v>111000</v>
          </cell>
          <cell r="I248" t="str">
            <v>標準書〔Ⅱ〕-</v>
          </cell>
          <cell r="J248">
            <v>12</v>
          </cell>
        </row>
        <row r="249">
          <cell r="B249">
            <v>1250390</v>
          </cell>
          <cell r="C249" t="str">
            <v>切板</v>
          </cell>
          <cell r="E249" t="str">
            <v>SM490A</v>
          </cell>
          <cell r="G249" t="str">
            <v>ｔ</v>
          </cell>
          <cell r="H249">
            <v>105000</v>
          </cell>
          <cell r="I249" t="str">
            <v>標準書〔Ⅱ〕-</v>
          </cell>
          <cell r="J249">
            <v>12</v>
          </cell>
        </row>
        <row r="250">
          <cell r="B250">
            <v>1250400</v>
          </cell>
          <cell r="C250" t="str">
            <v>厚板</v>
          </cell>
          <cell r="E250" t="str">
            <v>9～12×914×1,829</v>
          </cell>
          <cell r="G250" t="str">
            <v>ｔ</v>
          </cell>
          <cell r="H250">
            <v>64000</v>
          </cell>
          <cell r="I250" t="str">
            <v>標準書〔Ⅱ〕-</v>
          </cell>
          <cell r="J250">
            <v>12</v>
          </cell>
        </row>
        <row r="251">
          <cell r="B251">
            <v>1250410</v>
          </cell>
          <cell r="C251" t="str">
            <v>厚板</v>
          </cell>
          <cell r="E251" t="str">
            <v>9～12×914×1,829</v>
          </cell>
          <cell r="G251" t="str">
            <v>ｔ</v>
          </cell>
          <cell r="H251">
            <v>65600</v>
          </cell>
          <cell r="I251" t="str">
            <v>標準書〔Ⅱ〕-</v>
          </cell>
          <cell r="J251">
            <v>12</v>
          </cell>
        </row>
        <row r="252">
          <cell r="B252">
            <v>1250420</v>
          </cell>
          <cell r="C252" t="str">
            <v>厚板</v>
          </cell>
          <cell r="E252" t="str">
            <v>9～12×914×1,829</v>
          </cell>
          <cell r="G252" t="str">
            <v>ｔ</v>
          </cell>
          <cell r="H252">
            <v>68600</v>
          </cell>
          <cell r="I252" t="str">
            <v>標準書〔Ⅱ〕-</v>
          </cell>
          <cell r="J252">
            <v>12</v>
          </cell>
        </row>
        <row r="253">
          <cell r="B253">
            <v>1250430</v>
          </cell>
          <cell r="C253" t="str">
            <v>中板</v>
          </cell>
          <cell r="E253" t="str">
            <v>3.2×914×1,829</v>
          </cell>
          <cell r="G253" t="str">
            <v>ｔ</v>
          </cell>
          <cell r="H253">
            <v>61000</v>
          </cell>
          <cell r="I253" t="str">
            <v>標準書〔Ⅱ〕-</v>
          </cell>
          <cell r="J253">
            <v>12</v>
          </cell>
        </row>
        <row r="254">
          <cell r="B254">
            <v>1250440</v>
          </cell>
          <cell r="C254" t="str">
            <v>中板</v>
          </cell>
          <cell r="E254" t="str">
            <v>3.2×914×1,829</v>
          </cell>
          <cell r="G254" t="str">
            <v>ｔ</v>
          </cell>
          <cell r="H254">
            <v>62600</v>
          </cell>
          <cell r="I254" t="str">
            <v>標準書〔Ⅱ〕-</v>
          </cell>
          <cell r="J254">
            <v>12</v>
          </cell>
        </row>
        <row r="255">
          <cell r="B255">
            <v>1250450</v>
          </cell>
          <cell r="C255" t="str">
            <v>中板</v>
          </cell>
          <cell r="E255" t="str">
            <v>3.2×914×1,829</v>
          </cell>
          <cell r="G255" t="str">
            <v>ｔ</v>
          </cell>
          <cell r="H255">
            <v>65600</v>
          </cell>
          <cell r="I255" t="str">
            <v>標準書〔Ⅱ〕-</v>
          </cell>
          <cell r="J255">
            <v>12</v>
          </cell>
        </row>
        <row r="256">
          <cell r="B256">
            <v>1250460</v>
          </cell>
          <cell r="C256" t="str">
            <v>平鋼･(補助鋼材)</v>
          </cell>
          <cell r="E256" t="str">
            <v>6×50～75</v>
          </cell>
          <cell r="G256" t="str">
            <v>㎏</v>
          </cell>
          <cell r="H256">
            <v>87</v>
          </cell>
          <cell r="I256" t="str">
            <v>標準書〔Ⅱ〕-</v>
          </cell>
          <cell r="J256">
            <v>12</v>
          </cell>
        </row>
        <row r="257">
          <cell r="B257">
            <v>1250470</v>
          </cell>
          <cell r="C257" t="str">
            <v>鋼板</v>
          </cell>
          <cell r="E257" t="str">
            <v>4.5×914×1,829</v>
          </cell>
          <cell r="G257" t="str">
            <v>㎏</v>
          </cell>
          <cell r="H257">
            <v>65</v>
          </cell>
          <cell r="I257" t="str">
            <v>標準書〔Ⅱ〕-</v>
          </cell>
          <cell r="J257">
            <v>12</v>
          </cell>
        </row>
        <row r="258">
          <cell r="B258">
            <v>1250480</v>
          </cell>
          <cell r="C258" t="str">
            <v>一般構造用炭素鋼鋼管</v>
          </cell>
          <cell r="E258" t="str">
            <v>○-34.0×2.3</v>
          </cell>
          <cell r="G258" t="str">
            <v>㎏</v>
          </cell>
          <cell r="H258">
            <v>110</v>
          </cell>
          <cell r="I258" t="str">
            <v>標準書〔Ⅱ〕-</v>
          </cell>
          <cell r="J258">
            <v>12</v>
          </cell>
        </row>
        <row r="259">
          <cell r="B259">
            <v>1250490</v>
          </cell>
          <cell r="C259" t="str">
            <v>一般構造用炭素鋼鋼管</v>
          </cell>
          <cell r="E259" t="str">
            <v>○-101.6×4.2</v>
          </cell>
          <cell r="G259" t="str">
            <v>㎏</v>
          </cell>
          <cell r="H259">
            <v>110</v>
          </cell>
          <cell r="I259" t="str">
            <v>標準書〔Ⅱ〕-</v>
          </cell>
          <cell r="J259">
            <v>12</v>
          </cell>
        </row>
        <row r="260">
          <cell r="B260">
            <v>1250500</v>
          </cell>
          <cell r="C260" t="str">
            <v>酸素</v>
          </cell>
          <cell r="G260" t="str">
            <v>m3</v>
          </cell>
          <cell r="H260">
            <v>300</v>
          </cell>
          <cell r="I260" t="str">
            <v>標準書〔Ⅱ〕-</v>
          </cell>
          <cell r="J260">
            <v>12</v>
          </cell>
        </row>
        <row r="261">
          <cell r="B261">
            <v>1250510</v>
          </cell>
          <cell r="C261" t="str">
            <v>ｱｾﾁﾚﾝ</v>
          </cell>
          <cell r="G261" t="str">
            <v>㎏</v>
          </cell>
          <cell r="H261">
            <v>1120</v>
          </cell>
          <cell r="I261" t="str">
            <v>標準書〔Ⅱ〕-</v>
          </cell>
          <cell r="J261">
            <v>12</v>
          </cell>
        </row>
        <row r="262">
          <cell r="B262">
            <v>1250520</v>
          </cell>
          <cell r="C262" t="str">
            <v>炭酸ｶﾞｽ</v>
          </cell>
          <cell r="E262" t="str">
            <v>ﾎﾞﾝﾍﾞ</v>
          </cell>
          <cell r="G262" t="str">
            <v>㎏</v>
          </cell>
          <cell r="H262">
            <v>130</v>
          </cell>
          <cell r="I262" t="str">
            <v>標準書〔Ⅱ〕-</v>
          </cell>
          <cell r="J262">
            <v>13</v>
          </cell>
        </row>
        <row r="263">
          <cell r="B263">
            <v>1250530</v>
          </cell>
          <cell r="C263" t="str">
            <v>ｻｰﾋﾞｽﾎﾞﾙﾄ</v>
          </cell>
          <cell r="E263" t="str">
            <v>M24×80mm</v>
          </cell>
          <cell r="G263" t="str">
            <v>本</v>
          </cell>
          <cell r="H263">
            <v>180</v>
          </cell>
          <cell r="I263" t="str">
            <v>標準書〔Ⅱ〕-</v>
          </cell>
          <cell r="J263">
            <v>13</v>
          </cell>
        </row>
        <row r="264">
          <cell r="B264">
            <v>1250540</v>
          </cell>
          <cell r="C264" t="str">
            <v>普通ﾎﾞﾙﾄ</v>
          </cell>
          <cell r="E264" t="str">
            <v>M22×70mm+ﾅｯﾄ</v>
          </cell>
          <cell r="G264" t="str">
            <v>本</v>
          </cell>
          <cell r="H264">
            <v>76</v>
          </cell>
          <cell r="I264" t="str">
            <v>標準書〔Ⅱ〕-</v>
          </cell>
          <cell r="J264">
            <v>13</v>
          </cell>
        </row>
        <row r="265">
          <cell r="B265">
            <v>1250550</v>
          </cell>
          <cell r="C265" t="str">
            <v>CO2ﾜｲﾔｰ</v>
          </cell>
          <cell r="E265" t="str">
            <v>高張力鋼用･棒径1.2mm</v>
          </cell>
          <cell r="G265" t="str">
            <v>㎏</v>
          </cell>
          <cell r="H265">
            <v>280</v>
          </cell>
          <cell r="I265" t="str">
            <v>標準書〔Ⅱ〕-</v>
          </cell>
          <cell r="J265">
            <v>13</v>
          </cell>
        </row>
        <row r="266">
          <cell r="B266">
            <v>1250560</v>
          </cell>
          <cell r="C266" t="str">
            <v>ｱﾝｶｰﾎﾞﾙﾄ</v>
          </cell>
          <cell r="E266" t="str">
            <v>径W1/2(13mm)～W5/8(16mm)×300mm</v>
          </cell>
          <cell r="G266" t="str">
            <v>本</v>
          </cell>
          <cell r="H266">
            <v>73</v>
          </cell>
          <cell r="I266" t="str">
            <v>標準書〔Ⅱ〕-</v>
          </cell>
          <cell r="J266">
            <v>13</v>
          </cell>
        </row>
        <row r="267">
          <cell r="B267">
            <v>1250570</v>
          </cell>
          <cell r="C267" t="str">
            <v>ｱﾝｶｰﾎﾞﾙﾄ</v>
          </cell>
          <cell r="E267" t="str">
            <v>径W5/8(16mm)×300mm</v>
          </cell>
          <cell r="G267" t="str">
            <v>本</v>
          </cell>
          <cell r="H267">
            <v>94</v>
          </cell>
          <cell r="I267" t="str">
            <v>標準書〔Ⅱ〕-</v>
          </cell>
          <cell r="J267">
            <v>13</v>
          </cell>
        </row>
        <row r="268">
          <cell r="B268">
            <v>1250580</v>
          </cell>
          <cell r="C268" t="str">
            <v>ｱﾝｶｰﾎﾞﾙﾄ</v>
          </cell>
          <cell r="E268" t="str">
            <v>径W3/4(19mm)×400mm</v>
          </cell>
          <cell r="G268" t="str">
            <v>本</v>
          </cell>
          <cell r="H268">
            <v>160</v>
          </cell>
          <cell r="I268" t="str">
            <v>標準書〔Ⅱ〕-</v>
          </cell>
          <cell r="J268">
            <v>13</v>
          </cell>
        </row>
        <row r="269">
          <cell r="B269">
            <v>1250590</v>
          </cell>
          <cell r="C269" t="str">
            <v>ｱﾝｶｰﾎﾞﾙﾄ</v>
          </cell>
          <cell r="E269" t="str">
            <v>径W1(25mm)×400mm</v>
          </cell>
          <cell r="G269" t="str">
            <v>本</v>
          </cell>
          <cell r="H269">
            <v>290</v>
          </cell>
          <cell r="I269" t="str">
            <v>標準書〔Ⅱ〕-</v>
          </cell>
          <cell r="J269">
            <v>13</v>
          </cell>
        </row>
        <row r="270">
          <cell r="B270">
            <v>1250600</v>
          </cell>
          <cell r="C270" t="str">
            <v>耐火被覆</v>
          </cell>
          <cell r="E270" t="str">
            <v>吹付ﾛｯｸｳｰﾙ（半乾式)柱･梁･1時間耐火</v>
          </cell>
          <cell r="G270" t="str">
            <v>m2</v>
          </cell>
          <cell r="H270">
            <v>830</v>
          </cell>
          <cell r="I270" t="str">
            <v>標準書〔Ⅱ〕-</v>
          </cell>
          <cell r="J270">
            <v>13</v>
          </cell>
        </row>
        <row r="271">
          <cell r="B271">
            <v>1250610</v>
          </cell>
          <cell r="C271" t="str">
            <v>耐火被覆</v>
          </cell>
          <cell r="E271" t="str">
            <v>吹付ﾛｯｸｳｰﾙ（半乾式)柱･梁･2時間耐火</v>
          </cell>
          <cell r="G271" t="str">
            <v>m2</v>
          </cell>
          <cell r="H271">
            <v>1160</v>
          </cell>
          <cell r="I271" t="str">
            <v>標準書〔Ⅱ〕-</v>
          </cell>
          <cell r="J271">
            <v>13</v>
          </cell>
        </row>
        <row r="272">
          <cell r="B272">
            <v>1250620</v>
          </cell>
          <cell r="C272" t="str">
            <v>耐火被覆</v>
          </cell>
          <cell r="E272" t="str">
            <v>吹付ﾛｯｸｳｰﾙ（半乾式)柱･3時間耐火</v>
          </cell>
          <cell r="G272" t="str">
            <v>m2</v>
          </cell>
          <cell r="H272">
            <v>1500</v>
          </cell>
          <cell r="I272" t="str">
            <v>標準書〔Ⅱ〕-</v>
          </cell>
          <cell r="J272">
            <v>13</v>
          </cell>
        </row>
        <row r="273">
          <cell r="B273">
            <v>1250630</v>
          </cell>
          <cell r="C273" t="str">
            <v>耐火被覆</v>
          </cell>
          <cell r="E273" t="str">
            <v>吹付ﾛｯｸｳｰﾙ（半乾式)梁･3時間耐火</v>
          </cell>
          <cell r="G273" t="str">
            <v>m2</v>
          </cell>
          <cell r="H273">
            <v>1500</v>
          </cell>
          <cell r="I273" t="str">
            <v>標準書〔Ⅱ〕-</v>
          </cell>
          <cell r="J273">
            <v>13</v>
          </cell>
        </row>
        <row r="274">
          <cell r="B274">
            <v>1250640</v>
          </cell>
          <cell r="C274" t="str">
            <v>耐火被覆</v>
          </cell>
          <cell r="E274" t="str">
            <v>吹付ﾛｯｸｳｰﾙ（半乾式)非耐力壁･30分耐火</v>
          </cell>
          <cell r="G274" t="str">
            <v>m2</v>
          </cell>
          <cell r="H274">
            <v>680</v>
          </cell>
          <cell r="I274" t="str">
            <v>標準書〔Ⅱ〕-</v>
          </cell>
          <cell r="J274">
            <v>13</v>
          </cell>
        </row>
        <row r="275">
          <cell r="B275">
            <v>1250650</v>
          </cell>
          <cell r="C275" t="str">
            <v>耐火被覆</v>
          </cell>
          <cell r="E275" t="str">
            <v>吹付ﾛｯｸｳｰﾙ（半乾式)非耐力壁･1時間耐火</v>
          </cell>
          <cell r="G275" t="str">
            <v>m2</v>
          </cell>
          <cell r="H275">
            <v>850</v>
          </cell>
          <cell r="I275" t="str">
            <v>標準書〔Ⅱ〕-</v>
          </cell>
          <cell r="J275">
            <v>13</v>
          </cell>
        </row>
        <row r="276">
          <cell r="B276">
            <v>1250660</v>
          </cell>
          <cell r="C276" t="str">
            <v>耐火被覆</v>
          </cell>
          <cell r="E276" t="str">
            <v>吹付ﾛｯｸｳｰﾙ（半乾式)床･天井･1時間耐火</v>
          </cell>
          <cell r="G276" t="str">
            <v>m2</v>
          </cell>
          <cell r="H276">
            <v>600</v>
          </cell>
          <cell r="I276" t="str">
            <v>標準書〔Ⅱ〕-</v>
          </cell>
          <cell r="J276">
            <v>13</v>
          </cell>
        </row>
        <row r="277">
          <cell r="B277">
            <v>1250670</v>
          </cell>
          <cell r="C277" t="str">
            <v>耐火被覆</v>
          </cell>
          <cell r="E277" t="str">
            <v>吹付ﾛｯｸｳｰﾙ（半乾式)床･天井･2時間耐火</v>
          </cell>
          <cell r="G277" t="str">
            <v>m2</v>
          </cell>
          <cell r="H277">
            <v>710</v>
          </cell>
          <cell r="I277" t="str">
            <v>標準書〔Ⅱ〕-</v>
          </cell>
          <cell r="J277">
            <v>13</v>
          </cell>
        </row>
        <row r="278">
          <cell r="B278">
            <v>1250680</v>
          </cell>
          <cell r="C278" t="str">
            <v>耐火被覆</v>
          </cell>
          <cell r="E278" t="str">
            <v>吹付ﾛｯｸｳｰﾙ（半乾式)屋根･30分耐火</v>
          </cell>
          <cell r="G278" t="str">
            <v>m2</v>
          </cell>
          <cell r="H278">
            <v>530</v>
          </cell>
          <cell r="I278" t="str">
            <v>標準書〔Ⅱ〕-</v>
          </cell>
          <cell r="J278">
            <v>13</v>
          </cell>
        </row>
        <row r="279">
          <cell r="B279">
            <v>1250690</v>
          </cell>
          <cell r="C279" t="str">
            <v>耐火被覆(成形板仕上用)</v>
          </cell>
          <cell r="E279" t="str">
            <v>石綿けい酸ｶﾙｼｳﾑ板柱･1時間耐火</v>
          </cell>
          <cell r="G279" t="str">
            <v>m2</v>
          </cell>
          <cell r="H279">
            <v>4310</v>
          </cell>
          <cell r="I279" t="str">
            <v>標準書〔Ⅱ〕-</v>
          </cell>
          <cell r="J279">
            <v>13</v>
          </cell>
        </row>
        <row r="280">
          <cell r="B280">
            <v>1250700</v>
          </cell>
          <cell r="C280" t="str">
            <v>耐火被覆(成形板仕上用)</v>
          </cell>
          <cell r="E280" t="str">
            <v>石綿けい酸ｶﾙｼｳﾑ板柱･2時間耐火</v>
          </cell>
          <cell r="G280" t="str">
            <v>m2</v>
          </cell>
          <cell r="H280">
            <v>5010</v>
          </cell>
          <cell r="I280" t="str">
            <v>標準書〔Ⅱ〕-</v>
          </cell>
          <cell r="J280">
            <v>13</v>
          </cell>
        </row>
        <row r="281">
          <cell r="B281">
            <v>1250710</v>
          </cell>
          <cell r="C281" t="str">
            <v>耐火被覆(成形板仕上用)</v>
          </cell>
          <cell r="E281" t="str">
            <v>石綿けい酸ｶﾙｼｳﾑ板梁･1時間耐火</v>
          </cell>
          <cell r="G281" t="str">
            <v>m2</v>
          </cell>
          <cell r="H281">
            <v>4310</v>
          </cell>
          <cell r="I281" t="str">
            <v>標準書〔Ⅱ〕-</v>
          </cell>
          <cell r="J281">
            <v>13</v>
          </cell>
        </row>
        <row r="282">
          <cell r="B282">
            <v>1250720</v>
          </cell>
          <cell r="C282" t="str">
            <v>耐火被覆(成形板仕上用)</v>
          </cell>
          <cell r="E282" t="str">
            <v>石綿けい酸ｶﾙｼｳﾑ板梁･2時間耐火</v>
          </cell>
          <cell r="G282" t="str">
            <v>m2</v>
          </cell>
          <cell r="H282">
            <v>5010</v>
          </cell>
          <cell r="I282" t="str">
            <v>標準書〔Ⅱ〕-</v>
          </cell>
          <cell r="J282">
            <v>13</v>
          </cell>
        </row>
        <row r="283">
          <cell r="B283">
            <v>1250730</v>
          </cell>
          <cell r="C283" t="str">
            <v>耐火被覆(成形板一般用)</v>
          </cell>
          <cell r="E283" t="str">
            <v>石綿けい酸ｶﾙｼｳﾑ板柱･1時間耐火</v>
          </cell>
          <cell r="G283" t="str">
            <v>m2</v>
          </cell>
          <cell r="H283">
            <v>3540</v>
          </cell>
          <cell r="I283" t="str">
            <v>標準書〔Ⅱ〕-</v>
          </cell>
          <cell r="J283">
            <v>13</v>
          </cell>
        </row>
        <row r="284">
          <cell r="B284">
            <v>1250740</v>
          </cell>
          <cell r="C284" t="str">
            <v>耐火被覆(成形板一般用)</v>
          </cell>
          <cell r="E284" t="str">
            <v>石綿けい酸ｶﾙｼｳﾑ板柱･2時間耐火</v>
          </cell>
          <cell r="G284" t="str">
            <v>m2</v>
          </cell>
          <cell r="H284">
            <v>4280</v>
          </cell>
          <cell r="I284" t="str">
            <v>標準書〔Ⅱ〕-</v>
          </cell>
          <cell r="J284">
            <v>13</v>
          </cell>
        </row>
        <row r="285">
          <cell r="B285">
            <v>1250750</v>
          </cell>
          <cell r="C285" t="str">
            <v>耐火被覆(成形板一般用)</v>
          </cell>
          <cell r="E285" t="str">
            <v>石綿けい酸ｶﾙｼｳﾑ板梁･1時間耐火</v>
          </cell>
          <cell r="G285" t="str">
            <v>m2</v>
          </cell>
          <cell r="H285">
            <v>3540</v>
          </cell>
          <cell r="I285" t="str">
            <v>標準書〔Ⅱ〕-</v>
          </cell>
          <cell r="J285">
            <v>13</v>
          </cell>
        </row>
        <row r="286">
          <cell r="B286">
            <v>1250760</v>
          </cell>
          <cell r="C286" t="str">
            <v>耐火被覆(成形板一般用)</v>
          </cell>
          <cell r="E286" t="str">
            <v>石綿けい酸ｶﾙｼｳﾑ板梁･2時間耐火</v>
          </cell>
          <cell r="G286" t="str">
            <v>m2</v>
          </cell>
          <cell r="H286">
            <v>4080</v>
          </cell>
          <cell r="I286" t="str">
            <v>標準書〔Ⅱ〕-</v>
          </cell>
          <cell r="J286">
            <v>13</v>
          </cell>
        </row>
        <row r="287">
          <cell r="B287">
            <v>1250770</v>
          </cell>
          <cell r="C287" t="str">
            <v>ﾃﾞｯｷﾌﾟﾚｰﾄ敷込み</v>
          </cell>
          <cell r="E287" t="str">
            <v>ｱｰｸｽﾎﾟｯﾄ溶接（手間のみ）</v>
          </cell>
          <cell r="G287" t="str">
            <v>m2</v>
          </cell>
          <cell r="H287">
            <v>540</v>
          </cell>
          <cell r="I287" t="str">
            <v>標準書〔Ⅱ〕-</v>
          </cell>
          <cell r="J287">
            <v>13</v>
          </cell>
        </row>
        <row r="288">
          <cell r="B288">
            <v>1250780</v>
          </cell>
          <cell r="C288" t="str">
            <v>高力ﾎﾞﾙﾄ</v>
          </cell>
          <cell r="E288" t="str">
            <v>M22×70mm+ﾅｯﾄ</v>
          </cell>
          <cell r="G288" t="str">
            <v>本</v>
          </cell>
          <cell r="H288">
            <v>120</v>
          </cell>
          <cell r="I288" t="str">
            <v>標準書〔Ⅱ〕-</v>
          </cell>
          <cell r="J288">
            <v>13</v>
          </cell>
        </row>
        <row r="289">
          <cell r="B289">
            <v>1280010</v>
          </cell>
          <cell r="C289" t="str">
            <v>ALC板</v>
          </cell>
          <cell r="E289" t="str">
            <v>屋根･厚75mm</v>
          </cell>
          <cell r="G289" t="str">
            <v>m2</v>
          </cell>
          <cell r="H289">
            <v>3880</v>
          </cell>
          <cell r="I289" t="str">
            <v>標準書〔Ⅱ〕-</v>
          </cell>
          <cell r="J289">
            <v>14</v>
          </cell>
        </row>
        <row r="290">
          <cell r="B290">
            <v>1280020</v>
          </cell>
          <cell r="C290" t="str">
            <v>ALC板</v>
          </cell>
          <cell r="E290" t="str">
            <v>屋根･厚100mm</v>
          </cell>
          <cell r="G290" t="str">
            <v>m2</v>
          </cell>
          <cell r="H290">
            <v>4440</v>
          </cell>
          <cell r="I290" t="str">
            <v>標準書〔Ⅱ〕-</v>
          </cell>
          <cell r="J290">
            <v>14</v>
          </cell>
        </row>
        <row r="291">
          <cell r="B291">
            <v>1280030</v>
          </cell>
          <cell r="C291" t="str">
            <v>ALC板</v>
          </cell>
          <cell r="E291" t="str">
            <v>屋根･厚120mm</v>
          </cell>
          <cell r="G291" t="str">
            <v>m2</v>
          </cell>
          <cell r="H291">
            <v>5340</v>
          </cell>
          <cell r="I291" t="str">
            <v>標準書〔Ⅱ〕-</v>
          </cell>
          <cell r="J291">
            <v>14</v>
          </cell>
        </row>
        <row r="292">
          <cell r="B292">
            <v>1280040</v>
          </cell>
          <cell r="C292" t="str">
            <v>ALC板</v>
          </cell>
          <cell r="E292" t="str">
            <v>屋根･厚150mm</v>
          </cell>
          <cell r="G292" t="str">
            <v>m2</v>
          </cell>
          <cell r="H292">
            <v>6350</v>
          </cell>
          <cell r="I292" t="str">
            <v>標準書〔Ⅱ〕-</v>
          </cell>
          <cell r="J292">
            <v>14</v>
          </cell>
        </row>
        <row r="293">
          <cell r="B293">
            <v>1280050</v>
          </cell>
          <cell r="C293" t="str">
            <v>ALC板</v>
          </cell>
          <cell r="E293" t="str">
            <v>床･厚100mm</v>
          </cell>
          <cell r="G293" t="str">
            <v>m2</v>
          </cell>
          <cell r="H293">
            <v>4530</v>
          </cell>
          <cell r="I293" t="str">
            <v>標準書〔Ⅱ〕-</v>
          </cell>
          <cell r="J293">
            <v>14</v>
          </cell>
        </row>
        <row r="294">
          <cell r="B294">
            <v>1280060</v>
          </cell>
          <cell r="C294" t="str">
            <v>ALC板</v>
          </cell>
          <cell r="E294" t="str">
            <v>床･厚120mm</v>
          </cell>
          <cell r="G294" t="str">
            <v>m2</v>
          </cell>
          <cell r="H294">
            <v>5400</v>
          </cell>
          <cell r="I294" t="str">
            <v>標準書〔Ⅱ〕-</v>
          </cell>
          <cell r="J294">
            <v>14</v>
          </cell>
        </row>
        <row r="295">
          <cell r="B295">
            <v>1280070</v>
          </cell>
          <cell r="C295" t="str">
            <v>ALC板</v>
          </cell>
          <cell r="E295" t="str">
            <v>床･厚150mm</v>
          </cell>
          <cell r="G295" t="str">
            <v>m2</v>
          </cell>
          <cell r="H295">
            <v>6480</v>
          </cell>
          <cell r="I295" t="str">
            <v>標準書〔Ⅱ〕-</v>
          </cell>
          <cell r="J295">
            <v>14</v>
          </cell>
        </row>
        <row r="296">
          <cell r="B296">
            <v>1280080</v>
          </cell>
          <cell r="C296" t="str">
            <v>ALC板</v>
          </cell>
          <cell r="E296" t="str">
            <v>壁･厚75(80)mm</v>
          </cell>
          <cell r="G296" t="str">
            <v>m2</v>
          </cell>
          <cell r="H296">
            <v>4820</v>
          </cell>
          <cell r="I296" t="str">
            <v>標準書〔Ⅱ〕-</v>
          </cell>
          <cell r="J296">
            <v>14</v>
          </cell>
        </row>
        <row r="297">
          <cell r="B297">
            <v>1280090</v>
          </cell>
          <cell r="C297" t="str">
            <v>ALC板</v>
          </cell>
          <cell r="E297" t="str">
            <v>壁･厚100mm</v>
          </cell>
          <cell r="G297" t="str">
            <v>m2</v>
          </cell>
          <cell r="H297">
            <v>5730</v>
          </cell>
          <cell r="I297" t="str">
            <v>標準書〔Ⅱ〕-</v>
          </cell>
          <cell r="J297">
            <v>14</v>
          </cell>
        </row>
        <row r="298">
          <cell r="B298">
            <v>1280100</v>
          </cell>
          <cell r="C298" t="str">
            <v>ALC板</v>
          </cell>
          <cell r="E298" t="str">
            <v>壁･厚120mm</v>
          </cell>
          <cell r="G298" t="str">
            <v>m2</v>
          </cell>
          <cell r="H298">
            <v>6730</v>
          </cell>
          <cell r="I298" t="str">
            <v>標準書〔Ⅱ〕-</v>
          </cell>
          <cell r="J298">
            <v>14</v>
          </cell>
        </row>
        <row r="299">
          <cell r="B299">
            <v>1280110</v>
          </cell>
          <cell r="C299" t="str">
            <v>ALC板</v>
          </cell>
          <cell r="E299" t="str">
            <v>壁･厚150mm</v>
          </cell>
          <cell r="G299" t="str">
            <v>m2</v>
          </cell>
          <cell r="H299">
            <v>7760</v>
          </cell>
          <cell r="I299" t="str">
            <v>標準書〔Ⅱ〕-</v>
          </cell>
          <cell r="J299">
            <v>14</v>
          </cell>
        </row>
        <row r="300">
          <cell r="B300">
            <v>1280120</v>
          </cell>
          <cell r="C300" t="str">
            <v>穴あきPC板</v>
          </cell>
          <cell r="E300" t="str">
            <v>厚100mm×1,000mm</v>
          </cell>
          <cell r="G300" t="str">
            <v>m2</v>
          </cell>
          <cell r="H300">
            <v>10800</v>
          </cell>
          <cell r="I300" t="str">
            <v>標準書〔Ⅱ〕-</v>
          </cell>
          <cell r="J300">
            <v>14</v>
          </cell>
        </row>
        <row r="301">
          <cell r="B301">
            <v>1280130</v>
          </cell>
          <cell r="C301" t="str">
            <v>穴あきPC板</v>
          </cell>
          <cell r="E301" t="str">
            <v>厚120mm×1,000mm</v>
          </cell>
          <cell r="G301" t="str">
            <v>m2</v>
          </cell>
          <cell r="H301">
            <v>11500</v>
          </cell>
          <cell r="I301" t="str">
            <v>標準書〔Ⅱ〕-</v>
          </cell>
          <cell r="J301">
            <v>14</v>
          </cell>
        </row>
        <row r="302">
          <cell r="B302">
            <v>1280140</v>
          </cell>
          <cell r="C302" t="str">
            <v>穴あきPC板</v>
          </cell>
          <cell r="E302" t="str">
            <v>厚150mm×1,000mm</v>
          </cell>
          <cell r="G302" t="str">
            <v>m2</v>
          </cell>
          <cell r="H302">
            <v>12500</v>
          </cell>
          <cell r="I302" t="str">
            <v>標準書〔Ⅱ〕-</v>
          </cell>
          <cell r="J302">
            <v>14</v>
          </cell>
        </row>
        <row r="303">
          <cell r="B303">
            <v>1280150</v>
          </cell>
          <cell r="C303" t="str">
            <v>穴あきPC板</v>
          </cell>
          <cell r="E303" t="str">
            <v>厚100mm</v>
          </cell>
          <cell r="G303" t="str">
            <v>m2</v>
          </cell>
          <cell r="H303">
            <v>13000</v>
          </cell>
          <cell r="I303" t="str">
            <v>標準書〔Ⅱ〕-</v>
          </cell>
          <cell r="J303">
            <v>14</v>
          </cell>
        </row>
        <row r="304">
          <cell r="B304">
            <v>1280160</v>
          </cell>
          <cell r="C304" t="str">
            <v>穴あきPC板</v>
          </cell>
          <cell r="E304" t="str">
            <v>厚120mm</v>
          </cell>
          <cell r="G304" t="str">
            <v>m2</v>
          </cell>
          <cell r="H304">
            <v>13800</v>
          </cell>
          <cell r="I304" t="str">
            <v>標準書〔Ⅱ〕-</v>
          </cell>
          <cell r="J304">
            <v>14</v>
          </cell>
        </row>
        <row r="305">
          <cell r="B305">
            <v>1280170</v>
          </cell>
          <cell r="C305" t="str">
            <v>穴あきPC板</v>
          </cell>
          <cell r="E305" t="str">
            <v>厚150mm</v>
          </cell>
          <cell r="G305" t="str">
            <v>m2</v>
          </cell>
          <cell r="H305">
            <v>14700</v>
          </cell>
          <cell r="I305" t="str">
            <v>標準書〔Ⅱ〕-</v>
          </cell>
          <cell r="J305">
            <v>14</v>
          </cell>
        </row>
        <row r="306">
          <cell r="B306">
            <v>1280180</v>
          </cell>
          <cell r="C306" t="str">
            <v>押出成型ｾﾒﾝﾄ板</v>
          </cell>
          <cell r="E306" t="str">
            <v>厚60mm</v>
          </cell>
          <cell r="G306" t="str">
            <v>m2</v>
          </cell>
          <cell r="H306">
            <v>10800</v>
          </cell>
          <cell r="I306" t="str">
            <v>標準書〔Ⅱ〕-</v>
          </cell>
          <cell r="J306">
            <v>14</v>
          </cell>
        </row>
        <row r="307">
          <cell r="B307">
            <v>1280190</v>
          </cell>
          <cell r="C307" t="str">
            <v>押出成型ｾﾒﾝﾄ板</v>
          </cell>
          <cell r="E307" t="str">
            <v>厚75mm</v>
          </cell>
          <cell r="G307" t="str">
            <v>m2</v>
          </cell>
          <cell r="H307">
            <v>13100</v>
          </cell>
          <cell r="I307" t="str">
            <v>標準書〔Ⅱ〕-</v>
          </cell>
          <cell r="J307">
            <v>14</v>
          </cell>
        </row>
        <row r="308">
          <cell r="B308">
            <v>1280200</v>
          </cell>
          <cell r="C308" t="str">
            <v>ｺﾝｸﾘｰﾄﾌﾞﾛｯｸ</v>
          </cell>
          <cell r="E308" t="str">
            <v>A種･厚100mm</v>
          </cell>
          <cell r="G308" t="str">
            <v>個</v>
          </cell>
          <cell r="H308">
            <v>110</v>
          </cell>
          <cell r="I308" t="str">
            <v>標準書〔Ⅱ〕-</v>
          </cell>
          <cell r="J308">
            <v>14</v>
          </cell>
        </row>
        <row r="309">
          <cell r="B309">
            <v>1280210</v>
          </cell>
          <cell r="C309" t="str">
            <v>ｺﾝｸﾘｰﾄﾌﾞﾛｯｸ</v>
          </cell>
          <cell r="E309" t="str">
            <v>A種･厚120mm</v>
          </cell>
          <cell r="G309" t="str">
            <v>個</v>
          </cell>
          <cell r="H309">
            <v>130</v>
          </cell>
          <cell r="I309" t="str">
            <v>標準書〔Ⅱ〕-</v>
          </cell>
          <cell r="J309">
            <v>14</v>
          </cell>
        </row>
        <row r="310">
          <cell r="B310">
            <v>1280220</v>
          </cell>
          <cell r="C310" t="str">
            <v>ｺﾝｸﾘｰﾄﾌﾞﾛｯｸ</v>
          </cell>
          <cell r="E310" t="str">
            <v>A種･厚150mm</v>
          </cell>
          <cell r="G310" t="str">
            <v>個</v>
          </cell>
          <cell r="H310">
            <v>160</v>
          </cell>
          <cell r="I310" t="str">
            <v>標準書〔Ⅱ〕-</v>
          </cell>
          <cell r="J310">
            <v>14</v>
          </cell>
        </row>
        <row r="311">
          <cell r="B311">
            <v>1280230</v>
          </cell>
          <cell r="C311" t="str">
            <v>ｺﾝｸﾘｰﾄﾌﾞﾛｯｸ</v>
          </cell>
          <cell r="E311" t="str">
            <v>A種･厚190mm</v>
          </cell>
          <cell r="G311" t="str">
            <v>個</v>
          </cell>
          <cell r="H311">
            <v>240</v>
          </cell>
          <cell r="I311" t="str">
            <v>標準書〔Ⅱ〕-</v>
          </cell>
          <cell r="J311">
            <v>14</v>
          </cell>
        </row>
        <row r="312">
          <cell r="B312">
            <v>1280240</v>
          </cell>
          <cell r="C312" t="str">
            <v>ｺﾝｸﾘｰﾄﾌﾞﾛｯｸ</v>
          </cell>
          <cell r="E312" t="str">
            <v>B種･厚100mm</v>
          </cell>
          <cell r="G312" t="str">
            <v>個</v>
          </cell>
          <cell r="H312">
            <v>120</v>
          </cell>
          <cell r="I312" t="str">
            <v>標準書〔Ⅱ〕-</v>
          </cell>
          <cell r="J312">
            <v>14</v>
          </cell>
        </row>
        <row r="313">
          <cell r="B313">
            <v>1280250</v>
          </cell>
          <cell r="C313" t="str">
            <v>ｺﾝｸﾘｰﾄﾌﾞﾛｯｸ</v>
          </cell>
          <cell r="E313" t="str">
            <v>B種･厚120mm</v>
          </cell>
          <cell r="G313" t="str">
            <v>個</v>
          </cell>
          <cell r="H313">
            <v>140</v>
          </cell>
          <cell r="I313" t="str">
            <v>標準書〔Ⅱ〕-</v>
          </cell>
          <cell r="J313">
            <v>14</v>
          </cell>
        </row>
        <row r="314">
          <cell r="B314">
            <v>1280260</v>
          </cell>
          <cell r="C314" t="str">
            <v>ｺﾝｸﾘｰﾄﾌﾞﾛｯｸ</v>
          </cell>
          <cell r="E314" t="str">
            <v>B種･厚150mm</v>
          </cell>
          <cell r="G314" t="str">
            <v>個</v>
          </cell>
          <cell r="H314">
            <v>170</v>
          </cell>
          <cell r="I314" t="str">
            <v>標準書〔Ⅱ〕-</v>
          </cell>
          <cell r="J314">
            <v>14</v>
          </cell>
        </row>
        <row r="315">
          <cell r="B315">
            <v>1280270</v>
          </cell>
          <cell r="C315" t="str">
            <v>ｺﾝｸﾘｰﾄﾌﾞﾛｯｸ</v>
          </cell>
          <cell r="E315" t="str">
            <v>B種･厚190mm</v>
          </cell>
          <cell r="G315" t="str">
            <v>個</v>
          </cell>
          <cell r="H315">
            <v>200</v>
          </cell>
          <cell r="I315" t="str">
            <v>標準書〔Ⅱ〕-</v>
          </cell>
          <cell r="J315">
            <v>14</v>
          </cell>
        </row>
        <row r="316">
          <cell r="B316">
            <v>1280280</v>
          </cell>
          <cell r="C316" t="str">
            <v>ｺﾝｸﾘｰﾄﾌﾞﾛｯｸ</v>
          </cell>
          <cell r="E316" t="str">
            <v>B種･厚100mm×190mm×190mm</v>
          </cell>
          <cell r="G316" t="str">
            <v>個</v>
          </cell>
          <cell r="H316">
            <v>140</v>
          </cell>
          <cell r="I316" t="str">
            <v>標準書〔Ⅱ〕-</v>
          </cell>
          <cell r="J316">
            <v>14</v>
          </cell>
        </row>
        <row r="317">
          <cell r="B317">
            <v>1280290</v>
          </cell>
          <cell r="C317" t="str">
            <v>ｺﾝｸﾘｰﾄﾌﾞﾛｯｸ</v>
          </cell>
          <cell r="E317" t="str">
            <v>C種･厚100mm</v>
          </cell>
          <cell r="G317" t="str">
            <v>個</v>
          </cell>
          <cell r="H317">
            <v>130</v>
          </cell>
          <cell r="I317" t="str">
            <v>標準書〔Ⅱ〕-</v>
          </cell>
          <cell r="J317">
            <v>14</v>
          </cell>
        </row>
        <row r="318">
          <cell r="B318">
            <v>1280300</v>
          </cell>
          <cell r="C318" t="str">
            <v>ｺﾝｸﾘｰﾄﾌﾞﾛｯｸ</v>
          </cell>
          <cell r="E318" t="str">
            <v>C種･厚120mm</v>
          </cell>
          <cell r="G318" t="str">
            <v>個</v>
          </cell>
          <cell r="H318">
            <v>160</v>
          </cell>
          <cell r="I318" t="str">
            <v>標準書〔Ⅱ〕-</v>
          </cell>
          <cell r="J318">
            <v>14</v>
          </cell>
        </row>
        <row r="319">
          <cell r="B319">
            <v>1280310</v>
          </cell>
          <cell r="C319" t="str">
            <v>ｺﾝｸﾘｰﾄﾌﾞﾛｯｸ</v>
          </cell>
          <cell r="E319" t="str">
            <v>C種･厚150mm</v>
          </cell>
          <cell r="G319" t="str">
            <v>個</v>
          </cell>
          <cell r="H319">
            <v>190</v>
          </cell>
          <cell r="I319" t="str">
            <v>標準書〔Ⅱ〕-</v>
          </cell>
          <cell r="J319">
            <v>14</v>
          </cell>
        </row>
        <row r="320">
          <cell r="B320">
            <v>1280320</v>
          </cell>
          <cell r="C320" t="str">
            <v>ｺﾝｸﾘｰﾄﾌﾞﾛｯｸ</v>
          </cell>
          <cell r="E320" t="str">
            <v>C種･厚190mm</v>
          </cell>
          <cell r="G320" t="str">
            <v>個</v>
          </cell>
          <cell r="H320">
            <v>270</v>
          </cell>
          <cell r="I320" t="str">
            <v>標準書〔Ⅱ〕-</v>
          </cell>
          <cell r="J320">
            <v>14</v>
          </cell>
        </row>
        <row r="321">
          <cell r="B321">
            <v>1280330</v>
          </cell>
          <cell r="C321" t="str">
            <v>ｺﾝｸﾘｰﾄﾌﾞﾛｯｸ</v>
          </cell>
          <cell r="E321" t="str">
            <v>防水･厚100mm</v>
          </cell>
          <cell r="G321" t="str">
            <v>個</v>
          </cell>
          <cell r="H321">
            <v>210</v>
          </cell>
          <cell r="I321" t="str">
            <v>標準書〔Ⅱ〕-</v>
          </cell>
          <cell r="J321">
            <v>14</v>
          </cell>
        </row>
        <row r="322">
          <cell r="B322">
            <v>1280340</v>
          </cell>
          <cell r="C322" t="str">
            <v>ｺﾝｸﾘｰﾄﾌﾞﾛｯｸ</v>
          </cell>
          <cell r="E322" t="str">
            <v>防水･厚120mm</v>
          </cell>
          <cell r="G322" t="str">
            <v>個</v>
          </cell>
          <cell r="H322">
            <v>230</v>
          </cell>
          <cell r="I322" t="str">
            <v>標準書〔Ⅱ〕-</v>
          </cell>
          <cell r="J322">
            <v>14</v>
          </cell>
        </row>
        <row r="323">
          <cell r="B323">
            <v>1280350</v>
          </cell>
          <cell r="C323" t="str">
            <v>ｺﾝｸﾘｰﾄﾌﾞﾛｯｸ</v>
          </cell>
          <cell r="E323" t="str">
            <v>防水･厚150mm</v>
          </cell>
          <cell r="G323" t="str">
            <v>個</v>
          </cell>
          <cell r="H323">
            <v>260</v>
          </cell>
          <cell r="I323" t="str">
            <v>標準書〔Ⅱ〕-</v>
          </cell>
          <cell r="J323">
            <v>14</v>
          </cell>
        </row>
        <row r="324">
          <cell r="B324">
            <v>1280360</v>
          </cell>
          <cell r="C324" t="str">
            <v>ｺﾝｸﾘｰﾄﾌﾞﾛｯｸ</v>
          </cell>
          <cell r="E324" t="str">
            <v>防水･厚190mm</v>
          </cell>
          <cell r="G324" t="str">
            <v>個</v>
          </cell>
          <cell r="H324">
            <v>270</v>
          </cell>
          <cell r="I324" t="str">
            <v>標準書〔Ⅱ〕-</v>
          </cell>
          <cell r="J324">
            <v>14</v>
          </cell>
        </row>
        <row r="325">
          <cell r="B325">
            <v>1280370</v>
          </cell>
          <cell r="C325" t="str">
            <v>ｺﾝｸﾘｰﾄﾌﾞﾛｯｸ</v>
          </cell>
          <cell r="E325" t="str">
            <v>厚100mm･笠木用</v>
          </cell>
          <cell r="G325" t="str">
            <v>個</v>
          </cell>
          <cell r="H325">
            <v>110</v>
          </cell>
          <cell r="I325" t="str">
            <v>標準書〔Ⅱ〕-</v>
          </cell>
          <cell r="J325">
            <v>14</v>
          </cell>
        </row>
        <row r="326">
          <cell r="B326">
            <v>1280380</v>
          </cell>
          <cell r="C326" t="str">
            <v>ｺﾝｸﾘｰﾄﾌﾞﾛｯｸ</v>
          </cell>
          <cell r="E326" t="str">
            <v>厚120mm･笠木用</v>
          </cell>
          <cell r="G326" t="str">
            <v>個</v>
          </cell>
          <cell r="H326">
            <v>130</v>
          </cell>
          <cell r="I326" t="str">
            <v>標準書〔Ⅱ〕-</v>
          </cell>
          <cell r="J326">
            <v>14</v>
          </cell>
        </row>
        <row r="327">
          <cell r="B327">
            <v>1280390</v>
          </cell>
          <cell r="C327" t="str">
            <v>ｺﾝｸﾘｰﾄﾌﾞﾛｯｸ</v>
          </cell>
          <cell r="E327" t="str">
            <v>厚150mm･笠木用</v>
          </cell>
          <cell r="G327" t="str">
            <v>個</v>
          </cell>
          <cell r="H327">
            <v>160</v>
          </cell>
          <cell r="I327" t="str">
            <v>標準書〔Ⅱ〕-</v>
          </cell>
          <cell r="J327">
            <v>14</v>
          </cell>
        </row>
        <row r="328">
          <cell r="B328">
            <v>1280400</v>
          </cell>
          <cell r="C328" t="str">
            <v>ﾘﾌﾞｽﾌﾟﾘｯﾄ</v>
          </cell>
          <cell r="E328" t="str">
            <v>400mm×120mm×190mm</v>
          </cell>
          <cell r="G328" t="str">
            <v>個</v>
          </cell>
          <cell r="H328">
            <v>680</v>
          </cell>
          <cell r="I328" t="str">
            <v>標準書〔Ⅱ〕-</v>
          </cell>
          <cell r="J328">
            <v>14</v>
          </cell>
        </row>
        <row r="329">
          <cell r="B329">
            <v>1280410</v>
          </cell>
          <cell r="C329" t="str">
            <v>ﾘﾌﾞｽﾌﾟﾘｯﾄ</v>
          </cell>
          <cell r="E329" t="str">
            <v>400mm×150mm×190mm</v>
          </cell>
          <cell r="G329" t="str">
            <v>個</v>
          </cell>
          <cell r="H329">
            <v>800</v>
          </cell>
          <cell r="I329" t="str">
            <v>標準書〔Ⅱ〕-</v>
          </cell>
          <cell r="J329">
            <v>14</v>
          </cell>
        </row>
        <row r="330">
          <cell r="B330">
            <v>1280420</v>
          </cell>
          <cell r="C330" t="str">
            <v>ﾘﾌﾞｽﾌﾟﾘｯﾄ</v>
          </cell>
          <cell r="E330" t="str">
            <v>厚120mm･笠木用</v>
          </cell>
          <cell r="G330" t="str">
            <v>個</v>
          </cell>
          <cell r="H330">
            <v>680</v>
          </cell>
          <cell r="I330" t="str">
            <v>標準書〔Ⅱ〕-</v>
          </cell>
          <cell r="J330">
            <v>14</v>
          </cell>
        </row>
        <row r="331">
          <cell r="B331">
            <v>1280430</v>
          </cell>
          <cell r="C331" t="str">
            <v>ﾘﾌﾞｽﾌﾟﾘｯﾄ</v>
          </cell>
          <cell r="E331" t="str">
            <v>厚150mm･笠木用</v>
          </cell>
          <cell r="G331" t="str">
            <v>個</v>
          </cell>
          <cell r="H331">
            <v>860</v>
          </cell>
          <cell r="I331" t="str">
            <v>標準書〔Ⅱ〕-</v>
          </cell>
          <cell r="J331">
            <v>14</v>
          </cell>
        </row>
        <row r="332">
          <cell r="B332">
            <v>1280440</v>
          </cell>
          <cell r="C332" t="str">
            <v>れんが</v>
          </cell>
          <cell r="E332" t="str">
            <v>普通れんが･4種</v>
          </cell>
          <cell r="G332" t="str">
            <v>本</v>
          </cell>
          <cell r="H332">
            <v>88</v>
          </cell>
          <cell r="I332" t="str">
            <v>標準書〔Ⅱ〕-</v>
          </cell>
          <cell r="J332">
            <v>14</v>
          </cell>
        </row>
        <row r="333">
          <cell r="B333">
            <v>1280450</v>
          </cell>
          <cell r="C333" t="str">
            <v>れんが</v>
          </cell>
          <cell r="E333" t="str">
            <v>焼過れんが</v>
          </cell>
          <cell r="G333" t="str">
            <v>本</v>
          </cell>
          <cell r="H333">
            <v>100</v>
          </cell>
          <cell r="I333" t="str">
            <v>標準書〔Ⅱ〕-</v>
          </cell>
          <cell r="J333">
            <v>14</v>
          </cell>
        </row>
        <row r="334">
          <cell r="B334">
            <v>1280460</v>
          </cell>
          <cell r="C334" t="str">
            <v>ｺﾝｸﾘｰﾄﾌﾞﾛｯｸ</v>
          </cell>
          <cell r="E334" t="str">
            <v>(化粧)398mm×190mm×140mm</v>
          </cell>
          <cell r="G334" t="str">
            <v>個</v>
          </cell>
          <cell r="H334">
            <v>750</v>
          </cell>
          <cell r="I334" t="str">
            <v>標準書〔Ⅱ〕-</v>
          </cell>
          <cell r="J334">
            <v>14</v>
          </cell>
        </row>
        <row r="335">
          <cell r="B335">
            <v>1280470</v>
          </cell>
          <cell r="C335" t="str">
            <v>ｺﾝｸﾘｰﾄﾌﾞﾛｯｸ縁石</v>
          </cell>
          <cell r="E335" t="str">
            <v>150mm×200mm×600mm(歩車道境界)</v>
          </cell>
          <cell r="G335" t="str">
            <v>個</v>
          </cell>
          <cell r="H335">
            <v>790</v>
          </cell>
          <cell r="I335" t="str">
            <v>標準書〔Ⅱ〕-</v>
          </cell>
          <cell r="J335">
            <v>14</v>
          </cell>
        </row>
        <row r="336">
          <cell r="B336">
            <v>1280480</v>
          </cell>
          <cell r="C336" t="str">
            <v>ｺﾝｸﾘｰﾄﾌﾞﾛｯｸ縁石</v>
          </cell>
          <cell r="E336" t="str">
            <v>180mm×250mm×600mm(歩車道境界)</v>
          </cell>
          <cell r="G336" t="str">
            <v>個</v>
          </cell>
          <cell r="H336">
            <v>1070</v>
          </cell>
          <cell r="I336" t="str">
            <v>標準書〔Ⅱ〕-</v>
          </cell>
          <cell r="J336">
            <v>14</v>
          </cell>
        </row>
        <row r="337">
          <cell r="B337">
            <v>1280490</v>
          </cell>
          <cell r="C337" t="str">
            <v>ｺﾝｸﾘｰﾄﾌﾞﾛｯｸ縁石</v>
          </cell>
          <cell r="E337" t="str">
            <v>120mm×120mm×600mm (地先境界)</v>
          </cell>
          <cell r="G337" t="str">
            <v>個</v>
          </cell>
          <cell r="H337">
            <v>490</v>
          </cell>
          <cell r="I337" t="str">
            <v>標準書〔Ⅱ〕-</v>
          </cell>
          <cell r="J337">
            <v>14</v>
          </cell>
        </row>
        <row r="338">
          <cell r="B338">
            <v>1280500</v>
          </cell>
          <cell r="C338" t="str">
            <v>鉄筋ｺﾝｸﾘｰﾄL形</v>
          </cell>
          <cell r="E338" t="str">
            <v>350mm×155mm×600mm</v>
          </cell>
          <cell r="G338" t="str">
            <v>個</v>
          </cell>
          <cell r="H338">
            <v>980</v>
          </cell>
          <cell r="I338" t="str">
            <v>標準書〔Ⅱ〕-</v>
          </cell>
          <cell r="J338">
            <v>14</v>
          </cell>
        </row>
        <row r="339">
          <cell r="B339">
            <v>1280510</v>
          </cell>
          <cell r="C339" t="str">
            <v>鉄筋ｺﾝｸﾘｰﾄL形</v>
          </cell>
          <cell r="E339" t="str">
            <v>450mm×155mm×600mm</v>
          </cell>
          <cell r="G339" t="str">
            <v>個</v>
          </cell>
          <cell r="H339">
            <v>1080</v>
          </cell>
          <cell r="I339" t="str">
            <v>標準書〔Ⅱ〕-</v>
          </cell>
          <cell r="J339">
            <v>14</v>
          </cell>
        </row>
        <row r="340">
          <cell r="B340">
            <v>1310010</v>
          </cell>
          <cell r="C340" t="str">
            <v>柱材</v>
          </cell>
          <cell r="E340" t="str">
            <v>特1等級</v>
          </cell>
          <cell r="G340" t="str">
            <v>m3</v>
          </cell>
          <cell r="H340" t="str">
            <v>-</v>
          </cell>
          <cell r="I340" t="str">
            <v>標準書〔Ⅱ〕-</v>
          </cell>
          <cell r="J340">
            <v>15</v>
          </cell>
        </row>
        <row r="341">
          <cell r="B341">
            <v>1310020</v>
          </cell>
          <cell r="C341" t="str">
            <v>柱材</v>
          </cell>
          <cell r="E341" t="str">
            <v>1等級[A]</v>
          </cell>
          <cell r="G341" t="str">
            <v>m3</v>
          </cell>
          <cell r="H341">
            <v>336200</v>
          </cell>
          <cell r="I341" t="str">
            <v>標準書〔Ⅱ〕-</v>
          </cell>
          <cell r="J341">
            <v>15</v>
          </cell>
        </row>
        <row r="342">
          <cell r="B342">
            <v>1310030</v>
          </cell>
          <cell r="C342" t="str">
            <v>柱材</v>
          </cell>
          <cell r="E342" t="str">
            <v>1等級[B]</v>
          </cell>
          <cell r="G342" t="str">
            <v>m3</v>
          </cell>
          <cell r="H342">
            <v>274200</v>
          </cell>
          <cell r="I342" t="str">
            <v>標準書〔Ⅱ〕-</v>
          </cell>
          <cell r="J342">
            <v>15</v>
          </cell>
        </row>
        <row r="343">
          <cell r="B343">
            <v>1310040</v>
          </cell>
          <cell r="C343" t="str">
            <v>柱材</v>
          </cell>
          <cell r="E343" t="str">
            <v>1等級[C]</v>
          </cell>
          <cell r="G343" t="str">
            <v>m3</v>
          </cell>
          <cell r="H343">
            <v>232800</v>
          </cell>
          <cell r="I343" t="str">
            <v>標準書〔Ⅱ〕-</v>
          </cell>
          <cell r="J343">
            <v>15</v>
          </cell>
        </row>
        <row r="344">
          <cell r="B344">
            <v>1310050</v>
          </cell>
          <cell r="C344" t="str">
            <v>柱材</v>
          </cell>
          <cell r="E344" t="str">
            <v>2等級[A]</v>
          </cell>
          <cell r="G344" t="str">
            <v>m3</v>
          </cell>
          <cell r="H344">
            <v>165000</v>
          </cell>
          <cell r="I344" t="str">
            <v>標準書〔Ⅱ〕-</v>
          </cell>
          <cell r="J344">
            <v>15</v>
          </cell>
        </row>
        <row r="345">
          <cell r="B345">
            <v>1310060</v>
          </cell>
          <cell r="C345" t="str">
            <v>柱材</v>
          </cell>
          <cell r="E345" t="str">
            <v>2等級[B]</v>
          </cell>
          <cell r="G345" t="str">
            <v>m3</v>
          </cell>
          <cell r="H345">
            <v>138600</v>
          </cell>
          <cell r="I345" t="str">
            <v>標準書〔Ⅱ〕-</v>
          </cell>
          <cell r="J345">
            <v>15</v>
          </cell>
        </row>
        <row r="346">
          <cell r="B346">
            <v>1310070</v>
          </cell>
          <cell r="C346" t="str">
            <v>柱材</v>
          </cell>
          <cell r="E346" t="str">
            <v>2等級[C]</v>
          </cell>
          <cell r="G346" t="str">
            <v>m3</v>
          </cell>
          <cell r="H346">
            <v>120900</v>
          </cell>
          <cell r="I346" t="str">
            <v>標準書〔Ⅱ〕-</v>
          </cell>
          <cell r="J346">
            <v>15</v>
          </cell>
        </row>
        <row r="347">
          <cell r="B347">
            <v>1310080</v>
          </cell>
          <cell r="C347" t="str">
            <v>柱材</v>
          </cell>
          <cell r="E347" t="str">
            <v>3等級[A]</v>
          </cell>
          <cell r="G347" t="str">
            <v>m3</v>
          </cell>
          <cell r="H347">
            <v>91500</v>
          </cell>
          <cell r="I347" t="str">
            <v>標準書〔Ⅱ〕-</v>
          </cell>
          <cell r="J347">
            <v>15</v>
          </cell>
        </row>
        <row r="348">
          <cell r="B348">
            <v>1310090</v>
          </cell>
          <cell r="C348" t="str">
            <v>柱材</v>
          </cell>
          <cell r="E348" t="str">
            <v>3等級[B]</v>
          </cell>
          <cell r="G348" t="str">
            <v>m3</v>
          </cell>
          <cell r="H348">
            <v>79800</v>
          </cell>
          <cell r="I348" t="str">
            <v>標準書〔Ⅱ〕-</v>
          </cell>
          <cell r="J348">
            <v>15</v>
          </cell>
        </row>
        <row r="349">
          <cell r="B349">
            <v>1310100</v>
          </cell>
          <cell r="C349" t="str">
            <v>柱材</v>
          </cell>
          <cell r="E349" t="str">
            <v>3等級[C]</v>
          </cell>
          <cell r="G349" t="str">
            <v>m3</v>
          </cell>
          <cell r="H349">
            <v>71900</v>
          </cell>
          <cell r="I349" t="str">
            <v>標準書〔Ⅱ〕-</v>
          </cell>
          <cell r="J349">
            <v>15</v>
          </cell>
        </row>
        <row r="350">
          <cell r="B350">
            <v>1310110</v>
          </cell>
          <cell r="C350" t="str">
            <v>柱材</v>
          </cell>
          <cell r="E350" t="str">
            <v>4等級[A]</v>
          </cell>
          <cell r="G350" t="str">
            <v>m3</v>
          </cell>
          <cell r="H350">
            <v>58200</v>
          </cell>
          <cell r="I350" t="str">
            <v>標準書〔Ⅱ〕-</v>
          </cell>
          <cell r="J350">
            <v>15</v>
          </cell>
        </row>
        <row r="351">
          <cell r="B351">
            <v>1310120</v>
          </cell>
          <cell r="C351" t="str">
            <v>柱材</v>
          </cell>
          <cell r="E351" t="str">
            <v>4等級[B]</v>
          </cell>
          <cell r="G351" t="str">
            <v>m3</v>
          </cell>
          <cell r="H351">
            <v>52300</v>
          </cell>
          <cell r="I351" t="str">
            <v>標準書〔Ⅱ〕-</v>
          </cell>
          <cell r="J351">
            <v>15</v>
          </cell>
        </row>
        <row r="352">
          <cell r="B352">
            <v>1310130</v>
          </cell>
          <cell r="C352" t="str">
            <v>柱材</v>
          </cell>
          <cell r="E352" t="str">
            <v>4等級[C]</v>
          </cell>
          <cell r="G352" t="str">
            <v>m3</v>
          </cell>
          <cell r="H352">
            <v>48300</v>
          </cell>
          <cell r="I352" t="str">
            <v>標準書〔Ⅱ〕-</v>
          </cell>
          <cell r="J352">
            <v>15</v>
          </cell>
        </row>
        <row r="353">
          <cell r="B353">
            <v>1310140</v>
          </cell>
          <cell r="C353" t="str">
            <v>柱材</v>
          </cell>
          <cell r="E353" t="str">
            <v>5等級</v>
          </cell>
          <cell r="G353" t="str">
            <v>m3</v>
          </cell>
          <cell r="H353">
            <v>44400</v>
          </cell>
          <cell r="I353" t="str">
            <v>標準書〔Ⅱ〕-</v>
          </cell>
          <cell r="J353">
            <v>15</v>
          </cell>
        </row>
        <row r="354">
          <cell r="B354">
            <v>1310150</v>
          </cell>
          <cell r="C354" t="str">
            <v>下層横架材</v>
          </cell>
          <cell r="E354" t="str">
            <v>1等級</v>
          </cell>
          <cell r="G354" t="str">
            <v>m3</v>
          </cell>
          <cell r="H354">
            <v>205800</v>
          </cell>
          <cell r="I354" t="str">
            <v>標準書〔Ⅱ〕-</v>
          </cell>
          <cell r="J354">
            <v>15</v>
          </cell>
        </row>
        <row r="355">
          <cell r="B355">
            <v>1310160</v>
          </cell>
          <cell r="C355" t="str">
            <v>下層横架材</v>
          </cell>
          <cell r="E355" t="str">
            <v>2等級</v>
          </cell>
          <cell r="G355" t="str">
            <v>m3</v>
          </cell>
          <cell r="H355">
            <v>83000</v>
          </cell>
          <cell r="I355" t="str">
            <v>標準書〔Ⅱ〕-</v>
          </cell>
          <cell r="J355">
            <v>15</v>
          </cell>
        </row>
        <row r="356">
          <cell r="B356">
            <v>1310170</v>
          </cell>
          <cell r="C356" t="str">
            <v>下層横架材</v>
          </cell>
          <cell r="E356" t="str">
            <v>3等級</v>
          </cell>
          <cell r="G356" t="str">
            <v>m3</v>
          </cell>
          <cell r="H356">
            <v>65400</v>
          </cell>
          <cell r="I356" t="str">
            <v>標準書〔Ⅱ〕-</v>
          </cell>
          <cell r="J356">
            <v>15</v>
          </cell>
        </row>
        <row r="357">
          <cell r="B357">
            <v>1310180</v>
          </cell>
          <cell r="C357" t="str">
            <v>下層横架材</v>
          </cell>
          <cell r="E357" t="str">
            <v>4等級</v>
          </cell>
          <cell r="G357" t="str">
            <v>m3</v>
          </cell>
          <cell r="H357">
            <v>49000</v>
          </cell>
          <cell r="I357" t="str">
            <v>標準書〔Ⅱ〕-</v>
          </cell>
          <cell r="J357">
            <v>15</v>
          </cell>
        </row>
        <row r="358">
          <cell r="B358">
            <v>1310190</v>
          </cell>
          <cell r="C358" t="str">
            <v>上層横架材</v>
          </cell>
          <cell r="E358" t="str">
            <v>1等級</v>
          </cell>
          <cell r="G358" t="str">
            <v>m3</v>
          </cell>
          <cell r="H358">
            <v>54300</v>
          </cell>
          <cell r="I358" t="str">
            <v>標準書〔Ⅱ〕-</v>
          </cell>
          <cell r="J358">
            <v>15</v>
          </cell>
        </row>
        <row r="359">
          <cell r="B359">
            <v>1310200</v>
          </cell>
          <cell r="C359" t="str">
            <v>上層横架材</v>
          </cell>
          <cell r="E359" t="str">
            <v>2等級</v>
          </cell>
          <cell r="G359" t="str">
            <v>m3</v>
          </cell>
          <cell r="H359">
            <v>51300</v>
          </cell>
          <cell r="I359" t="str">
            <v>標準書〔Ⅱ〕-</v>
          </cell>
          <cell r="J359">
            <v>15</v>
          </cell>
        </row>
        <row r="360">
          <cell r="B360">
            <v>1310210</v>
          </cell>
          <cell r="C360" t="str">
            <v>上層横架材</v>
          </cell>
          <cell r="E360" t="str">
            <v>3等級</v>
          </cell>
          <cell r="G360" t="str">
            <v>m3</v>
          </cell>
          <cell r="H360">
            <v>51300</v>
          </cell>
          <cell r="I360" t="str">
            <v>標準書〔Ⅱ〕-</v>
          </cell>
          <cell r="J360">
            <v>15</v>
          </cell>
        </row>
        <row r="361">
          <cell r="B361">
            <v>1310220</v>
          </cell>
          <cell r="C361" t="str">
            <v>上層横架材</v>
          </cell>
          <cell r="E361" t="str">
            <v>4等級</v>
          </cell>
          <cell r="G361" t="str">
            <v>m3</v>
          </cell>
          <cell r="H361">
            <v>51300</v>
          </cell>
          <cell r="I361" t="str">
            <v>標準書〔Ⅱ〕-</v>
          </cell>
          <cell r="J361">
            <v>15</v>
          </cell>
        </row>
        <row r="362">
          <cell r="B362">
            <v>1310230</v>
          </cell>
          <cell r="C362" t="str">
            <v>小屋組材</v>
          </cell>
          <cell r="G362" t="str">
            <v>m3</v>
          </cell>
          <cell r="H362">
            <v>44800</v>
          </cell>
          <cell r="I362" t="str">
            <v>標準書〔Ⅱ〕-</v>
          </cell>
          <cell r="J362">
            <v>15</v>
          </cell>
        </row>
        <row r="363">
          <cell r="B363">
            <v>1310240</v>
          </cell>
          <cell r="C363" t="str">
            <v>構造補助材</v>
          </cell>
          <cell r="E363" t="str">
            <v>1等級</v>
          </cell>
          <cell r="G363" t="str">
            <v>m3</v>
          </cell>
          <cell r="H363">
            <v>76100</v>
          </cell>
          <cell r="I363" t="str">
            <v>標準書〔Ⅱ〕-</v>
          </cell>
          <cell r="J363">
            <v>15</v>
          </cell>
        </row>
        <row r="364">
          <cell r="B364">
            <v>1310250</v>
          </cell>
          <cell r="C364" t="str">
            <v>構造補助材</v>
          </cell>
          <cell r="E364" t="str">
            <v>2等級</v>
          </cell>
          <cell r="G364" t="str">
            <v>m3</v>
          </cell>
          <cell r="H364">
            <v>65300</v>
          </cell>
          <cell r="I364" t="str">
            <v>標準書〔Ⅱ〕-</v>
          </cell>
          <cell r="J364">
            <v>15</v>
          </cell>
        </row>
        <row r="365">
          <cell r="B365">
            <v>1310260</v>
          </cell>
          <cell r="C365" t="str">
            <v>構造補助材</v>
          </cell>
          <cell r="E365" t="str">
            <v>3等級</v>
          </cell>
          <cell r="G365" t="str">
            <v>m3</v>
          </cell>
          <cell r="H365">
            <v>43600</v>
          </cell>
          <cell r="I365" t="str">
            <v>標準書〔Ⅱ〕-</v>
          </cell>
          <cell r="J365">
            <v>15</v>
          </cell>
        </row>
        <row r="366">
          <cell r="B366">
            <v>1310270</v>
          </cell>
          <cell r="C366" t="str">
            <v>仕上げ材</v>
          </cell>
          <cell r="E366" t="str">
            <v>1等級[A]</v>
          </cell>
          <cell r="G366" t="str">
            <v>m3</v>
          </cell>
          <cell r="H366">
            <v>210500</v>
          </cell>
          <cell r="I366" t="str">
            <v>標準書〔Ⅱ〕-</v>
          </cell>
          <cell r="J366">
            <v>15</v>
          </cell>
        </row>
        <row r="367">
          <cell r="B367">
            <v>1310280</v>
          </cell>
          <cell r="C367" t="str">
            <v>仕上げ材</v>
          </cell>
          <cell r="E367" t="str">
            <v>1等級[B]</v>
          </cell>
          <cell r="G367" t="str">
            <v>m3</v>
          </cell>
          <cell r="H367">
            <v>163700</v>
          </cell>
          <cell r="I367" t="str">
            <v>標準書〔Ⅱ〕-</v>
          </cell>
          <cell r="J367">
            <v>15</v>
          </cell>
        </row>
        <row r="368">
          <cell r="B368">
            <v>1310290</v>
          </cell>
          <cell r="C368" t="str">
            <v>仕上げ材</v>
          </cell>
          <cell r="E368" t="str">
            <v>1等級[C]</v>
          </cell>
          <cell r="G368" t="str">
            <v>m3</v>
          </cell>
          <cell r="H368">
            <v>132600</v>
          </cell>
          <cell r="I368" t="str">
            <v>標準書〔Ⅱ〕-</v>
          </cell>
          <cell r="J368">
            <v>15</v>
          </cell>
        </row>
        <row r="369">
          <cell r="B369">
            <v>1310300</v>
          </cell>
          <cell r="C369" t="str">
            <v>仕上げ材</v>
          </cell>
          <cell r="E369" t="str">
            <v>2等級[A]</v>
          </cell>
          <cell r="G369" t="str">
            <v>m3</v>
          </cell>
          <cell r="H369">
            <v>96800</v>
          </cell>
          <cell r="I369" t="str">
            <v>標準書〔Ⅱ〕-</v>
          </cell>
          <cell r="J369">
            <v>15</v>
          </cell>
        </row>
        <row r="370">
          <cell r="B370">
            <v>1310310</v>
          </cell>
          <cell r="C370" t="str">
            <v>仕上げ材</v>
          </cell>
          <cell r="E370" t="str">
            <v>2等級[B]</v>
          </cell>
          <cell r="G370" t="str">
            <v>m3</v>
          </cell>
          <cell r="H370">
            <v>92200</v>
          </cell>
          <cell r="I370" t="str">
            <v>標準書〔Ⅱ〕-</v>
          </cell>
          <cell r="J370">
            <v>15</v>
          </cell>
        </row>
        <row r="371">
          <cell r="B371">
            <v>1310320</v>
          </cell>
          <cell r="C371" t="str">
            <v>仕上げ材</v>
          </cell>
          <cell r="E371" t="str">
            <v>2等級[C]</v>
          </cell>
          <cell r="G371" t="str">
            <v>m3</v>
          </cell>
          <cell r="H371">
            <v>89200</v>
          </cell>
          <cell r="I371" t="str">
            <v>標準書〔Ⅱ〕-</v>
          </cell>
          <cell r="J371">
            <v>15</v>
          </cell>
        </row>
        <row r="372">
          <cell r="B372">
            <v>1310330</v>
          </cell>
          <cell r="C372" t="str">
            <v>仕上げ材</v>
          </cell>
          <cell r="E372" t="str">
            <v>3等級[A]</v>
          </cell>
          <cell r="G372" t="str">
            <v>m3</v>
          </cell>
          <cell r="H372">
            <v>82000</v>
          </cell>
          <cell r="I372" t="str">
            <v>標準書〔Ⅱ〕-</v>
          </cell>
          <cell r="J372">
            <v>15</v>
          </cell>
        </row>
        <row r="373">
          <cell r="B373">
            <v>1310340</v>
          </cell>
          <cell r="C373" t="str">
            <v>仕上げ材</v>
          </cell>
          <cell r="E373" t="str">
            <v>3等級[B]</v>
          </cell>
          <cell r="G373" t="str">
            <v>m3</v>
          </cell>
          <cell r="H373">
            <v>77900</v>
          </cell>
          <cell r="I373" t="str">
            <v>標準書〔Ⅱ〕-</v>
          </cell>
          <cell r="J373">
            <v>15</v>
          </cell>
        </row>
        <row r="374">
          <cell r="B374">
            <v>1310350</v>
          </cell>
          <cell r="C374" t="str">
            <v>仕上げ材</v>
          </cell>
          <cell r="E374" t="str">
            <v>3等級[C]</v>
          </cell>
          <cell r="G374" t="str">
            <v>m3</v>
          </cell>
          <cell r="H374">
            <v>75200</v>
          </cell>
          <cell r="I374" t="str">
            <v>標準書〔Ⅱ〕-</v>
          </cell>
          <cell r="J374">
            <v>15</v>
          </cell>
        </row>
        <row r="375">
          <cell r="B375">
            <v>1310360</v>
          </cell>
          <cell r="C375" t="str">
            <v>仕上げ材</v>
          </cell>
          <cell r="E375" t="str">
            <v>4等級[A]</v>
          </cell>
          <cell r="G375" t="str">
            <v>m3</v>
          </cell>
          <cell r="H375">
            <v>65200</v>
          </cell>
          <cell r="I375" t="str">
            <v>標準書〔Ⅱ〕-</v>
          </cell>
          <cell r="J375">
            <v>15</v>
          </cell>
        </row>
        <row r="376">
          <cell r="B376">
            <v>1310370</v>
          </cell>
          <cell r="C376" t="str">
            <v>仕上げ材</v>
          </cell>
          <cell r="E376" t="str">
            <v>4等級[B]</v>
          </cell>
          <cell r="G376" t="str">
            <v>m3</v>
          </cell>
          <cell r="H376">
            <v>57900</v>
          </cell>
          <cell r="I376" t="str">
            <v>標準書〔Ⅱ〕-</v>
          </cell>
          <cell r="J376">
            <v>15</v>
          </cell>
        </row>
        <row r="377">
          <cell r="B377">
            <v>1310380</v>
          </cell>
          <cell r="C377" t="str">
            <v>仕上げ材</v>
          </cell>
          <cell r="E377" t="str">
            <v>4等級[C]</v>
          </cell>
          <cell r="G377" t="str">
            <v>m3</v>
          </cell>
          <cell r="H377">
            <v>53100</v>
          </cell>
          <cell r="I377" t="str">
            <v>標準書〔Ⅱ〕-</v>
          </cell>
          <cell r="J377">
            <v>15</v>
          </cell>
        </row>
        <row r="378">
          <cell r="B378">
            <v>1310390</v>
          </cell>
          <cell r="C378" t="str">
            <v>仕上げ材</v>
          </cell>
          <cell r="E378" t="str">
            <v>5等級</v>
          </cell>
          <cell r="G378" t="str">
            <v>m3</v>
          </cell>
          <cell r="H378">
            <v>48300</v>
          </cell>
          <cell r="I378" t="str">
            <v>標準書〔Ⅱ〕-</v>
          </cell>
          <cell r="J378">
            <v>15</v>
          </cell>
        </row>
        <row r="379">
          <cell r="B379">
            <v>1310400</v>
          </cell>
          <cell r="C379" t="str">
            <v>羽柄材</v>
          </cell>
          <cell r="E379" t="str">
            <v>1等級</v>
          </cell>
          <cell r="G379" t="str">
            <v>m3</v>
          </cell>
          <cell r="H379">
            <v>78000</v>
          </cell>
          <cell r="I379" t="str">
            <v>標準書〔Ⅱ〕-</v>
          </cell>
          <cell r="J379">
            <v>15</v>
          </cell>
        </row>
        <row r="380">
          <cell r="B380">
            <v>1310410</v>
          </cell>
          <cell r="C380" t="str">
            <v>羽柄材</v>
          </cell>
          <cell r="E380" t="str">
            <v>2等級</v>
          </cell>
          <cell r="G380" t="str">
            <v>m3</v>
          </cell>
          <cell r="H380">
            <v>63400</v>
          </cell>
          <cell r="I380" t="str">
            <v>標準書〔Ⅱ〕-</v>
          </cell>
          <cell r="J380">
            <v>15</v>
          </cell>
        </row>
        <row r="381">
          <cell r="B381">
            <v>1410010</v>
          </cell>
          <cell r="C381" t="str">
            <v>特殊くぎ</v>
          </cell>
          <cell r="E381" t="str">
            <v>ｽﾃｰﾌﾞﾙ･径1.24mm(#18)×21mm</v>
          </cell>
          <cell r="G381" t="str">
            <v>㎏</v>
          </cell>
          <cell r="H381">
            <v>480</v>
          </cell>
          <cell r="I381" t="str">
            <v>標準書〔Ⅱ〕-</v>
          </cell>
          <cell r="J381">
            <v>16</v>
          </cell>
        </row>
        <row r="382">
          <cell r="B382">
            <v>1410020</v>
          </cell>
          <cell r="C382" t="str">
            <v>ふき土</v>
          </cell>
          <cell r="G382" t="str">
            <v>m3</v>
          </cell>
          <cell r="H382">
            <v>6000</v>
          </cell>
          <cell r="I382" t="str">
            <v>標準書〔Ⅱ〕-</v>
          </cell>
          <cell r="J382">
            <v>16</v>
          </cell>
        </row>
        <row r="383">
          <cell r="B383">
            <v>1410030</v>
          </cell>
          <cell r="C383" t="str">
            <v>いぶしかわら</v>
          </cell>
          <cell r="G383" t="str">
            <v>枚</v>
          </cell>
          <cell r="H383">
            <v>130</v>
          </cell>
          <cell r="I383" t="str">
            <v>標準書〔Ⅱ〕-</v>
          </cell>
          <cell r="J383">
            <v>16</v>
          </cell>
        </row>
        <row r="384">
          <cell r="B384">
            <v>1410040</v>
          </cell>
          <cell r="C384" t="str">
            <v>役がわら</v>
          </cell>
          <cell r="G384" t="str">
            <v>枚</v>
          </cell>
          <cell r="H384">
            <v>280</v>
          </cell>
          <cell r="I384" t="str">
            <v>標準書〔Ⅱ〕-</v>
          </cell>
          <cell r="J384">
            <v>16</v>
          </cell>
        </row>
        <row r="385">
          <cell r="B385">
            <v>1410050</v>
          </cell>
          <cell r="C385" t="str">
            <v>ゆう薬かわら</v>
          </cell>
          <cell r="E385" t="str">
            <v>特注色</v>
          </cell>
          <cell r="G385" t="str">
            <v>枚</v>
          </cell>
          <cell r="H385">
            <v>120</v>
          </cell>
          <cell r="I385" t="str">
            <v>標準書〔Ⅱ〕-</v>
          </cell>
          <cell r="J385">
            <v>16</v>
          </cell>
        </row>
        <row r="386">
          <cell r="B386">
            <v>1410060</v>
          </cell>
          <cell r="C386" t="str">
            <v>ゆう薬かわら</v>
          </cell>
          <cell r="E386" t="str">
            <v>標準色（ｼﾙﾊﾞｰ）</v>
          </cell>
          <cell r="G386" t="str">
            <v>枚</v>
          </cell>
          <cell r="H386">
            <v>100</v>
          </cell>
          <cell r="I386" t="str">
            <v>標準書〔Ⅱ〕-</v>
          </cell>
          <cell r="J386">
            <v>16</v>
          </cell>
        </row>
        <row r="387">
          <cell r="B387">
            <v>1410070</v>
          </cell>
          <cell r="C387" t="str">
            <v>ゆう薬かわら</v>
          </cell>
          <cell r="E387" t="str">
            <v>標準色（銀黒）</v>
          </cell>
          <cell r="G387" t="str">
            <v>枚</v>
          </cell>
          <cell r="H387">
            <v>100</v>
          </cell>
          <cell r="I387" t="str">
            <v>標準書〔Ⅱ〕-</v>
          </cell>
          <cell r="J387">
            <v>16</v>
          </cell>
        </row>
        <row r="388">
          <cell r="B388">
            <v>1410080</v>
          </cell>
          <cell r="C388" t="str">
            <v>S形かわら</v>
          </cell>
          <cell r="E388" t="str">
            <v>標準色</v>
          </cell>
          <cell r="G388" t="str">
            <v>枚</v>
          </cell>
          <cell r="H388">
            <v>150</v>
          </cell>
          <cell r="I388" t="str">
            <v>標準書〔Ⅱ〕-</v>
          </cell>
          <cell r="J388">
            <v>16</v>
          </cell>
        </row>
        <row r="389">
          <cell r="B389">
            <v>1410090</v>
          </cell>
          <cell r="C389" t="str">
            <v>平形ｾﾒﾝﾄ瓦</v>
          </cell>
          <cell r="E389" t="str">
            <v>和形(ｺﾝｸﾘｰﾄ瓦)</v>
          </cell>
          <cell r="G389" t="str">
            <v>枚</v>
          </cell>
          <cell r="H389">
            <v>220</v>
          </cell>
          <cell r="I389" t="str">
            <v>標準書〔Ⅱ〕-</v>
          </cell>
          <cell r="J389">
            <v>16</v>
          </cell>
        </row>
        <row r="390">
          <cell r="B390">
            <v>1410100</v>
          </cell>
          <cell r="C390" t="str">
            <v>平形ｾﾒﾝﾄ瓦</v>
          </cell>
          <cell r="E390" t="str">
            <v>平形(ｺﾝｸﾘｰﾄ瓦)</v>
          </cell>
          <cell r="G390" t="str">
            <v>枚</v>
          </cell>
          <cell r="H390">
            <v>220</v>
          </cell>
          <cell r="I390" t="str">
            <v>標準書〔Ⅱ〕-</v>
          </cell>
          <cell r="J390">
            <v>16</v>
          </cell>
        </row>
        <row r="391">
          <cell r="B391">
            <v>1410110</v>
          </cell>
          <cell r="C391" t="str">
            <v>平形ｾﾒﾝﾄ瓦</v>
          </cell>
          <cell r="E391" t="str">
            <v>S形(ｺﾝｸﾘｰﾄ瓦)</v>
          </cell>
          <cell r="G391" t="str">
            <v>枚</v>
          </cell>
          <cell r="H391">
            <v>220</v>
          </cell>
          <cell r="I391" t="str">
            <v>標準書〔Ⅱ〕-</v>
          </cell>
          <cell r="J391">
            <v>16</v>
          </cell>
        </row>
        <row r="392">
          <cell r="B392">
            <v>1410120</v>
          </cell>
          <cell r="C392" t="str">
            <v>化粧ｽﾚｰﾄ葺</v>
          </cell>
          <cell r="E392" t="str">
            <v>厚5.2mm</v>
          </cell>
          <cell r="G392" t="str">
            <v>m2</v>
          </cell>
          <cell r="H392">
            <v>3520</v>
          </cell>
          <cell r="I392" t="str">
            <v>標準書〔Ⅱ〕-</v>
          </cell>
          <cell r="J392">
            <v>16</v>
          </cell>
        </row>
        <row r="393">
          <cell r="B393">
            <v>1410130</v>
          </cell>
          <cell r="C393" t="str">
            <v>ｽﾚｰﾄ波板･(小波)</v>
          </cell>
          <cell r="E393" t="str">
            <v>厚6.3mm×幅720mm×長さ1,820mm･6番</v>
          </cell>
          <cell r="G393" t="str">
            <v>枚</v>
          </cell>
          <cell r="H393">
            <v>2080</v>
          </cell>
          <cell r="I393" t="str">
            <v>標準書〔Ⅱ〕-</v>
          </cell>
          <cell r="J393">
            <v>16</v>
          </cell>
        </row>
        <row r="394">
          <cell r="B394">
            <v>1410140</v>
          </cell>
          <cell r="C394" t="str">
            <v>ｽﾚｰﾄ波板･(大波)</v>
          </cell>
          <cell r="E394" t="str">
            <v>厚6.3mm×幅950mm×長さ1,820mm･6番</v>
          </cell>
          <cell r="G394" t="str">
            <v>枚</v>
          </cell>
          <cell r="H394">
            <v>2800</v>
          </cell>
          <cell r="I394" t="str">
            <v>標準書〔Ⅱ〕-</v>
          </cell>
          <cell r="J394">
            <v>16</v>
          </cell>
        </row>
        <row r="395">
          <cell r="B395">
            <v>1410150</v>
          </cell>
          <cell r="C395" t="str">
            <v>ｶﾗｰ鉄板</v>
          </cell>
          <cell r="E395" t="str">
            <v>厚0.35mm×幅914mm×長さ1,829mm</v>
          </cell>
          <cell r="G395" t="str">
            <v>枚</v>
          </cell>
          <cell r="H395">
            <v>1130</v>
          </cell>
          <cell r="I395" t="str">
            <v>標準書〔Ⅱ〕-</v>
          </cell>
          <cell r="J395">
            <v>16</v>
          </cell>
        </row>
        <row r="396">
          <cell r="B396">
            <v>1410160</v>
          </cell>
          <cell r="C396" t="str">
            <v>ｶﾗｰ鉄板</v>
          </cell>
          <cell r="E396" t="str">
            <v>厚0.4mm×幅914mm×長さ1,829mm</v>
          </cell>
          <cell r="G396" t="str">
            <v>枚</v>
          </cell>
          <cell r="H396">
            <v>1260</v>
          </cell>
          <cell r="I396" t="str">
            <v>標準書〔Ⅱ〕-</v>
          </cell>
          <cell r="J396">
            <v>16</v>
          </cell>
        </row>
        <row r="397">
          <cell r="B397">
            <v>1410170</v>
          </cell>
          <cell r="C397" t="str">
            <v>ｶﾗｰ鉄板</v>
          </cell>
          <cell r="E397" t="str">
            <v>厚0.5mm×幅914mm×長さ1,829mm</v>
          </cell>
          <cell r="G397" t="str">
            <v>枚</v>
          </cell>
          <cell r="H397">
            <v>1110</v>
          </cell>
          <cell r="I397" t="str">
            <v>標準書〔Ⅱ〕-</v>
          </cell>
          <cell r="J397">
            <v>16</v>
          </cell>
        </row>
        <row r="398">
          <cell r="B398">
            <v>1410180</v>
          </cell>
          <cell r="C398" t="str">
            <v>ｶﾗｰ鉄板･(波板)</v>
          </cell>
          <cell r="E398" t="str">
            <v>厚0.19mm ×幅762mm×長さ1,829mm</v>
          </cell>
          <cell r="G398" t="str">
            <v>枚</v>
          </cell>
          <cell r="H398">
            <v>630</v>
          </cell>
          <cell r="I398" t="str">
            <v>標準書〔Ⅱ〕-</v>
          </cell>
          <cell r="J398">
            <v>16</v>
          </cell>
        </row>
        <row r="399">
          <cell r="B399">
            <v>1410190</v>
          </cell>
          <cell r="C399" t="str">
            <v>ｶﾗｰ鉄板･(波板)</v>
          </cell>
          <cell r="E399" t="str">
            <v>厚0.25mm×幅762mm×長さ1,829mm</v>
          </cell>
          <cell r="G399" t="str">
            <v>枚</v>
          </cell>
          <cell r="H399">
            <v>780</v>
          </cell>
          <cell r="I399" t="str">
            <v>標準書〔Ⅱ〕-</v>
          </cell>
          <cell r="J399">
            <v>16</v>
          </cell>
        </row>
        <row r="400">
          <cell r="B400">
            <v>1410200</v>
          </cell>
          <cell r="C400" t="str">
            <v>ｶﾗｰ鉄板･(波板)</v>
          </cell>
          <cell r="E400" t="str">
            <v>厚0.35mm×幅762mm×長さ1,829mm</v>
          </cell>
          <cell r="G400" t="str">
            <v>枚</v>
          </cell>
          <cell r="H400">
            <v>1130</v>
          </cell>
          <cell r="I400" t="str">
            <v>標準書〔Ⅱ〕-</v>
          </cell>
          <cell r="J400">
            <v>16</v>
          </cell>
        </row>
        <row r="401">
          <cell r="B401">
            <v>1410210</v>
          </cell>
          <cell r="C401" t="str">
            <v>ｶﾗｰ鉄板･(波板)</v>
          </cell>
          <cell r="E401" t="str">
            <v>厚0.40mm×幅762mm×長さ1,829mm</v>
          </cell>
          <cell r="G401" t="str">
            <v>枚</v>
          </cell>
          <cell r="H401">
            <v>1260</v>
          </cell>
          <cell r="I401" t="str">
            <v>標準書〔Ⅱ〕-</v>
          </cell>
          <cell r="J401">
            <v>16</v>
          </cell>
        </row>
        <row r="402">
          <cell r="B402">
            <v>1410220</v>
          </cell>
          <cell r="C402" t="str">
            <v>長尺金属板</v>
          </cell>
          <cell r="E402" t="str">
            <v>厚0.19mm ×幅914mm×長さ1,829mm</v>
          </cell>
          <cell r="G402" t="str">
            <v>枚</v>
          </cell>
          <cell r="H402">
            <v>630</v>
          </cell>
          <cell r="I402" t="str">
            <v>標準書〔Ⅱ〕-</v>
          </cell>
          <cell r="J402">
            <v>16</v>
          </cell>
        </row>
        <row r="403">
          <cell r="B403">
            <v>1410230</v>
          </cell>
          <cell r="C403" t="str">
            <v>亜鉛鉄板･(平板)</v>
          </cell>
          <cell r="E403" t="str">
            <v>厚0.5mm×幅914mm×長さ1,829mm</v>
          </cell>
          <cell r="G403" t="str">
            <v>枚</v>
          </cell>
          <cell r="H403">
            <v>990</v>
          </cell>
          <cell r="I403" t="str">
            <v>標準書〔Ⅱ〕-</v>
          </cell>
          <cell r="J403">
            <v>16</v>
          </cell>
        </row>
        <row r="404">
          <cell r="B404">
            <v>1410240</v>
          </cell>
          <cell r="C404" t="str">
            <v>亜鉛鉄板･(平板)</v>
          </cell>
          <cell r="E404" t="str">
            <v>厚0.6mm×幅914mm×長さ1,829mm</v>
          </cell>
          <cell r="G404" t="str">
            <v>枚</v>
          </cell>
          <cell r="H404">
            <v>1190</v>
          </cell>
          <cell r="I404" t="str">
            <v>標準書〔Ⅱ〕-</v>
          </cell>
          <cell r="J404">
            <v>16</v>
          </cell>
        </row>
        <row r="405">
          <cell r="B405">
            <v>1410250</v>
          </cell>
          <cell r="C405" t="str">
            <v>亜鉛鉄板･(波板)</v>
          </cell>
          <cell r="E405" t="str">
            <v>厚0.19mm ×幅762mm×長さ1,829mm</v>
          </cell>
          <cell r="G405" t="str">
            <v>枚</v>
          </cell>
          <cell r="H405">
            <v>440</v>
          </cell>
          <cell r="I405" t="str">
            <v>標準書〔Ⅱ〕-</v>
          </cell>
          <cell r="J405">
            <v>16</v>
          </cell>
        </row>
        <row r="406">
          <cell r="B406">
            <v>1410260</v>
          </cell>
          <cell r="C406" t="str">
            <v>亜鉛鉄板･(波板)</v>
          </cell>
          <cell r="E406" t="str">
            <v>厚0.25mm×幅762mm×長さ1,829mm</v>
          </cell>
          <cell r="G406" t="str">
            <v>枚</v>
          </cell>
          <cell r="H406">
            <v>560</v>
          </cell>
          <cell r="I406" t="str">
            <v>標準書〔Ⅱ〕-</v>
          </cell>
          <cell r="J406">
            <v>16</v>
          </cell>
        </row>
        <row r="407">
          <cell r="B407">
            <v>1410270</v>
          </cell>
          <cell r="C407" t="str">
            <v>銅板</v>
          </cell>
          <cell r="E407" t="str">
            <v>厚0.3mm</v>
          </cell>
          <cell r="G407" t="str">
            <v>枚</v>
          </cell>
          <cell r="H407">
            <v>1130</v>
          </cell>
          <cell r="I407" t="str">
            <v>標準書〔Ⅱ〕-</v>
          </cell>
          <cell r="J407">
            <v>16</v>
          </cell>
        </row>
        <row r="408">
          <cell r="B408">
            <v>1410280</v>
          </cell>
          <cell r="C408" t="str">
            <v>銅板</v>
          </cell>
          <cell r="E408" t="str">
            <v>厚0.4mm</v>
          </cell>
          <cell r="G408" t="str">
            <v>枚</v>
          </cell>
          <cell r="H408">
            <v>1480</v>
          </cell>
          <cell r="I408" t="str">
            <v>標準書〔Ⅱ〕-</v>
          </cell>
          <cell r="J408">
            <v>16</v>
          </cell>
        </row>
        <row r="409">
          <cell r="B409">
            <v>1410290</v>
          </cell>
          <cell r="C409" t="str">
            <v>ｶﾗｰ鉄板</v>
          </cell>
          <cell r="E409" t="str">
            <v>厚0.6mm･折板･山高85mm</v>
          </cell>
          <cell r="G409" t="str">
            <v>m2</v>
          </cell>
          <cell r="H409">
            <v>2270</v>
          </cell>
          <cell r="I409" t="str">
            <v>標準書〔Ⅱ〕-</v>
          </cell>
          <cell r="J409">
            <v>16</v>
          </cell>
        </row>
        <row r="410">
          <cell r="B410">
            <v>1410300</v>
          </cell>
          <cell r="C410" t="str">
            <v>ｶﾗｰ鉄板</v>
          </cell>
          <cell r="E410" t="str">
            <v>厚0.8mm･折板･山高85mm</v>
          </cell>
          <cell r="G410" t="str">
            <v>m2</v>
          </cell>
          <cell r="H410">
            <v>2680</v>
          </cell>
          <cell r="I410" t="str">
            <v>標準書〔Ⅱ〕-</v>
          </cell>
          <cell r="J410">
            <v>16</v>
          </cell>
        </row>
        <row r="411">
          <cell r="B411">
            <v>1410310</v>
          </cell>
          <cell r="C411" t="str">
            <v>ｶﾗｰ鉄板</v>
          </cell>
          <cell r="E411" t="str">
            <v>厚0.8mm･折板･山高150mm</v>
          </cell>
          <cell r="G411" t="str">
            <v>m2</v>
          </cell>
          <cell r="H411">
            <v>3050</v>
          </cell>
          <cell r="I411" t="str">
            <v>標準書〔Ⅱ〕-</v>
          </cell>
          <cell r="J411">
            <v>16</v>
          </cell>
        </row>
        <row r="412">
          <cell r="B412">
            <v>1410320</v>
          </cell>
          <cell r="C412" t="str">
            <v>ｶﾗｰ鉄板</v>
          </cell>
          <cell r="E412" t="str">
            <v>厚0.8mm･折板･山高175mm</v>
          </cell>
          <cell r="G412" t="str">
            <v>m2</v>
          </cell>
          <cell r="H412">
            <v>3380</v>
          </cell>
          <cell r="I412" t="str">
            <v>標準書〔Ⅱ〕-</v>
          </cell>
          <cell r="J412">
            <v>16</v>
          </cell>
        </row>
        <row r="413">
          <cell r="B413">
            <v>1410330</v>
          </cell>
          <cell r="C413" t="str">
            <v>ｶﾗｰ鉄板</v>
          </cell>
          <cell r="E413" t="str">
            <v>厚1.0mm･折板･山高175mm</v>
          </cell>
          <cell r="G413" t="str">
            <v>m2</v>
          </cell>
          <cell r="H413">
            <v>3970</v>
          </cell>
          <cell r="I413" t="str">
            <v>標準書〔Ⅱ〕-</v>
          </cell>
          <cell r="J413">
            <v>16</v>
          </cell>
        </row>
        <row r="414">
          <cell r="B414">
            <v>1410340</v>
          </cell>
          <cell r="C414" t="str">
            <v>ｶﾗｰｶﾞﾙﾊﾞﾘｳﾑ鋼板</v>
          </cell>
          <cell r="E414" t="str">
            <v>厚0.6mm･折板･山高85mm</v>
          </cell>
          <cell r="G414" t="str">
            <v>m2</v>
          </cell>
          <cell r="H414">
            <v>2370</v>
          </cell>
          <cell r="I414" t="str">
            <v>標準書〔Ⅱ〕-</v>
          </cell>
          <cell r="J414">
            <v>16</v>
          </cell>
        </row>
        <row r="415">
          <cell r="B415">
            <v>1410350</v>
          </cell>
          <cell r="C415" t="str">
            <v>ｶﾗｰｶﾞﾙﾊﾞﾘｳﾑ鋼板</v>
          </cell>
          <cell r="E415" t="str">
            <v>厚0.8mm･折板･山高85mm</v>
          </cell>
          <cell r="G415" t="str">
            <v>m2</v>
          </cell>
          <cell r="H415">
            <v>2790</v>
          </cell>
          <cell r="I415" t="str">
            <v>標準書〔Ⅱ〕-</v>
          </cell>
          <cell r="J415">
            <v>16</v>
          </cell>
        </row>
        <row r="416">
          <cell r="B416">
            <v>1410360</v>
          </cell>
          <cell r="C416" t="str">
            <v>ｶﾗｰｶﾞﾙﾊﾞﾘｳﾑ鋼板</v>
          </cell>
          <cell r="E416" t="str">
            <v>厚0.8mm･折板･山高150mm</v>
          </cell>
          <cell r="G416" t="str">
            <v>m2</v>
          </cell>
          <cell r="H416">
            <v>3210</v>
          </cell>
          <cell r="I416" t="str">
            <v>標準書〔Ⅱ〕-</v>
          </cell>
          <cell r="J416">
            <v>16</v>
          </cell>
        </row>
        <row r="417">
          <cell r="B417">
            <v>1410370</v>
          </cell>
          <cell r="C417" t="str">
            <v>ｶﾗｰｶﾞﾙﾊﾞﾘｳﾑ鋼板</v>
          </cell>
          <cell r="E417" t="str">
            <v>厚0.8mm･折板･山高175mm</v>
          </cell>
          <cell r="G417" t="str">
            <v>m2</v>
          </cell>
          <cell r="H417">
            <v>3550</v>
          </cell>
          <cell r="I417" t="str">
            <v>標準書〔Ⅱ〕-</v>
          </cell>
          <cell r="J417">
            <v>16</v>
          </cell>
        </row>
        <row r="418">
          <cell r="B418">
            <v>1410380</v>
          </cell>
          <cell r="C418" t="str">
            <v>ｶﾗｰｶﾞﾙﾊﾞﾘｳﾑ鋼板</v>
          </cell>
          <cell r="E418" t="str">
            <v>厚1.0mm･折板･山高150mm</v>
          </cell>
          <cell r="G418" t="str">
            <v>m2</v>
          </cell>
          <cell r="H418">
            <v>3780</v>
          </cell>
          <cell r="I418" t="str">
            <v>標準書〔Ⅱ〕-</v>
          </cell>
          <cell r="J418">
            <v>16</v>
          </cell>
        </row>
        <row r="419">
          <cell r="B419">
            <v>1410390</v>
          </cell>
          <cell r="C419" t="str">
            <v>ｶﾗｰｶﾞﾙﾊﾞﾘｳﾑ鋼板</v>
          </cell>
          <cell r="E419" t="str">
            <v>厚1.0mm･折板･山高175mm</v>
          </cell>
          <cell r="G419" t="str">
            <v>m2</v>
          </cell>
          <cell r="H419">
            <v>4190</v>
          </cell>
          <cell r="I419" t="str">
            <v>標準書〔Ⅱ〕-</v>
          </cell>
          <cell r="J419">
            <v>16</v>
          </cell>
        </row>
        <row r="420">
          <cell r="B420">
            <v>1410400</v>
          </cell>
          <cell r="C420" t="str">
            <v>塩ﾋﾞ鋼板</v>
          </cell>
          <cell r="E420" t="str">
            <v>厚0.6mm･折板･山高85mm</v>
          </cell>
          <cell r="G420" t="str">
            <v>m2</v>
          </cell>
          <cell r="H420">
            <v>3040</v>
          </cell>
          <cell r="I420" t="str">
            <v>標準書〔Ⅱ〕-</v>
          </cell>
          <cell r="J420">
            <v>16</v>
          </cell>
        </row>
        <row r="421">
          <cell r="B421">
            <v>1410410</v>
          </cell>
          <cell r="C421" t="str">
            <v>塩ﾋﾞ鋼板</v>
          </cell>
          <cell r="E421" t="str">
            <v>厚0.6mm･折板･山高150mm</v>
          </cell>
          <cell r="G421" t="str">
            <v>m2</v>
          </cell>
          <cell r="H421">
            <v>3430</v>
          </cell>
          <cell r="I421" t="str">
            <v>標準書〔Ⅱ〕-</v>
          </cell>
          <cell r="J421">
            <v>16</v>
          </cell>
        </row>
        <row r="422">
          <cell r="B422">
            <v>1410420</v>
          </cell>
          <cell r="C422" t="str">
            <v>塩ﾋﾞ鋼板</v>
          </cell>
          <cell r="E422" t="str">
            <v>厚0.8mm･折板･山高85mm</v>
          </cell>
          <cell r="G422" t="str">
            <v>m2</v>
          </cell>
          <cell r="H422">
            <v>3570</v>
          </cell>
          <cell r="I422" t="str">
            <v>標準書〔Ⅱ〕-</v>
          </cell>
          <cell r="J422">
            <v>16</v>
          </cell>
        </row>
        <row r="423">
          <cell r="B423">
            <v>1410430</v>
          </cell>
          <cell r="C423" t="str">
            <v>塩ﾋﾞ鋼板</v>
          </cell>
          <cell r="E423" t="str">
            <v>厚0.8mm･折板･山高150mm</v>
          </cell>
          <cell r="G423" t="str">
            <v>m2</v>
          </cell>
          <cell r="H423">
            <v>4110</v>
          </cell>
          <cell r="I423" t="str">
            <v>標準書〔Ⅱ〕-</v>
          </cell>
          <cell r="J423">
            <v>16</v>
          </cell>
        </row>
        <row r="424">
          <cell r="B424">
            <v>1410440</v>
          </cell>
          <cell r="C424" t="str">
            <v>塩ﾋﾞ鋼板</v>
          </cell>
          <cell r="E424" t="str">
            <v>厚0.8mm･折板･山高175mm</v>
          </cell>
          <cell r="G424" t="str">
            <v>m2</v>
          </cell>
          <cell r="H424">
            <v>4540</v>
          </cell>
          <cell r="I424" t="str">
            <v>標準書〔Ⅱ〕-</v>
          </cell>
          <cell r="J424">
            <v>16</v>
          </cell>
        </row>
        <row r="425">
          <cell r="B425">
            <v>1410450</v>
          </cell>
          <cell r="C425" t="str">
            <v>塩ﾋﾞ鋼板</v>
          </cell>
          <cell r="E425" t="str">
            <v>厚1.0mm･折板･山高175mm</v>
          </cell>
          <cell r="G425" t="str">
            <v>m2</v>
          </cell>
          <cell r="H425">
            <v>5360</v>
          </cell>
          <cell r="I425" t="str">
            <v>標準書〔Ⅱ〕-</v>
          </cell>
          <cell r="J425">
            <v>16</v>
          </cell>
        </row>
        <row r="426">
          <cell r="B426">
            <v>1410460</v>
          </cell>
          <cell r="C426" t="str">
            <v>ﾀｲﾄﾌﾚｰﾑ</v>
          </cell>
          <cell r="E426" t="str">
            <v>折板用･山高150mm</v>
          </cell>
          <cell r="G426" t="str">
            <v>m</v>
          </cell>
          <cell r="H426">
            <v>970</v>
          </cell>
          <cell r="I426" t="str">
            <v>標準書〔Ⅱ〕-</v>
          </cell>
          <cell r="J426">
            <v>16</v>
          </cell>
        </row>
        <row r="427">
          <cell r="B427">
            <v>1410470</v>
          </cell>
          <cell r="C427" t="str">
            <v>水止面戸</v>
          </cell>
          <cell r="E427" t="str">
            <v>折板用･山高150mm</v>
          </cell>
          <cell r="G427" t="str">
            <v>m</v>
          </cell>
          <cell r="H427">
            <v>860</v>
          </cell>
          <cell r="I427" t="str">
            <v>標準書〔Ⅱ〕-</v>
          </cell>
          <cell r="J427">
            <v>16</v>
          </cell>
        </row>
        <row r="428">
          <cell r="B428">
            <v>1410480</v>
          </cell>
          <cell r="C428" t="str">
            <v>軒先面戸</v>
          </cell>
          <cell r="E428" t="str">
            <v>折板用･山高150mm</v>
          </cell>
          <cell r="G428" t="str">
            <v>m</v>
          </cell>
          <cell r="H428">
            <v>940</v>
          </cell>
          <cell r="I428" t="str">
            <v>標準書〔Ⅱ〕-</v>
          </cell>
          <cell r="J428">
            <v>16</v>
          </cell>
        </row>
        <row r="429">
          <cell r="B429">
            <v>1410490</v>
          </cell>
          <cell r="C429" t="str">
            <v>軒先ﾌﾚｰﾑ</v>
          </cell>
          <cell r="E429" t="str">
            <v>折板用･山高150mm</v>
          </cell>
          <cell r="G429" t="str">
            <v>m</v>
          </cell>
          <cell r="H429">
            <v>730</v>
          </cell>
          <cell r="I429" t="str">
            <v>標準書〔Ⅱ〕-</v>
          </cell>
          <cell r="J429">
            <v>16</v>
          </cell>
        </row>
        <row r="430">
          <cell r="B430">
            <v>1410500</v>
          </cell>
          <cell r="C430" t="str">
            <v>棟包</v>
          </cell>
          <cell r="E430" t="str">
            <v>折板用･山高150mm</v>
          </cell>
          <cell r="G430" t="str">
            <v>m</v>
          </cell>
          <cell r="H430">
            <v>2710</v>
          </cell>
          <cell r="I430" t="str">
            <v>標準書〔Ⅱ〕-</v>
          </cell>
          <cell r="J430">
            <v>16</v>
          </cell>
        </row>
        <row r="431">
          <cell r="B431">
            <v>1410510</v>
          </cell>
          <cell r="C431" t="str">
            <v>波形網入ｶﾞﾗｽ</v>
          </cell>
          <cell r="E431" t="str">
            <v>厚6mm･幅720mm×長さ1,820mm･小波重葺</v>
          </cell>
          <cell r="G431" t="str">
            <v>m2</v>
          </cell>
          <cell r="H431">
            <v>19600</v>
          </cell>
          <cell r="I431" t="str">
            <v>標準書〔Ⅱ〕-</v>
          </cell>
          <cell r="J431">
            <v>16</v>
          </cell>
        </row>
        <row r="432">
          <cell r="B432">
            <v>1410520</v>
          </cell>
          <cell r="C432" t="str">
            <v>波形網入ｶﾞﾗｽ</v>
          </cell>
          <cell r="E432" t="str">
            <v>厚6mm･幅720mm×長さ1,820mm･小波平葺</v>
          </cell>
          <cell r="G432" t="str">
            <v>m2</v>
          </cell>
          <cell r="H432">
            <v>19600</v>
          </cell>
          <cell r="I432" t="str">
            <v>標準書〔Ⅱ〕-</v>
          </cell>
          <cell r="J432">
            <v>17</v>
          </cell>
        </row>
        <row r="433">
          <cell r="B433">
            <v>1410530</v>
          </cell>
          <cell r="C433" t="str">
            <v>波形網入ｶﾞﾗｽ</v>
          </cell>
          <cell r="E433" t="str">
            <v>厚7mm･幅770mm×長さ1,820mm･大波平葺</v>
          </cell>
          <cell r="G433" t="str">
            <v>m2</v>
          </cell>
          <cell r="H433">
            <v>20400</v>
          </cell>
          <cell r="I433" t="str">
            <v>標準書〔Ⅱ〕-</v>
          </cell>
          <cell r="J433">
            <v>17</v>
          </cell>
        </row>
        <row r="434">
          <cell r="B434">
            <v>1410540</v>
          </cell>
          <cell r="C434" t="str">
            <v>波形網入ｶﾞﾗｽ</v>
          </cell>
          <cell r="E434" t="str">
            <v>厚7mm･幅770mm×長さ1,820mm･特大波</v>
          </cell>
          <cell r="G434" t="str">
            <v>m2</v>
          </cell>
          <cell r="H434">
            <v>20400</v>
          </cell>
          <cell r="I434" t="str">
            <v>標準書〔Ⅱ〕-</v>
          </cell>
          <cell r="J434">
            <v>17</v>
          </cell>
        </row>
        <row r="435">
          <cell r="B435">
            <v>1410550</v>
          </cell>
          <cell r="C435" t="str">
            <v>合成樹脂波板(小波)</v>
          </cell>
          <cell r="E435" t="str">
            <v>厚1.0mm×幅720mm×長さ1,820mm</v>
          </cell>
          <cell r="G435" t="str">
            <v>枚</v>
          </cell>
          <cell r="H435">
            <v>990</v>
          </cell>
          <cell r="I435" t="str">
            <v>標準書〔Ⅱ〕-</v>
          </cell>
          <cell r="J435">
            <v>17</v>
          </cell>
        </row>
        <row r="436">
          <cell r="B436">
            <v>1410560</v>
          </cell>
          <cell r="C436" t="str">
            <v>合成樹脂波板(大波)</v>
          </cell>
          <cell r="E436" t="str">
            <v>厚1.0mm×幅720mm×長さ1,820mm</v>
          </cell>
          <cell r="G436" t="str">
            <v>枚</v>
          </cell>
          <cell r="H436">
            <v>980</v>
          </cell>
          <cell r="I436" t="str">
            <v>標準書〔Ⅱ〕-</v>
          </cell>
          <cell r="J436">
            <v>17</v>
          </cell>
        </row>
        <row r="437">
          <cell r="B437">
            <v>1410570</v>
          </cell>
          <cell r="C437" t="str">
            <v>ｶﾞﾗｽ繊維強化ﾎﾟﾘ板</v>
          </cell>
          <cell r="E437" t="str">
            <v>(小波)厚0.8mm･32波</v>
          </cell>
          <cell r="G437" t="str">
            <v>枚</v>
          </cell>
          <cell r="H437">
            <v>1550</v>
          </cell>
          <cell r="I437" t="str">
            <v>標準書〔Ⅱ〕-</v>
          </cell>
          <cell r="J437">
            <v>17</v>
          </cell>
        </row>
        <row r="438">
          <cell r="B438">
            <v>1410580</v>
          </cell>
          <cell r="C438" t="str">
            <v>ｶﾞﾗｽ繊維強化ﾎﾟﾘ板</v>
          </cell>
          <cell r="E438" t="str">
            <v>(大波)厚1.0mm･130波</v>
          </cell>
          <cell r="G438" t="str">
            <v>枚</v>
          </cell>
          <cell r="H438">
            <v>3150</v>
          </cell>
          <cell r="I438" t="str">
            <v>標準書〔Ⅱ〕-</v>
          </cell>
          <cell r="J438">
            <v>17</v>
          </cell>
        </row>
        <row r="439">
          <cell r="B439">
            <v>1410590</v>
          </cell>
          <cell r="C439" t="str">
            <v>ﾅｯﾄ付きﾌｯｸﾎﾞﾙﾄ</v>
          </cell>
          <cell r="G439" t="str">
            <v>本</v>
          </cell>
          <cell r="H439">
            <v>9</v>
          </cell>
          <cell r="I439" t="str">
            <v>標準書〔Ⅱ〕-</v>
          </cell>
          <cell r="J439">
            <v>17</v>
          </cell>
        </row>
        <row r="440">
          <cell r="B440">
            <v>1410600</v>
          </cell>
          <cell r="C440" t="str">
            <v>ｱﾝﾌﾞﾚﾗｰくぎ</v>
          </cell>
          <cell r="G440" t="str">
            <v>本</v>
          </cell>
          <cell r="H440">
            <v>1</v>
          </cell>
          <cell r="I440" t="str">
            <v>標準書〔Ⅱ〕-</v>
          </cell>
          <cell r="J440">
            <v>17</v>
          </cell>
        </row>
        <row r="441">
          <cell r="B441">
            <v>1410610</v>
          </cell>
          <cell r="C441" t="str">
            <v>ｱﾝﾌﾞﾚﾗｰくぎ</v>
          </cell>
          <cell r="G441" t="str">
            <v>㎏</v>
          </cell>
          <cell r="H441">
            <v>410</v>
          </cell>
          <cell r="I441" t="str">
            <v>標準書〔Ⅱ〕-</v>
          </cell>
          <cell r="J441">
            <v>17</v>
          </cell>
        </row>
        <row r="442">
          <cell r="B442">
            <v>1410620</v>
          </cell>
          <cell r="C442" t="str">
            <v>曲げむね</v>
          </cell>
          <cell r="G442" t="str">
            <v>m</v>
          </cell>
          <cell r="H442">
            <v>1090</v>
          </cell>
          <cell r="I442" t="str">
            <v>標準書〔Ⅱ〕-</v>
          </cell>
          <cell r="J442">
            <v>17</v>
          </cell>
        </row>
        <row r="443">
          <cell r="B443">
            <v>1410630</v>
          </cell>
          <cell r="C443" t="str">
            <v>無石綿ｽﾚｰﾄ役物</v>
          </cell>
          <cell r="E443" t="str">
            <v>巴</v>
          </cell>
          <cell r="G443" t="str">
            <v>ヶ所</v>
          </cell>
          <cell r="H443">
            <v>2350</v>
          </cell>
          <cell r="I443" t="str">
            <v>標準書〔Ⅱ〕-</v>
          </cell>
          <cell r="J443">
            <v>17</v>
          </cell>
        </row>
        <row r="444">
          <cell r="B444">
            <v>1410640</v>
          </cell>
          <cell r="C444" t="str">
            <v>けらば</v>
          </cell>
          <cell r="E444" t="str">
            <v>長さ1,820mm</v>
          </cell>
          <cell r="G444" t="str">
            <v>m</v>
          </cell>
          <cell r="H444">
            <v>1090</v>
          </cell>
          <cell r="I444" t="str">
            <v>標準書〔Ⅱ〕-</v>
          </cell>
          <cell r="J444">
            <v>17</v>
          </cell>
        </row>
        <row r="445">
          <cell r="B445">
            <v>1410650</v>
          </cell>
          <cell r="C445" t="str">
            <v>角当</v>
          </cell>
          <cell r="E445" t="str">
            <v>大波･小波･長さ1,820mm</v>
          </cell>
          <cell r="G445" t="str">
            <v>m</v>
          </cell>
          <cell r="H445">
            <v>1090</v>
          </cell>
          <cell r="I445" t="str">
            <v>標準書〔Ⅱ〕-</v>
          </cell>
          <cell r="J445">
            <v>17</v>
          </cell>
        </row>
        <row r="446">
          <cell r="B446">
            <v>1410660</v>
          </cell>
          <cell r="C446" t="str">
            <v>面戸</v>
          </cell>
          <cell r="G446" t="str">
            <v>m</v>
          </cell>
          <cell r="H446">
            <v>1520</v>
          </cell>
          <cell r="I446" t="str">
            <v>標準書〔Ⅱ〕-</v>
          </cell>
          <cell r="J446">
            <v>17</v>
          </cell>
        </row>
        <row r="447">
          <cell r="B447">
            <v>1410670</v>
          </cell>
          <cell r="C447" t="str">
            <v>軒先加工</v>
          </cell>
          <cell r="G447" t="str">
            <v>m</v>
          </cell>
          <cell r="H447">
            <v>2100</v>
          </cell>
          <cell r="I447" t="str">
            <v>標準書〔Ⅱ〕-</v>
          </cell>
          <cell r="J447">
            <v>17</v>
          </cell>
        </row>
        <row r="448">
          <cell r="B448">
            <v>1410680</v>
          </cell>
          <cell r="C448" t="str">
            <v>木毛ｾﾒﾝﾄ板</v>
          </cell>
          <cell r="E448" t="str">
            <v>厚20mm×幅910mm×長さ1,820mm</v>
          </cell>
          <cell r="G448" t="str">
            <v>m2</v>
          </cell>
          <cell r="H448">
            <v>500</v>
          </cell>
          <cell r="I448" t="str">
            <v>標準書〔Ⅱ〕-</v>
          </cell>
          <cell r="J448">
            <v>17</v>
          </cell>
        </row>
        <row r="449">
          <cell r="B449">
            <v>1410690</v>
          </cell>
          <cell r="C449" t="str">
            <v>ｱｽﾌｧﾙﾄﾙ-ﾌｨﾝｸﾞ</v>
          </cell>
          <cell r="E449" t="str">
            <v>JISA6005･1500･1m×16m</v>
          </cell>
          <cell r="G449" t="str">
            <v>m2</v>
          </cell>
          <cell r="H449">
            <v>220</v>
          </cell>
          <cell r="I449" t="str">
            <v>標準書〔Ⅱ〕-</v>
          </cell>
          <cell r="J449">
            <v>17</v>
          </cell>
        </row>
        <row r="450">
          <cell r="B450">
            <v>1420010</v>
          </cell>
          <cell r="C450" t="str">
            <v>綱状ｱｽﾌｧﾙﾄﾙ-ﾌｨﾝｸﾞ</v>
          </cell>
          <cell r="G450" t="str">
            <v>m2</v>
          </cell>
          <cell r="H450">
            <v>370</v>
          </cell>
          <cell r="I450" t="str">
            <v>標準書〔Ⅱ〕-</v>
          </cell>
          <cell r="J450">
            <v>18</v>
          </cell>
        </row>
        <row r="451">
          <cell r="B451">
            <v>1420020</v>
          </cell>
          <cell r="C451" t="str">
            <v>砂付あなあきﾙ-ﾌｨﾝｸﾞ</v>
          </cell>
          <cell r="G451" t="str">
            <v>m2</v>
          </cell>
          <cell r="H451">
            <v>460</v>
          </cell>
          <cell r="I451" t="str">
            <v>標準書〔Ⅱ〕-</v>
          </cell>
          <cell r="J451">
            <v>18</v>
          </cell>
        </row>
        <row r="452">
          <cell r="B452">
            <v>1420030</v>
          </cell>
          <cell r="C452" t="str">
            <v>ｱｽﾌｧﾙﾄﾌﾟﾗｲﾏｰ</v>
          </cell>
          <cell r="G452" t="str">
            <v>㎏</v>
          </cell>
          <cell r="H452">
            <v>260</v>
          </cell>
          <cell r="I452" t="str">
            <v>標準書〔Ⅱ〕-</v>
          </cell>
          <cell r="J452">
            <v>18</v>
          </cell>
        </row>
        <row r="453">
          <cell r="B453">
            <v>1420040</v>
          </cell>
          <cell r="C453" t="str">
            <v>ｱｽﾌｧﾙﾄ</v>
          </cell>
          <cell r="E453" t="str">
            <v>3種</v>
          </cell>
          <cell r="G453" t="str">
            <v>㎏</v>
          </cell>
          <cell r="H453">
            <v>140</v>
          </cell>
          <cell r="I453" t="str">
            <v>標準書〔Ⅱ〕-</v>
          </cell>
          <cell r="J453">
            <v>18</v>
          </cell>
        </row>
        <row r="454">
          <cell r="B454">
            <v>1420050</v>
          </cell>
          <cell r="C454" t="str">
            <v>ｽﾄﾚｯﾁﾙ-ﾌｨﾝｸﾞ</v>
          </cell>
          <cell r="E454">
            <v>1000</v>
          </cell>
          <cell r="G454" t="str">
            <v>m2</v>
          </cell>
          <cell r="H454">
            <v>500</v>
          </cell>
          <cell r="I454" t="str">
            <v>標準書〔Ⅱ〕-</v>
          </cell>
          <cell r="J454">
            <v>18</v>
          </cell>
        </row>
        <row r="455">
          <cell r="B455">
            <v>1420060</v>
          </cell>
          <cell r="C455" t="str">
            <v>砂付ｽﾄﾚｯﾁﾙ-ﾌｨﾝｸﾞ</v>
          </cell>
          <cell r="G455" t="str">
            <v>m2</v>
          </cell>
          <cell r="H455">
            <v>730</v>
          </cell>
          <cell r="I455" t="str">
            <v>標準書〔Ⅱ〕-</v>
          </cell>
          <cell r="J455">
            <v>18</v>
          </cell>
        </row>
        <row r="456">
          <cell r="B456">
            <v>1420070</v>
          </cell>
          <cell r="C456" t="str">
            <v>ｺﾞﾑｱｽﾌｧﾙﾄ系ｼｰﾙ材</v>
          </cell>
          <cell r="G456" t="str">
            <v>㍑</v>
          </cell>
          <cell r="H456">
            <v>1930</v>
          </cell>
          <cell r="I456" t="str">
            <v>標準書〔Ⅱ〕-</v>
          </cell>
          <cell r="J456">
            <v>18</v>
          </cell>
        </row>
        <row r="457">
          <cell r="B457">
            <v>1420080</v>
          </cell>
          <cell r="C457" t="str">
            <v>防水剤</v>
          </cell>
          <cell r="E457" t="str">
            <v>ｳｫｰﾀｲﾄ･B号(水比3.3%)</v>
          </cell>
          <cell r="G457" t="str">
            <v>㍑</v>
          </cell>
          <cell r="H457">
            <v>280</v>
          </cell>
          <cell r="I457" t="str">
            <v>標準書〔Ⅱ〕-</v>
          </cell>
          <cell r="J457">
            <v>18</v>
          </cell>
        </row>
        <row r="458">
          <cell r="B458">
            <v>1420090</v>
          </cell>
          <cell r="C458" t="str">
            <v>ｼｰﾘﾝｸﾞ材</v>
          </cell>
          <cell r="E458" t="str">
            <v>ｼﾘｺｰﾝ系･1成分形</v>
          </cell>
          <cell r="G458" t="str">
            <v>㍑</v>
          </cell>
          <cell r="H458">
            <v>1400</v>
          </cell>
          <cell r="I458" t="str">
            <v>標準書〔Ⅱ〕-</v>
          </cell>
          <cell r="J458">
            <v>18</v>
          </cell>
        </row>
        <row r="459">
          <cell r="B459">
            <v>1420100</v>
          </cell>
          <cell r="C459" t="str">
            <v>ｼｰﾘﾝｸﾞ材</v>
          </cell>
          <cell r="E459" t="str">
            <v>ﾎﾟﾘｳﾚﾀﾝ系･2成分形</v>
          </cell>
          <cell r="G459" t="str">
            <v>㍑</v>
          </cell>
          <cell r="H459">
            <v>660</v>
          </cell>
          <cell r="I459" t="str">
            <v>標準書〔Ⅱ〕-</v>
          </cell>
          <cell r="J459">
            <v>18</v>
          </cell>
        </row>
        <row r="460">
          <cell r="B460">
            <v>1420110</v>
          </cell>
          <cell r="C460" t="str">
            <v>ｼｰﾘﾝｸﾞ材</v>
          </cell>
          <cell r="E460" t="str">
            <v>ｱｸﾘﾙ系･1成分形</v>
          </cell>
          <cell r="G460" t="str">
            <v>㍑</v>
          </cell>
          <cell r="H460">
            <v>360</v>
          </cell>
          <cell r="I460" t="str">
            <v>標準書〔Ⅱ〕-</v>
          </cell>
          <cell r="J460">
            <v>18</v>
          </cell>
        </row>
        <row r="461">
          <cell r="B461">
            <v>1420120</v>
          </cell>
          <cell r="C461" t="str">
            <v>ｼｰﾘﾝｸﾞ材</v>
          </cell>
          <cell r="E461" t="str">
            <v>油性ｺｰｷﾝｸﾞ･1成分形</v>
          </cell>
          <cell r="G461" t="str">
            <v>㍑</v>
          </cell>
          <cell r="H461">
            <v>290</v>
          </cell>
          <cell r="I461" t="str">
            <v>標準書〔Ⅱ〕-</v>
          </cell>
          <cell r="J461">
            <v>18</v>
          </cell>
        </row>
        <row r="462">
          <cell r="B462">
            <v>1420130</v>
          </cell>
          <cell r="C462" t="str">
            <v>塗膜防水</v>
          </cell>
          <cell r="E462" t="str">
            <v>ｴﾏﾙｼｮﾝ型･2.5kg/㎡</v>
          </cell>
          <cell r="G462" t="str">
            <v>m2</v>
          </cell>
          <cell r="H462">
            <v>3440</v>
          </cell>
          <cell r="I462" t="str">
            <v>標準書〔Ⅱ〕-</v>
          </cell>
          <cell r="J462">
            <v>18</v>
          </cell>
        </row>
        <row r="463">
          <cell r="B463">
            <v>1420140</v>
          </cell>
          <cell r="C463" t="str">
            <v>塗膜防水</v>
          </cell>
          <cell r="E463" t="str">
            <v>ｴﾏﾙｼｮﾝ型･3.0kg/㎡</v>
          </cell>
          <cell r="G463" t="str">
            <v>m2</v>
          </cell>
          <cell r="H463">
            <v>4480</v>
          </cell>
          <cell r="I463" t="str">
            <v>標準書〔Ⅱ〕-</v>
          </cell>
          <cell r="J463">
            <v>18</v>
          </cell>
        </row>
        <row r="464">
          <cell r="B464">
            <v>1420150</v>
          </cell>
          <cell r="C464" t="str">
            <v>塗膜防水</v>
          </cell>
          <cell r="E464" t="str">
            <v>ｴﾏﾙｼｮﾝ型･3.5kg/㎡</v>
          </cell>
          <cell r="G464" t="str">
            <v>m2</v>
          </cell>
          <cell r="H464">
            <v>4800</v>
          </cell>
          <cell r="I464" t="str">
            <v>標準書〔Ⅱ〕-</v>
          </cell>
          <cell r="J464">
            <v>18</v>
          </cell>
        </row>
        <row r="465">
          <cell r="B465">
            <v>1420160</v>
          </cell>
          <cell r="C465" t="str">
            <v>塗膜防水</v>
          </cell>
          <cell r="E465" t="str">
            <v>非歩行屋根</v>
          </cell>
          <cell r="G465" t="str">
            <v>m2</v>
          </cell>
          <cell r="H465">
            <v>6320</v>
          </cell>
          <cell r="I465" t="str">
            <v>標準書〔Ⅱ〕-</v>
          </cell>
          <cell r="J465">
            <v>18</v>
          </cell>
        </row>
        <row r="466">
          <cell r="B466">
            <v>1420170</v>
          </cell>
          <cell r="C466" t="str">
            <v>塗膜防水</v>
          </cell>
          <cell r="E466" t="str">
            <v>歩行屋根</v>
          </cell>
          <cell r="G466" t="str">
            <v>m2</v>
          </cell>
          <cell r="H466">
            <v>8000</v>
          </cell>
          <cell r="I466" t="str">
            <v>標準書〔Ⅱ〕-</v>
          </cell>
          <cell r="J466">
            <v>18</v>
          </cell>
        </row>
        <row r="467">
          <cell r="B467">
            <v>1420180</v>
          </cell>
          <cell r="C467" t="str">
            <v>ｼｰﾄ防水</v>
          </cell>
          <cell r="E467" t="str">
            <v>厚1mm･非歩行屋根･塗装仕上げ</v>
          </cell>
          <cell r="G467" t="str">
            <v>m2</v>
          </cell>
          <cell r="H467">
            <v>4840</v>
          </cell>
          <cell r="I467" t="str">
            <v>標準書〔Ⅱ〕-</v>
          </cell>
          <cell r="J467">
            <v>18</v>
          </cell>
        </row>
        <row r="468">
          <cell r="B468">
            <v>1420190</v>
          </cell>
          <cell r="C468" t="str">
            <v>ｼｰﾄ防水</v>
          </cell>
          <cell r="E468" t="str">
            <v>厚1.5mm･非歩行屋根･塗装仕上げ</v>
          </cell>
          <cell r="G468" t="str">
            <v>m2</v>
          </cell>
          <cell r="H468">
            <v>5240</v>
          </cell>
          <cell r="I468" t="str">
            <v>標準書〔Ⅱ〕-</v>
          </cell>
          <cell r="J468">
            <v>18</v>
          </cell>
        </row>
        <row r="469">
          <cell r="B469">
            <v>1420200</v>
          </cell>
          <cell r="C469" t="str">
            <v>ｼｰﾄ防水</v>
          </cell>
          <cell r="E469" t="str">
            <v>厚2mm･非歩行屋根･塗装仕上げ</v>
          </cell>
          <cell r="G469" t="str">
            <v>m2</v>
          </cell>
          <cell r="H469">
            <v>5800</v>
          </cell>
          <cell r="I469" t="str">
            <v>標準書〔Ⅱ〕-</v>
          </cell>
          <cell r="J469">
            <v>18</v>
          </cell>
        </row>
        <row r="470">
          <cell r="B470">
            <v>1420210</v>
          </cell>
          <cell r="C470" t="str">
            <v>ｼｰﾄ防水</v>
          </cell>
          <cell r="E470" t="str">
            <v>厚1mm･歩行屋根</v>
          </cell>
          <cell r="G470" t="str">
            <v>m2</v>
          </cell>
          <cell r="H470">
            <v>3440</v>
          </cell>
          <cell r="I470" t="str">
            <v>標準書〔Ⅱ〕-</v>
          </cell>
          <cell r="J470">
            <v>18</v>
          </cell>
        </row>
        <row r="471">
          <cell r="B471">
            <v>1420220</v>
          </cell>
          <cell r="C471" t="str">
            <v>ｼｰﾄ防水</v>
          </cell>
          <cell r="E471" t="str">
            <v>厚1.5mm･歩行屋根</v>
          </cell>
          <cell r="G471" t="str">
            <v>m2</v>
          </cell>
          <cell r="H471">
            <v>3760</v>
          </cell>
          <cell r="I471" t="str">
            <v>標準書〔Ⅱ〕-</v>
          </cell>
          <cell r="J471">
            <v>18</v>
          </cell>
        </row>
        <row r="472">
          <cell r="B472">
            <v>1420230</v>
          </cell>
          <cell r="C472" t="str">
            <v>ｼｰﾄ防水</v>
          </cell>
          <cell r="E472" t="str">
            <v>厚2mm･歩行屋根</v>
          </cell>
          <cell r="G472" t="str">
            <v>m2</v>
          </cell>
          <cell r="H472">
            <v>5600</v>
          </cell>
          <cell r="I472" t="str">
            <v>標準書〔Ⅱ〕-</v>
          </cell>
          <cell r="J472">
            <v>18</v>
          </cell>
        </row>
        <row r="473">
          <cell r="B473">
            <v>1420240</v>
          </cell>
          <cell r="C473" t="str">
            <v>ｾﾒﾝﾄ</v>
          </cell>
          <cell r="E473" t="str">
            <v>普通ﾎﾟﾙﾄﾗﾝﾄﾞ</v>
          </cell>
          <cell r="G473" t="str">
            <v>袋</v>
          </cell>
          <cell r="H473">
            <v>580</v>
          </cell>
          <cell r="I473" t="str">
            <v>標準書〔Ⅱ〕-</v>
          </cell>
          <cell r="J473">
            <v>18</v>
          </cell>
        </row>
        <row r="474">
          <cell r="B474">
            <v>1420250</v>
          </cell>
          <cell r="C474" t="str">
            <v>保護ﾓﾙﾀﾙ塗り</v>
          </cell>
          <cell r="E474" t="str">
            <v>防水層保護用･厚15mm</v>
          </cell>
          <cell r="G474" t="str">
            <v>m2</v>
          </cell>
          <cell r="H474">
            <v>1140</v>
          </cell>
          <cell r="I474" t="str">
            <v>標準書〔Ⅱ〕-</v>
          </cell>
          <cell r="J474">
            <v>18</v>
          </cell>
        </row>
        <row r="475">
          <cell r="B475">
            <v>1430010</v>
          </cell>
          <cell r="C475" t="str">
            <v>花こう岩･床</v>
          </cell>
          <cell r="E475" t="str">
            <v>厚30mm･本磨き</v>
          </cell>
          <cell r="G475" t="str">
            <v>m2</v>
          </cell>
          <cell r="H475">
            <v>15600</v>
          </cell>
          <cell r="I475" t="str">
            <v>標準書〔Ⅱ〕-</v>
          </cell>
          <cell r="J475">
            <v>19</v>
          </cell>
        </row>
        <row r="476">
          <cell r="B476">
            <v>1430020</v>
          </cell>
          <cell r="C476" t="str">
            <v>花こう岩･壁</v>
          </cell>
          <cell r="E476" t="str">
            <v>厚30mm･本磨き</v>
          </cell>
          <cell r="G476" t="str">
            <v>m2</v>
          </cell>
          <cell r="H476">
            <v>19600</v>
          </cell>
          <cell r="I476" t="str">
            <v>標準書〔Ⅱ〕-</v>
          </cell>
          <cell r="J476">
            <v>19</v>
          </cell>
        </row>
        <row r="477">
          <cell r="B477">
            <v>1430030</v>
          </cell>
          <cell r="C477" t="str">
            <v>花こう岩･柱</v>
          </cell>
          <cell r="E477" t="str">
            <v>厚30mm･本磨き</v>
          </cell>
          <cell r="G477" t="str">
            <v>m2</v>
          </cell>
          <cell r="H477">
            <v>22000</v>
          </cell>
          <cell r="I477" t="str">
            <v>標準書〔Ⅱ〕-</v>
          </cell>
          <cell r="J477">
            <v>19</v>
          </cell>
        </row>
        <row r="478">
          <cell r="B478">
            <v>1430040</v>
          </cell>
          <cell r="C478" t="str">
            <v>花こう岩･床</v>
          </cell>
          <cell r="E478" t="str">
            <v>厚30mm･機械たたき</v>
          </cell>
          <cell r="G478" t="str">
            <v>m2</v>
          </cell>
          <cell r="H478">
            <v>18700</v>
          </cell>
          <cell r="I478" t="str">
            <v>標準書〔Ⅱ〕-</v>
          </cell>
          <cell r="J478">
            <v>19</v>
          </cell>
        </row>
        <row r="479">
          <cell r="B479">
            <v>1430050</v>
          </cell>
          <cell r="C479" t="str">
            <v>花こう岩･壁</v>
          </cell>
          <cell r="E479" t="str">
            <v>厚30mm･機械たたき</v>
          </cell>
          <cell r="G479" t="str">
            <v>m2</v>
          </cell>
          <cell r="H479">
            <v>19600</v>
          </cell>
          <cell r="I479" t="str">
            <v>標準書〔Ⅱ〕-</v>
          </cell>
          <cell r="J479">
            <v>19</v>
          </cell>
        </row>
        <row r="480">
          <cell r="B480">
            <v>1430060</v>
          </cell>
          <cell r="C480" t="str">
            <v>花こう岩･柱</v>
          </cell>
          <cell r="E480" t="str">
            <v>厚30mm･機械たたき</v>
          </cell>
          <cell r="G480" t="str">
            <v>m2</v>
          </cell>
          <cell r="H480">
            <v>22000</v>
          </cell>
          <cell r="I480" t="str">
            <v>標準書〔Ⅱ〕-</v>
          </cell>
          <cell r="J480">
            <v>19</v>
          </cell>
        </row>
        <row r="481">
          <cell r="B481">
            <v>1430070</v>
          </cell>
          <cell r="C481" t="str">
            <v>花こう岩･床</v>
          </cell>
          <cell r="E481" t="str">
            <v>厚30mm･ｼﾞｪｯﾄﾊﾞｰﾅｰ</v>
          </cell>
          <cell r="G481" t="str">
            <v>m2</v>
          </cell>
          <cell r="H481">
            <v>17100</v>
          </cell>
          <cell r="I481" t="str">
            <v>標準書〔Ⅱ〕-</v>
          </cell>
          <cell r="J481">
            <v>19</v>
          </cell>
        </row>
        <row r="482">
          <cell r="B482">
            <v>1430080</v>
          </cell>
          <cell r="C482" t="str">
            <v>花こう岩･壁</v>
          </cell>
          <cell r="E482" t="str">
            <v>厚30mm･ｼﾞｪｯﾄﾊﾞｰﾅｰ</v>
          </cell>
          <cell r="G482" t="str">
            <v>m2</v>
          </cell>
          <cell r="H482">
            <v>19600</v>
          </cell>
          <cell r="I482" t="str">
            <v>標準書〔Ⅱ〕-</v>
          </cell>
          <cell r="J482">
            <v>19</v>
          </cell>
        </row>
        <row r="483">
          <cell r="B483">
            <v>1430090</v>
          </cell>
          <cell r="C483" t="str">
            <v>花こう岩･柱</v>
          </cell>
          <cell r="E483" t="str">
            <v>厚30mm･ｼﾞｪｯﾄﾊﾞｰﾅｰ</v>
          </cell>
          <cell r="G483" t="str">
            <v>m2</v>
          </cell>
          <cell r="H483">
            <v>22000</v>
          </cell>
          <cell r="I483" t="str">
            <v>標準書〔Ⅱ〕-</v>
          </cell>
          <cell r="J483">
            <v>19</v>
          </cell>
        </row>
        <row r="484">
          <cell r="B484">
            <v>1430100</v>
          </cell>
          <cell r="C484" t="str">
            <v>花こう岩･幅木</v>
          </cell>
          <cell r="E484" t="str">
            <v>高さ120mm･本磨き</v>
          </cell>
          <cell r="G484" t="str">
            <v>m</v>
          </cell>
          <cell r="H484">
            <v>5200</v>
          </cell>
          <cell r="I484" t="str">
            <v>標準書〔Ⅱ〕-</v>
          </cell>
          <cell r="J484">
            <v>19</v>
          </cell>
        </row>
        <row r="485">
          <cell r="B485">
            <v>1430110</v>
          </cell>
          <cell r="C485" t="str">
            <v>花こう岩張･笠石</v>
          </cell>
          <cell r="E485" t="str">
            <v>厚20mm×180mm</v>
          </cell>
          <cell r="G485" t="str">
            <v>m</v>
          </cell>
          <cell r="H485">
            <v>7200</v>
          </cell>
          <cell r="I485" t="str">
            <v>標準書〔Ⅱ〕-</v>
          </cell>
          <cell r="J485">
            <v>19</v>
          </cell>
        </row>
        <row r="486">
          <cell r="B486">
            <v>1430120</v>
          </cell>
          <cell r="C486" t="str">
            <v>大理石･床</v>
          </cell>
          <cell r="E486" t="str">
            <v>厚20mm･本磨き</v>
          </cell>
          <cell r="G486" t="str">
            <v>m2</v>
          </cell>
          <cell r="H486">
            <v>13600</v>
          </cell>
          <cell r="I486" t="str">
            <v>標準書〔Ⅱ〕-</v>
          </cell>
          <cell r="J486">
            <v>19</v>
          </cell>
        </row>
        <row r="487">
          <cell r="B487">
            <v>1430130</v>
          </cell>
          <cell r="C487" t="str">
            <v>大理石･壁</v>
          </cell>
          <cell r="E487" t="str">
            <v>厚20mm･本磨き</v>
          </cell>
          <cell r="G487" t="str">
            <v>m2</v>
          </cell>
          <cell r="H487">
            <v>14800</v>
          </cell>
          <cell r="I487" t="str">
            <v>標準書〔Ⅱ〕-</v>
          </cell>
          <cell r="J487">
            <v>19</v>
          </cell>
        </row>
        <row r="488">
          <cell r="B488">
            <v>1430140</v>
          </cell>
          <cell r="C488" t="str">
            <v>大理石･柱</v>
          </cell>
          <cell r="E488" t="str">
            <v>厚20mm･本磨き</v>
          </cell>
          <cell r="G488" t="str">
            <v>m2</v>
          </cell>
          <cell r="H488">
            <v>20400</v>
          </cell>
          <cell r="I488" t="str">
            <v>標準書〔Ⅱ〕-</v>
          </cell>
          <cell r="J488">
            <v>19</v>
          </cell>
        </row>
        <row r="489">
          <cell r="B489">
            <v>1430150</v>
          </cell>
          <cell r="C489" t="str">
            <v>大理石･幅木</v>
          </cell>
          <cell r="E489" t="str">
            <v>高さ120mm･本磨き</v>
          </cell>
          <cell r="G489" t="str">
            <v>m</v>
          </cell>
          <cell r="H489">
            <v>6000</v>
          </cell>
          <cell r="I489" t="str">
            <v>標準書〔Ⅱ〕-</v>
          </cell>
          <cell r="J489">
            <v>19</v>
          </cell>
        </row>
        <row r="490">
          <cell r="B490">
            <v>1430160</v>
          </cell>
          <cell r="C490" t="str">
            <v>大理石張･昇り幅木</v>
          </cell>
          <cell r="E490" t="str">
            <v>高さ250mm･本磨き</v>
          </cell>
          <cell r="G490" t="str">
            <v>m</v>
          </cell>
          <cell r="H490">
            <v>24000</v>
          </cell>
          <cell r="I490" t="str">
            <v>標準書〔Ⅱ〕-</v>
          </cell>
          <cell r="J490">
            <v>19</v>
          </cell>
        </row>
        <row r="491">
          <cell r="B491">
            <v>1430170</v>
          </cell>
          <cell r="C491" t="str">
            <v>大理石張･段型幅木</v>
          </cell>
          <cell r="E491" t="str">
            <v>高さ100mm･本磨き</v>
          </cell>
          <cell r="G491" t="str">
            <v>m</v>
          </cell>
          <cell r="H491">
            <v>12000</v>
          </cell>
          <cell r="I491" t="str">
            <v>標準書〔Ⅱ〕-</v>
          </cell>
          <cell r="J491">
            <v>19</v>
          </cell>
        </row>
        <row r="492">
          <cell r="B492">
            <v>1430180</v>
          </cell>
          <cell r="C492" t="str">
            <v>大理石張･ささら桁</v>
          </cell>
          <cell r="E492" t="str">
            <v>厚20mm×350mm･本磨き</v>
          </cell>
          <cell r="G492" t="str">
            <v>m</v>
          </cell>
          <cell r="H492">
            <v>29200</v>
          </cell>
          <cell r="I492" t="str">
            <v>標準書〔Ⅱ〕-</v>
          </cell>
          <cell r="J492">
            <v>19</v>
          </cell>
        </row>
        <row r="493">
          <cell r="B493">
            <v>1430190</v>
          </cell>
          <cell r="C493" t="str">
            <v>ﾃﾗｿﾞｰﾌﾞﾛｯｸ</v>
          </cell>
          <cell r="E493" t="str">
            <v>厚30mm･平物･本磨き</v>
          </cell>
          <cell r="G493" t="str">
            <v>m2</v>
          </cell>
          <cell r="H493">
            <v>12800</v>
          </cell>
          <cell r="I493" t="str">
            <v>標準書〔Ⅱ〕-</v>
          </cell>
          <cell r="J493">
            <v>19</v>
          </cell>
        </row>
        <row r="494">
          <cell r="B494">
            <v>1430200</v>
          </cell>
          <cell r="C494" t="str">
            <v>ﾃﾗｿﾞｰﾌﾞﾛｯｸ</v>
          </cell>
          <cell r="E494" t="str">
            <v>厚25mm×120･幅木･本磨き</v>
          </cell>
          <cell r="G494" t="str">
            <v>m</v>
          </cell>
          <cell r="H494">
            <v>3840</v>
          </cell>
          <cell r="I494" t="str">
            <v>標準書〔Ⅱ〕-</v>
          </cell>
          <cell r="J494">
            <v>19</v>
          </cell>
        </row>
        <row r="495">
          <cell r="B495">
            <v>1430210</v>
          </cell>
          <cell r="C495" t="str">
            <v>ﾃﾗｿﾞｰ張･笠石</v>
          </cell>
          <cell r="E495" t="str">
            <v>本磨き</v>
          </cell>
          <cell r="G495" t="str">
            <v>m</v>
          </cell>
          <cell r="H495">
            <v>15400</v>
          </cell>
          <cell r="I495" t="str">
            <v>標準書〔Ⅱ〕-</v>
          </cell>
          <cell r="J495">
            <v>19</v>
          </cell>
        </row>
        <row r="496">
          <cell r="B496">
            <v>1430220</v>
          </cell>
          <cell r="C496" t="str">
            <v>ﾃﾗｿﾞｰ張･昇り幅木</v>
          </cell>
          <cell r="E496" t="str">
            <v>厚25mm</v>
          </cell>
          <cell r="G496" t="str">
            <v>m</v>
          </cell>
          <cell r="H496">
            <v>16200</v>
          </cell>
          <cell r="I496" t="str">
            <v>標準書〔Ⅱ〕-</v>
          </cell>
          <cell r="J496">
            <v>19</v>
          </cell>
        </row>
        <row r="497">
          <cell r="B497">
            <v>1430230</v>
          </cell>
          <cell r="C497" t="str">
            <v>ﾃﾗｿﾞｰ張･ささら桁</v>
          </cell>
          <cell r="E497" t="str">
            <v>厚30mm</v>
          </cell>
          <cell r="G497" t="str">
            <v>m</v>
          </cell>
          <cell r="H497">
            <v>28400</v>
          </cell>
          <cell r="I497" t="str">
            <v>標準書〔Ⅱ〕-</v>
          </cell>
          <cell r="J497">
            <v>19</v>
          </cell>
        </row>
        <row r="498">
          <cell r="B498">
            <v>1430240</v>
          </cell>
          <cell r="C498" t="str">
            <v>鉄平石</v>
          </cell>
          <cell r="E498" t="str">
            <v>方形</v>
          </cell>
          <cell r="G498" t="str">
            <v>m2</v>
          </cell>
          <cell r="H498">
            <v>10800</v>
          </cell>
          <cell r="I498" t="str">
            <v>標準書〔Ⅱ〕-</v>
          </cell>
          <cell r="J498">
            <v>19</v>
          </cell>
        </row>
        <row r="499">
          <cell r="B499">
            <v>1430250</v>
          </cell>
          <cell r="C499" t="str">
            <v>鉄平石</v>
          </cell>
          <cell r="E499" t="str">
            <v>乱形</v>
          </cell>
          <cell r="G499" t="str">
            <v>m2</v>
          </cell>
          <cell r="H499">
            <v>4320</v>
          </cell>
          <cell r="I499" t="str">
            <v>標準書〔Ⅱ〕-</v>
          </cell>
          <cell r="J499">
            <v>19</v>
          </cell>
        </row>
        <row r="500">
          <cell r="B500">
            <v>1430260</v>
          </cell>
          <cell r="C500" t="str">
            <v>鉄平石</v>
          </cell>
          <cell r="E500" t="str">
            <v>小口張り</v>
          </cell>
          <cell r="G500" t="str">
            <v>m2</v>
          </cell>
          <cell r="H500">
            <v>16000</v>
          </cell>
          <cell r="I500" t="str">
            <v>標準書〔Ⅱ〕-</v>
          </cell>
          <cell r="J500">
            <v>19</v>
          </cell>
        </row>
        <row r="501">
          <cell r="B501">
            <v>1430270</v>
          </cell>
          <cell r="C501" t="str">
            <v>発泡ｽﾁﾛ-ﾙ</v>
          </cell>
          <cell r="E501" t="str">
            <v>厚50mm</v>
          </cell>
          <cell r="G501" t="str">
            <v>m2</v>
          </cell>
          <cell r="H501">
            <v>870</v>
          </cell>
          <cell r="I501" t="str">
            <v>標準書〔Ⅱ〕-</v>
          </cell>
          <cell r="J501">
            <v>19</v>
          </cell>
        </row>
        <row r="502">
          <cell r="B502">
            <v>1430280</v>
          </cell>
          <cell r="C502" t="str">
            <v>引き金物</v>
          </cell>
          <cell r="E502" t="str">
            <v>3.5mm</v>
          </cell>
          <cell r="G502" t="str">
            <v>㎏</v>
          </cell>
          <cell r="H502">
            <v>89</v>
          </cell>
          <cell r="I502" t="str">
            <v>標準書〔Ⅱ〕-</v>
          </cell>
          <cell r="J502">
            <v>19</v>
          </cell>
        </row>
        <row r="503">
          <cell r="B503">
            <v>1430290</v>
          </cell>
          <cell r="C503" t="str">
            <v>洗面所甲板</v>
          </cell>
          <cell r="E503" t="str">
            <v>600mm×20mm×1,500mm･大理石･本磨き･上</v>
          </cell>
          <cell r="G503" t="str">
            <v>ヶ所</v>
          </cell>
          <cell r="H503">
            <v>145600</v>
          </cell>
          <cell r="I503" t="str">
            <v>標準書〔Ⅱ〕-</v>
          </cell>
          <cell r="J503">
            <v>19</v>
          </cell>
        </row>
        <row r="504">
          <cell r="B504">
            <v>1430300</v>
          </cell>
          <cell r="C504" t="str">
            <v>洗面所甲板</v>
          </cell>
          <cell r="E504" t="str">
            <v>600mm×20mm×1,500mm･大理石･本磨き･中</v>
          </cell>
          <cell r="G504" t="str">
            <v>ヶ所</v>
          </cell>
          <cell r="H504">
            <v>130400</v>
          </cell>
          <cell r="I504" t="str">
            <v>標準書〔Ⅱ〕-</v>
          </cell>
          <cell r="J504">
            <v>19</v>
          </cell>
        </row>
        <row r="505">
          <cell r="B505">
            <v>1430310</v>
          </cell>
          <cell r="C505" t="str">
            <v>洗面所甲板</v>
          </cell>
          <cell r="E505" t="str">
            <v>600mm×20mm×1,500mm･大理石･本磨き･並</v>
          </cell>
          <cell r="G505" t="str">
            <v>ヶ所</v>
          </cell>
          <cell r="H505">
            <v>112000</v>
          </cell>
          <cell r="I505" t="str">
            <v>標準書〔Ⅱ〕-</v>
          </cell>
          <cell r="J505">
            <v>19</v>
          </cell>
        </row>
        <row r="506">
          <cell r="B506">
            <v>1430320</v>
          </cell>
          <cell r="C506" t="str">
            <v>ｺﾝｸﾘｰﾄ平板</v>
          </cell>
          <cell r="E506" t="str">
            <v>300mm×300mm×厚60mm</v>
          </cell>
          <cell r="G506" t="str">
            <v>枚</v>
          </cell>
          <cell r="H506">
            <v>400</v>
          </cell>
          <cell r="I506" t="str">
            <v>標準書〔Ⅱ〕-</v>
          </cell>
          <cell r="J506">
            <v>19</v>
          </cell>
        </row>
        <row r="507">
          <cell r="B507">
            <v>1430330</v>
          </cell>
          <cell r="C507" t="str">
            <v>ｺﾝｸﾘｰﾄ平板</v>
          </cell>
          <cell r="E507" t="str">
            <v>400mm×400mm×厚60mm</v>
          </cell>
          <cell r="G507" t="str">
            <v>枚</v>
          </cell>
          <cell r="H507">
            <v>1220</v>
          </cell>
          <cell r="I507" t="str">
            <v>標準書〔Ⅱ〕-</v>
          </cell>
          <cell r="J507">
            <v>19</v>
          </cell>
        </row>
        <row r="508">
          <cell r="B508">
            <v>1430340</v>
          </cell>
          <cell r="C508" t="str">
            <v>ｺﾝｸﾘｰﾄ平板</v>
          </cell>
          <cell r="E508" t="str">
            <v>300mm×300mm×厚60mm･ｶﾗｰ</v>
          </cell>
          <cell r="G508" t="str">
            <v>枚</v>
          </cell>
          <cell r="H508">
            <v>450</v>
          </cell>
          <cell r="I508" t="str">
            <v>標準書〔Ⅱ〕-</v>
          </cell>
          <cell r="J508">
            <v>19</v>
          </cell>
        </row>
        <row r="509">
          <cell r="B509">
            <v>1430350</v>
          </cell>
          <cell r="C509" t="str">
            <v>ｺﾝｸﾘｰﾄ平板</v>
          </cell>
          <cell r="E509" t="str">
            <v>500mm×500mm×厚60mm･鉄平石貼</v>
          </cell>
          <cell r="G509" t="str">
            <v>枚</v>
          </cell>
          <cell r="H509">
            <v>3500</v>
          </cell>
          <cell r="I509" t="str">
            <v>標準書〔Ⅱ〕-</v>
          </cell>
          <cell r="J509">
            <v>19</v>
          </cell>
        </row>
        <row r="510">
          <cell r="B510">
            <v>1440010</v>
          </cell>
          <cell r="C510" t="str">
            <v>床･磁器質ﾀｲﾙ</v>
          </cell>
          <cell r="E510" t="str">
            <v>無釉･100mm角･(300mm×300mm)</v>
          </cell>
          <cell r="G510" t="str">
            <v>ｼｰﾄ</v>
          </cell>
          <cell r="H510">
            <v>170</v>
          </cell>
          <cell r="I510" t="str">
            <v>標準書〔Ⅱ〕-</v>
          </cell>
          <cell r="J510">
            <v>20</v>
          </cell>
        </row>
        <row r="511">
          <cell r="B511">
            <v>1440020</v>
          </cell>
          <cell r="C511" t="str">
            <v>床･磁器質ﾀｲﾙ</v>
          </cell>
          <cell r="E511" t="str">
            <v>無釉･108mm角･(333mm×333mm)</v>
          </cell>
          <cell r="G511" t="str">
            <v>ｼｰﾄ</v>
          </cell>
          <cell r="H511">
            <v>170</v>
          </cell>
          <cell r="I511" t="str">
            <v>標準書〔Ⅱ〕-</v>
          </cell>
          <cell r="J511">
            <v>20</v>
          </cell>
        </row>
        <row r="512">
          <cell r="B512">
            <v>1440030</v>
          </cell>
          <cell r="C512" t="str">
            <v>床･磁器質ﾀｲﾙ</v>
          </cell>
          <cell r="E512" t="str">
            <v>無釉･150mm角</v>
          </cell>
          <cell r="G512" t="str">
            <v>枚</v>
          </cell>
          <cell r="H512">
            <v>62</v>
          </cell>
          <cell r="I512" t="str">
            <v>標準書〔Ⅱ〕-</v>
          </cell>
          <cell r="J512">
            <v>20</v>
          </cell>
        </row>
        <row r="513">
          <cell r="B513">
            <v>1440040</v>
          </cell>
          <cell r="C513" t="str">
            <v>床･磁器質ﾀｲﾙ</v>
          </cell>
          <cell r="E513" t="str">
            <v>無釉･200mm角</v>
          </cell>
          <cell r="G513" t="str">
            <v>m2</v>
          </cell>
          <cell r="H513">
            <v>7670</v>
          </cell>
          <cell r="I513" t="str">
            <v>標準書〔Ⅱ〕-</v>
          </cell>
          <cell r="J513">
            <v>20</v>
          </cell>
        </row>
        <row r="514">
          <cell r="B514">
            <v>1440050</v>
          </cell>
          <cell r="C514" t="str">
            <v>床･磁器質ﾀｲﾙ</v>
          </cell>
          <cell r="E514" t="str">
            <v>無釉･200mm×100mm･二丁掛</v>
          </cell>
          <cell r="G514" t="str">
            <v>m2</v>
          </cell>
          <cell r="H514">
            <v>6890</v>
          </cell>
          <cell r="I514" t="str">
            <v>標準書〔Ⅱ〕-</v>
          </cell>
          <cell r="J514">
            <v>20</v>
          </cell>
        </row>
        <row r="515">
          <cell r="B515">
            <v>1440060</v>
          </cell>
          <cell r="C515" t="str">
            <v>床･磁器質ﾀｲﾙ</v>
          </cell>
          <cell r="E515" t="str">
            <v>無釉･段鼻･100mm角</v>
          </cell>
          <cell r="G515" t="str">
            <v>枚</v>
          </cell>
          <cell r="H515">
            <v>52</v>
          </cell>
          <cell r="I515" t="str">
            <v>標準書〔Ⅱ〕-</v>
          </cell>
          <cell r="J515">
            <v>20</v>
          </cell>
        </row>
        <row r="516">
          <cell r="B516">
            <v>1440070</v>
          </cell>
          <cell r="C516" t="str">
            <v>床･磁器質ﾀｲﾙ</v>
          </cell>
          <cell r="E516" t="str">
            <v>施釉･垂れ付段鼻･(100mm×100mm)</v>
          </cell>
          <cell r="G516" t="str">
            <v>枚</v>
          </cell>
          <cell r="H516">
            <v>120</v>
          </cell>
          <cell r="I516" t="str">
            <v>標準書〔Ⅱ〕-</v>
          </cell>
          <cell r="J516">
            <v>20</v>
          </cell>
        </row>
        <row r="517">
          <cell r="B517">
            <v>1440080</v>
          </cell>
          <cell r="C517" t="str">
            <v>床･せっ器質ﾀｲﾙ</v>
          </cell>
          <cell r="E517" t="str">
            <v>無釉･れんが調･垂れ付段鼻･(150mm×150mm)</v>
          </cell>
          <cell r="G517" t="str">
            <v>枚</v>
          </cell>
          <cell r="H517">
            <v>410</v>
          </cell>
          <cell r="I517" t="str">
            <v>標準書〔Ⅱ〕-</v>
          </cell>
          <cell r="J517">
            <v>20</v>
          </cell>
        </row>
        <row r="518">
          <cell r="B518">
            <v>1440090</v>
          </cell>
          <cell r="C518" t="str">
            <v>床･磁器質ﾀｲﾙ</v>
          </cell>
          <cell r="E518" t="str">
            <v>施釉･100mm角･(300mm×300mm)</v>
          </cell>
          <cell r="G518" t="str">
            <v>ｼｰﾄ</v>
          </cell>
          <cell r="H518">
            <v>210</v>
          </cell>
          <cell r="I518" t="str">
            <v>標準書〔Ⅱ〕-</v>
          </cell>
          <cell r="J518">
            <v>20</v>
          </cell>
        </row>
        <row r="519">
          <cell r="B519">
            <v>1440100</v>
          </cell>
          <cell r="C519" t="str">
            <v>床･磁器質ﾀｲﾙ</v>
          </cell>
          <cell r="E519" t="str">
            <v>施釉･150mm角</v>
          </cell>
          <cell r="G519" t="str">
            <v>枚</v>
          </cell>
          <cell r="H519">
            <v>88</v>
          </cell>
          <cell r="I519" t="str">
            <v>標準書〔Ⅱ〕-</v>
          </cell>
          <cell r="J519">
            <v>20</v>
          </cell>
        </row>
        <row r="520">
          <cell r="B520">
            <v>1440110</v>
          </cell>
          <cell r="C520" t="str">
            <v>床･磁器質ﾀｲﾙ</v>
          </cell>
          <cell r="E520" t="str">
            <v>施釉･200mm角</v>
          </cell>
          <cell r="G520" t="str">
            <v>枚</v>
          </cell>
          <cell r="H520">
            <v>190</v>
          </cell>
          <cell r="I520" t="str">
            <v>標準書〔Ⅱ〕-</v>
          </cell>
          <cell r="J520">
            <v>20</v>
          </cell>
        </row>
        <row r="521">
          <cell r="B521">
            <v>1440120</v>
          </cell>
          <cell r="C521" t="str">
            <v>内装･陶器質ﾀｲﾙ</v>
          </cell>
          <cell r="E521" t="str">
            <v>施釉･100mm角</v>
          </cell>
          <cell r="G521" t="str">
            <v>枚</v>
          </cell>
          <cell r="H521">
            <v>19</v>
          </cell>
          <cell r="I521" t="str">
            <v>標準書〔Ⅱ〕-</v>
          </cell>
          <cell r="J521">
            <v>20</v>
          </cell>
        </row>
        <row r="522">
          <cell r="B522">
            <v>1440130</v>
          </cell>
          <cell r="C522" t="str">
            <v>内装･陶器質ﾀｲﾙ</v>
          </cell>
          <cell r="E522" t="str">
            <v>施釉･108mm角</v>
          </cell>
          <cell r="G522" t="str">
            <v>枚</v>
          </cell>
          <cell r="H522">
            <v>18</v>
          </cell>
          <cell r="I522" t="str">
            <v>標準書〔Ⅱ〕-</v>
          </cell>
          <cell r="J522">
            <v>20</v>
          </cell>
        </row>
        <row r="523">
          <cell r="B523">
            <v>1440140</v>
          </cell>
          <cell r="C523" t="str">
            <v>内装･陶器質ﾀｲﾙ</v>
          </cell>
          <cell r="E523" t="str">
            <v>施釉･100mm角･ﾃﾞｻﾞｲﾝﾀｲﾙ</v>
          </cell>
          <cell r="G523" t="str">
            <v>枚</v>
          </cell>
          <cell r="H523">
            <v>200</v>
          </cell>
          <cell r="I523" t="str">
            <v>標準書〔Ⅱ〕-</v>
          </cell>
          <cell r="J523">
            <v>20</v>
          </cell>
        </row>
        <row r="524">
          <cell r="B524">
            <v>1440150</v>
          </cell>
          <cell r="C524" t="str">
            <v>外装･磁器質ﾀｲﾙ</v>
          </cell>
          <cell r="E524" t="str">
            <v>施釉･108mm×60mm･小口</v>
          </cell>
          <cell r="G524" t="str">
            <v>枚</v>
          </cell>
          <cell r="H524">
            <v>21</v>
          </cell>
          <cell r="I524" t="str">
            <v>標準書〔Ⅱ〕-</v>
          </cell>
          <cell r="J524">
            <v>20</v>
          </cell>
        </row>
        <row r="525">
          <cell r="B525">
            <v>1440160</v>
          </cell>
          <cell r="C525" t="str">
            <v>外装･磁器質ﾀｲﾙ</v>
          </cell>
          <cell r="E525" t="str">
            <v>施釉･227mm×60mm･二丁掛</v>
          </cell>
          <cell r="G525" t="str">
            <v>枚</v>
          </cell>
          <cell r="H525">
            <v>49</v>
          </cell>
          <cell r="I525" t="str">
            <v>標準書〔Ⅱ〕-</v>
          </cell>
          <cell r="J525">
            <v>20</v>
          </cell>
        </row>
        <row r="526">
          <cell r="B526">
            <v>1440170</v>
          </cell>
          <cell r="C526" t="str">
            <v>外装･磁器質ﾀｲﾙ</v>
          </cell>
          <cell r="E526" t="str">
            <v>施釉･(108mm+50mm)×60mm･小口曲</v>
          </cell>
          <cell r="G526" t="str">
            <v>枚</v>
          </cell>
          <cell r="H526">
            <v>68</v>
          </cell>
          <cell r="I526" t="str">
            <v>標準書〔Ⅱ〕-</v>
          </cell>
          <cell r="J526">
            <v>20</v>
          </cell>
        </row>
        <row r="527">
          <cell r="B527">
            <v>1440180</v>
          </cell>
          <cell r="C527" t="str">
            <v>外装･磁器質ﾀｲﾙ</v>
          </cell>
          <cell r="E527" t="str">
            <v>施釉･(168mm+50mm)×60mm･二丁掛標準曲</v>
          </cell>
          <cell r="G527" t="str">
            <v>枚</v>
          </cell>
          <cell r="H527">
            <v>190</v>
          </cell>
          <cell r="I527" t="str">
            <v>標準書〔Ⅱ〕-</v>
          </cell>
          <cell r="J527">
            <v>20</v>
          </cell>
        </row>
        <row r="528">
          <cell r="B528">
            <v>1440190</v>
          </cell>
          <cell r="C528" t="str">
            <v>床･せっ器質ﾀｲﾙ</v>
          </cell>
          <cell r="E528" t="str">
            <v>施釉･100mm角･(300mm×300mm)</v>
          </cell>
          <cell r="G528" t="str">
            <v>ｼｰﾄ</v>
          </cell>
          <cell r="H528">
            <v>290</v>
          </cell>
          <cell r="I528" t="str">
            <v>標準書〔Ⅱ〕-</v>
          </cell>
          <cell r="J528">
            <v>20</v>
          </cell>
        </row>
        <row r="529">
          <cell r="B529">
            <v>1440200</v>
          </cell>
          <cell r="C529" t="str">
            <v>床･せっ器質ﾀｲﾙ</v>
          </cell>
          <cell r="E529" t="str">
            <v>施釉･150mm角</v>
          </cell>
          <cell r="G529" t="str">
            <v>枚</v>
          </cell>
          <cell r="H529">
            <v>96</v>
          </cell>
          <cell r="I529" t="str">
            <v>標準書〔Ⅱ〕-</v>
          </cell>
          <cell r="J529">
            <v>20</v>
          </cell>
        </row>
        <row r="530">
          <cell r="B530">
            <v>1440210</v>
          </cell>
          <cell r="C530" t="str">
            <v>床･せっ器質ﾀｲﾙ</v>
          </cell>
          <cell r="E530" t="str">
            <v>施釉･200mm角</v>
          </cell>
          <cell r="G530" t="str">
            <v>枚</v>
          </cell>
          <cell r="H530">
            <v>210</v>
          </cell>
          <cell r="I530" t="str">
            <v>標準書〔Ⅱ〕-</v>
          </cell>
          <cell r="J530">
            <v>20</v>
          </cell>
        </row>
        <row r="531">
          <cell r="B531">
            <v>1440220</v>
          </cell>
          <cell r="C531" t="str">
            <v>床･せっ器質ﾀｲﾙ</v>
          </cell>
          <cell r="E531" t="str">
            <v>150mm角･れんが調</v>
          </cell>
          <cell r="G531" t="str">
            <v>枚</v>
          </cell>
          <cell r="H531">
            <v>59</v>
          </cell>
          <cell r="I531" t="str">
            <v>標準書〔Ⅱ〕-</v>
          </cell>
          <cell r="J531">
            <v>20</v>
          </cell>
        </row>
        <row r="532">
          <cell r="B532">
            <v>1440230</v>
          </cell>
          <cell r="C532" t="str">
            <v>床･せっ器質ﾀｲﾙ</v>
          </cell>
          <cell r="E532" t="str">
            <v>200mm×100mm･れんが調</v>
          </cell>
          <cell r="G532" t="str">
            <v>枚</v>
          </cell>
          <cell r="H532">
            <v>52</v>
          </cell>
          <cell r="I532" t="str">
            <v>標準書〔Ⅱ〕-</v>
          </cell>
          <cell r="J532">
            <v>20</v>
          </cell>
        </row>
        <row r="533">
          <cell r="B533">
            <v>1440240</v>
          </cell>
          <cell r="C533" t="str">
            <v>外装･せっ器質ﾀｲﾙ</v>
          </cell>
          <cell r="E533" t="str">
            <v>108mm×60mm･れんが調･小口</v>
          </cell>
          <cell r="G533" t="str">
            <v>枚</v>
          </cell>
          <cell r="H533">
            <v>17</v>
          </cell>
          <cell r="I533" t="str">
            <v>標準書〔Ⅱ〕-</v>
          </cell>
          <cell r="J533">
            <v>20</v>
          </cell>
        </row>
        <row r="534">
          <cell r="B534">
            <v>1440250</v>
          </cell>
          <cell r="C534" t="str">
            <v>外装･せっ器質ﾀｲﾙ</v>
          </cell>
          <cell r="E534" t="str">
            <v>227mm×60mm･れんが調･二丁掛</v>
          </cell>
          <cell r="G534" t="str">
            <v>枚</v>
          </cell>
          <cell r="H534">
            <v>39</v>
          </cell>
          <cell r="I534" t="str">
            <v>標準書〔Ⅱ〕-</v>
          </cell>
          <cell r="J534">
            <v>20</v>
          </cell>
        </row>
        <row r="535">
          <cell r="B535">
            <v>1440260</v>
          </cell>
          <cell r="C535" t="str">
            <v>外装･せっ器質ﾀｲﾙ</v>
          </cell>
          <cell r="E535" t="str">
            <v>無釉･(108mm+50mm)×60mm･れんが調･小口曲</v>
          </cell>
          <cell r="G535" t="str">
            <v>枚</v>
          </cell>
          <cell r="H535">
            <v>60</v>
          </cell>
          <cell r="I535" t="str">
            <v>標準書〔Ⅱ〕-</v>
          </cell>
          <cell r="J535">
            <v>20</v>
          </cell>
        </row>
        <row r="536">
          <cell r="B536">
            <v>1440270</v>
          </cell>
          <cell r="C536" t="str">
            <v>外装･せっ器質ﾀｲﾙ</v>
          </cell>
          <cell r="E536" t="str">
            <v>無釉･(168mm+50mm)×60mm･れんが調二丁掛標準曲</v>
          </cell>
          <cell r="G536" t="str">
            <v>枚</v>
          </cell>
          <cell r="H536">
            <v>130</v>
          </cell>
          <cell r="I536" t="str">
            <v>標準書〔Ⅱ〕-</v>
          </cell>
          <cell r="J536">
            <v>20</v>
          </cell>
        </row>
        <row r="537">
          <cell r="B537">
            <v>1440280</v>
          </cell>
          <cell r="C537" t="str">
            <v>床･ﾓｻﾞｲｸﾀｲﾙ</v>
          </cell>
          <cell r="E537" t="str">
            <v>磁器質･無釉･50mm角･(300mm×300mm)</v>
          </cell>
          <cell r="G537" t="str">
            <v>ｼｰﾄ</v>
          </cell>
          <cell r="H537">
            <v>200</v>
          </cell>
          <cell r="I537" t="str">
            <v>標準書〔Ⅱ〕-</v>
          </cell>
          <cell r="J537">
            <v>20</v>
          </cell>
        </row>
        <row r="538">
          <cell r="B538">
            <v>1440290</v>
          </cell>
          <cell r="C538" t="str">
            <v>床･ﾓｻﾞｲｸﾀｲﾙ</v>
          </cell>
          <cell r="E538" t="str">
            <v>磁器質･施釉･25mm角･(300mm×300mm)</v>
          </cell>
          <cell r="G538" t="str">
            <v>ｼｰﾄ</v>
          </cell>
          <cell r="H538">
            <v>140</v>
          </cell>
          <cell r="I538" t="str">
            <v>標準書〔Ⅱ〕-</v>
          </cell>
          <cell r="J538">
            <v>20</v>
          </cell>
        </row>
        <row r="539">
          <cell r="B539">
            <v>1440300</v>
          </cell>
          <cell r="C539" t="str">
            <v>床･ﾓｻﾞｲｸﾀｲﾙ</v>
          </cell>
          <cell r="E539" t="str">
            <v>磁器質･施釉･50mm角･(300mm×300mm)</v>
          </cell>
          <cell r="G539" t="str">
            <v>ｼｰﾄ</v>
          </cell>
          <cell r="H539">
            <v>170</v>
          </cell>
          <cell r="I539" t="str">
            <v>標準書〔Ⅱ〕-</v>
          </cell>
          <cell r="J539">
            <v>20</v>
          </cell>
        </row>
        <row r="540">
          <cell r="B540">
            <v>1440310</v>
          </cell>
          <cell r="C540" t="str">
            <v>内装･ﾓｻﾞｲｸﾀｲﾙ</v>
          </cell>
          <cell r="E540" t="str">
            <v>磁器質･施釉･25mm角･(300mm×300mm)</v>
          </cell>
          <cell r="G540" t="str">
            <v>ｼｰﾄ</v>
          </cell>
          <cell r="H540">
            <v>140</v>
          </cell>
          <cell r="I540" t="str">
            <v>標準書〔Ⅱ〕-</v>
          </cell>
          <cell r="J540">
            <v>20</v>
          </cell>
        </row>
        <row r="541">
          <cell r="B541">
            <v>1440320</v>
          </cell>
          <cell r="C541" t="str">
            <v>内装･ﾓｻﾞｲｸﾀｲﾙ</v>
          </cell>
          <cell r="E541" t="str">
            <v>磁器質･施釉･50mm角･(300mm×300mm)</v>
          </cell>
          <cell r="G541" t="str">
            <v>ｼｰﾄ</v>
          </cell>
          <cell r="H541">
            <v>200</v>
          </cell>
          <cell r="I541" t="str">
            <v>標準書〔Ⅱ〕-</v>
          </cell>
          <cell r="J541">
            <v>20</v>
          </cell>
        </row>
        <row r="542">
          <cell r="B542">
            <v>1440330</v>
          </cell>
          <cell r="C542" t="str">
            <v>外装･ﾓｻﾞｲｸﾀｲﾙ</v>
          </cell>
          <cell r="E542" t="str">
            <v>磁器質･施釉･50mm角･(300mm×300mm)</v>
          </cell>
          <cell r="G542" t="str">
            <v>ｼｰﾄ</v>
          </cell>
          <cell r="H542">
            <v>130</v>
          </cell>
          <cell r="I542" t="str">
            <v>標準書〔Ⅱ〕-</v>
          </cell>
          <cell r="J542">
            <v>20</v>
          </cell>
        </row>
        <row r="543">
          <cell r="B543">
            <v>1440340</v>
          </cell>
          <cell r="C543" t="str">
            <v>外装･ﾓｻﾞｲｸﾀｲﾙ</v>
          </cell>
          <cell r="E543" t="str">
            <v>磁器質･無釉･50mm角･(300mm×300mm)</v>
          </cell>
          <cell r="G543" t="str">
            <v>ｼｰﾄ</v>
          </cell>
          <cell r="H543">
            <v>140</v>
          </cell>
          <cell r="I543" t="str">
            <v>標準書〔Ⅱ〕-</v>
          </cell>
          <cell r="J543">
            <v>20</v>
          </cell>
        </row>
        <row r="544">
          <cell r="B544">
            <v>1440350</v>
          </cell>
          <cell r="C544" t="str">
            <v>内装･ﾃﾞｻﾞｲﾝﾀｲﾙ</v>
          </cell>
          <cell r="E544" t="str">
            <v>陶器質･施釉･150mm角</v>
          </cell>
          <cell r="G544" t="str">
            <v>枚</v>
          </cell>
          <cell r="H544">
            <v>620</v>
          </cell>
          <cell r="I544" t="str">
            <v>標準書〔Ⅱ〕-</v>
          </cell>
          <cell r="J544">
            <v>20</v>
          </cell>
        </row>
        <row r="545">
          <cell r="B545">
            <v>1440360</v>
          </cell>
          <cell r="C545" t="str">
            <v>内装･ﾃﾞｻﾞｲﾝﾀｲﾙ</v>
          </cell>
          <cell r="E545" t="str">
            <v>陶器質･施釉･200mm×100mm角</v>
          </cell>
          <cell r="G545" t="str">
            <v>枚</v>
          </cell>
          <cell r="H545">
            <v>300</v>
          </cell>
          <cell r="I545" t="str">
            <v>標準書〔Ⅱ〕-</v>
          </cell>
          <cell r="J545">
            <v>20</v>
          </cell>
        </row>
        <row r="546">
          <cell r="B546">
            <v>1440370</v>
          </cell>
          <cell r="C546" t="str">
            <v>内装･ﾃﾞｻﾞｲﾝﾀｲﾙ</v>
          </cell>
          <cell r="E546" t="str">
            <v>陶器質･施釉･200mm角</v>
          </cell>
          <cell r="G546" t="str">
            <v>m2</v>
          </cell>
          <cell r="H546">
            <v>9440</v>
          </cell>
          <cell r="I546" t="str">
            <v>標準書〔Ⅱ〕-</v>
          </cell>
          <cell r="J546">
            <v>20</v>
          </cell>
        </row>
        <row r="547">
          <cell r="B547">
            <v>1441010</v>
          </cell>
          <cell r="C547" t="str">
            <v>床･磁器質ﾀｲﾙ</v>
          </cell>
          <cell r="E547" t="str">
            <v>施釉･300mm角</v>
          </cell>
          <cell r="G547" t="str">
            <v>枚</v>
          </cell>
          <cell r="H547">
            <v>590</v>
          </cell>
          <cell r="I547" t="str">
            <v>標準書〔Ⅱ〕-</v>
          </cell>
          <cell r="J547">
            <v>20</v>
          </cell>
        </row>
        <row r="548">
          <cell r="B548">
            <v>1450010</v>
          </cell>
          <cell r="C548" t="str">
            <v>ｱｽﾌｧﾙﾄﾌｪﾙﾄ</v>
          </cell>
          <cell r="E548" t="str">
            <v>20kg品</v>
          </cell>
          <cell r="G548" t="str">
            <v>m2</v>
          </cell>
          <cell r="H548">
            <v>110</v>
          </cell>
          <cell r="I548" t="str">
            <v>標準書〔Ⅱ〕-</v>
          </cell>
          <cell r="J548">
            <v>21</v>
          </cell>
        </row>
        <row r="549">
          <cell r="B549">
            <v>1450020</v>
          </cell>
          <cell r="C549" t="str">
            <v>ﾒﾀﾙﾗｽ</v>
          </cell>
          <cell r="E549" t="str">
            <v>#270</v>
          </cell>
          <cell r="G549" t="str">
            <v>m2</v>
          </cell>
          <cell r="H549">
            <v>140</v>
          </cell>
          <cell r="I549" t="str">
            <v>標準書〔Ⅱ〕-</v>
          </cell>
          <cell r="J549">
            <v>21</v>
          </cell>
        </row>
        <row r="550">
          <cell r="B550">
            <v>1450030</v>
          </cell>
          <cell r="C550" t="str">
            <v>ｽﾃｰﾌﾟﾙ</v>
          </cell>
          <cell r="G550" t="str">
            <v>㎏</v>
          </cell>
          <cell r="H550">
            <v>420</v>
          </cell>
          <cell r="I550" t="str">
            <v>標準書〔Ⅱ〕-</v>
          </cell>
          <cell r="J550">
            <v>21</v>
          </cell>
        </row>
        <row r="551">
          <cell r="B551">
            <v>1450040</v>
          </cell>
          <cell r="C551" t="str">
            <v>ﾘﾌﾞﾗｽ</v>
          </cell>
          <cell r="G551" t="str">
            <v>m2</v>
          </cell>
          <cell r="H551">
            <v>360</v>
          </cell>
          <cell r="I551" t="str">
            <v>標準書〔Ⅱ〕-</v>
          </cell>
          <cell r="J551">
            <v>21</v>
          </cell>
        </row>
        <row r="552">
          <cell r="B552">
            <v>1450050</v>
          </cell>
          <cell r="C552" t="str">
            <v>菱形ﾜｲﾔｰﾗｽ</v>
          </cell>
          <cell r="G552" t="str">
            <v>m2</v>
          </cell>
          <cell r="H552">
            <v>260</v>
          </cell>
          <cell r="I552" t="str">
            <v>標準書〔Ⅱ〕-</v>
          </cell>
          <cell r="J552">
            <v>21</v>
          </cell>
        </row>
        <row r="553">
          <cell r="B553">
            <v>1450060</v>
          </cell>
          <cell r="C553" t="str">
            <v>亜鉛めっき鉄線</v>
          </cell>
          <cell r="E553" t="str">
            <v>#18</v>
          </cell>
          <cell r="G553" t="str">
            <v>㎏</v>
          </cell>
          <cell r="H553">
            <v>220</v>
          </cell>
          <cell r="I553" t="str">
            <v>標準書〔Ⅱ〕-</v>
          </cell>
          <cell r="J553">
            <v>21</v>
          </cell>
        </row>
        <row r="554">
          <cell r="B554">
            <v>1450070</v>
          </cell>
          <cell r="C554" t="str">
            <v>石こうﾗｽﾎﾞｰﾄﾞ</v>
          </cell>
          <cell r="E554" t="str">
            <v>厚9.5mm×910mm×1,820mm</v>
          </cell>
          <cell r="G554" t="str">
            <v>m2</v>
          </cell>
          <cell r="H554">
            <v>190</v>
          </cell>
          <cell r="I554" t="str">
            <v>標準書〔Ⅱ〕-</v>
          </cell>
          <cell r="J554">
            <v>21</v>
          </cell>
        </row>
        <row r="555">
          <cell r="B555">
            <v>1450080</v>
          </cell>
          <cell r="C555" t="str">
            <v>ﾎﾞ-ﾄﾞくぎ</v>
          </cell>
          <cell r="E555" t="str">
            <v>ｽｸﾘｭｰくぎ</v>
          </cell>
          <cell r="G555" t="str">
            <v>㎏</v>
          </cell>
          <cell r="H555">
            <v>370</v>
          </cell>
          <cell r="I555" t="str">
            <v>標準書〔Ⅱ〕-</v>
          </cell>
          <cell r="J555">
            <v>21</v>
          </cell>
        </row>
        <row r="556">
          <cell r="B556">
            <v>1450090</v>
          </cell>
          <cell r="C556" t="str">
            <v>ﾎﾞ-ﾄﾞくぎ</v>
          </cell>
          <cell r="G556" t="str">
            <v>㎏</v>
          </cell>
          <cell r="H556">
            <v>240</v>
          </cell>
          <cell r="I556" t="str">
            <v>標準書〔Ⅱ〕-</v>
          </cell>
          <cell r="J556">
            <v>21</v>
          </cell>
        </row>
        <row r="557">
          <cell r="B557">
            <v>1450100</v>
          </cell>
          <cell r="C557" t="str">
            <v>くぎ</v>
          </cell>
          <cell r="G557" t="str">
            <v>ｇ</v>
          </cell>
          <cell r="H557">
            <v>1</v>
          </cell>
          <cell r="I557" t="str">
            <v>標準書〔Ⅱ〕-</v>
          </cell>
          <cell r="J557">
            <v>21</v>
          </cell>
        </row>
        <row r="558">
          <cell r="B558">
            <v>1450110</v>
          </cell>
          <cell r="C558" t="str">
            <v>白ｾﾒﾝﾄ</v>
          </cell>
          <cell r="G558" t="str">
            <v>㎏</v>
          </cell>
          <cell r="H558">
            <v>58</v>
          </cell>
          <cell r="I558" t="str">
            <v>標準書〔Ⅱ〕-</v>
          </cell>
          <cell r="J558">
            <v>21</v>
          </cell>
        </row>
        <row r="559">
          <cell r="B559">
            <v>1450120</v>
          </cell>
          <cell r="C559" t="str">
            <v>顔料</v>
          </cell>
          <cell r="E559" t="str">
            <v>緑</v>
          </cell>
          <cell r="G559" t="str">
            <v>㎏</v>
          </cell>
          <cell r="H559">
            <v>680</v>
          </cell>
          <cell r="I559" t="str">
            <v>標準書〔Ⅱ〕-</v>
          </cell>
          <cell r="J559">
            <v>21</v>
          </cell>
        </row>
        <row r="560">
          <cell r="B560">
            <v>1450130</v>
          </cell>
          <cell r="C560" t="str">
            <v>顔料</v>
          </cell>
          <cell r="E560" t="str">
            <v>一般色</v>
          </cell>
          <cell r="G560" t="str">
            <v>㎏</v>
          </cell>
          <cell r="H560">
            <v>660</v>
          </cell>
          <cell r="I560" t="str">
            <v>標準書〔Ⅱ〕-</v>
          </cell>
          <cell r="J560">
            <v>21</v>
          </cell>
        </row>
        <row r="561">
          <cell r="B561">
            <v>1450140</v>
          </cell>
          <cell r="C561" t="str">
            <v>わらすさ</v>
          </cell>
          <cell r="G561" t="str">
            <v>㎏</v>
          </cell>
          <cell r="H561">
            <v>2160</v>
          </cell>
          <cell r="I561" t="str">
            <v>標準書〔Ⅱ〕-</v>
          </cell>
          <cell r="J561">
            <v>21</v>
          </cell>
        </row>
        <row r="562">
          <cell r="B562">
            <v>1450150</v>
          </cell>
          <cell r="C562" t="str">
            <v>麻すさ</v>
          </cell>
          <cell r="G562" t="str">
            <v>㎏</v>
          </cell>
          <cell r="H562">
            <v>1440</v>
          </cell>
          <cell r="I562" t="str">
            <v>標準書〔Ⅱ〕-</v>
          </cell>
          <cell r="J562">
            <v>21</v>
          </cell>
        </row>
        <row r="563">
          <cell r="B563">
            <v>1450160</v>
          </cell>
          <cell r="C563" t="str">
            <v>白毛すさ</v>
          </cell>
          <cell r="G563" t="str">
            <v>㎏</v>
          </cell>
          <cell r="H563">
            <v>1440</v>
          </cell>
          <cell r="I563" t="str">
            <v>標準書〔Ⅱ〕-</v>
          </cell>
          <cell r="J563">
            <v>21</v>
          </cell>
        </row>
        <row r="564">
          <cell r="B564">
            <v>1450170</v>
          </cell>
          <cell r="C564" t="str">
            <v>さらしすさ</v>
          </cell>
          <cell r="G564" t="str">
            <v>㎏</v>
          </cell>
          <cell r="H564">
            <v>1600</v>
          </cell>
          <cell r="I564" t="str">
            <v>標準書〔Ⅱ〕-</v>
          </cell>
          <cell r="J564">
            <v>21</v>
          </cell>
        </row>
        <row r="565">
          <cell r="B565">
            <v>1450180</v>
          </cell>
          <cell r="C565" t="str">
            <v>ﾄﾞﾛﾏｲﾄﾌﾟﾗｽﾀｰ</v>
          </cell>
          <cell r="G565" t="str">
            <v>㎏</v>
          </cell>
          <cell r="H565">
            <v>64</v>
          </cell>
          <cell r="I565" t="str">
            <v>標準書〔Ⅱ〕-</v>
          </cell>
          <cell r="J565">
            <v>21</v>
          </cell>
        </row>
        <row r="566">
          <cell r="B566">
            <v>1450190</v>
          </cell>
          <cell r="C566" t="str">
            <v>ﾄﾞﾛﾏｲﾄﾌﾟﾗｽﾀｰ</v>
          </cell>
          <cell r="E566" t="str">
            <v>下塗り用</v>
          </cell>
          <cell r="G566" t="str">
            <v>㎏</v>
          </cell>
          <cell r="H566">
            <v>64</v>
          </cell>
          <cell r="I566" t="str">
            <v>標準書〔Ⅱ〕-</v>
          </cell>
          <cell r="J566">
            <v>21</v>
          </cell>
        </row>
        <row r="567">
          <cell r="B567">
            <v>1450200</v>
          </cell>
          <cell r="C567" t="str">
            <v>ﾄﾞﾛﾏｲﾄﾌﾟﾗｽﾀｰ</v>
          </cell>
          <cell r="E567" t="str">
            <v>上塗り用</v>
          </cell>
          <cell r="G567" t="str">
            <v>㎏</v>
          </cell>
          <cell r="H567">
            <v>64</v>
          </cell>
          <cell r="I567" t="str">
            <v>標準書〔Ⅱ〕-</v>
          </cell>
          <cell r="J567">
            <v>21</v>
          </cell>
        </row>
        <row r="568">
          <cell r="B568">
            <v>1450210</v>
          </cell>
          <cell r="C568" t="str">
            <v>石こうﾌﾟﾗｽﾀｰ</v>
          </cell>
          <cell r="G568" t="str">
            <v>㎏</v>
          </cell>
          <cell r="H568">
            <v>45</v>
          </cell>
          <cell r="I568" t="str">
            <v>標準書〔Ⅱ〕-</v>
          </cell>
          <cell r="J568">
            <v>21</v>
          </cell>
        </row>
        <row r="569">
          <cell r="B569">
            <v>1450220</v>
          </cell>
          <cell r="C569" t="str">
            <v>混合ﾌﾟﾗｽﾀｰ</v>
          </cell>
          <cell r="E569" t="str">
            <v>下塗り用</v>
          </cell>
          <cell r="G569" t="str">
            <v>㎏</v>
          </cell>
          <cell r="H569">
            <v>45</v>
          </cell>
          <cell r="I569" t="str">
            <v>標準書〔Ⅱ〕-</v>
          </cell>
          <cell r="J569">
            <v>21</v>
          </cell>
        </row>
        <row r="570">
          <cell r="B570">
            <v>1450230</v>
          </cell>
          <cell r="C570" t="str">
            <v>混合ﾌﾟﾗｽﾀｰ</v>
          </cell>
          <cell r="E570" t="str">
            <v>上塗り用</v>
          </cell>
          <cell r="G570" t="str">
            <v>㎏</v>
          </cell>
          <cell r="H570">
            <v>45</v>
          </cell>
          <cell r="I570" t="str">
            <v>標準書〔Ⅱ〕-</v>
          </cell>
          <cell r="J570">
            <v>21</v>
          </cell>
        </row>
        <row r="571">
          <cell r="B571">
            <v>1450240</v>
          </cell>
          <cell r="C571" t="str">
            <v>ひる石</v>
          </cell>
          <cell r="G571" t="str">
            <v>m3</v>
          </cell>
          <cell r="H571">
            <v>24000</v>
          </cell>
          <cell r="I571" t="str">
            <v>標準書〔Ⅱ〕-</v>
          </cell>
          <cell r="J571">
            <v>21</v>
          </cell>
        </row>
        <row r="572">
          <cell r="B572">
            <v>1450250</v>
          </cell>
          <cell r="C572" t="str">
            <v>砕石</v>
          </cell>
          <cell r="G572" t="str">
            <v>㎏</v>
          </cell>
          <cell r="H572">
            <v>120</v>
          </cell>
          <cell r="I572" t="str">
            <v>標準書〔Ⅱ〕-</v>
          </cell>
          <cell r="J572">
            <v>21</v>
          </cell>
        </row>
        <row r="573">
          <cell r="B573">
            <v>1450260</v>
          </cell>
          <cell r="C573" t="str">
            <v>消石灰</v>
          </cell>
          <cell r="G573" t="str">
            <v>㎏</v>
          </cell>
          <cell r="H573">
            <v>32</v>
          </cell>
          <cell r="I573" t="str">
            <v>標準書〔Ⅱ〕-</v>
          </cell>
          <cell r="J573">
            <v>21</v>
          </cell>
        </row>
        <row r="574">
          <cell r="B574">
            <v>1450270</v>
          </cell>
          <cell r="C574" t="str">
            <v>ﾊﾟｰﾗｲﾄ</v>
          </cell>
          <cell r="G574" t="str">
            <v>m3</v>
          </cell>
          <cell r="H574">
            <v>12900</v>
          </cell>
          <cell r="I574" t="str">
            <v>標準書〔Ⅱ〕-</v>
          </cell>
          <cell r="J574">
            <v>21</v>
          </cell>
        </row>
        <row r="575">
          <cell r="B575">
            <v>1450280</v>
          </cell>
          <cell r="C575" t="str">
            <v>荒壁土</v>
          </cell>
          <cell r="G575" t="str">
            <v>m3</v>
          </cell>
          <cell r="H575">
            <v>6000</v>
          </cell>
          <cell r="I575" t="str">
            <v>標準書〔Ⅱ〕-</v>
          </cell>
          <cell r="J575">
            <v>21</v>
          </cell>
        </row>
        <row r="576">
          <cell r="B576">
            <v>1450290</v>
          </cell>
          <cell r="C576" t="str">
            <v>真竹</v>
          </cell>
          <cell r="E576" t="str">
            <v>φ70mm～90mm×長さ9,000mm</v>
          </cell>
          <cell r="G576" t="str">
            <v>本</v>
          </cell>
          <cell r="H576">
            <v>1830</v>
          </cell>
          <cell r="I576" t="str">
            <v>標準書〔Ⅱ〕-</v>
          </cell>
          <cell r="J576">
            <v>21</v>
          </cell>
        </row>
        <row r="577">
          <cell r="B577">
            <v>1450300</v>
          </cell>
          <cell r="C577" t="str">
            <v>真竹</v>
          </cell>
          <cell r="E577" t="str">
            <v>φ30mm×長さ5,000mm</v>
          </cell>
          <cell r="G577" t="str">
            <v>本</v>
          </cell>
          <cell r="H577">
            <v>220</v>
          </cell>
          <cell r="I577" t="str">
            <v>標準書〔Ⅱ〕-</v>
          </cell>
          <cell r="J577">
            <v>21</v>
          </cell>
        </row>
        <row r="578">
          <cell r="B578">
            <v>1450310</v>
          </cell>
          <cell r="C578" t="str">
            <v>大しの竹</v>
          </cell>
          <cell r="E578" t="str">
            <v>四つ割り</v>
          </cell>
          <cell r="G578" t="str">
            <v>本</v>
          </cell>
          <cell r="H578">
            <v>91</v>
          </cell>
          <cell r="I578" t="str">
            <v>標準書〔Ⅱ〕-</v>
          </cell>
          <cell r="J578">
            <v>21</v>
          </cell>
        </row>
        <row r="579">
          <cell r="B579">
            <v>1450320</v>
          </cell>
          <cell r="C579" t="str">
            <v>小しの竹</v>
          </cell>
          <cell r="E579" t="str">
            <v>二つ割り</v>
          </cell>
          <cell r="G579" t="str">
            <v>本</v>
          </cell>
          <cell r="H579">
            <v>40</v>
          </cell>
          <cell r="I579" t="str">
            <v>標準書〔Ⅱ〕-</v>
          </cell>
          <cell r="J579">
            <v>21</v>
          </cell>
        </row>
        <row r="580">
          <cell r="B580">
            <v>1450330</v>
          </cell>
          <cell r="C580" t="str">
            <v>間渡し竹</v>
          </cell>
          <cell r="G580" t="str">
            <v>本</v>
          </cell>
          <cell r="H580">
            <v>120</v>
          </cell>
          <cell r="I580" t="str">
            <v>標準書〔Ⅱ〕-</v>
          </cell>
          <cell r="J580">
            <v>21</v>
          </cell>
        </row>
        <row r="581">
          <cell r="B581">
            <v>1450340</v>
          </cell>
          <cell r="C581" t="str">
            <v>小舞竹</v>
          </cell>
          <cell r="E581" t="str">
            <v>真竹中</v>
          </cell>
          <cell r="G581" t="str">
            <v>本</v>
          </cell>
          <cell r="H581">
            <v>56</v>
          </cell>
          <cell r="I581" t="str">
            <v>標準書〔Ⅱ〕-</v>
          </cell>
          <cell r="J581">
            <v>21</v>
          </cell>
        </row>
        <row r="582">
          <cell r="B582">
            <v>1450350</v>
          </cell>
          <cell r="C582" t="str">
            <v>しゅろ縄</v>
          </cell>
          <cell r="E582" t="str">
            <v>径3mm</v>
          </cell>
          <cell r="G582" t="str">
            <v>把</v>
          </cell>
          <cell r="H582">
            <v>110</v>
          </cell>
          <cell r="I582" t="str">
            <v>標準書〔Ⅱ〕-</v>
          </cell>
          <cell r="J582">
            <v>21</v>
          </cell>
        </row>
        <row r="583">
          <cell r="B583">
            <v>1450360</v>
          </cell>
          <cell r="C583" t="str">
            <v>かきなわ</v>
          </cell>
          <cell r="G583" t="str">
            <v>把</v>
          </cell>
          <cell r="H583">
            <v>55</v>
          </cell>
          <cell r="I583" t="str">
            <v>標準書〔Ⅱ〕-</v>
          </cell>
          <cell r="J583">
            <v>21</v>
          </cell>
        </row>
        <row r="584">
          <cell r="B584">
            <v>1450370</v>
          </cell>
          <cell r="C584" t="str">
            <v>砂壁</v>
          </cell>
          <cell r="G584" t="str">
            <v>m2</v>
          </cell>
          <cell r="H584">
            <v>4600</v>
          </cell>
          <cell r="I584" t="str">
            <v>標準書〔Ⅱ〕-</v>
          </cell>
          <cell r="J584">
            <v>21</v>
          </cell>
        </row>
        <row r="585">
          <cell r="B585">
            <v>1450380</v>
          </cell>
          <cell r="C585" t="str">
            <v>新京壁</v>
          </cell>
          <cell r="G585" t="str">
            <v>m2</v>
          </cell>
          <cell r="H585">
            <v>4310</v>
          </cell>
          <cell r="I585" t="str">
            <v>標準書〔Ⅱ〕-</v>
          </cell>
          <cell r="J585">
            <v>21</v>
          </cell>
        </row>
        <row r="586">
          <cell r="B586">
            <v>1450390</v>
          </cell>
          <cell r="C586" t="str">
            <v>繊維壁</v>
          </cell>
          <cell r="G586" t="str">
            <v>m2</v>
          </cell>
          <cell r="H586">
            <v>3970</v>
          </cell>
          <cell r="I586" t="str">
            <v>標準書〔Ⅱ〕-</v>
          </cell>
          <cell r="J586">
            <v>21</v>
          </cell>
        </row>
        <row r="587">
          <cell r="B587">
            <v>1450400</v>
          </cell>
          <cell r="C587" t="str">
            <v>大津壁</v>
          </cell>
          <cell r="G587" t="str">
            <v>m2</v>
          </cell>
          <cell r="H587">
            <v>4680</v>
          </cell>
          <cell r="I587" t="str">
            <v>標準書〔Ⅱ〕-</v>
          </cell>
          <cell r="J587">
            <v>21</v>
          </cell>
        </row>
        <row r="588">
          <cell r="B588">
            <v>1450410</v>
          </cell>
          <cell r="C588" t="str">
            <v>しっくい壁</v>
          </cell>
          <cell r="G588" t="str">
            <v>m2</v>
          </cell>
          <cell r="H588">
            <v>3900</v>
          </cell>
          <cell r="I588" t="str">
            <v>標準書〔Ⅱ〕-</v>
          </cell>
          <cell r="J588">
            <v>21</v>
          </cell>
        </row>
        <row r="589">
          <cell r="B589">
            <v>1450420</v>
          </cell>
          <cell r="C589" t="str">
            <v>ﾜｯｸｽ</v>
          </cell>
          <cell r="G589" t="str">
            <v>ｇ</v>
          </cell>
          <cell r="H589">
            <v>1</v>
          </cell>
          <cell r="I589" t="str">
            <v>標準書〔Ⅱ〕-</v>
          </cell>
          <cell r="J589">
            <v>21</v>
          </cell>
        </row>
        <row r="590">
          <cell r="B590">
            <v>1450430</v>
          </cell>
          <cell r="C590" t="str">
            <v>薄付仕上塗材仕上</v>
          </cell>
          <cell r="E590" t="str">
            <v>じゅらく</v>
          </cell>
          <cell r="G590" t="str">
            <v>m2</v>
          </cell>
          <cell r="H590">
            <v>1360</v>
          </cell>
          <cell r="I590" t="str">
            <v>標準書〔Ⅱ〕-</v>
          </cell>
          <cell r="J590">
            <v>21</v>
          </cell>
        </row>
        <row r="591">
          <cell r="B591">
            <v>1450440</v>
          </cell>
          <cell r="C591" t="str">
            <v>薄付仕上塗材仕上</v>
          </cell>
          <cell r="E591" t="str">
            <v>着色骨材砂壁状</v>
          </cell>
          <cell r="G591" t="str">
            <v>m2</v>
          </cell>
          <cell r="H591">
            <v>890</v>
          </cell>
          <cell r="I591" t="str">
            <v>標準書〔Ⅱ〕-</v>
          </cell>
          <cell r="J591">
            <v>21</v>
          </cell>
        </row>
        <row r="592">
          <cell r="B592">
            <v>1450450</v>
          </cell>
          <cell r="C592" t="str">
            <v>薄付仕上塗材仕上</v>
          </cell>
          <cell r="E592" t="str">
            <v>ｾﾒﾝﾄﾘｼﾝ</v>
          </cell>
          <cell r="G592" t="str">
            <v>m2</v>
          </cell>
          <cell r="H592">
            <v>550</v>
          </cell>
          <cell r="I592" t="str">
            <v>標準書〔Ⅱ〕-</v>
          </cell>
          <cell r="J592">
            <v>21</v>
          </cell>
        </row>
        <row r="593">
          <cell r="B593">
            <v>1450460</v>
          </cell>
          <cell r="C593" t="str">
            <v>薄付仕上塗材仕上</v>
          </cell>
          <cell r="E593" t="str">
            <v>ｼﾘｶﾘｼﾝ</v>
          </cell>
          <cell r="G593" t="str">
            <v>m2</v>
          </cell>
          <cell r="H593">
            <v>550</v>
          </cell>
          <cell r="I593" t="str">
            <v>標準書〔Ⅱ〕-</v>
          </cell>
          <cell r="J593">
            <v>21</v>
          </cell>
        </row>
        <row r="594">
          <cell r="B594">
            <v>1450470</v>
          </cell>
          <cell r="C594" t="str">
            <v>厚付け塗材仕上</v>
          </cell>
          <cell r="E594" t="str">
            <v>ｾﾒﾝﾄｽﾀｯｺ</v>
          </cell>
          <cell r="G594" t="str">
            <v>m2</v>
          </cell>
          <cell r="H594">
            <v>1270</v>
          </cell>
          <cell r="I594" t="str">
            <v>標準書〔Ⅱ〕-</v>
          </cell>
          <cell r="J594">
            <v>21</v>
          </cell>
        </row>
        <row r="595">
          <cell r="B595">
            <v>1450480</v>
          </cell>
          <cell r="C595" t="str">
            <v>厚付け塗材仕上</v>
          </cell>
          <cell r="E595" t="str">
            <v>ｼﾘｶｽﾀｯｺ</v>
          </cell>
          <cell r="G595" t="str">
            <v>m2</v>
          </cell>
          <cell r="H595">
            <v>1470</v>
          </cell>
          <cell r="I595" t="str">
            <v>標準書〔Ⅱ〕-</v>
          </cell>
          <cell r="J595">
            <v>21</v>
          </cell>
        </row>
        <row r="596">
          <cell r="B596">
            <v>1450490</v>
          </cell>
          <cell r="C596" t="str">
            <v>厚付け塗材仕上</v>
          </cell>
          <cell r="E596" t="str">
            <v>ｱｸﾘﾙｽﾀｯｺ</v>
          </cell>
          <cell r="G596" t="str">
            <v>m2</v>
          </cell>
          <cell r="H596">
            <v>1300</v>
          </cell>
          <cell r="I596" t="str">
            <v>標準書〔Ⅱ〕-</v>
          </cell>
          <cell r="J596">
            <v>21</v>
          </cell>
        </row>
        <row r="597">
          <cell r="B597">
            <v>1450500</v>
          </cell>
          <cell r="C597" t="str">
            <v>複層仕上塗材仕上</v>
          </cell>
          <cell r="E597" t="str">
            <v>ﾎﾟﾘﾏｰｾﾒﾝﾄﾀｲﾙ</v>
          </cell>
          <cell r="G597" t="str">
            <v>m2</v>
          </cell>
          <cell r="H597">
            <v>1140</v>
          </cell>
          <cell r="I597" t="str">
            <v>標準書〔Ⅱ〕-</v>
          </cell>
          <cell r="J597">
            <v>21</v>
          </cell>
        </row>
        <row r="598">
          <cell r="B598">
            <v>1450510</v>
          </cell>
          <cell r="C598" t="str">
            <v>複層仕上塗材仕上</v>
          </cell>
          <cell r="E598" t="str">
            <v>ｱｸﾘﾙﾀｲﾙ</v>
          </cell>
          <cell r="G598" t="str">
            <v>m2</v>
          </cell>
          <cell r="H598">
            <v>1140</v>
          </cell>
          <cell r="I598" t="str">
            <v>標準書〔Ⅱ〕-</v>
          </cell>
          <cell r="J598">
            <v>21</v>
          </cell>
        </row>
        <row r="599">
          <cell r="B599">
            <v>1450520</v>
          </cell>
          <cell r="C599" t="str">
            <v>複層仕上塗材仕上</v>
          </cell>
          <cell r="E599" t="str">
            <v>ｴﾎﾟｷｼﾀｲﾙRE</v>
          </cell>
          <cell r="G599" t="str">
            <v>m2</v>
          </cell>
          <cell r="H599">
            <v>1300</v>
          </cell>
          <cell r="I599" t="str">
            <v>標準書〔Ⅱ〕-</v>
          </cell>
          <cell r="J599">
            <v>22</v>
          </cell>
        </row>
        <row r="600">
          <cell r="B600">
            <v>1450530</v>
          </cell>
          <cell r="C600" t="str">
            <v>複層仕上塗材仕上</v>
          </cell>
          <cell r="E600" t="str">
            <v>ｴﾎﾟｷｼﾀｲﾙ</v>
          </cell>
          <cell r="G600" t="str">
            <v>m2</v>
          </cell>
          <cell r="H600">
            <v>1530</v>
          </cell>
          <cell r="I600" t="str">
            <v>標準書〔Ⅱ〕-</v>
          </cell>
          <cell r="J600">
            <v>22</v>
          </cell>
        </row>
        <row r="601">
          <cell r="B601">
            <v>1450540</v>
          </cell>
          <cell r="C601" t="str">
            <v>複層仕上塗材仕上</v>
          </cell>
          <cell r="E601" t="str">
            <v>ｼﾘｶﾀｲﾙ</v>
          </cell>
          <cell r="G601" t="str">
            <v>m2</v>
          </cell>
          <cell r="H601">
            <v>1280</v>
          </cell>
          <cell r="I601" t="str">
            <v>標準書〔Ⅱ〕-</v>
          </cell>
          <cell r="J601">
            <v>22</v>
          </cell>
        </row>
        <row r="602">
          <cell r="B602">
            <v>1450550</v>
          </cell>
          <cell r="C602" t="str">
            <v>複層仕上塗材仕上</v>
          </cell>
          <cell r="E602" t="str">
            <v>ｾﾒﾝﾄ吹付ﾀｲﾙ</v>
          </cell>
          <cell r="G602" t="str">
            <v>m2</v>
          </cell>
          <cell r="H602">
            <v>1180</v>
          </cell>
          <cell r="I602" t="str">
            <v>標準書〔Ⅱ〕-</v>
          </cell>
          <cell r="J602">
            <v>22</v>
          </cell>
        </row>
        <row r="603">
          <cell r="B603">
            <v>1450560</v>
          </cell>
          <cell r="C603" t="str">
            <v>防水形複層塗材</v>
          </cell>
          <cell r="G603" t="str">
            <v>m2</v>
          </cell>
          <cell r="H603">
            <v>1600</v>
          </cell>
          <cell r="I603" t="str">
            <v>標準書〔Ⅱ〕-</v>
          </cell>
          <cell r="J603">
            <v>22</v>
          </cell>
        </row>
        <row r="604">
          <cell r="B604">
            <v>1450570</v>
          </cell>
          <cell r="C604" t="str">
            <v>幅木･ﾓﾙﾀﾙ塗</v>
          </cell>
          <cell r="E604" t="str">
            <v>高さ200mm</v>
          </cell>
          <cell r="G604" t="str">
            <v>m</v>
          </cell>
          <cell r="H604">
            <v>1520</v>
          </cell>
          <cell r="I604" t="str">
            <v>標準書〔Ⅱ〕-</v>
          </cell>
          <cell r="J604">
            <v>22</v>
          </cell>
        </row>
        <row r="605">
          <cell r="B605">
            <v>1450580</v>
          </cell>
          <cell r="C605" t="str">
            <v>窓台･人造石研出</v>
          </cell>
          <cell r="E605" t="str">
            <v>幅150mm</v>
          </cell>
          <cell r="G605" t="str">
            <v>m</v>
          </cell>
          <cell r="H605">
            <v>5920</v>
          </cell>
          <cell r="I605" t="str">
            <v>標準書〔Ⅱ〕-</v>
          </cell>
          <cell r="J605">
            <v>22</v>
          </cell>
        </row>
        <row r="606">
          <cell r="B606">
            <v>1450590</v>
          </cell>
          <cell r="C606" t="str">
            <v>ﾜｲﾔｰﾗｽ下地こすり</v>
          </cell>
          <cell r="G606" t="str">
            <v>m2</v>
          </cell>
          <cell r="H606">
            <v>1440</v>
          </cell>
          <cell r="I606" t="str">
            <v>標準書〔Ⅱ〕-</v>
          </cell>
          <cell r="J606">
            <v>22</v>
          </cell>
        </row>
        <row r="607">
          <cell r="B607">
            <v>1450600</v>
          </cell>
          <cell r="C607" t="str">
            <v>ﾒﾀﾙﾗｽ下地こすり</v>
          </cell>
          <cell r="G607" t="str">
            <v>m2</v>
          </cell>
          <cell r="H607">
            <v>1400</v>
          </cell>
          <cell r="I607" t="str">
            <v>標準書〔Ⅱ〕-</v>
          </cell>
          <cell r="J607">
            <v>22</v>
          </cell>
        </row>
        <row r="608">
          <cell r="B608">
            <v>1450610</v>
          </cell>
          <cell r="C608" t="str">
            <v>繊維壁</v>
          </cell>
          <cell r="E608" t="str">
            <v>ﾗｽﾎﾞｰド下地別途</v>
          </cell>
          <cell r="G608" t="str">
            <v>m2</v>
          </cell>
          <cell r="H608">
            <v>3030</v>
          </cell>
          <cell r="I608" t="str">
            <v>標準書〔Ⅱ〕-</v>
          </cell>
          <cell r="J608">
            <v>22</v>
          </cell>
        </row>
        <row r="609">
          <cell r="B609">
            <v>1460010</v>
          </cell>
          <cell r="C609" t="str">
            <v>木材･[正角材]</v>
          </cell>
          <cell r="E609" t="str">
            <v>杉･特1等</v>
          </cell>
          <cell r="G609" t="str">
            <v>m3</v>
          </cell>
          <cell r="H609">
            <v>43600</v>
          </cell>
          <cell r="I609" t="str">
            <v>標準書〔Ⅱ〕-</v>
          </cell>
          <cell r="J609">
            <v>23</v>
          </cell>
        </row>
        <row r="610">
          <cell r="B610">
            <v>1460020</v>
          </cell>
          <cell r="C610" t="str">
            <v>木材･[正角材]</v>
          </cell>
          <cell r="E610" t="str">
            <v>桧･特1等</v>
          </cell>
          <cell r="G610" t="str">
            <v>m3</v>
          </cell>
          <cell r="H610">
            <v>86400</v>
          </cell>
          <cell r="I610" t="str">
            <v>標準書〔Ⅱ〕-</v>
          </cell>
          <cell r="J610">
            <v>23</v>
          </cell>
        </row>
        <row r="611">
          <cell r="B611">
            <v>1460030</v>
          </cell>
          <cell r="C611" t="str">
            <v>木材･[正角材]</v>
          </cell>
          <cell r="E611" t="str">
            <v>米つが･特1等</v>
          </cell>
          <cell r="G611" t="str">
            <v>m3</v>
          </cell>
          <cell r="H611">
            <v>49300</v>
          </cell>
          <cell r="I611" t="str">
            <v>標準書〔Ⅱ〕-</v>
          </cell>
          <cell r="J611">
            <v>23</v>
          </cell>
        </row>
        <row r="612">
          <cell r="B612">
            <v>1460040</v>
          </cell>
          <cell r="C612" t="str">
            <v>木材･[正角材]</v>
          </cell>
          <cell r="E612" t="str">
            <v>杉･特1等</v>
          </cell>
          <cell r="G612" t="str">
            <v>本</v>
          </cell>
          <cell r="H612">
            <v>1310</v>
          </cell>
          <cell r="I612" t="str">
            <v>標準書〔Ⅱ〕-</v>
          </cell>
          <cell r="J612">
            <v>23</v>
          </cell>
        </row>
        <row r="613">
          <cell r="B613">
            <v>1460050</v>
          </cell>
          <cell r="C613" t="str">
            <v>木材･[正角材]</v>
          </cell>
          <cell r="E613" t="str">
            <v>桧･1等</v>
          </cell>
          <cell r="G613" t="str">
            <v>m3</v>
          </cell>
          <cell r="H613">
            <v>57000</v>
          </cell>
          <cell r="I613" t="str">
            <v>標準書〔Ⅱ〕-</v>
          </cell>
          <cell r="J613">
            <v>23</v>
          </cell>
        </row>
        <row r="614">
          <cell r="B614">
            <v>1460060</v>
          </cell>
          <cell r="C614" t="str">
            <v>木材･[平角材]</v>
          </cell>
          <cell r="E614" t="str">
            <v>松･特1等</v>
          </cell>
          <cell r="G614" t="str">
            <v>m3</v>
          </cell>
          <cell r="H614">
            <v>51300</v>
          </cell>
          <cell r="I614" t="str">
            <v>標準書〔Ⅱ〕-</v>
          </cell>
          <cell r="J614">
            <v>23</v>
          </cell>
        </row>
        <row r="615">
          <cell r="B615">
            <v>1460070</v>
          </cell>
          <cell r="C615" t="str">
            <v>木材･[平角材]</v>
          </cell>
          <cell r="E615" t="str">
            <v>米松･特1等</v>
          </cell>
          <cell r="G615" t="str">
            <v>m3</v>
          </cell>
          <cell r="H615">
            <v>51300</v>
          </cell>
          <cell r="I615" t="str">
            <v>標準書〔Ⅱ〕-</v>
          </cell>
          <cell r="J615">
            <v>23</v>
          </cell>
        </row>
        <row r="616">
          <cell r="B616">
            <v>1460080</v>
          </cell>
          <cell r="C616" t="str">
            <v>木材･[正割材]</v>
          </cell>
          <cell r="E616" t="str">
            <v>杉･特1等</v>
          </cell>
          <cell r="G616" t="str">
            <v>m3</v>
          </cell>
          <cell r="H616">
            <v>46600</v>
          </cell>
          <cell r="I616" t="str">
            <v>標準書〔Ⅱ〕-</v>
          </cell>
          <cell r="J616">
            <v>23</v>
          </cell>
        </row>
        <row r="617">
          <cell r="B617">
            <v>1460090</v>
          </cell>
          <cell r="C617" t="str">
            <v>木材･[正割材]</v>
          </cell>
          <cell r="E617" t="str">
            <v>桧･特1等</v>
          </cell>
          <cell r="G617" t="str">
            <v>m3</v>
          </cell>
          <cell r="H617">
            <v>75000</v>
          </cell>
          <cell r="I617" t="str">
            <v>標準書〔Ⅱ〕-</v>
          </cell>
          <cell r="J617">
            <v>23</v>
          </cell>
        </row>
        <row r="618">
          <cell r="B618">
            <v>1460100</v>
          </cell>
          <cell r="C618" t="str">
            <v>木材･[正割材]</v>
          </cell>
          <cell r="E618" t="str">
            <v>米つが･特1等</v>
          </cell>
          <cell r="G618" t="str">
            <v>m3</v>
          </cell>
          <cell r="H618">
            <v>48300</v>
          </cell>
          <cell r="I618" t="str">
            <v>標準書〔Ⅱ〕-</v>
          </cell>
          <cell r="J618">
            <v>23</v>
          </cell>
        </row>
        <row r="619">
          <cell r="B619">
            <v>1460110</v>
          </cell>
          <cell r="C619" t="str">
            <v>木材･[正割材]</v>
          </cell>
          <cell r="E619" t="str">
            <v>米つが･上小節</v>
          </cell>
          <cell r="G619" t="str">
            <v>m3</v>
          </cell>
          <cell r="H619">
            <v>94800</v>
          </cell>
          <cell r="I619" t="str">
            <v>標準書〔Ⅱ〕-</v>
          </cell>
          <cell r="J619">
            <v>23</v>
          </cell>
        </row>
        <row r="620">
          <cell r="B620">
            <v>1460120</v>
          </cell>
          <cell r="C620" t="str">
            <v>木材･[平割材]</v>
          </cell>
          <cell r="E620" t="str">
            <v>杉･特1等</v>
          </cell>
          <cell r="G620" t="str">
            <v>m3</v>
          </cell>
          <cell r="H620">
            <v>43600</v>
          </cell>
          <cell r="I620" t="str">
            <v>標準書〔Ⅱ〕-</v>
          </cell>
          <cell r="J620">
            <v>23</v>
          </cell>
        </row>
        <row r="621">
          <cell r="B621">
            <v>1460130</v>
          </cell>
          <cell r="C621" t="str">
            <v>木材･[平割材]</v>
          </cell>
          <cell r="E621" t="str">
            <v>桧･特1等</v>
          </cell>
          <cell r="G621" t="str">
            <v>m3</v>
          </cell>
          <cell r="H621">
            <v>81000</v>
          </cell>
          <cell r="I621" t="str">
            <v>標準書〔Ⅱ〕-</v>
          </cell>
          <cell r="J621">
            <v>23</v>
          </cell>
        </row>
        <row r="622">
          <cell r="B622">
            <v>1460140</v>
          </cell>
          <cell r="C622" t="str">
            <v>木材･[平割材]</v>
          </cell>
          <cell r="E622" t="str">
            <v>杉･上小節</v>
          </cell>
          <cell r="G622" t="str">
            <v>m3</v>
          </cell>
          <cell r="H622">
            <v>108600</v>
          </cell>
          <cell r="I622" t="str">
            <v>標準書〔Ⅱ〕-</v>
          </cell>
          <cell r="J622">
            <v>23</v>
          </cell>
        </row>
        <row r="623">
          <cell r="B623">
            <v>1460150</v>
          </cell>
          <cell r="C623" t="str">
            <v>木材･[板材]</v>
          </cell>
          <cell r="E623" t="str">
            <v>杉･特1等</v>
          </cell>
          <cell r="G623" t="str">
            <v>m3</v>
          </cell>
          <cell r="H623">
            <v>48600</v>
          </cell>
          <cell r="I623" t="str">
            <v>標準書〔Ⅱ〕-</v>
          </cell>
          <cell r="J623">
            <v>23</v>
          </cell>
        </row>
        <row r="624">
          <cell r="B624">
            <v>1460160</v>
          </cell>
          <cell r="C624" t="str">
            <v>木材･[板材]</v>
          </cell>
          <cell r="E624" t="str">
            <v>桧･特1等</v>
          </cell>
          <cell r="G624" t="str">
            <v>m3</v>
          </cell>
          <cell r="H624">
            <v>88000</v>
          </cell>
          <cell r="I624" t="str">
            <v>標準書〔Ⅱ〕-</v>
          </cell>
          <cell r="J624">
            <v>23</v>
          </cell>
        </row>
        <row r="625">
          <cell r="B625">
            <v>1460170</v>
          </cell>
          <cell r="C625" t="str">
            <v>木材･[板材]</v>
          </cell>
          <cell r="E625" t="str">
            <v>松･特1等</v>
          </cell>
          <cell r="G625" t="str">
            <v>m3</v>
          </cell>
          <cell r="H625">
            <v>44500</v>
          </cell>
          <cell r="I625" t="str">
            <v>標準書〔Ⅱ〕-</v>
          </cell>
          <cell r="J625">
            <v>23</v>
          </cell>
        </row>
        <row r="626">
          <cell r="B626">
            <v>1460180</v>
          </cell>
          <cell r="C626" t="str">
            <v>木材･[板材]</v>
          </cell>
          <cell r="E626" t="str">
            <v>杉･特1等</v>
          </cell>
          <cell r="G626" t="str">
            <v>m3</v>
          </cell>
          <cell r="H626">
            <v>55600</v>
          </cell>
          <cell r="I626" t="str">
            <v>標準書〔Ⅱ〕-</v>
          </cell>
          <cell r="J626">
            <v>23</v>
          </cell>
        </row>
        <row r="627">
          <cell r="B627">
            <v>1460190</v>
          </cell>
          <cell r="C627" t="str">
            <v>木材･[板材]</v>
          </cell>
          <cell r="E627" t="str">
            <v>桧･特1等</v>
          </cell>
          <cell r="G627" t="str">
            <v>m3</v>
          </cell>
          <cell r="H627">
            <v>90000</v>
          </cell>
          <cell r="I627" t="str">
            <v>標準書〔Ⅱ〕-</v>
          </cell>
          <cell r="J627">
            <v>23</v>
          </cell>
        </row>
        <row r="628">
          <cell r="B628">
            <v>1460200</v>
          </cell>
          <cell r="C628" t="str">
            <v>木材･[板材]</v>
          </cell>
          <cell r="E628" t="str">
            <v>ﾗﾜﾝ</v>
          </cell>
          <cell r="G628" t="str">
            <v>m3</v>
          </cell>
          <cell r="H628">
            <v>224000</v>
          </cell>
          <cell r="I628" t="str">
            <v>標準書〔Ⅱ〕-</v>
          </cell>
          <cell r="J628">
            <v>23</v>
          </cell>
        </row>
        <row r="629">
          <cell r="B629">
            <v>1460210</v>
          </cell>
          <cell r="C629" t="str">
            <v>ひのき縁甲板</v>
          </cell>
          <cell r="E629" t="str">
            <v>長さ3,650mm～4,000mm×厚14mm×幅106mm･無節</v>
          </cell>
          <cell r="G629" t="str">
            <v>m2</v>
          </cell>
          <cell r="H629">
            <v>10500</v>
          </cell>
          <cell r="I629" t="str">
            <v>標準書〔Ⅱ〕-</v>
          </cell>
          <cell r="J629">
            <v>23</v>
          </cell>
        </row>
        <row r="630">
          <cell r="B630">
            <v>1460220</v>
          </cell>
          <cell r="C630" t="str">
            <v>ひのき縁甲板</v>
          </cell>
          <cell r="E630" t="str">
            <v>長さ3,650mm～4,000mm×厚14mm×幅106mm･上小節</v>
          </cell>
          <cell r="G630" t="str">
            <v>m2</v>
          </cell>
          <cell r="H630">
            <v>8900</v>
          </cell>
          <cell r="I630" t="str">
            <v>標準書〔Ⅱ〕-</v>
          </cell>
          <cell r="J630">
            <v>23</v>
          </cell>
        </row>
        <row r="631">
          <cell r="B631">
            <v>1460230</v>
          </cell>
          <cell r="C631" t="str">
            <v>ひのき縁甲板</v>
          </cell>
          <cell r="E631" t="str">
            <v>長さ3,650mm～4,000mm×厚14mm×幅106mm･小節</v>
          </cell>
          <cell r="G631" t="str">
            <v>m2</v>
          </cell>
          <cell r="H631">
            <v>5190</v>
          </cell>
          <cell r="I631" t="str">
            <v>標準書〔Ⅱ〕-</v>
          </cell>
          <cell r="J631">
            <v>23</v>
          </cell>
        </row>
        <row r="632">
          <cell r="B632">
            <v>1460240</v>
          </cell>
          <cell r="C632" t="str">
            <v>ひのき縁甲板</v>
          </cell>
          <cell r="E632" t="str">
            <v>長さ3,650mm～4,000mm×厚14mm×幅106mm･1等</v>
          </cell>
          <cell r="G632" t="str">
            <v>m2</v>
          </cell>
          <cell r="H632">
            <v>3000</v>
          </cell>
          <cell r="I632" t="str">
            <v>標準書〔Ⅱ〕-</v>
          </cell>
          <cell r="J632">
            <v>23</v>
          </cell>
        </row>
        <row r="633">
          <cell r="B633">
            <v>1460250</v>
          </cell>
          <cell r="C633" t="str">
            <v>ﾗﾜﾝ合板</v>
          </cell>
          <cell r="E633" t="str">
            <v>厚2.5mm･2類(耐水)</v>
          </cell>
          <cell r="G633" t="str">
            <v>m2</v>
          </cell>
          <cell r="H633">
            <v>280</v>
          </cell>
          <cell r="I633" t="str">
            <v>標準書〔Ⅱ〕-</v>
          </cell>
          <cell r="J633">
            <v>23</v>
          </cell>
        </row>
        <row r="634">
          <cell r="B634">
            <v>1460260</v>
          </cell>
          <cell r="C634" t="str">
            <v>ﾗﾜﾝ合板</v>
          </cell>
          <cell r="E634" t="str">
            <v>厚4mm･2類(耐水)</v>
          </cell>
          <cell r="G634" t="str">
            <v>m2</v>
          </cell>
          <cell r="H634">
            <v>400</v>
          </cell>
          <cell r="I634" t="str">
            <v>標準書〔Ⅱ〕-</v>
          </cell>
          <cell r="J634">
            <v>23</v>
          </cell>
        </row>
        <row r="635">
          <cell r="B635">
            <v>1460270</v>
          </cell>
          <cell r="C635" t="str">
            <v>ﾗﾜﾝ合板</v>
          </cell>
          <cell r="E635" t="str">
            <v>厚5.5mm･2類(耐水)</v>
          </cell>
          <cell r="G635" t="str">
            <v>m2</v>
          </cell>
          <cell r="H635">
            <v>470</v>
          </cell>
          <cell r="I635" t="str">
            <v>標準書〔Ⅱ〕-</v>
          </cell>
          <cell r="J635">
            <v>23</v>
          </cell>
        </row>
        <row r="636">
          <cell r="B636">
            <v>1460280</v>
          </cell>
          <cell r="C636" t="str">
            <v>ﾗﾜﾝ合板</v>
          </cell>
          <cell r="E636" t="str">
            <v>厚9mm･2類(耐水)</v>
          </cell>
          <cell r="G636" t="str">
            <v>m2</v>
          </cell>
          <cell r="H636">
            <v>770</v>
          </cell>
          <cell r="I636" t="str">
            <v>標準書〔Ⅱ〕-</v>
          </cell>
          <cell r="J636">
            <v>23</v>
          </cell>
        </row>
        <row r="637">
          <cell r="B637">
            <v>1460290</v>
          </cell>
          <cell r="C637" t="str">
            <v>ﾗﾜﾝ合板</v>
          </cell>
          <cell r="E637" t="str">
            <v>厚12mm･2類(耐水)</v>
          </cell>
          <cell r="G637" t="str">
            <v>m2</v>
          </cell>
          <cell r="H637">
            <v>970</v>
          </cell>
          <cell r="I637" t="str">
            <v>標準書〔Ⅱ〕-</v>
          </cell>
          <cell r="J637">
            <v>23</v>
          </cell>
        </row>
        <row r="638">
          <cell r="B638">
            <v>1460300</v>
          </cell>
          <cell r="C638" t="str">
            <v>ﾗﾜﾝ合板</v>
          </cell>
          <cell r="E638" t="str">
            <v>厚15mm･2類(耐水)</v>
          </cell>
          <cell r="G638" t="str">
            <v>m2</v>
          </cell>
          <cell r="H638">
            <v>1190</v>
          </cell>
          <cell r="I638" t="str">
            <v>標準書〔Ⅱ〕-</v>
          </cell>
          <cell r="J638">
            <v>23</v>
          </cell>
        </row>
        <row r="639">
          <cell r="B639">
            <v>1460310</v>
          </cell>
          <cell r="C639" t="str">
            <v>ﾗﾜﾝ合板</v>
          </cell>
          <cell r="E639" t="str">
            <v>厚4mm･1類(完全耐水)</v>
          </cell>
          <cell r="G639" t="str">
            <v>m2</v>
          </cell>
          <cell r="H639">
            <v>420</v>
          </cell>
          <cell r="I639" t="str">
            <v>標準書〔Ⅱ〕-</v>
          </cell>
          <cell r="J639">
            <v>23</v>
          </cell>
        </row>
        <row r="640">
          <cell r="B640">
            <v>1460320</v>
          </cell>
          <cell r="C640" t="str">
            <v>ﾗﾜﾝ合板</v>
          </cell>
          <cell r="E640" t="str">
            <v>厚5.5mm･1類(完全耐水)</v>
          </cell>
          <cell r="G640" t="str">
            <v>m2</v>
          </cell>
          <cell r="H640">
            <v>500</v>
          </cell>
          <cell r="I640" t="str">
            <v>標準書〔Ⅱ〕-</v>
          </cell>
          <cell r="J640">
            <v>23</v>
          </cell>
        </row>
        <row r="641">
          <cell r="B641">
            <v>1460330</v>
          </cell>
          <cell r="C641" t="str">
            <v>ﾗﾜﾝ合板</v>
          </cell>
          <cell r="E641" t="str">
            <v>厚9mm･1類(完全耐水)</v>
          </cell>
          <cell r="G641" t="str">
            <v>m2</v>
          </cell>
          <cell r="H641">
            <v>810</v>
          </cell>
          <cell r="I641" t="str">
            <v>標準書〔Ⅱ〕-</v>
          </cell>
          <cell r="J641">
            <v>23</v>
          </cell>
        </row>
        <row r="642">
          <cell r="B642">
            <v>1460340</v>
          </cell>
          <cell r="C642" t="str">
            <v>ﾗﾜﾝ合板</v>
          </cell>
          <cell r="E642" t="str">
            <v>厚12mm･1類(完全耐水)</v>
          </cell>
          <cell r="G642" t="str">
            <v>m2</v>
          </cell>
          <cell r="H642">
            <v>1020</v>
          </cell>
          <cell r="I642" t="str">
            <v>標準書〔Ⅱ〕-</v>
          </cell>
          <cell r="J642">
            <v>23</v>
          </cell>
        </row>
        <row r="643">
          <cell r="B643">
            <v>1460350</v>
          </cell>
          <cell r="C643" t="str">
            <v>ﾗﾜﾝ合板</v>
          </cell>
          <cell r="E643" t="str">
            <v>厚15mm･1類(完全耐水)</v>
          </cell>
          <cell r="G643" t="str">
            <v>m2</v>
          </cell>
          <cell r="H643">
            <v>1280</v>
          </cell>
          <cell r="I643" t="str">
            <v>標準書〔Ⅱ〕-</v>
          </cell>
          <cell r="J643">
            <v>23</v>
          </cell>
        </row>
        <row r="644">
          <cell r="B644">
            <v>1460360</v>
          </cell>
          <cell r="C644" t="str">
            <v>ﾌﾟﾘﾝﾄ合板</v>
          </cell>
          <cell r="E644" t="str">
            <v>厚3.6mm×幅608mm×長さ2,440mm</v>
          </cell>
          <cell r="G644" t="str">
            <v>m2</v>
          </cell>
          <cell r="H644">
            <v>1460</v>
          </cell>
          <cell r="I644" t="str">
            <v>標準書〔Ⅱ〕-</v>
          </cell>
          <cell r="J644">
            <v>23</v>
          </cell>
        </row>
        <row r="645">
          <cell r="B645">
            <v>1460370</v>
          </cell>
          <cell r="C645" t="str">
            <v>ﾌﾟﾘﾝﾄ合板</v>
          </cell>
          <cell r="E645" t="str">
            <v>厚2.3mm×幅920mm×長さ1,830mm</v>
          </cell>
          <cell r="G645" t="str">
            <v>m2</v>
          </cell>
          <cell r="H645">
            <v>1230</v>
          </cell>
          <cell r="I645" t="str">
            <v>標準書〔Ⅱ〕-</v>
          </cell>
          <cell r="J645">
            <v>23</v>
          </cell>
        </row>
        <row r="646">
          <cell r="B646">
            <v>1460380</v>
          </cell>
          <cell r="C646" t="str">
            <v>ﾌﾟﾘﾝﾄ合板</v>
          </cell>
          <cell r="E646" t="str">
            <v>厚4mm×幅606mm×長さ2,430mm</v>
          </cell>
          <cell r="G646" t="str">
            <v>m2</v>
          </cell>
          <cell r="H646">
            <v>1670</v>
          </cell>
          <cell r="I646" t="str">
            <v>標準書〔Ⅱ〕-</v>
          </cell>
          <cell r="J646">
            <v>23</v>
          </cell>
        </row>
        <row r="647">
          <cell r="B647">
            <v>1460390</v>
          </cell>
          <cell r="C647" t="str">
            <v>ﾌﾟﾘﾝﾄ合板</v>
          </cell>
          <cell r="E647" t="str">
            <v>厚5mm×幅608mm×長さ2,440mm</v>
          </cell>
          <cell r="G647" t="str">
            <v>m2</v>
          </cell>
          <cell r="H647">
            <v>1730</v>
          </cell>
          <cell r="I647" t="str">
            <v>標準書〔Ⅱ〕-</v>
          </cell>
          <cell r="J647">
            <v>23</v>
          </cell>
        </row>
        <row r="648">
          <cell r="B648">
            <v>1460400</v>
          </cell>
          <cell r="C648" t="str">
            <v>しな合板</v>
          </cell>
          <cell r="E648" t="str">
            <v>厚4mm･2類</v>
          </cell>
          <cell r="G648" t="str">
            <v>m2</v>
          </cell>
          <cell r="H648">
            <v>570</v>
          </cell>
          <cell r="I648" t="str">
            <v>標準書〔Ⅱ〕-</v>
          </cell>
          <cell r="J648">
            <v>23</v>
          </cell>
        </row>
        <row r="649">
          <cell r="B649">
            <v>1460410</v>
          </cell>
          <cell r="C649" t="str">
            <v>しな合板</v>
          </cell>
          <cell r="E649" t="str">
            <v>厚5.5mm･2類</v>
          </cell>
          <cell r="G649" t="str">
            <v>m2</v>
          </cell>
          <cell r="H649">
            <v>790</v>
          </cell>
          <cell r="I649" t="str">
            <v>標準書〔Ⅱ〕-</v>
          </cell>
          <cell r="J649">
            <v>23</v>
          </cell>
        </row>
        <row r="650">
          <cell r="B650">
            <v>1460420</v>
          </cell>
          <cell r="C650" t="str">
            <v>天然木化粧合板</v>
          </cell>
          <cell r="E650" t="str">
            <v>厚4mm×幅606mm×長さ2,430mm</v>
          </cell>
          <cell r="G650" t="str">
            <v>m2</v>
          </cell>
          <cell r="H650">
            <v>3910</v>
          </cell>
          <cell r="I650" t="str">
            <v>標準書〔Ⅱ〕-</v>
          </cell>
          <cell r="J650">
            <v>23</v>
          </cell>
        </row>
        <row r="651">
          <cell r="B651">
            <v>1460430</v>
          </cell>
          <cell r="C651" t="str">
            <v>天然木化粧合板</v>
          </cell>
          <cell r="E651" t="str">
            <v>厚5mm×幅608mm×長さ2,430mm(ﾁｰｸ板目)</v>
          </cell>
          <cell r="G651" t="str">
            <v>m2</v>
          </cell>
          <cell r="H651">
            <v>4160</v>
          </cell>
          <cell r="I651" t="str">
            <v>標準書〔Ⅱ〕-</v>
          </cell>
          <cell r="J651">
            <v>23</v>
          </cell>
        </row>
        <row r="652">
          <cell r="B652">
            <v>1460440</v>
          </cell>
          <cell r="C652" t="str">
            <v>天然木化粧合板</v>
          </cell>
          <cell r="E652" t="str">
            <v>厚5.5mm×幅610mm×長さ2,430mm(ｹﾔｷ板目)</v>
          </cell>
          <cell r="G652" t="str">
            <v>m2</v>
          </cell>
          <cell r="H652">
            <v>4530</v>
          </cell>
          <cell r="I652" t="str">
            <v>標準書〔Ⅱ〕-</v>
          </cell>
          <cell r="J652">
            <v>23</v>
          </cell>
        </row>
        <row r="653">
          <cell r="B653">
            <v>1460450</v>
          </cell>
          <cell r="C653" t="str">
            <v>ｵｰﾊﾞｰﾚｲ合板</v>
          </cell>
          <cell r="E653" t="str">
            <v>厚2.7mm×幅910mm×長さ1,820mm</v>
          </cell>
          <cell r="G653" t="str">
            <v>m2</v>
          </cell>
          <cell r="H653">
            <v>1400</v>
          </cell>
          <cell r="I653" t="str">
            <v>標準書〔Ⅱ〕-</v>
          </cell>
          <cell r="J653">
            <v>23</v>
          </cell>
        </row>
        <row r="654">
          <cell r="B654">
            <v>1460460</v>
          </cell>
          <cell r="C654" t="str">
            <v>ｵｰﾊﾞｰﾚｲ合板</v>
          </cell>
          <cell r="E654" t="str">
            <v>厚4mm×幅610mm×長さ2,430mm</v>
          </cell>
          <cell r="G654" t="str">
            <v>m2</v>
          </cell>
          <cell r="H654">
            <v>1780</v>
          </cell>
          <cell r="I654" t="str">
            <v>標準書〔Ⅱ〕-</v>
          </cell>
          <cell r="J654">
            <v>23</v>
          </cell>
        </row>
        <row r="655">
          <cell r="B655">
            <v>1460470</v>
          </cell>
          <cell r="C655" t="str">
            <v>ﾎﾞ-ﾄﾞくぎ</v>
          </cell>
          <cell r="G655" t="str">
            <v>㎏</v>
          </cell>
          <cell r="H655">
            <v>300</v>
          </cell>
          <cell r="I655" t="str">
            <v>標準書〔Ⅱ〕-</v>
          </cell>
          <cell r="J655">
            <v>23</v>
          </cell>
        </row>
        <row r="656">
          <cell r="B656">
            <v>1460480</v>
          </cell>
          <cell r="C656" t="str">
            <v>金物</v>
          </cell>
          <cell r="G656" t="str">
            <v>㎏</v>
          </cell>
          <cell r="H656">
            <v>240</v>
          </cell>
          <cell r="I656" t="str">
            <v>標準書〔Ⅱ〕-</v>
          </cell>
          <cell r="J656">
            <v>23</v>
          </cell>
        </row>
        <row r="657">
          <cell r="B657">
            <v>1460490</v>
          </cell>
          <cell r="C657" t="str">
            <v>木造軸組</v>
          </cell>
          <cell r="E657" t="str">
            <v>大壁</v>
          </cell>
          <cell r="G657" t="str">
            <v>m2</v>
          </cell>
          <cell r="H657">
            <v>4440</v>
          </cell>
          <cell r="I657" t="str">
            <v>標準書〔Ⅱ〕-</v>
          </cell>
          <cell r="J657">
            <v>23</v>
          </cell>
        </row>
        <row r="658">
          <cell r="B658">
            <v>1460500</v>
          </cell>
          <cell r="C658" t="str">
            <v>和式小屋組</v>
          </cell>
          <cell r="E658" t="str">
            <v>切妻</v>
          </cell>
          <cell r="G658" t="str">
            <v>m2</v>
          </cell>
          <cell r="H658">
            <v>3820</v>
          </cell>
          <cell r="I658" t="str">
            <v>標準書〔Ⅱ〕-</v>
          </cell>
          <cell r="J658">
            <v>23</v>
          </cell>
        </row>
        <row r="659">
          <cell r="B659">
            <v>1460510</v>
          </cell>
          <cell r="C659" t="str">
            <v>洋式小屋組</v>
          </cell>
          <cell r="E659" t="str">
            <v>切妻</v>
          </cell>
          <cell r="G659" t="str">
            <v>m2</v>
          </cell>
          <cell r="H659">
            <v>6610</v>
          </cell>
          <cell r="I659" t="str">
            <v>標準書〔Ⅱ〕-</v>
          </cell>
          <cell r="J659">
            <v>23</v>
          </cell>
        </row>
        <row r="660">
          <cell r="B660">
            <v>1460520</v>
          </cell>
          <cell r="C660" t="str">
            <v>和室天井</v>
          </cell>
          <cell r="E660" t="str">
            <v>杉杢(ﾊﾘ天)･敷目</v>
          </cell>
          <cell r="G660" t="str">
            <v>m2</v>
          </cell>
          <cell r="H660">
            <v>4560</v>
          </cell>
          <cell r="I660" t="str">
            <v>標準書〔Ⅱ〕-</v>
          </cell>
          <cell r="J660">
            <v>24</v>
          </cell>
        </row>
        <row r="661">
          <cell r="B661">
            <v>1460530</v>
          </cell>
          <cell r="C661" t="str">
            <v>和室天井</v>
          </cell>
          <cell r="E661" t="str">
            <v>杉柾(ﾊﾘ天)･敷目</v>
          </cell>
          <cell r="G661" t="str">
            <v>m2</v>
          </cell>
          <cell r="H661">
            <v>4400</v>
          </cell>
          <cell r="I661" t="str">
            <v>標準書〔Ⅱ〕-</v>
          </cell>
          <cell r="J661">
            <v>24</v>
          </cell>
        </row>
        <row r="662">
          <cell r="B662">
            <v>1460540</v>
          </cell>
          <cell r="C662" t="str">
            <v>和室天井</v>
          </cell>
          <cell r="E662" t="str">
            <v>杉杢(ﾊﾘ天)･竿縁</v>
          </cell>
          <cell r="G662" t="str">
            <v>m2</v>
          </cell>
          <cell r="H662">
            <v>3650</v>
          </cell>
          <cell r="I662" t="str">
            <v>標準書〔Ⅱ〕-</v>
          </cell>
          <cell r="J662">
            <v>24</v>
          </cell>
        </row>
        <row r="663">
          <cell r="B663">
            <v>1460550</v>
          </cell>
          <cell r="C663" t="str">
            <v>和室天井</v>
          </cell>
          <cell r="E663" t="str">
            <v>杉柾(ﾊﾘ天)･竿縁</v>
          </cell>
          <cell r="G663" t="str">
            <v>m2</v>
          </cell>
          <cell r="H663">
            <v>3650</v>
          </cell>
          <cell r="I663" t="str">
            <v>標準書〔Ⅱ〕-</v>
          </cell>
          <cell r="J663">
            <v>24</v>
          </cell>
        </row>
        <row r="664">
          <cell r="B664">
            <v>1460560</v>
          </cell>
          <cell r="C664" t="str">
            <v>和室天井</v>
          </cell>
          <cell r="E664" t="str">
            <v>杉杢(ﾊﾘ天)･竿縁･化粧竿</v>
          </cell>
          <cell r="G664" t="str">
            <v>m2</v>
          </cell>
          <cell r="H664">
            <v>4630</v>
          </cell>
          <cell r="I664" t="str">
            <v>標準書〔Ⅱ〕-</v>
          </cell>
          <cell r="J664">
            <v>24</v>
          </cell>
        </row>
        <row r="665">
          <cell r="B665">
            <v>1460570</v>
          </cell>
          <cell r="C665" t="str">
            <v>和室天井</v>
          </cell>
          <cell r="E665" t="str">
            <v>杉柾(ﾊﾘ天)･竿縁･化粧竿</v>
          </cell>
          <cell r="G665" t="str">
            <v>m2</v>
          </cell>
          <cell r="H665">
            <v>4630</v>
          </cell>
          <cell r="I665" t="str">
            <v>標準書〔Ⅱ〕-</v>
          </cell>
          <cell r="J665">
            <v>24</v>
          </cell>
        </row>
        <row r="666">
          <cell r="B666">
            <v>1460580</v>
          </cell>
          <cell r="C666" t="str">
            <v>和室天井</v>
          </cell>
          <cell r="E666" t="str">
            <v>杉杢(ﾊﾘ天)･舟底</v>
          </cell>
          <cell r="G666" t="str">
            <v>m2</v>
          </cell>
          <cell r="H666">
            <v>4560</v>
          </cell>
          <cell r="I666" t="str">
            <v>標準書〔Ⅱ〕-</v>
          </cell>
          <cell r="J666">
            <v>24</v>
          </cell>
        </row>
        <row r="667">
          <cell r="B667">
            <v>1460590</v>
          </cell>
          <cell r="C667" t="str">
            <v>和室天井</v>
          </cell>
          <cell r="E667" t="str">
            <v>杉柾(ﾊﾘ天)･舟底</v>
          </cell>
          <cell r="G667" t="str">
            <v>m2</v>
          </cell>
          <cell r="H667">
            <v>4400</v>
          </cell>
          <cell r="I667" t="str">
            <v>標準書〔Ⅱ〕-</v>
          </cell>
          <cell r="J667">
            <v>24</v>
          </cell>
        </row>
        <row r="668">
          <cell r="B668">
            <v>1460600</v>
          </cell>
          <cell r="C668" t="str">
            <v>和室天井</v>
          </cell>
          <cell r="E668" t="str">
            <v>網代天井</v>
          </cell>
          <cell r="G668" t="str">
            <v>m2</v>
          </cell>
          <cell r="H668">
            <v>5460</v>
          </cell>
          <cell r="I668" t="str">
            <v>標準書〔Ⅱ〕-</v>
          </cell>
          <cell r="J668">
            <v>24</v>
          </cell>
        </row>
        <row r="669">
          <cell r="B669">
            <v>1460610</v>
          </cell>
          <cell r="C669" t="str">
            <v>幅木</v>
          </cell>
          <cell r="E669" t="str">
            <v>杉</v>
          </cell>
          <cell r="G669" t="str">
            <v>m</v>
          </cell>
          <cell r="H669">
            <v>1200</v>
          </cell>
          <cell r="I669" t="str">
            <v>標準書〔Ⅱ〕-</v>
          </cell>
          <cell r="J669">
            <v>24</v>
          </cell>
        </row>
        <row r="670">
          <cell r="B670">
            <v>1460620</v>
          </cell>
          <cell r="C670" t="str">
            <v>幅木</v>
          </cell>
          <cell r="E670" t="str">
            <v>桧</v>
          </cell>
          <cell r="G670" t="str">
            <v>m</v>
          </cell>
          <cell r="H670">
            <v>1840</v>
          </cell>
          <cell r="I670" t="str">
            <v>標準書〔Ⅱ〕-</v>
          </cell>
          <cell r="J670">
            <v>24</v>
          </cell>
        </row>
        <row r="671">
          <cell r="B671">
            <v>1460630</v>
          </cell>
          <cell r="C671" t="str">
            <v>幅木</v>
          </cell>
          <cell r="E671" t="str">
            <v>米つが</v>
          </cell>
          <cell r="G671" t="str">
            <v>m</v>
          </cell>
          <cell r="H671">
            <v>52</v>
          </cell>
          <cell r="I671" t="str">
            <v>標準書〔Ⅱ〕-</v>
          </cell>
          <cell r="J671">
            <v>24</v>
          </cell>
        </row>
        <row r="672">
          <cell r="B672">
            <v>1460640</v>
          </cell>
          <cell r="C672" t="str">
            <v>ぞうきんずり</v>
          </cell>
          <cell r="E672" t="str">
            <v>杉</v>
          </cell>
          <cell r="G672" t="str">
            <v>m</v>
          </cell>
          <cell r="H672">
            <v>530</v>
          </cell>
          <cell r="I672" t="str">
            <v>標準書〔Ⅱ〕-</v>
          </cell>
          <cell r="J672">
            <v>24</v>
          </cell>
        </row>
        <row r="673">
          <cell r="B673">
            <v>1460650</v>
          </cell>
          <cell r="C673" t="str">
            <v>ぞうきんずり</v>
          </cell>
          <cell r="E673" t="str">
            <v>米つが</v>
          </cell>
          <cell r="G673" t="str">
            <v>m</v>
          </cell>
          <cell r="H673">
            <v>420</v>
          </cell>
          <cell r="I673" t="str">
            <v>標準書〔Ⅱ〕-</v>
          </cell>
          <cell r="J673">
            <v>24</v>
          </cell>
        </row>
        <row r="674">
          <cell r="B674">
            <v>1460660</v>
          </cell>
          <cell r="C674" t="str">
            <v>長押し</v>
          </cell>
          <cell r="E674" t="str">
            <v>杉</v>
          </cell>
          <cell r="G674" t="str">
            <v>m</v>
          </cell>
          <cell r="H674">
            <v>1200</v>
          </cell>
          <cell r="I674" t="str">
            <v>標準書〔Ⅱ〕-</v>
          </cell>
          <cell r="J674">
            <v>24</v>
          </cell>
        </row>
        <row r="675">
          <cell r="B675">
            <v>1460670</v>
          </cell>
          <cell r="C675" t="str">
            <v>長押し</v>
          </cell>
          <cell r="E675" t="str">
            <v>桧</v>
          </cell>
          <cell r="G675" t="str">
            <v>m</v>
          </cell>
          <cell r="H675">
            <v>1840</v>
          </cell>
          <cell r="I675" t="str">
            <v>標準書〔Ⅱ〕-</v>
          </cell>
          <cell r="J675">
            <v>24</v>
          </cell>
        </row>
        <row r="676">
          <cell r="B676">
            <v>1460680</v>
          </cell>
          <cell r="C676" t="str">
            <v>長押し</v>
          </cell>
          <cell r="E676" t="str">
            <v>米つが</v>
          </cell>
          <cell r="G676" t="str">
            <v>m</v>
          </cell>
          <cell r="H676">
            <v>74</v>
          </cell>
          <cell r="I676" t="str">
            <v>標準書〔Ⅱ〕-</v>
          </cell>
          <cell r="J676">
            <v>24</v>
          </cell>
        </row>
        <row r="677">
          <cell r="B677">
            <v>1460690</v>
          </cell>
          <cell r="C677" t="str">
            <v>額縁</v>
          </cell>
          <cell r="E677" t="str">
            <v>杉上小</v>
          </cell>
          <cell r="G677" t="str">
            <v>m3</v>
          </cell>
          <cell r="H677">
            <v>128100</v>
          </cell>
          <cell r="I677" t="str">
            <v>標準書〔Ⅱ〕-</v>
          </cell>
          <cell r="J677">
            <v>24</v>
          </cell>
        </row>
        <row r="678">
          <cell r="B678">
            <v>1460700</v>
          </cell>
          <cell r="C678" t="str">
            <v>額縁</v>
          </cell>
          <cell r="E678" t="str">
            <v>桧上小</v>
          </cell>
          <cell r="G678" t="str">
            <v>m3</v>
          </cell>
          <cell r="H678">
            <v>557200</v>
          </cell>
          <cell r="I678" t="str">
            <v>標準書〔Ⅱ〕-</v>
          </cell>
          <cell r="J678">
            <v>24</v>
          </cell>
        </row>
        <row r="679">
          <cell r="B679">
            <v>1460710</v>
          </cell>
          <cell r="C679" t="str">
            <v>額縁</v>
          </cell>
          <cell r="E679" t="str">
            <v>米つがﾑｼﾞ</v>
          </cell>
          <cell r="G679" t="str">
            <v>m3</v>
          </cell>
          <cell r="H679">
            <v>174200</v>
          </cell>
          <cell r="I679" t="str">
            <v>標準書〔Ⅱ〕-</v>
          </cell>
          <cell r="J679">
            <v>24</v>
          </cell>
        </row>
        <row r="680">
          <cell r="B680">
            <v>1460720</v>
          </cell>
          <cell r="C680" t="str">
            <v>枠材</v>
          </cell>
          <cell r="E680" t="str">
            <v>杉上小</v>
          </cell>
          <cell r="G680" t="str">
            <v>m3</v>
          </cell>
          <cell r="H680">
            <v>128100</v>
          </cell>
          <cell r="I680" t="str">
            <v>標準書〔Ⅱ〕-</v>
          </cell>
          <cell r="J680">
            <v>24</v>
          </cell>
        </row>
        <row r="681">
          <cell r="B681">
            <v>1460730</v>
          </cell>
          <cell r="C681" t="str">
            <v>枠材</v>
          </cell>
          <cell r="E681" t="str">
            <v>桧上小</v>
          </cell>
          <cell r="G681" t="str">
            <v>m3</v>
          </cell>
          <cell r="H681">
            <v>557200</v>
          </cell>
          <cell r="I681" t="str">
            <v>標準書〔Ⅱ〕-</v>
          </cell>
          <cell r="J681">
            <v>24</v>
          </cell>
        </row>
        <row r="682">
          <cell r="B682">
            <v>1460740</v>
          </cell>
          <cell r="C682" t="str">
            <v>枠材</v>
          </cell>
          <cell r="E682" t="str">
            <v>米つがﾑｼﾞ</v>
          </cell>
          <cell r="G682" t="str">
            <v>m3</v>
          </cell>
          <cell r="H682">
            <v>174200</v>
          </cell>
          <cell r="I682" t="str">
            <v>標準書〔Ⅱ〕-</v>
          </cell>
          <cell r="J682">
            <v>24</v>
          </cell>
        </row>
        <row r="683">
          <cell r="B683">
            <v>1460750</v>
          </cell>
          <cell r="C683" t="str">
            <v>上がりがまち</v>
          </cell>
          <cell r="E683" t="str">
            <v>杉特1等</v>
          </cell>
          <cell r="G683" t="str">
            <v>m3</v>
          </cell>
          <cell r="H683">
            <v>75200</v>
          </cell>
          <cell r="I683" t="str">
            <v>標準書〔Ⅱ〕-</v>
          </cell>
          <cell r="J683">
            <v>24</v>
          </cell>
        </row>
        <row r="684">
          <cell r="B684">
            <v>1460760</v>
          </cell>
          <cell r="C684" t="str">
            <v>上がりがまち</v>
          </cell>
          <cell r="E684" t="str">
            <v>桧特1等</v>
          </cell>
          <cell r="G684" t="str">
            <v>m3</v>
          </cell>
          <cell r="H684">
            <v>108800</v>
          </cell>
          <cell r="I684" t="str">
            <v>標準書〔Ⅱ〕-</v>
          </cell>
          <cell r="J684">
            <v>24</v>
          </cell>
        </row>
        <row r="685">
          <cell r="B685">
            <v>1460770</v>
          </cell>
          <cell r="C685" t="str">
            <v>上がりがまち</v>
          </cell>
          <cell r="E685" t="str">
            <v>米つが特1等</v>
          </cell>
          <cell r="G685" t="str">
            <v>m3</v>
          </cell>
          <cell r="H685">
            <v>80000</v>
          </cell>
          <cell r="I685" t="str">
            <v>標準書〔Ⅱ〕-</v>
          </cell>
          <cell r="J685">
            <v>24</v>
          </cell>
        </row>
        <row r="686">
          <cell r="B686">
            <v>1460780</v>
          </cell>
          <cell r="C686" t="str">
            <v>上がりがまち</v>
          </cell>
          <cell r="E686" t="str">
            <v>米ひば</v>
          </cell>
          <cell r="G686" t="str">
            <v>m3</v>
          </cell>
          <cell r="H686">
            <v>96800</v>
          </cell>
          <cell r="I686" t="str">
            <v>標準書〔Ⅱ〕-</v>
          </cell>
          <cell r="J686">
            <v>24</v>
          </cell>
        </row>
        <row r="687">
          <cell r="B687">
            <v>1460790</v>
          </cell>
          <cell r="C687" t="str">
            <v>畳寄せ</v>
          </cell>
          <cell r="E687" t="str">
            <v>杉上小</v>
          </cell>
          <cell r="G687" t="str">
            <v>m3</v>
          </cell>
          <cell r="H687">
            <v>128100</v>
          </cell>
          <cell r="I687" t="str">
            <v>標準書〔Ⅱ〕-</v>
          </cell>
          <cell r="J687">
            <v>24</v>
          </cell>
        </row>
        <row r="688">
          <cell r="B688">
            <v>1460800</v>
          </cell>
          <cell r="C688" t="str">
            <v>畳寄せ</v>
          </cell>
          <cell r="E688" t="str">
            <v>桧上小</v>
          </cell>
          <cell r="G688" t="str">
            <v>m3</v>
          </cell>
          <cell r="H688">
            <v>557200</v>
          </cell>
          <cell r="I688" t="str">
            <v>標準書〔Ⅱ〕-</v>
          </cell>
          <cell r="J688">
            <v>24</v>
          </cell>
        </row>
        <row r="689">
          <cell r="B689">
            <v>1460810</v>
          </cell>
          <cell r="C689" t="str">
            <v>畳寄せ</v>
          </cell>
          <cell r="E689" t="str">
            <v>米つがﾑｼﾞ</v>
          </cell>
          <cell r="G689" t="str">
            <v>m3</v>
          </cell>
          <cell r="H689">
            <v>174200</v>
          </cell>
          <cell r="I689" t="str">
            <v>標準書〔Ⅱ〕-</v>
          </cell>
          <cell r="J689">
            <v>24</v>
          </cell>
        </row>
        <row r="690">
          <cell r="B690">
            <v>1460820</v>
          </cell>
          <cell r="C690" t="str">
            <v>敷鴨居</v>
          </cell>
          <cell r="E690" t="str">
            <v>杉上小</v>
          </cell>
          <cell r="G690" t="str">
            <v>m3</v>
          </cell>
          <cell r="H690">
            <v>198000</v>
          </cell>
          <cell r="I690" t="str">
            <v>標準書〔Ⅱ〕-</v>
          </cell>
          <cell r="J690">
            <v>24</v>
          </cell>
        </row>
        <row r="691">
          <cell r="B691">
            <v>1460830</v>
          </cell>
          <cell r="C691" t="str">
            <v>敷鴨居</v>
          </cell>
          <cell r="E691" t="str">
            <v>桧上小</v>
          </cell>
          <cell r="G691" t="str">
            <v>m3</v>
          </cell>
          <cell r="H691">
            <v>432000</v>
          </cell>
          <cell r="I691" t="str">
            <v>標準書〔Ⅱ〕-</v>
          </cell>
          <cell r="J691">
            <v>24</v>
          </cell>
        </row>
        <row r="692">
          <cell r="B692">
            <v>1460840</v>
          </cell>
          <cell r="C692" t="str">
            <v>敷鴨居</v>
          </cell>
          <cell r="E692" t="str">
            <v>米つがﾑｼﾞ</v>
          </cell>
          <cell r="G692" t="str">
            <v>m3</v>
          </cell>
          <cell r="H692">
            <v>201600</v>
          </cell>
          <cell r="I692" t="str">
            <v>標準書〔Ⅱ〕-</v>
          </cell>
          <cell r="J692">
            <v>24</v>
          </cell>
        </row>
        <row r="693">
          <cell r="B693">
            <v>1460850</v>
          </cell>
          <cell r="C693" t="str">
            <v>付け鴨居</v>
          </cell>
          <cell r="E693" t="str">
            <v>杉上小</v>
          </cell>
          <cell r="G693" t="str">
            <v>m3</v>
          </cell>
          <cell r="H693">
            <v>128100</v>
          </cell>
          <cell r="I693" t="str">
            <v>標準書〔Ⅱ〕-</v>
          </cell>
          <cell r="J693">
            <v>24</v>
          </cell>
        </row>
        <row r="694">
          <cell r="B694">
            <v>1460860</v>
          </cell>
          <cell r="C694" t="str">
            <v>付け鴨居</v>
          </cell>
          <cell r="E694" t="str">
            <v>桧上小</v>
          </cell>
          <cell r="G694" t="str">
            <v>m3</v>
          </cell>
          <cell r="H694">
            <v>557200</v>
          </cell>
          <cell r="I694" t="str">
            <v>標準書〔Ⅱ〕-</v>
          </cell>
          <cell r="J694">
            <v>24</v>
          </cell>
        </row>
        <row r="695">
          <cell r="B695">
            <v>1460870</v>
          </cell>
          <cell r="C695" t="str">
            <v>付け鴨居</v>
          </cell>
          <cell r="E695" t="str">
            <v>米つがﾑｼﾞ</v>
          </cell>
          <cell r="G695" t="str">
            <v>m3</v>
          </cell>
          <cell r="H695">
            <v>174200</v>
          </cell>
          <cell r="I695" t="str">
            <v>標準書〔Ⅱ〕-</v>
          </cell>
          <cell r="J695">
            <v>24</v>
          </cell>
        </row>
        <row r="696">
          <cell r="B696">
            <v>1460880</v>
          </cell>
          <cell r="C696" t="str">
            <v>回り縁</v>
          </cell>
          <cell r="E696" t="str">
            <v>杉上小</v>
          </cell>
          <cell r="G696" t="str">
            <v>m3</v>
          </cell>
          <cell r="H696">
            <v>128100</v>
          </cell>
          <cell r="I696" t="str">
            <v>標準書〔Ⅱ〕-</v>
          </cell>
          <cell r="J696">
            <v>24</v>
          </cell>
        </row>
        <row r="697">
          <cell r="B697">
            <v>1460890</v>
          </cell>
          <cell r="C697" t="str">
            <v>回り縁</v>
          </cell>
          <cell r="E697" t="str">
            <v>桧上小</v>
          </cell>
          <cell r="G697" t="str">
            <v>m3</v>
          </cell>
          <cell r="H697">
            <v>557200</v>
          </cell>
          <cell r="I697" t="str">
            <v>標準書〔Ⅱ〕-</v>
          </cell>
          <cell r="J697">
            <v>24</v>
          </cell>
        </row>
        <row r="698">
          <cell r="B698">
            <v>1460900</v>
          </cell>
          <cell r="C698" t="str">
            <v>回り縁</v>
          </cell>
          <cell r="E698" t="str">
            <v>米つがﾑｼﾞ</v>
          </cell>
          <cell r="G698" t="str">
            <v>m3</v>
          </cell>
          <cell r="H698">
            <v>174200</v>
          </cell>
          <cell r="I698" t="str">
            <v>標準書〔Ⅱ〕-</v>
          </cell>
          <cell r="J698">
            <v>24</v>
          </cell>
        </row>
        <row r="699">
          <cell r="B699">
            <v>1470010</v>
          </cell>
          <cell r="C699" t="str">
            <v>ｽﾀｯﾄﾞ(間柱)</v>
          </cell>
          <cell r="E699" t="str">
            <v>幅65mm×高さ45mm×厚0.8mm</v>
          </cell>
          <cell r="G699" t="str">
            <v>m</v>
          </cell>
          <cell r="H699">
            <v>200</v>
          </cell>
          <cell r="I699" t="str">
            <v>標準書〔Ⅱ〕-</v>
          </cell>
          <cell r="J699">
            <v>25</v>
          </cell>
        </row>
        <row r="700">
          <cell r="B700">
            <v>1470020</v>
          </cell>
          <cell r="C700" t="str">
            <v>ﾗﾝﾅ</v>
          </cell>
          <cell r="E700" t="str">
            <v>幅65mm×高さ40mm×厚0.8mm･4m</v>
          </cell>
          <cell r="G700" t="str">
            <v>m</v>
          </cell>
          <cell r="H700">
            <v>140</v>
          </cell>
          <cell r="I700" t="str">
            <v>標準書〔Ⅱ〕-</v>
          </cell>
          <cell r="J700">
            <v>25</v>
          </cell>
        </row>
        <row r="701">
          <cell r="B701">
            <v>1470030</v>
          </cell>
          <cell r="C701" t="str">
            <v>ｽﾍﾟｰｻ</v>
          </cell>
          <cell r="E701" t="str">
            <v>65型用</v>
          </cell>
          <cell r="G701" t="str">
            <v>個</v>
          </cell>
          <cell r="H701">
            <v>15</v>
          </cell>
          <cell r="I701" t="str">
            <v>標準書〔Ⅱ〕-</v>
          </cell>
          <cell r="J701">
            <v>25</v>
          </cell>
        </row>
        <row r="702">
          <cell r="B702">
            <v>1470040</v>
          </cell>
          <cell r="C702" t="str">
            <v>振止めﾁｬﾝﾈﾙ</v>
          </cell>
          <cell r="E702" t="str">
            <v>幅25mm×高さ10mm×厚1.2mm</v>
          </cell>
          <cell r="G702" t="str">
            <v>m</v>
          </cell>
          <cell r="H702">
            <v>67</v>
          </cell>
          <cell r="I702" t="str">
            <v>標準書〔Ⅱ〕-</v>
          </cell>
          <cell r="J702">
            <v>25</v>
          </cell>
        </row>
        <row r="703">
          <cell r="B703">
            <v>1470050</v>
          </cell>
          <cell r="C703" t="str">
            <v>打込みﾋﾟﾝ</v>
          </cell>
          <cell r="G703" t="str">
            <v>個</v>
          </cell>
          <cell r="H703">
            <v>49</v>
          </cell>
          <cell r="I703" t="str">
            <v>標準書〔Ⅱ〕-</v>
          </cell>
          <cell r="J703">
            <v>25</v>
          </cell>
        </row>
        <row r="704">
          <cell r="B704">
            <v>1470060</v>
          </cell>
          <cell r="C704" t="str">
            <v>吊ﾎﾞﾙﾄ</v>
          </cell>
          <cell r="E704" t="str">
            <v>φ9mm</v>
          </cell>
          <cell r="G704" t="str">
            <v>本</v>
          </cell>
          <cell r="H704">
            <v>87</v>
          </cell>
          <cell r="I704" t="str">
            <v>標準書〔Ⅱ〕-</v>
          </cell>
          <cell r="J704">
            <v>25</v>
          </cell>
        </row>
        <row r="705">
          <cell r="B705">
            <v>1470070</v>
          </cell>
          <cell r="C705" t="str">
            <v>野縁受ﾁｬﾝﾈﾙ</v>
          </cell>
          <cell r="E705" t="str">
            <v>幅38mm×高さ12mm×厚1.2mm</v>
          </cell>
          <cell r="G705" t="str">
            <v>m</v>
          </cell>
          <cell r="H705">
            <v>81</v>
          </cell>
          <cell r="I705" t="str">
            <v>標準書〔Ⅱ〕-</v>
          </cell>
          <cell r="J705">
            <v>25</v>
          </cell>
        </row>
        <row r="706">
          <cell r="B706">
            <v>1470080</v>
          </cell>
          <cell r="C706" t="str">
            <v>野縁受ﾊﾝｶﾞｰ</v>
          </cell>
          <cell r="E706" t="str">
            <v>厚2mm</v>
          </cell>
          <cell r="G706" t="str">
            <v>個</v>
          </cell>
          <cell r="H706">
            <v>17</v>
          </cell>
          <cell r="I706" t="str">
            <v>標準書〔Ⅱ〕-</v>
          </cell>
          <cell r="J706">
            <v>25</v>
          </cell>
        </row>
        <row r="707">
          <cell r="B707">
            <v>1470090</v>
          </cell>
          <cell r="C707" t="str">
            <v>ﾅｯﾄ</v>
          </cell>
          <cell r="G707" t="str">
            <v>個</v>
          </cell>
          <cell r="H707">
            <v>2</v>
          </cell>
          <cell r="I707" t="str">
            <v>標準書〔Ⅱ〕-</v>
          </cell>
          <cell r="J707">
            <v>25</v>
          </cell>
        </row>
        <row r="708">
          <cell r="B708">
            <v>1470100</v>
          </cell>
          <cell r="C708" t="str">
            <v>野縁受ｼﾞｮｲﾝﾄ</v>
          </cell>
          <cell r="E708" t="str">
            <v>19型用</v>
          </cell>
          <cell r="G708" t="str">
            <v>個</v>
          </cell>
          <cell r="H708">
            <v>17</v>
          </cell>
          <cell r="I708" t="str">
            <v>標準書〔Ⅱ〕-</v>
          </cell>
          <cell r="J708">
            <v>25</v>
          </cell>
        </row>
        <row r="709">
          <cell r="B709">
            <v>1470110</v>
          </cell>
          <cell r="C709" t="str">
            <v>野縁ｼﾝｸﾞﾙﾊﾞ－</v>
          </cell>
          <cell r="E709" t="str">
            <v>幅25mm×高さ19mm×厚0.5mm</v>
          </cell>
          <cell r="G709" t="str">
            <v>m</v>
          </cell>
          <cell r="H709">
            <v>50</v>
          </cell>
          <cell r="I709" t="str">
            <v>標準書〔Ⅱ〕-</v>
          </cell>
          <cell r="J709">
            <v>25</v>
          </cell>
        </row>
        <row r="710">
          <cell r="B710">
            <v>1470120</v>
          </cell>
          <cell r="C710" t="str">
            <v>野縁ﾀﾞﾌﾞﾙﾊﾞ－</v>
          </cell>
          <cell r="E710" t="str">
            <v>幅50mm×高さ19mm×厚0.5mm</v>
          </cell>
          <cell r="G710" t="str">
            <v>m</v>
          </cell>
          <cell r="H710">
            <v>64</v>
          </cell>
          <cell r="I710" t="str">
            <v>標準書〔Ⅱ〕-</v>
          </cell>
          <cell r="J710">
            <v>25</v>
          </cell>
        </row>
        <row r="711">
          <cell r="B711">
            <v>1470130</v>
          </cell>
          <cell r="C711" t="str">
            <v>ｼﾝｸﾞﾙｼﾞｮｲﾝﾄ</v>
          </cell>
          <cell r="E711" t="str">
            <v>19型用</v>
          </cell>
          <cell r="G711" t="str">
            <v>個</v>
          </cell>
          <cell r="H711">
            <v>9</v>
          </cell>
          <cell r="I711" t="str">
            <v>標準書〔Ⅱ〕-</v>
          </cell>
          <cell r="J711">
            <v>25</v>
          </cell>
        </row>
        <row r="712">
          <cell r="B712">
            <v>1470140</v>
          </cell>
          <cell r="C712" t="str">
            <v>ﾀﾞﾌﾞﾙｼﾞｮｲﾝﾄ</v>
          </cell>
          <cell r="E712" t="str">
            <v>19型用</v>
          </cell>
          <cell r="G712" t="str">
            <v>個</v>
          </cell>
          <cell r="H712">
            <v>11</v>
          </cell>
          <cell r="I712" t="str">
            <v>標準書〔Ⅱ〕-</v>
          </cell>
          <cell r="J712">
            <v>25</v>
          </cell>
        </row>
        <row r="713">
          <cell r="B713">
            <v>1470150</v>
          </cell>
          <cell r="C713" t="str">
            <v>ｼﾝｸﾞﾙｸﾘｯﾌﾟ</v>
          </cell>
          <cell r="E713" t="str">
            <v>19型用</v>
          </cell>
          <cell r="G713" t="str">
            <v>個</v>
          </cell>
          <cell r="H713">
            <v>6</v>
          </cell>
          <cell r="I713" t="str">
            <v>標準書〔Ⅱ〕-</v>
          </cell>
          <cell r="J713">
            <v>25</v>
          </cell>
        </row>
        <row r="714">
          <cell r="B714">
            <v>1470160</v>
          </cell>
          <cell r="C714" t="str">
            <v>ﾀﾞﾌﾞﾙｸﾘｯﾌﾟ</v>
          </cell>
          <cell r="E714" t="str">
            <v>19型用</v>
          </cell>
          <cell r="G714" t="str">
            <v>個</v>
          </cell>
          <cell r="H714">
            <v>8</v>
          </cell>
          <cell r="I714" t="str">
            <v>標準書〔Ⅱ〕-</v>
          </cell>
          <cell r="J714">
            <v>25</v>
          </cell>
        </row>
        <row r="715">
          <cell r="B715">
            <v>1470170</v>
          </cell>
          <cell r="C715" t="str">
            <v>ｱﾙﾐ点検口</v>
          </cell>
          <cell r="E715" t="str">
            <v>454mm角</v>
          </cell>
          <cell r="G715" t="str">
            <v>個</v>
          </cell>
          <cell r="H715">
            <v>2500</v>
          </cell>
          <cell r="I715" t="str">
            <v>標準書〔Ⅱ〕-</v>
          </cell>
          <cell r="J715">
            <v>25</v>
          </cell>
        </row>
        <row r="716">
          <cell r="B716">
            <v>1470180</v>
          </cell>
          <cell r="C716" t="str">
            <v>ｱﾙﾐ点検口</v>
          </cell>
          <cell r="E716" t="str">
            <v>606mm角</v>
          </cell>
          <cell r="G716" t="str">
            <v>個</v>
          </cell>
          <cell r="H716">
            <v>3200</v>
          </cell>
          <cell r="I716" t="str">
            <v>標準書〔Ⅱ〕-</v>
          </cell>
          <cell r="J716">
            <v>25</v>
          </cell>
        </row>
        <row r="717">
          <cell r="B717">
            <v>1470190</v>
          </cell>
          <cell r="C717" t="str">
            <v>鉄骨階段</v>
          </cell>
          <cell r="E717" t="str">
            <v>直階段･幅900m･手摺共</v>
          </cell>
          <cell r="G717" t="str">
            <v>m</v>
          </cell>
          <cell r="H717">
            <v>63200</v>
          </cell>
          <cell r="I717" t="str">
            <v>標準書〔Ⅱ〕-</v>
          </cell>
          <cell r="J717">
            <v>25</v>
          </cell>
        </row>
        <row r="718">
          <cell r="B718">
            <v>1470200</v>
          </cell>
          <cell r="C718" t="str">
            <v>階段手摺</v>
          </cell>
          <cell r="E718" t="str">
            <v>高さ900mm･ｽﾁｰﾙ</v>
          </cell>
          <cell r="G718" t="str">
            <v>m</v>
          </cell>
          <cell r="H718">
            <v>11600</v>
          </cell>
          <cell r="I718" t="str">
            <v>標準書〔Ⅱ〕-</v>
          </cell>
          <cell r="J718">
            <v>25</v>
          </cell>
        </row>
        <row r="719">
          <cell r="B719">
            <v>1470210</v>
          </cell>
          <cell r="C719" t="str">
            <v>ﾊﾞﾙｺﾆｰ手摺</v>
          </cell>
          <cell r="E719" t="str">
            <v>高さ1,100mm･φ42.7mm･ｽﾁｰﾙ</v>
          </cell>
          <cell r="G719" t="str">
            <v>m</v>
          </cell>
          <cell r="H719">
            <v>10200</v>
          </cell>
          <cell r="I719" t="str">
            <v>標準書〔Ⅱ〕-</v>
          </cell>
          <cell r="J719">
            <v>25</v>
          </cell>
        </row>
        <row r="720">
          <cell r="B720">
            <v>1470220</v>
          </cell>
          <cell r="C720" t="str">
            <v>ﾊﾞﾙｺﾆｰ手摺</v>
          </cell>
          <cell r="E720" t="str">
            <v>高さ1,100mm･ｱﾙﾐ</v>
          </cell>
          <cell r="G720" t="str">
            <v>m</v>
          </cell>
          <cell r="H720">
            <v>11200</v>
          </cell>
          <cell r="I720" t="str">
            <v>標準書〔Ⅱ〕-</v>
          </cell>
          <cell r="J720">
            <v>25</v>
          </cell>
        </row>
        <row r="721">
          <cell r="B721">
            <v>1470230</v>
          </cell>
          <cell r="C721" t="str">
            <v>屋上ﾌｪﾝｽ</v>
          </cell>
          <cell r="E721" t="str">
            <v>高さ1,800mm･φ42.7mm･ｽﾁｰﾙ</v>
          </cell>
          <cell r="G721" t="str">
            <v>m</v>
          </cell>
          <cell r="H721">
            <v>22500</v>
          </cell>
          <cell r="I721" t="str">
            <v>標準書〔Ⅱ〕-</v>
          </cell>
          <cell r="J721">
            <v>25</v>
          </cell>
        </row>
        <row r="722">
          <cell r="B722">
            <v>1470240</v>
          </cell>
          <cell r="C722" t="str">
            <v>屋上ﾌｪﾝｽ</v>
          </cell>
          <cell r="E722" t="str">
            <v>高さ1,800mm･ｱﾙﾐ</v>
          </cell>
          <cell r="G722" t="str">
            <v>m</v>
          </cell>
          <cell r="H722">
            <v>22400</v>
          </cell>
          <cell r="I722" t="str">
            <v>標準書〔Ⅱ〕-</v>
          </cell>
          <cell r="J722">
            <v>25</v>
          </cell>
        </row>
        <row r="723">
          <cell r="B723">
            <v>1470250</v>
          </cell>
          <cell r="C723" t="str">
            <v>ﾙｰﾌﾄﾞﾚｲﾝ</v>
          </cell>
          <cell r="E723" t="str">
            <v>縦型･φ50mm</v>
          </cell>
          <cell r="G723" t="str">
            <v>個</v>
          </cell>
          <cell r="H723">
            <v>2270</v>
          </cell>
          <cell r="I723" t="str">
            <v>標準書〔Ⅱ〕-</v>
          </cell>
          <cell r="J723">
            <v>25</v>
          </cell>
        </row>
        <row r="724">
          <cell r="B724">
            <v>1470260</v>
          </cell>
          <cell r="C724" t="str">
            <v>ﾙｰﾌﾄﾞﾚｲﾝ</v>
          </cell>
          <cell r="E724" t="str">
            <v>縦型･φ75mm</v>
          </cell>
          <cell r="G724" t="str">
            <v>個</v>
          </cell>
          <cell r="H724">
            <v>2750</v>
          </cell>
          <cell r="I724" t="str">
            <v>標準書〔Ⅱ〕-</v>
          </cell>
          <cell r="J724">
            <v>25</v>
          </cell>
        </row>
        <row r="725">
          <cell r="B725">
            <v>1470270</v>
          </cell>
          <cell r="C725" t="str">
            <v>ﾙｰﾌﾄﾞﾚｲﾝ</v>
          </cell>
          <cell r="E725" t="str">
            <v>縦型･φ100mm</v>
          </cell>
          <cell r="G725" t="str">
            <v>個</v>
          </cell>
          <cell r="H725">
            <v>3280</v>
          </cell>
          <cell r="I725" t="str">
            <v>標準書〔Ⅱ〕-</v>
          </cell>
          <cell r="J725">
            <v>25</v>
          </cell>
        </row>
        <row r="726">
          <cell r="B726">
            <v>1470280</v>
          </cell>
          <cell r="C726" t="str">
            <v>ﾙｰﾌﾄﾞﾚｲﾝ</v>
          </cell>
          <cell r="E726" t="str">
            <v>横型･φ75mm</v>
          </cell>
          <cell r="G726" t="str">
            <v>個</v>
          </cell>
          <cell r="H726">
            <v>3860</v>
          </cell>
          <cell r="I726" t="str">
            <v>標準書〔Ⅱ〕-</v>
          </cell>
          <cell r="J726">
            <v>25</v>
          </cell>
        </row>
        <row r="727">
          <cell r="B727">
            <v>1470290</v>
          </cell>
          <cell r="C727" t="str">
            <v>ﾙｰﾌﾄﾞﾚｲﾝ</v>
          </cell>
          <cell r="E727" t="str">
            <v>横型･φ100mm</v>
          </cell>
          <cell r="G727" t="str">
            <v>個</v>
          </cell>
          <cell r="H727">
            <v>4610</v>
          </cell>
          <cell r="I727" t="str">
            <v>標準書〔Ⅱ〕-</v>
          </cell>
          <cell r="J727">
            <v>25</v>
          </cell>
        </row>
        <row r="728">
          <cell r="B728">
            <v>1470300</v>
          </cell>
          <cell r="C728" t="str">
            <v>ﾌﾛｱﾄﾞﾚｲﾝ</v>
          </cell>
          <cell r="E728" t="str">
            <v>中継用･φ75mm</v>
          </cell>
          <cell r="G728" t="str">
            <v>個</v>
          </cell>
          <cell r="H728">
            <v>1800</v>
          </cell>
          <cell r="I728" t="str">
            <v>標準書〔Ⅱ〕-</v>
          </cell>
          <cell r="J728">
            <v>25</v>
          </cell>
        </row>
        <row r="729">
          <cell r="B729">
            <v>1470310</v>
          </cell>
          <cell r="C729" t="str">
            <v>バﾙｺﾆｰﾄﾞﾚｲﾝ</v>
          </cell>
          <cell r="E729" t="str">
            <v>中継用･φ100mm</v>
          </cell>
          <cell r="G729" t="str">
            <v>個</v>
          </cell>
          <cell r="H729">
            <v>2270</v>
          </cell>
          <cell r="I729" t="str">
            <v>標準書〔Ⅱ〕-</v>
          </cell>
          <cell r="J729">
            <v>25</v>
          </cell>
        </row>
        <row r="730">
          <cell r="B730">
            <v>1470320</v>
          </cell>
          <cell r="C730" t="str">
            <v>塩ﾋﾞ軒どい</v>
          </cell>
          <cell r="E730" t="str">
            <v>半円･径100mm×長さ3,600mm</v>
          </cell>
          <cell r="G730" t="str">
            <v>m</v>
          </cell>
          <cell r="H730">
            <v>210</v>
          </cell>
          <cell r="I730" t="str">
            <v>標準書〔Ⅱ〕-</v>
          </cell>
          <cell r="J730">
            <v>25</v>
          </cell>
        </row>
        <row r="731">
          <cell r="B731">
            <v>1470330</v>
          </cell>
          <cell r="C731" t="str">
            <v>塩ﾋﾞ軒どい</v>
          </cell>
          <cell r="E731" t="str">
            <v>半円･径105mm×長さ3,600mm</v>
          </cell>
          <cell r="G731" t="str">
            <v>m</v>
          </cell>
          <cell r="H731">
            <v>230</v>
          </cell>
          <cell r="I731" t="str">
            <v>標準書〔Ⅱ〕-</v>
          </cell>
          <cell r="J731">
            <v>25</v>
          </cell>
        </row>
        <row r="732">
          <cell r="B732">
            <v>1470340</v>
          </cell>
          <cell r="C732" t="str">
            <v>塩ﾋﾞ軒どい</v>
          </cell>
          <cell r="E732" t="str">
            <v>半円･径120mm×長さ3,600mm</v>
          </cell>
          <cell r="G732" t="str">
            <v>m</v>
          </cell>
          <cell r="H732">
            <v>380</v>
          </cell>
          <cell r="I732" t="str">
            <v>標準書〔Ⅱ〕-</v>
          </cell>
          <cell r="J732">
            <v>25</v>
          </cell>
        </row>
        <row r="733">
          <cell r="B733">
            <v>1470350</v>
          </cell>
          <cell r="C733" t="str">
            <v>塩ﾋﾞ軒どい</v>
          </cell>
          <cell r="E733" t="str">
            <v>角型･幅120mm</v>
          </cell>
          <cell r="G733" t="str">
            <v>m</v>
          </cell>
          <cell r="H733">
            <v>2600</v>
          </cell>
          <cell r="I733" t="str">
            <v>標準書〔Ⅱ〕-</v>
          </cell>
          <cell r="J733">
            <v>25</v>
          </cell>
        </row>
        <row r="734">
          <cell r="B734">
            <v>1470360</v>
          </cell>
          <cell r="C734" t="str">
            <v>塩ﾋﾞ軒どい</v>
          </cell>
          <cell r="E734" t="str">
            <v>角型･幅150mm</v>
          </cell>
          <cell r="G734" t="str">
            <v>m</v>
          </cell>
          <cell r="H734">
            <v>3090</v>
          </cell>
          <cell r="I734" t="str">
            <v>標準書〔Ⅱ〕-</v>
          </cell>
          <cell r="J734">
            <v>25</v>
          </cell>
        </row>
        <row r="735">
          <cell r="B735">
            <v>1470370</v>
          </cell>
          <cell r="C735" t="str">
            <v>塩ﾋﾞたてどい</v>
          </cell>
          <cell r="E735" t="str">
            <v>丸型･径60mm×長さ2,700mm</v>
          </cell>
          <cell r="G735" t="str">
            <v>m</v>
          </cell>
          <cell r="H735">
            <v>260</v>
          </cell>
          <cell r="I735" t="str">
            <v>標準書〔Ⅱ〕-</v>
          </cell>
          <cell r="J735">
            <v>25</v>
          </cell>
        </row>
        <row r="736">
          <cell r="B736">
            <v>1470380</v>
          </cell>
          <cell r="C736" t="str">
            <v>塩ﾋﾞたてどい</v>
          </cell>
          <cell r="E736" t="str">
            <v>丸型･径75mm×長さ2,700mm</v>
          </cell>
          <cell r="G736" t="str">
            <v>m</v>
          </cell>
          <cell r="H736">
            <v>330</v>
          </cell>
          <cell r="I736" t="str">
            <v>標準書〔Ⅱ〕-</v>
          </cell>
          <cell r="J736">
            <v>25</v>
          </cell>
        </row>
        <row r="737">
          <cell r="B737">
            <v>1470390</v>
          </cell>
          <cell r="C737" t="str">
            <v>塩ﾋﾞたてどい</v>
          </cell>
          <cell r="E737" t="str">
            <v>角型･辺60mm×長さ2,700mm</v>
          </cell>
          <cell r="G737" t="str">
            <v>m</v>
          </cell>
          <cell r="H737">
            <v>290</v>
          </cell>
          <cell r="I737" t="str">
            <v>標準書〔Ⅱ〕-</v>
          </cell>
          <cell r="J737">
            <v>25</v>
          </cell>
        </row>
        <row r="738">
          <cell r="B738">
            <v>1470400</v>
          </cell>
          <cell r="C738" t="str">
            <v>集水器(じょうご)</v>
          </cell>
          <cell r="E738" t="str">
            <v>塩ﾋﾞ製･100mm･105mm用</v>
          </cell>
          <cell r="G738" t="str">
            <v>個</v>
          </cell>
          <cell r="H738">
            <v>2200</v>
          </cell>
          <cell r="I738" t="str">
            <v>標準書〔Ⅱ〕-</v>
          </cell>
          <cell r="J738">
            <v>25</v>
          </cell>
        </row>
        <row r="739">
          <cell r="B739">
            <v>1470410</v>
          </cell>
          <cell r="C739" t="str">
            <v>集水器(じょうご)</v>
          </cell>
          <cell r="E739" t="str">
            <v>塩ﾋﾞ製･120mm用</v>
          </cell>
          <cell r="G739" t="str">
            <v>個</v>
          </cell>
          <cell r="H739">
            <v>2610</v>
          </cell>
          <cell r="I739" t="str">
            <v>標準書〔Ⅱ〕-</v>
          </cell>
          <cell r="J739">
            <v>25</v>
          </cell>
        </row>
        <row r="740">
          <cell r="B740">
            <v>1470420</v>
          </cell>
          <cell r="C740" t="str">
            <v>集水器(じょうご)</v>
          </cell>
          <cell r="E740" t="str">
            <v>塩ﾋﾞ製･150mm用</v>
          </cell>
          <cell r="G740" t="str">
            <v>個</v>
          </cell>
          <cell r="H740">
            <v>3160</v>
          </cell>
          <cell r="I740" t="str">
            <v>標準書〔Ⅱ〕-</v>
          </cell>
          <cell r="J740">
            <v>25</v>
          </cell>
        </row>
        <row r="741">
          <cell r="B741">
            <v>1470430</v>
          </cell>
          <cell r="C741" t="str">
            <v>受金物(面打ち)</v>
          </cell>
          <cell r="E741" t="str">
            <v>100mm</v>
          </cell>
          <cell r="G741" t="str">
            <v>個</v>
          </cell>
          <cell r="H741">
            <v>44</v>
          </cell>
          <cell r="I741" t="str">
            <v>標準書〔Ⅱ〕-</v>
          </cell>
          <cell r="J741">
            <v>25</v>
          </cell>
        </row>
        <row r="742">
          <cell r="B742">
            <v>1470440</v>
          </cell>
          <cell r="C742" t="str">
            <v>受金物(面打ち)</v>
          </cell>
          <cell r="E742" t="str">
            <v>120mm</v>
          </cell>
          <cell r="G742" t="str">
            <v>個</v>
          </cell>
          <cell r="H742">
            <v>60</v>
          </cell>
          <cell r="I742" t="str">
            <v>標準書〔Ⅱ〕-</v>
          </cell>
          <cell r="J742">
            <v>25</v>
          </cell>
        </row>
        <row r="743">
          <cell r="B743">
            <v>1470450</v>
          </cell>
          <cell r="C743" t="str">
            <v>受金物(ﾃﾞﾝﾃﾞﾝ)</v>
          </cell>
          <cell r="E743" t="str">
            <v>60mm</v>
          </cell>
          <cell r="G743" t="str">
            <v>個</v>
          </cell>
          <cell r="H743">
            <v>38</v>
          </cell>
          <cell r="I743" t="str">
            <v>標準書〔Ⅱ〕-</v>
          </cell>
          <cell r="J743">
            <v>25</v>
          </cell>
        </row>
        <row r="744">
          <cell r="B744">
            <v>1470460</v>
          </cell>
          <cell r="C744" t="str">
            <v>受金物(ﾃﾞﾝﾃﾞﾝ)</v>
          </cell>
          <cell r="E744" t="str">
            <v>75mm</v>
          </cell>
          <cell r="G744" t="str">
            <v>個</v>
          </cell>
          <cell r="H744">
            <v>51</v>
          </cell>
          <cell r="I744" t="str">
            <v>標準書〔Ⅱ〕-</v>
          </cell>
          <cell r="J744">
            <v>25</v>
          </cell>
        </row>
        <row r="745">
          <cell r="B745">
            <v>1470470</v>
          </cell>
          <cell r="C745" t="str">
            <v>硬質塩ﾋﾞ薄肉管</v>
          </cell>
          <cell r="E745" t="str">
            <v>VU管･50A×長さ4,000mm</v>
          </cell>
          <cell r="G745" t="str">
            <v>m</v>
          </cell>
          <cell r="H745">
            <v>170</v>
          </cell>
          <cell r="I745" t="str">
            <v>標準書〔Ⅱ〕-</v>
          </cell>
          <cell r="J745">
            <v>25</v>
          </cell>
        </row>
        <row r="746">
          <cell r="B746">
            <v>1470480</v>
          </cell>
          <cell r="C746" t="str">
            <v>硬質塩ﾋﾞ薄肉管</v>
          </cell>
          <cell r="E746" t="str">
            <v>VU管･65A×長さ4,000mm</v>
          </cell>
          <cell r="G746" t="str">
            <v>m</v>
          </cell>
          <cell r="H746">
            <v>260</v>
          </cell>
          <cell r="I746" t="str">
            <v>標準書〔Ⅱ〕-</v>
          </cell>
          <cell r="J746">
            <v>25</v>
          </cell>
        </row>
        <row r="747">
          <cell r="B747">
            <v>1470490</v>
          </cell>
          <cell r="C747" t="str">
            <v>硬質塩ﾋﾞ薄肉管</v>
          </cell>
          <cell r="E747" t="str">
            <v>VU管･75A×長さ4,000mm</v>
          </cell>
          <cell r="G747" t="str">
            <v>m</v>
          </cell>
          <cell r="H747">
            <v>330</v>
          </cell>
          <cell r="I747" t="str">
            <v>標準書〔Ⅱ〕-</v>
          </cell>
          <cell r="J747">
            <v>25</v>
          </cell>
        </row>
        <row r="748">
          <cell r="B748">
            <v>1470500</v>
          </cell>
          <cell r="C748" t="str">
            <v>硬質塩ﾋﾞ薄肉管</v>
          </cell>
          <cell r="E748" t="str">
            <v>VU管･100A×長さ4,000mm</v>
          </cell>
          <cell r="G748" t="str">
            <v>m</v>
          </cell>
          <cell r="H748">
            <v>370</v>
          </cell>
          <cell r="I748" t="str">
            <v>標準書〔Ⅱ〕-</v>
          </cell>
          <cell r="J748">
            <v>25</v>
          </cell>
        </row>
        <row r="749">
          <cell r="B749">
            <v>1470510</v>
          </cell>
          <cell r="C749" t="str">
            <v>硬質塩ﾋﾞ薄肉管</v>
          </cell>
          <cell r="E749" t="str">
            <v>VU管･125A×長さ4,000mm</v>
          </cell>
          <cell r="G749" t="str">
            <v>m</v>
          </cell>
          <cell r="H749">
            <v>770</v>
          </cell>
          <cell r="I749" t="str">
            <v>標準書〔Ⅱ〕-</v>
          </cell>
          <cell r="J749">
            <v>25</v>
          </cell>
        </row>
        <row r="750">
          <cell r="B750">
            <v>1470520</v>
          </cell>
          <cell r="C750" t="str">
            <v>硬質塩ﾋﾞ管･(一般管)</v>
          </cell>
          <cell r="E750" t="str">
            <v>VP･φ50mm</v>
          </cell>
          <cell r="G750" t="str">
            <v>m</v>
          </cell>
          <cell r="H750">
            <v>340</v>
          </cell>
          <cell r="I750" t="str">
            <v>標準書〔Ⅱ〕-</v>
          </cell>
          <cell r="J750">
            <v>26</v>
          </cell>
        </row>
        <row r="751">
          <cell r="B751">
            <v>1470530</v>
          </cell>
          <cell r="C751" t="str">
            <v>硬質塩ﾋﾞ管･(一般管)</v>
          </cell>
          <cell r="E751" t="str">
            <v>VP･φ65mm</v>
          </cell>
          <cell r="G751" t="str">
            <v>m</v>
          </cell>
          <cell r="H751">
            <v>460</v>
          </cell>
          <cell r="I751" t="str">
            <v>標準書〔Ⅱ〕-</v>
          </cell>
          <cell r="J751">
            <v>26</v>
          </cell>
        </row>
        <row r="752">
          <cell r="B752">
            <v>1470540</v>
          </cell>
          <cell r="C752" t="str">
            <v>硬質塩ﾋﾞ管･(一般管)</v>
          </cell>
          <cell r="E752" t="str">
            <v>VP･φ75mm</v>
          </cell>
          <cell r="G752" t="str">
            <v>m</v>
          </cell>
          <cell r="H752">
            <v>710</v>
          </cell>
          <cell r="I752" t="str">
            <v>標準書〔Ⅱ〕-</v>
          </cell>
          <cell r="J752">
            <v>26</v>
          </cell>
        </row>
        <row r="753">
          <cell r="B753">
            <v>1470550</v>
          </cell>
          <cell r="C753" t="str">
            <v>硬質塩ﾋﾞ管･(一般管)</v>
          </cell>
          <cell r="E753" t="str">
            <v>VP･φ100mm</v>
          </cell>
          <cell r="G753" t="str">
            <v>m</v>
          </cell>
          <cell r="H753">
            <v>990</v>
          </cell>
          <cell r="I753" t="str">
            <v>標準書〔Ⅱ〕-</v>
          </cell>
          <cell r="J753">
            <v>26</v>
          </cell>
        </row>
        <row r="754">
          <cell r="B754">
            <v>1470560</v>
          </cell>
          <cell r="C754" t="str">
            <v>硬質塩ﾋﾞ管･(一般管)</v>
          </cell>
          <cell r="E754" t="str">
            <v>VP･φ125mm</v>
          </cell>
          <cell r="G754" t="str">
            <v>m</v>
          </cell>
          <cell r="H754">
            <v>1340</v>
          </cell>
          <cell r="I754" t="str">
            <v>標準書〔Ⅱ〕-</v>
          </cell>
          <cell r="J754">
            <v>26</v>
          </cell>
        </row>
        <row r="755">
          <cell r="B755">
            <v>1470570</v>
          </cell>
          <cell r="C755" t="str">
            <v>炭素鋼鋼管</v>
          </cell>
          <cell r="E755" t="str">
            <v>白ねじ無し管･80A</v>
          </cell>
          <cell r="G755" t="str">
            <v>m</v>
          </cell>
          <cell r="H755">
            <v>1840</v>
          </cell>
          <cell r="I755" t="str">
            <v>標準書〔Ⅱ〕-</v>
          </cell>
          <cell r="J755">
            <v>26</v>
          </cell>
        </row>
        <row r="756">
          <cell r="B756">
            <v>1470580</v>
          </cell>
          <cell r="C756" t="str">
            <v>炭素鋼鋼管</v>
          </cell>
          <cell r="E756" t="str">
            <v>白ねじ無し管･100A</v>
          </cell>
          <cell r="G756" t="str">
            <v>m</v>
          </cell>
          <cell r="H756">
            <v>2550</v>
          </cell>
          <cell r="I756" t="str">
            <v>標準書〔Ⅱ〕-</v>
          </cell>
          <cell r="J756">
            <v>26</v>
          </cell>
        </row>
        <row r="757">
          <cell r="B757">
            <v>1470590</v>
          </cell>
          <cell r="C757" t="str">
            <v>炭素鋼鋼管</v>
          </cell>
          <cell r="E757" t="str">
            <v>白ねじ無し管･125A</v>
          </cell>
          <cell r="G757" t="str">
            <v>m</v>
          </cell>
          <cell r="H757">
            <v>3230</v>
          </cell>
          <cell r="I757" t="str">
            <v>標準書〔Ⅱ〕-</v>
          </cell>
          <cell r="J757">
            <v>26</v>
          </cell>
        </row>
        <row r="758">
          <cell r="B758">
            <v>1470600</v>
          </cell>
          <cell r="C758" t="str">
            <v>窓面格子</v>
          </cell>
          <cell r="E758" t="str">
            <v>ｱﾙﾐ製･幅916mm×高さ400mm</v>
          </cell>
          <cell r="G758" t="str">
            <v>台</v>
          </cell>
          <cell r="H758">
            <v>4580</v>
          </cell>
          <cell r="I758" t="str">
            <v>標準書〔Ⅱ〕-</v>
          </cell>
          <cell r="J758">
            <v>26</v>
          </cell>
        </row>
        <row r="759">
          <cell r="B759">
            <v>1470610</v>
          </cell>
          <cell r="C759" t="str">
            <v>窓面格子</v>
          </cell>
          <cell r="E759" t="str">
            <v>ｱﾙﾐ製･幅916mm×高さ600mm</v>
          </cell>
          <cell r="G759" t="str">
            <v>台</v>
          </cell>
          <cell r="H759">
            <v>7920</v>
          </cell>
          <cell r="I759" t="str">
            <v>標準書〔Ⅱ〕-</v>
          </cell>
          <cell r="J759">
            <v>26</v>
          </cell>
        </row>
        <row r="760">
          <cell r="B760">
            <v>1470620</v>
          </cell>
          <cell r="C760" t="str">
            <v>窓面格子</v>
          </cell>
          <cell r="E760" t="str">
            <v>ｱﾙﾐ製･幅916mm×高さ800mm</v>
          </cell>
          <cell r="G760" t="str">
            <v>台</v>
          </cell>
          <cell r="H760">
            <v>9200</v>
          </cell>
          <cell r="I760" t="str">
            <v>標準書〔Ⅱ〕-</v>
          </cell>
          <cell r="J760">
            <v>26</v>
          </cell>
        </row>
        <row r="761">
          <cell r="B761">
            <v>1470630</v>
          </cell>
          <cell r="C761" t="str">
            <v>窓面格子</v>
          </cell>
          <cell r="E761" t="str">
            <v>ｱﾙﾐ製･幅1,816mm×高さ400mm</v>
          </cell>
          <cell r="G761" t="str">
            <v>台</v>
          </cell>
          <cell r="H761">
            <v>8730</v>
          </cell>
          <cell r="I761" t="str">
            <v>標準書〔Ⅱ〕-</v>
          </cell>
          <cell r="J761">
            <v>26</v>
          </cell>
        </row>
        <row r="762">
          <cell r="B762">
            <v>1470640</v>
          </cell>
          <cell r="C762" t="str">
            <v>窓面格子</v>
          </cell>
          <cell r="E762" t="str">
            <v>ｱﾙﾐ製･幅1,816mm×高さ600mm</v>
          </cell>
          <cell r="G762" t="str">
            <v>台</v>
          </cell>
          <cell r="H762">
            <v>14300</v>
          </cell>
          <cell r="I762" t="str">
            <v>標準書〔Ⅱ〕-</v>
          </cell>
          <cell r="J762">
            <v>26</v>
          </cell>
        </row>
        <row r="763">
          <cell r="B763">
            <v>1470650</v>
          </cell>
          <cell r="C763" t="str">
            <v>窓面格子</v>
          </cell>
          <cell r="E763" t="str">
            <v>ｱﾙﾐ製･幅1,816mm×高さ800mm</v>
          </cell>
          <cell r="G763" t="str">
            <v>台</v>
          </cell>
          <cell r="H763">
            <v>15800</v>
          </cell>
          <cell r="I763" t="str">
            <v>標準書〔Ⅱ〕-</v>
          </cell>
          <cell r="J763">
            <v>26</v>
          </cell>
        </row>
        <row r="764">
          <cell r="B764">
            <v>1470660</v>
          </cell>
          <cell r="C764" t="str">
            <v>装飾窓格子</v>
          </cell>
          <cell r="E764" t="str">
            <v>ｱﾙﾐ製･幅870mm×高さ500mm</v>
          </cell>
          <cell r="G764" t="str">
            <v>台</v>
          </cell>
          <cell r="H764">
            <v>10000</v>
          </cell>
          <cell r="I764" t="str">
            <v>標準書〔Ⅱ〕-</v>
          </cell>
          <cell r="J764">
            <v>26</v>
          </cell>
        </row>
        <row r="765">
          <cell r="B765">
            <v>1470670</v>
          </cell>
          <cell r="C765" t="str">
            <v>装飾窓格子</v>
          </cell>
          <cell r="E765" t="str">
            <v>ｱﾙﾐ製･幅870mm×高さ800mm</v>
          </cell>
          <cell r="G765" t="str">
            <v>台</v>
          </cell>
          <cell r="H765">
            <v>13400</v>
          </cell>
          <cell r="I765" t="str">
            <v>標準書〔Ⅱ〕-</v>
          </cell>
          <cell r="J765">
            <v>26</v>
          </cell>
        </row>
        <row r="766">
          <cell r="B766">
            <v>1470680</v>
          </cell>
          <cell r="C766" t="str">
            <v>装飾窓格子</v>
          </cell>
          <cell r="E766" t="str">
            <v>ｱﾙﾐ製･幅1,330mm×高さ800mm</v>
          </cell>
          <cell r="G766" t="str">
            <v>台</v>
          </cell>
          <cell r="H766">
            <v>19600</v>
          </cell>
          <cell r="I766" t="str">
            <v>標準書〔Ⅱ〕-</v>
          </cell>
          <cell r="J766">
            <v>26</v>
          </cell>
        </row>
        <row r="767">
          <cell r="B767">
            <v>1470690</v>
          </cell>
          <cell r="C767" t="str">
            <v>装飾窓格子</v>
          </cell>
          <cell r="E767" t="str">
            <v>ｱﾙﾐ製･幅1,330mm×高さ1,400mm</v>
          </cell>
          <cell r="G767" t="str">
            <v>台</v>
          </cell>
          <cell r="H767">
            <v>27300</v>
          </cell>
          <cell r="I767" t="str">
            <v>標準書〔Ⅱ〕-</v>
          </cell>
          <cell r="J767">
            <v>26</v>
          </cell>
        </row>
        <row r="768">
          <cell r="B768">
            <v>1470700</v>
          </cell>
          <cell r="C768" t="str">
            <v>装飾窓格子</v>
          </cell>
          <cell r="E768" t="str">
            <v>ｱﾙﾐ製･幅1,780mm×高さ500mm</v>
          </cell>
          <cell r="G768" t="str">
            <v>台</v>
          </cell>
          <cell r="H768">
            <v>17400</v>
          </cell>
          <cell r="I768" t="str">
            <v>標準書〔Ⅱ〕-</v>
          </cell>
          <cell r="J768">
            <v>26</v>
          </cell>
        </row>
        <row r="769">
          <cell r="B769">
            <v>1470710</v>
          </cell>
          <cell r="C769" t="str">
            <v>装飾窓格子</v>
          </cell>
          <cell r="E769" t="str">
            <v>ｱﾙﾐ製･幅1,780mm×高さ950mm</v>
          </cell>
          <cell r="G769" t="str">
            <v>台</v>
          </cell>
          <cell r="H769">
            <v>26400</v>
          </cell>
          <cell r="I769" t="str">
            <v>標準書〔Ⅱ〕-</v>
          </cell>
          <cell r="J769">
            <v>26</v>
          </cell>
        </row>
        <row r="770">
          <cell r="B770">
            <v>1470720</v>
          </cell>
          <cell r="C770" t="str">
            <v>すべり止め金物</v>
          </cell>
          <cell r="E770" t="str">
            <v>ｽﾃﾝﾚｽ製･幅35mm･ｺﾞﾑ入り</v>
          </cell>
          <cell r="G770" t="str">
            <v>m</v>
          </cell>
          <cell r="H770">
            <v>1320</v>
          </cell>
          <cell r="I770" t="str">
            <v>標準書〔Ⅱ〕-</v>
          </cell>
          <cell r="J770">
            <v>26</v>
          </cell>
        </row>
        <row r="771">
          <cell r="B771">
            <v>1470730</v>
          </cell>
          <cell r="C771" t="str">
            <v>すべり止め金物</v>
          </cell>
          <cell r="E771" t="str">
            <v>真ちゅう製･幅40mm</v>
          </cell>
          <cell r="G771" t="str">
            <v>m</v>
          </cell>
          <cell r="H771">
            <v>2300</v>
          </cell>
          <cell r="I771" t="str">
            <v>標準書〔Ⅱ〕-</v>
          </cell>
          <cell r="J771">
            <v>26</v>
          </cell>
        </row>
        <row r="772">
          <cell r="B772">
            <v>1470740</v>
          </cell>
          <cell r="C772" t="str">
            <v>すべり止め金物</v>
          </cell>
          <cell r="E772" t="str">
            <v>ｱﾙﾐ製･幅35mm･ｺﾞﾑ入り</v>
          </cell>
          <cell r="G772" t="str">
            <v>m</v>
          </cell>
          <cell r="H772">
            <v>900</v>
          </cell>
          <cell r="I772" t="str">
            <v>標準書〔Ⅱ〕-</v>
          </cell>
          <cell r="J772">
            <v>26</v>
          </cell>
        </row>
        <row r="773">
          <cell r="B773">
            <v>1470750</v>
          </cell>
          <cell r="C773" t="str">
            <v>鋼板製ｸﾞﾚｰﾁﾝｸﾞ</v>
          </cell>
          <cell r="E773" t="str">
            <v>U字溝用･150mm用×長さ1,000mm</v>
          </cell>
          <cell r="G773" t="str">
            <v>枚</v>
          </cell>
          <cell r="H773">
            <v>2880</v>
          </cell>
          <cell r="I773" t="str">
            <v>標準書〔Ⅱ〕-</v>
          </cell>
          <cell r="J773">
            <v>26</v>
          </cell>
        </row>
        <row r="774">
          <cell r="B774">
            <v>1470760</v>
          </cell>
          <cell r="C774" t="str">
            <v>鋼板製ｸﾞﾚｰﾁﾝｸﾞ</v>
          </cell>
          <cell r="E774" t="str">
            <v>U字溝用･180mm用×長さ1,000mm</v>
          </cell>
          <cell r="G774" t="str">
            <v>枚</v>
          </cell>
          <cell r="H774">
            <v>3040</v>
          </cell>
          <cell r="I774" t="str">
            <v>標準書〔Ⅱ〕-</v>
          </cell>
          <cell r="J774">
            <v>26</v>
          </cell>
        </row>
        <row r="775">
          <cell r="B775">
            <v>1470770</v>
          </cell>
          <cell r="C775" t="str">
            <v>鋼板製ｸﾞﾚｰﾁﾝｸﾞ</v>
          </cell>
          <cell r="E775" t="str">
            <v>U字溝用･240mm用×長さ1,000mm</v>
          </cell>
          <cell r="G775" t="str">
            <v>枚</v>
          </cell>
          <cell r="H775">
            <v>3520</v>
          </cell>
          <cell r="I775" t="str">
            <v>標準書〔Ⅱ〕-</v>
          </cell>
          <cell r="J775">
            <v>26</v>
          </cell>
        </row>
        <row r="776">
          <cell r="B776">
            <v>1470780</v>
          </cell>
          <cell r="C776" t="str">
            <v>鋼板製ｸﾞﾚｰﾁﾝｸﾞ</v>
          </cell>
          <cell r="E776" t="str">
            <v>U字溝用･300mm用×長さ1,000mm</v>
          </cell>
          <cell r="G776" t="str">
            <v>枚</v>
          </cell>
          <cell r="H776">
            <v>5200</v>
          </cell>
          <cell r="I776" t="str">
            <v>標準書〔Ⅱ〕-</v>
          </cell>
          <cell r="J776">
            <v>26</v>
          </cell>
        </row>
        <row r="777">
          <cell r="B777">
            <v>1470790</v>
          </cell>
          <cell r="C777" t="str">
            <v>ｸﾞﾚｰﾁﾝｸﾞふた</v>
          </cell>
          <cell r="E777" t="str">
            <v>ｽﾁｰﾙ製･幅250mm</v>
          </cell>
          <cell r="G777" t="str">
            <v>m</v>
          </cell>
          <cell r="H777">
            <v>3520</v>
          </cell>
          <cell r="I777" t="str">
            <v>標準書〔Ⅱ〕-</v>
          </cell>
          <cell r="J777">
            <v>26</v>
          </cell>
        </row>
        <row r="778">
          <cell r="B778">
            <v>1470800</v>
          </cell>
          <cell r="C778" t="str">
            <v>ｸﾞﾚｰﾁﾝｸﾞ枠</v>
          </cell>
          <cell r="E778" t="str">
            <v>ｽﾁｰﾙ製</v>
          </cell>
          <cell r="G778" t="str">
            <v>m</v>
          </cell>
          <cell r="H778">
            <v>3840</v>
          </cell>
          <cell r="I778" t="str">
            <v>標準書〔Ⅱ〕-</v>
          </cell>
          <cell r="J778">
            <v>26</v>
          </cell>
        </row>
        <row r="779">
          <cell r="B779">
            <v>1470810</v>
          </cell>
          <cell r="C779" t="str">
            <v>ｸﾞﾚｰﾁﾝｸﾞふた</v>
          </cell>
          <cell r="E779" t="str">
            <v>ｽﾁｰﾙ製･幅350mm</v>
          </cell>
          <cell r="G779" t="str">
            <v>m</v>
          </cell>
          <cell r="H779">
            <v>5200</v>
          </cell>
          <cell r="I779" t="str">
            <v>標準書〔Ⅱ〕-</v>
          </cell>
          <cell r="J779">
            <v>26</v>
          </cell>
        </row>
        <row r="780">
          <cell r="B780">
            <v>1470820</v>
          </cell>
          <cell r="C780" t="str">
            <v>ｸﾞﾚｰﾁﾝｸﾞふた</v>
          </cell>
          <cell r="E780" t="str">
            <v>ｽﾃﾝﾚｽ製･幅250mm</v>
          </cell>
          <cell r="G780" t="str">
            <v>m</v>
          </cell>
          <cell r="H780">
            <v>14200</v>
          </cell>
          <cell r="I780" t="str">
            <v>標準書〔Ⅱ〕-</v>
          </cell>
          <cell r="J780">
            <v>26</v>
          </cell>
        </row>
        <row r="781">
          <cell r="B781">
            <v>1470830</v>
          </cell>
          <cell r="C781" t="str">
            <v>ｸﾞﾚｰﾁﾝｸﾞ枠</v>
          </cell>
          <cell r="E781" t="str">
            <v>ｽﾃﾝﾚｽ製</v>
          </cell>
          <cell r="G781" t="str">
            <v>m</v>
          </cell>
          <cell r="H781">
            <v>9280</v>
          </cell>
          <cell r="I781" t="str">
            <v>標準書〔Ⅱ〕-</v>
          </cell>
          <cell r="J781">
            <v>26</v>
          </cell>
        </row>
        <row r="782">
          <cell r="B782">
            <v>1470840</v>
          </cell>
          <cell r="C782" t="str">
            <v>ｸﾞﾚｰﾁﾝｸﾞふた</v>
          </cell>
          <cell r="E782" t="str">
            <v>ｽﾃﾝﾚｽ製･幅350mm</v>
          </cell>
          <cell r="G782" t="str">
            <v>m</v>
          </cell>
          <cell r="H782">
            <v>15900</v>
          </cell>
          <cell r="I782" t="str">
            <v>標準書〔Ⅱ〕-</v>
          </cell>
          <cell r="J782">
            <v>26</v>
          </cell>
        </row>
        <row r="783">
          <cell r="B783">
            <v>1470850</v>
          </cell>
          <cell r="C783" t="str">
            <v>ｶｰﾃﾝﾚｰﾙ</v>
          </cell>
          <cell r="E783" t="str">
            <v>ｱﾙﾐ製･ｼﾝｸﾞﾙ付属品共･2m物</v>
          </cell>
          <cell r="G783" t="str">
            <v>組</v>
          </cell>
          <cell r="H783">
            <v>1070</v>
          </cell>
          <cell r="I783" t="str">
            <v>標準書〔Ⅱ〕-</v>
          </cell>
          <cell r="J783">
            <v>26</v>
          </cell>
        </row>
        <row r="784">
          <cell r="B784">
            <v>1470860</v>
          </cell>
          <cell r="C784" t="str">
            <v>ｶｰﾃﾝﾚｰﾙ</v>
          </cell>
          <cell r="E784" t="str">
            <v>ｽﾃﾝﾚｽ製･ｼﾝｸﾞﾙ付属品共･2m物</v>
          </cell>
          <cell r="G784" t="str">
            <v>組</v>
          </cell>
          <cell r="H784">
            <v>1010</v>
          </cell>
          <cell r="I784" t="str">
            <v>標準書〔Ⅱ〕-</v>
          </cell>
          <cell r="J784">
            <v>26</v>
          </cell>
        </row>
        <row r="785">
          <cell r="B785">
            <v>1470870</v>
          </cell>
          <cell r="C785" t="str">
            <v>ｶｰﾃﾝﾚｰﾙ</v>
          </cell>
          <cell r="E785" t="str">
            <v>ｽﾁｰﾙ製･ｼﾝｸﾞﾙ付属品共･2m物</v>
          </cell>
          <cell r="G785" t="str">
            <v>組</v>
          </cell>
          <cell r="H785">
            <v>870</v>
          </cell>
          <cell r="I785" t="str">
            <v>標準書〔Ⅱ〕-</v>
          </cell>
          <cell r="J785">
            <v>26</v>
          </cell>
        </row>
        <row r="786">
          <cell r="B786">
            <v>1470880</v>
          </cell>
          <cell r="C786" t="str">
            <v>ｶｰﾃﾝﾚｰﾙ</v>
          </cell>
          <cell r="E786" t="str">
            <v>ｱﾙﾐ製･ﾀﾞﾌﾞﾙ付属品共･2m物</v>
          </cell>
          <cell r="G786" t="str">
            <v>組</v>
          </cell>
          <cell r="H786">
            <v>1800</v>
          </cell>
          <cell r="I786" t="str">
            <v>標準書〔Ⅱ〕-</v>
          </cell>
          <cell r="J786">
            <v>26</v>
          </cell>
        </row>
        <row r="787">
          <cell r="B787">
            <v>1470890</v>
          </cell>
          <cell r="C787" t="str">
            <v>ｶｰﾃﾝﾚｰﾙ</v>
          </cell>
          <cell r="E787" t="str">
            <v>ｽﾃﾝﾚｽ製･ﾀﾞﾌﾞﾙ付属品共･2m物</v>
          </cell>
          <cell r="G787" t="str">
            <v>組</v>
          </cell>
          <cell r="H787">
            <v>1850</v>
          </cell>
          <cell r="I787" t="str">
            <v>標準書〔Ⅱ〕-</v>
          </cell>
          <cell r="J787">
            <v>26</v>
          </cell>
        </row>
        <row r="788">
          <cell r="B788">
            <v>1470900</v>
          </cell>
          <cell r="C788" t="str">
            <v>ｱﾙﾐ笠木</v>
          </cell>
          <cell r="E788" t="str">
            <v>幅150mm</v>
          </cell>
          <cell r="G788" t="str">
            <v>m</v>
          </cell>
          <cell r="H788">
            <v>3560</v>
          </cell>
          <cell r="I788" t="str">
            <v>標準書〔Ⅱ〕-</v>
          </cell>
          <cell r="J788">
            <v>26</v>
          </cell>
        </row>
        <row r="789">
          <cell r="B789">
            <v>1470910</v>
          </cell>
          <cell r="C789" t="str">
            <v>ｱﾙﾐ笠木</v>
          </cell>
          <cell r="E789" t="str">
            <v>幅200mm</v>
          </cell>
          <cell r="G789" t="str">
            <v>m</v>
          </cell>
          <cell r="H789">
            <v>4440</v>
          </cell>
          <cell r="I789" t="str">
            <v>標準書〔Ⅱ〕-</v>
          </cell>
          <cell r="J789">
            <v>26</v>
          </cell>
        </row>
        <row r="790">
          <cell r="B790">
            <v>1470920</v>
          </cell>
          <cell r="C790" t="str">
            <v>ﾊﾟﾗﾍﾟｯﾄ笠木</v>
          </cell>
          <cell r="E790" t="str">
            <v>ｶﾗｰ鉄板･厚0.35mm･糸幅300mm</v>
          </cell>
          <cell r="G790" t="str">
            <v>m</v>
          </cell>
          <cell r="H790">
            <v>3840</v>
          </cell>
          <cell r="I790" t="str">
            <v>標準書〔Ⅱ〕-</v>
          </cell>
          <cell r="J790">
            <v>26</v>
          </cell>
        </row>
        <row r="791">
          <cell r="B791">
            <v>1470930</v>
          </cell>
          <cell r="C791" t="str">
            <v>ﾊﾟﾗﾍﾟｯﾄ笠木</v>
          </cell>
          <cell r="E791" t="str">
            <v>ｶﾗｰ鉄板･厚0.40mm･糸幅300mm</v>
          </cell>
          <cell r="G791" t="str">
            <v>m</v>
          </cell>
          <cell r="H791">
            <v>4080</v>
          </cell>
          <cell r="I791" t="str">
            <v>標準書〔Ⅱ〕-</v>
          </cell>
          <cell r="J791">
            <v>26</v>
          </cell>
        </row>
        <row r="792">
          <cell r="B792">
            <v>1470940</v>
          </cell>
          <cell r="C792" t="str">
            <v>笠木付ｱﾙﾐ手すり</v>
          </cell>
          <cell r="E792" t="str">
            <v>手摺高150mm×笠木幅170mm</v>
          </cell>
          <cell r="G792" t="str">
            <v>m</v>
          </cell>
          <cell r="H792">
            <v>10400</v>
          </cell>
          <cell r="I792" t="str">
            <v>標準書〔Ⅱ〕-</v>
          </cell>
          <cell r="J792">
            <v>26</v>
          </cell>
        </row>
        <row r="793">
          <cell r="B793">
            <v>1470950</v>
          </cell>
          <cell r="C793" t="str">
            <v>笠木付ｱﾙﾐ手すり</v>
          </cell>
          <cell r="E793" t="str">
            <v>手摺高150mm×笠木幅220mm</v>
          </cell>
          <cell r="G793" t="str">
            <v>m</v>
          </cell>
          <cell r="H793">
            <v>10400</v>
          </cell>
          <cell r="I793" t="str">
            <v>標準書〔Ⅱ〕-</v>
          </cell>
          <cell r="J793">
            <v>26</v>
          </cell>
        </row>
        <row r="794">
          <cell r="B794">
            <v>1470960</v>
          </cell>
          <cell r="C794" t="str">
            <v>笠木付ｱﾙﾐ手すり</v>
          </cell>
          <cell r="E794" t="str">
            <v>手摺高150mm×笠木幅255mm</v>
          </cell>
          <cell r="G794" t="str">
            <v>m</v>
          </cell>
          <cell r="H794">
            <v>10400</v>
          </cell>
          <cell r="I794" t="str">
            <v>標準書〔Ⅱ〕-</v>
          </cell>
          <cell r="J794">
            <v>26</v>
          </cell>
        </row>
        <row r="795">
          <cell r="B795">
            <v>1470970</v>
          </cell>
          <cell r="C795" t="str">
            <v>笠木付ｱﾙﾐ手すり</v>
          </cell>
          <cell r="E795" t="str">
            <v>手摺高150mm×笠木幅280mm</v>
          </cell>
          <cell r="G795" t="str">
            <v>m</v>
          </cell>
          <cell r="H795">
            <v>13200</v>
          </cell>
          <cell r="I795" t="str">
            <v>標準書〔Ⅱ〕-</v>
          </cell>
          <cell r="J795">
            <v>26</v>
          </cell>
        </row>
        <row r="796">
          <cell r="B796">
            <v>1470980</v>
          </cell>
          <cell r="C796" t="str">
            <v>屋上丸環</v>
          </cell>
          <cell r="E796" t="str">
            <v>鋼製亜鉛ﾒｯｷ･φ19mm</v>
          </cell>
          <cell r="G796" t="str">
            <v>ヶ所</v>
          </cell>
          <cell r="H796">
            <v>2090</v>
          </cell>
          <cell r="I796" t="str">
            <v>標準書〔Ⅱ〕-</v>
          </cell>
          <cell r="J796">
            <v>26</v>
          </cell>
        </row>
        <row r="797">
          <cell r="B797">
            <v>1470990</v>
          </cell>
          <cell r="C797" t="str">
            <v>屋上丸環</v>
          </cell>
          <cell r="E797" t="str">
            <v>φ19mm･ｽﾃﾝﾚｽ</v>
          </cell>
          <cell r="G797" t="str">
            <v>ヶ所</v>
          </cell>
          <cell r="H797">
            <v>4130</v>
          </cell>
          <cell r="I797" t="str">
            <v>標準書〔Ⅱ〕-</v>
          </cell>
          <cell r="J797">
            <v>26</v>
          </cell>
        </row>
        <row r="798">
          <cell r="B798">
            <v>1471000</v>
          </cell>
          <cell r="C798" t="str">
            <v>ﾀﾗｯﾌﾟ[足掛金物]</v>
          </cell>
          <cell r="E798" t="str">
            <v>φ19mm･幅400mm･鋼製</v>
          </cell>
          <cell r="G798" t="str">
            <v>ヶ所</v>
          </cell>
          <cell r="H798">
            <v>1650</v>
          </cell>
          <cell r="I798" t="str">
            <v>標準書〔Ⅱ〕-</v>
          </cell>
          <cell r="J798">
            <v>26</v>
          </cell>
        </row>
        <row r="799">
          <cell r="B799">
            <v>1471010</v>
          </cell>
          <cell r="C799" t="str">
            <v>ﾀﾗｯﾌﾟ[足掛金物]</v>
          </cell>
          <cell r="E799" t="str">
            <v>φ19mm･幅400mm･ｽﾃﾝﾚｽ製</v>
          </cell>
          <cell r="G799" t="str">
            <v>ヶ所</v>
          </cell>
          <cell r="H799">
            <v>2470</v>
          </cell>
          <cell r="I799" t="str">
            <v>標準書〔Ⅱ〕-</v>
          </cell>
          <cell r="J799">
            <v>26</v>
          </cell>
        </row>
        <row r="800">
          <cell r="B800">
            <v>1471020</v>
          </cell>
          <cell r="C800" t="str">
            <v>ﾀﾗｯﾌﾟ[足掛金物]</v>
          </cell>
          <cell r="E800" t="str">
            <v>φ22mm･幅400mm･ｽﾃﾝﾚｽ製</v>
          </cell>
          <cell r="G800" t="str">
            <v>ヶ所</v>
          </cell>
          <cell r="H800">
            <v>2890</v>
          </cell>
          <cell r="I800" t="str">
            <v>標準書〔Ⅱ〕-</v>
          </cell>
          <cell r="J800">
            <v>26</v>
          </cell>
        </row>
        <row r="801">
          <cell r="B801">
            <v>1471030</v>
          </cell>
          <cell r="C801" t="str">
            <v>接着剤</v>
          </cell>
          <cell r="E801" t="str">
            <v>酢酸ﾋﾞﾆﾙ共重合樹脂</v>
          </cell>
          <cell r="G801" t="str">
            <v>㎏</v>
          </cell>
          <cell r="H801">
            <v>1170</v>
          </cell>
          <cell r="I801" t="str">
            <v>標準書〔Ⅱ〕-</v>
          </cell>
          <cell r="J801">
            <v>27</v>
          </cell>
        </row>
        <row r="802">
          <cell r="B802">
            <v>1510010</v>
          </cell>
          <cell r="C802" t="str">
            <v>ﾌﾗｯｼｭ戸･［区分Ｉ］</v>
          </cell>
          <cell r="E802" t="str">
            <v>幅900mm･680mm×高さ1,800mm程度･上</v>
          </cell>
          <cell r="G802" t="str">
            <v>枚</v>
          </cell>
          <cell r="H802">
            <v>31100</v>
          </cell>
          <cell r="I802" t="str">
            <v>標準書〔Ⅱ〕-</v>
          </cell>
          <cell r="J802">
            <v>28</v>
          </cell>
        </row>
        <row r="803">
          <cell r="B803">
            <v>1510020</v>
          </cell>
          <cell r="C803" t="str">
            <v>ﾌﾗｯｼｭ戸･［区分Ｉ］</v>
          </cell>
          <cell r="E803" t="str">
            <v>幅900mm･680mm×高さ1,800mm程度･中</v>
          </cell>
          <cell r="G803" t="str">
            <v>枚</v>
          </cell>
          <cell r="H803">
            <v>15600</v>
          </cell>
          <cell r="I803" t="str">
            <v>標準書〔Ⅱ〕-</v>
          </cell>
          <cell r="J803">
            <v>28</v>
          </cell>
        </row>
        <row r="804">
          <cell r="B804">
            <v>1510030</v>
          </cell>
          <cell r="C804" t="str">
            <v>ﾌﾗｯｼｭ戸･［区分Ｉ］</v>
          </cell>
          <cell r="E804" t="str">
            <v>幅900mm･680mm×高さ1,800mm程度･並</v>
          </cell>
          <cell r="G804" t="str">
            <v>枚</v>
          </cell>
          <cell r="H804">
            <v>12800</v>
          </cell>
          <cell r="I804" t="str">
            <v>標準書〔Ⅱ〕-</v>
          </cell>
          <cell r="J804">
            <v>28</v>
          </cell>
        </row>
        <row r="805">
          <cell r="B805">
            <v>1510040</v>
          </cell>
          <cell r="C805" t="str">
            <v>ﾌﾗｯｼｭ戸･[区分Ⅱ]</v>
          </cell>
          <cell r="E805" t="str">
            <v>幅900mm･680mm×高さ1,360mm程度･上</v>
          </cell>
          <cell r="G805" t="str">
            <v>枚</v>
          </cell>
          <cell r="H805">
            <v>21700</v>
          </cell>
          <cell r="I805" t="str">
            <v>標準書〔Ⅱ〕-</v>
          </cell>
          <cell r="J805">
            <v>28</v>
          </cell>
        </row>
        <row r="806">
          <cell r="B806">
            <v>1510050</v>
          </cell>
          <cell r="C806" t="str">
            <v>ﾌﾗｯｼｭ戸･[区分Ⅱ]</v>
          </cell>
          <cell r="E806" t="str">
            <v>幅900mm･680mm×高さ1,360mm程度･中</v>
          </cell>
          <cell r="G806" t="str">
            <v>枚</v>
          </cell>
          <cell r="H806">
            <v>10900</v>
          </cell>
          <cell r="I806" t="str">
            <v>標準書〔Ⅱ〕-</v>
          </cell>
          <cell r="J806">
            <v>28</v>
          </cell>
        </row>
        <row r="807">
          <cell r="B807">
            <v>1510060</v>
          </cell>
          <cell r="C807" t="str">
            <v>ﾌﾗｯｼｭ戸･[区分Ⅱ]</v>
          </cell>
          <cell r="E807" t="str">
            <v>幅900mm･680mm×高さ1,360mm程度･並</v>
          </cell>
          <cell r="G807" t="str">
            <v>枚</v>
          </cell>
          <cell r="H807">
            <v>8960</v>
          </cell>
          <cell r="I807" t="str">
            <v>標準書〔Ⅱ〕-</v>
          </cell>
          <cell r="J807">
            <v>28</v>
          </cell>
        </row>
        <row r="808">
          <cell r="B808">
            <v>1510070</v>
          </cell>
          <cell r="C808" t="str">
            <v>ﾌﾗｯｼｭ戸･[区分Ⅲ]</v>
          </cell>
          <cell r="E808" t="str">
            <v>幅900mm･680mm×高さ840mm以下･上</v>
          </cell>
          <cell r="G808" t="str">
            <v>枚</v>
          </cell>
          <cell r="H808">
            <v>15500</v>
          </cell>
          <cell r="I808" t="str">
            <v>標準書〔Ⅱ〕-</v>
          </cell>
          <cell r="J808">
            <v>28</v>
          </cell>
        </row>
        <row r="809">
          <cell r="B809">
            <v>1510080</v>
          </cell>
          <cell r="C809" t="str">
            <v>ﾌﾗｯｼｭ戸･[区分Ⅲ]</v>
          </cell>
          <cell r="E809" t="str">
            <v>幅900mm･680mm×高さ840mm以下･中</v>
          </cell>
          <cell r="G809" t="str">
            <v>枚</v>
          </cell>
          <cell r="H809">
            <v>7800</v>
          </cell>
          <cell r="I809" t="str">
            <v>標準書〔Ⅱ〕-</v>
          </cell>
          <cell r="J809">
            <v>28</v>
          </cell>
        </row>
        <row r="810">
          <cell r="B810">
            <v>1510090</v>
          </cell>
          <cell r="C810" t="str">
            <v>ﾌﾗｯｼｭ戸･[区分Ⅲ]</v>
          </cell>
          <cell r="E810" t="str">
            <v>幅900mm･680mm×高さ840mm以下･並</v>
          </cell>
          <cell r="G810" t="str">
            <v>枚</v>
          </cell>
          <cell r="H810">
            <v>6400</v>
          </cell>
          <cell r="I810" t="str">
            <v>標準書〔Ⅱ〕-</v>
          </cell>
          <cell r="J810">
            <v>28</v>
          </cell>
        </row>
        <row r="811">
          <cell r="B811">
            <v>1510100</v>
          </cell>
          <cell r="C811" t="str">
            <v>ｶﾞﾗｽ戸･［区分Ｉ］</v>
          </cell>
          <cell r="E811" t="str">
            <v>幅900mm･680mm×高さ1,800mm程度･上</v>
          </cell>
          <cell r="G811" t="str">
            <v>枚</v>
          </cell>
          <cell r="H811">
            <v>73800</v>
          </cell>
          <cell r="I811" t="str">
            <v>標準書〔Ⅱ〕-</v>
          </cell>
          <cell r="J811">
            <v>28</v>
          </cell>
        </row>
        <row r="812">
          <cell r="B812">
            <v>1510110</v>
          </cell>
          <cell r="C812" t="str">
            <v>ｶﾞﾗｽ戸･［区分Ｉ］</v>
          </cell>
          <cell r="E812" t="str">
            <v>幅900mm･680mm×高さ1,800mm程度･中</v>
          </cell>
          <cell r="G812" t="str">
            <v>枚</v>
          </cell>
          <cell r="H812">
            <v>56500</v>
          </cell>
          <cell r="I812" t="str">
            <v>標準書〔Ⅱ〕-</v>
          </cell>
          <cell r="J812">
            <v>28</v>
          </cell>
        </row>
        <row r="813">
          <cell r="B813">
            <v>1510120</v>
          </cell>
          <cell r="C813" t="str">
            <v>ｶﾞﾗｽ戸･［区分Ｉ］</v>
          </cell>
          <cell r="E813" t="str">
            <v>幅900mm･680mm×高さ1,800mm程度･並</v>
          </cell>
          <cell r="G813" t="str">
            <v>枚</v>
          </cell>
          <cell r="H813">
            <v>42300</v>
          </cell>
          <cell r="I813" t="str">
            <v>標準書〔Ⅱ〕-</v>
          </cell>
          <cell r="J813">
            <v>28</v>
          </cell>
        </row>
        <row r="814">
          <cell r="B814">
            <v>1510130</v>
          </cell>
          <cell r="C814" t="str">
            <v>ｶﾞﾗｽ窓･[区分Ⅱ]</v>
          </cell>
          <cell r="E814" t="str">
            <v>幅900mm･680mm×高さ1,360mm程度･上</v>
          </cell>
          <cell r="G814" t="str">
            <v>枚</v>
          </cell>
          <cell r="H814">
            <v>28600</v>
          </cell>
          <cell r="I814" t="str">
            <v>標準書〔Ⅱ〕-</v>
          </cell>
          <cell r="J814">
            <v>28</v>
          </cell>
        </row>
        <row r="815">
          <cell r="B815">
            <v>1510140</v>
          </cell>
          <cell r="C815" t="str">
            <v>ｶﾞﾗｽ窓･[区分Ⅱ]</v>
          </cell>
          <cell r="E815" t="str">
            <v>幅900mm･680mm×高さ1,360mm程度･中</v>
          </cell>
          <cell r="G815" t="str">
            <v>枚</v>
          </cell>
          <cell r="H815">
            <v>20700</v>
          </cell>
          <cell r="I815" t="str">
            <v>標準書〔Ⅱ〕-</v>
          </cell>
          <cell r="J815">
            <v>28</v>
          </cell>
        </row>
        <row r="816">
          <cell r="B816">
            <v>1510150</v>
          </cell>
          <cell r="C816" t="str">
            <v>ｶﾞﾗｽ窓･[区分Ⅱ]</v>
          </cell>
          <cell r="E816" t="str">
            <v>幅900mm･680mm×高さ1,360mm程度･並</v>
          </cell>
          <cell r="G816" t="str">
            <v>枚</v>
          </cell>
          <cell r="H816">
            <v>18600</v>
          </cell>
          <cell r="I816" t="str">
            <v>標準書〔Ⅱ〕-</v>
          </cell>
          <cell r="J816">
            <v>28</v>
          </cell>
        </row>
        <row r="817">
          <cell r="B817">
            <v>1510160</v>
          </cell>
          <cell r="C817" t="str">
            <v>ｶﾞﾗｽ窓･[区分Ⅲ]</v>
          </cell>
          <cell r="E817" t="str">
            <v>幅900mm･680mm×高さ840mm以下･上</v>
          </cell>
          <cell r="G817" t="str">
            <v>枚</v>
          </cell>
          <cell r="H817">
            <v>9840</v>
          </cell>
          <cell r="I817" t="str">
            <v>標準書〔Ⅱ〕-</v>
          </cell>
          <cell r="J817">
            <v>28</v>
          </cell>
        </row>
        <row r="818">
          <cell r="B818">
            <v>1510170</v>
          </cell>
          <cell r="C818" t="str">
            <v>ｶﾞﾗｽ窓･[区分Ⅲ]</v>
          </cell>
          <cell r="E818" t="str">
            <v>幅900mm･680mm×高さ840mm以下･中</v>
          </cell>
          <cell r="G818" t="str">
            <v>枚</v>
          </cell>
          <cell r="H818">
            <v>7360</v>
          </cell>
          <cell r="I818" t="str">
            <v>標準書〔Ⅱ〕-</v>
          </cell>
          <cell r="J818">
            <v>28</v>
          </cell>
        </row>
        <row r="819">
          <cell r="B819">
            <v>1510180</v>
          </cell>
          <cell r="C819" t="str">
            <v>ｶﾞﾗｽ窓･[区分Ⅲ]</v>
          </cell>
          <cell r="E819" t="str">
            <v>幅900mm･680mm×高さ840mm以下･並</v>
          </cell>
          <cell r="G819" t="str">
            <v>枚</v>
          </cell>
          <cell r="H819">
            <v>6540</v>
          </cell>
          <cell r="I819" t="str">
            <v>標準書〔Ⅱ〕-</v>
          </cell>
          <cell r="J819">
            <v>28</v>
          </cell>
        </row>
        <row r="820">
          <cell r="B820">
            <v>1510190</v>
          </cell>
          <cell r="C820" t="str">
            <v>雨戸</v>
          </cell>
          <cell r="E820" t="str">
            <v>木製･合板･大きさ区分Ｉ</v>
          </cell>
          <cell r="G820" t="str">
            <v>枚</v>
          </cell>
          <cell r="H820">
            <v>6940</v>
          </cell>
          <cell r="I820" t="str">
            <v>標準書〔Ⅱ〕-</v>
          </cell>
          <cell r="J820">
            <v>28</v>
          </cell>
        </row>
        <row r="821">
          <cell r="B821">
            <v>1510200</v>
          </cell>
          <cell r="C821" t="str">
            <v>雨戸</v>
          </cell>
          <cell r="E821" t="str">
            <v>木製･合板･大きさ区分Ⅱ</v>
          </cell>
          <cell r="G821" t="str">
            <v>枚</v>
          </cell>
          <cell r="H821">
            <v>4850</v>
          </cell>
          <cell r="I821" t="str">
            <v>標準書〔Ⅱ〕-</v>
          </cell>
          <cell r="J821">
            <v>28</v>
          </cell>
        </row>
        <row r="822">
          <cell r="B822">
            <v>1510210</v>
          </cell>
          <cell r="C822" t="str">
            <v>雨戸</v>
          </cell>
          <cell r="E822" t="str">
            <v>木製･合板･大きさ区分Ⅲ</v>
          </cell>
          <cell r="G822" t="str">
            <v>枚</v>
          </cell>
          <cell r="H822">
            <v>3470</v>
          </cell>
          <cell r="I822" t="str">
            <v>標準書〔Ⅱ〕-</v>
          </cell>
          <cell r="J822">
            <v>28</v>
          </cell>
        </row>
        <row r="823">
          <cell r="B823">
            <v>1510220</v>
          </cell>
          <cell r="C823" t="str">
            <v>格子戸</v>
          </cell>
          <cell r="E823" t="str">
            <v>幅900mm×高さ1,800mm･ｶﾞﾗｽ入り･上</v>
          </cell>
          <cell r="G823" t="str">
            <v>枚</v>
          </cell>
          <cell r="H823">
            <v>189000</v>
          </cell>
          <cell r="I823" t="str">
            <v>標準書〔Ⅱ〕-</v>
          </cell>
          <cell r="J823">
            <v>28</v>
          </cell>
        </row>
        <row r="824">
          <cell r="B824">
            <v>1510230</v>
          </cell>
          <cell r="C824" t="str">
            <v>格子戸</v>
          </cell>
          <cell r="E824" t="str">
            <v>幅900mm×高さ1,800mm･吹抜け･中</v>
          </cell>
          <cell r="G824" t="str">
            <v>枚</v>
          </cell>
          <cell r="H824">
            <v>140500</v>
          </cell>
          <cell r="I824" t="str">
            <v>標準書〔Ⅱ〕-</v>
          </cell>
          <cell r="J824">
            <v>28</v>
          </cell>
        </row>
        <row r="825">
          <cell r="B825">
            <v>1510240</v>
          </cell>
          <cell r="C825" t="str">
            <v>障子･［区分Ｉ］</v>
          </cell>
          <cell r="E825" t="str">
            <v>幅900mm･680mm×高さ1,800mm程度･上</v>
          </cell>
          <cell r="G825" t="str">
            <v>枚</v>
          </cell>
          <cell r="H825">
            <v>46900</v>
          </cell>
          <cell r="I825" t="str">
            <v>標準書〔Ⅱ〕-</v>
          </cell>
          <cell r="J825">
            <v>28</v>
          </cell>
        </row>
        <row r="826">
          <cell r="B826">
            <v>1510250</v>
          </cell>
          <cell r="C826" t="str">
            <v>障子･［区分Ｉ］</v>
          </cell>
          <cell r="E826" t="str">
            <v>幅900mm･680mm×高さ1,800mm程度･中</v>
          </cell>
          <cell r="G826" t="str">
            <v>枚</v>
          </cell>
          <cell r="H826">
            <v>30700</v>
          </cell>
          <cell r="I826" t="str">
            <v>標準書〔Ⅱ〕-</v>
          </cell>
          <cell r="J826">
            <v>28</v>
          </cell>
        </row>
        <row r="827">
          <cell r="B827">
            <v>1510260</v>
          </cell>
          <cell r="C827" t="str">
            <v>障子･［区分Ｉ］</v>
          </cell>
          <cell r="E827" t="str">
            <v>幅900mm･680mm×高さ1,800mm程度･並</v>
          </cell>
          <cell r="G827" t="str">
            <v>枚</v>
          </cell>
          <cell r="H827">
            <v>16900</v>
          </cell>
          <cell r="I827" t="str">
            <v>標準書〔Ⅱ〕-</v>
          </cell>
          <cell r="J827">
            <v>28</v>
          </cell>
        </row>
        <row r="828">
          <cell r="B828">
            <v>1510270</v>
          </cell>
          <cell r="C828" t="str">
            <v>障子･[区分Ⅱ]</v>
          </cell>
          <cell r="E828" t="str">
            <v>幅900mm･680mm×高さ1,360mm程度･上</v>
          </cell>
          <cell r="G828" t="str">
            <v>枚</v>
          </cell>
          <cell r="H828">
            <v>30000</v>
          </cell>
          <cell r="I828" t="str">
            <v>標準書〔Ⅱ〕-</v>
          </cell>
          <cell r="J828">
            <v>28</v>
          </cell>
        </row>
        <row r="829">
          <cell r="B829">
            <v>1510280</v>
          </cell>
          <cell r="C829" t="str">
            <v>障子･[区分Ⅱ]</v>
          </cell>
          <cell r="E829" t="str">
            <v>幅900mm･680mm×高さ1,360mm程度･中</v>
          </cell>
          <cell r="G829" t="str">
            <v>枚</v>
          </cell>
          <cell r="H829">
            <v>22400</v>
          </cell>
          <cell r="I829" t="str">
            <v>標準書〔Ⅱ〕-</v>
          </cell>
          <cell r="J829">
            <v>28</v>
          </cell>
        </row>
        <row r="830">
          <cell r="B830">
            <v>1510290</v>
          </cell>
          <cell r="C830" t="str">
            <v>障子･[区分Ⅱ]</v>
          </cell>
          <cell r="E830" t="str">
            <v>幅900mm･680mm×高さ1,360mm程度･並</v>
          </cell>
          <cell r="G830" t="str">
            <v>枚</v>
          </cell>
          <cell r="H830">
            <v>15100</v>
          </cell>
          <cell r="I830" t="str">
            <v>標準書〔Ⅱ〕-</v>
          </cell>
          <cell r="J830">
            <v>28</v>
          </cell>
        </row>
        <row r="831">
          <cell r="B831">
            <v>1510300</v>
          </cell>
          <cell r="C831" t="str">
            <v>障子･[区分Ⅲ]</v>
          </cell>
          <cell r="E831" t="str">
            <v>幅900mm×高さ840mm以下･上</v>
          </cell>
          <cell r="G831" t="str">
            <v>枚</v>
          </cell>
          <cell r="H831">
            <v>14400</v>
          </cell>
          <cell r="I831" t="str">
            <v>標準書〔Ⅱ〕-</v>
          </cell>
          <cell r="J831">
            <v>28</v>
          </cell>
        </row>
        <row r="832">
          <cell r="B832">
            <v>1510310</v>
          </cell>
          <cell r="C832" t="str">
            <v>障子･[区分Ⅲ]</v>
          </cell>
          <cell r="E832" t="str">
            <v>幅900mm×高さ840mm以下･中</v>
          </cell>
          <cell r="G832" t="str">
            <v>枚</v>
          </cell>
          <cell r="H832">
            <v>8800</v>
          </cell>
          <cell r="I832" t="str">
            <v>標準書〔Ⅱ〕-</v>
          </cell>
          <cell r="J832">
            <v>28</v>
          </cell>
        </row>
        <row r="833">
          <cell r="B833">
            <v>1510320</v>
          </cell>
          <cell r="C833" t="str">
            <v>障子･[区分Ⅲ]</v>
          </cell>
          <cell r="E833" t="str">
            <v>幅900mm×高さ840mm以下･並</v>
          </cell>
          <cell r="G833" t="str">
            <v>枚</v>
          </cell>
          <cell r="H833">
            <v>7170</v>
          </cell>
          <cell r="I833" t="str">
            <v>標準書〔Ⅱ〕-</v>
          </cell>
          <cell r="J833">
            <v>28</v>
          </cell>
        </row>
        <row r="834">
          <cell r="B834">
            <v>1510330</v>
          </cell>
          <cell r="C834" t="str">
            <v>ふすま･［区分Ｉ］</v>
          </cell>
          <cell r="E834" t="str">
            <v>幅900mm×高さ1,800mm程度･上</v>
          </cell>
          <cell r="G834" t="str">
            <v>枚</v>
          </cell>
          <cell r="H834">
            <v>22200</v>
          </cell>
          <cell r="I834" t="str">
            <v>標準書〔Ⅱ〕-</v>
          </cell>
          <cell r="J834">
            <v>28</v>
          </cell>
        </row>
        <row r="835">
          <cell r="B835">
            <v>1510340</v>
          </cell>
          <cell r="C835" t="str">
            <v>ふすま･［区分Ｉ］</v>
          </cell>
          <cell r="E835" t="str">
            <v>幅900mm×高さ1,800mm程度･中</v>
          </cell>
          <cell r="G835" t="str">
            <v>枚</v>
          </cell>
          <cell r="H835">
            <v>15200</v>
          </cell>
          <cell r="I835" t="str">
            <v>標準書〔Ⅱ〕-</v>
          </cell>
          <cell r="J835">
            <v>28</v>
          </cell>
        </row>
        <row r="836">
          <cell r="B836">
            <v>1510350</v>
          </cell>
          <cell r="C836" t="str">
            <v>ふすま･［区分Ｉ］</v>
          </cell>
          <cell r="E836" t="str">
            <v>幅900mm×高さ1,800mm程度･並</v>
          </cell>
          <cell r="G836" t="str">
            <v>枚</v>
          </cell>
          <cell r="H836">
            <v>12400</v>
          </cell>
          <cell r="I836" t="str">
            <v>標準書〔Ⅱ〕-</v>
          </cell>
          <cell r="J836">
            <v>28</v>
          </cell>
        </row>
        <row r="837">
          <cell r="B837">
            <v>1510360</v>
          </cell>
          <cell r="C837" t="str">
            <v>ふすま･[区分Ⅱ]</v>
          </cell>
          <cell r="E837" t="str">
            <v>幅900mm×高さ1,360mm程度･上</v>
          </cell>
          <cell r="G837" t="str">
            <v>枚</v>
          </cell>
          <cell r="H837">
            <v>19300</v>
          </cell>
          <cell r="I837" t="str">
            <v>標準書〔Ⅱ〕-</v>
          </cell>
          <cell r="J837">
            <v>28</v>
          </cell>
        </row>
        <row r="838">
          <cell r="B838">
            <v>1510370</v>
          </cell>
          <cell r="C838" t="str">
            <v>ふすま･[区分Ⅱ]</v>
          </cell>
          <cell r="E838" t="str">
            <v>幅900mm×高さ1,360mm程度･中</v>
          </cell>
          <cell r="G838" t="str">
            <v>枚</v>
          </cell>
          <cell r="H838">
            <v>10300</v>
          </cell>
          <cell r="I838" t="str">
            <v>標準書〔Ⅱ〕-</v>
          </cell>
          <cell r="J838">
            <v>28</v>
          </cell>
        </row>
        <row r="839">
          <cell r="B839">
            <v>1510380</v>
          </cell>
          <cell r="C839" t="str">
            <v>ふすま･[区分Ⅱ]</v>
          </cell>
          <cell r="E839" t="str">
            <v>幅900mm×高さ1,360mm程度･並</v>
          </cell>
          <cell r="G839" t="str">
            <v>枚</v>
          </cell>
          <cell r="H839">
            <v>7590</v>
          </cell>
          <cell r="I839" t="str">
            <v>標準書〔Ⅱ〕-</v>
          </cell>
          <cell r="J839">
            <v>28</v>
          </cell>
        </row>
        <row r="840">
          <cell r="B840">
            <v>1510390</v>
          </cell>
          <cell r="C840" t="str">
            <v>ふすま･[区分Ⅲ]</v>
          </cell>
          <cell r="E840" t="str">
            <v>天袋用･上</v>
          </cell>
          <cell r="G840" t="str">
            <v>枚</v>
          </cell>
          <cell r="H840">
            <v>16400</v>
          </cell>
          <cell r="I840" t="str">
            <v>標準書〔Ⅱ〕-</v>
          </cell>
          <cell r="J840">
            <v>28</v>
          </cell>
        </row>
        <row r="841">
          <cell r="B841">
            <v>1510400</v>
          </cell>
          <cell r="C841" t="str">
            <v>ふすま･[区分Ⅲ]</v>
          </cell>
          <cell r="E841" t="str">
            <v>天袋用･中</v>
          </cell>
          <cell r="G841" t="str">
            <v>枚</v>
          </cell>
          <cell r="H841">
            <v>7880</v>
          </cell>
          <cell r="I841" t="str">
            <v>標準書〔Ⅱ〕-</v>
          </cell>
          <cell r="J841">
            <v>28</v>
          </cell>
        </row>
        <row r="842">
          <cell r="B842">
            <v>1510410</v>
          </cell>
          <cell r="C842" t="str">
            <v>ふすま･[区分Ⅲ]</v>
          </cell>
          <cell r="E842" t="str">
            <v>天袋用･並</v>
          </cell>
          <cell r="G842" t="str">
            <v>枚</v>
          </cell>
          <cell r="H842">
            <v>5880</v>
          </cell>
          <cell r="I842" t="str">
            <v>標準書〔Ⅱ〕-</v>
          </cell>
          <cell r="J842">
            <v>28</v>
          </cell>
        </row>
        <row r="843">
          <cell r="B843">
            <v>1510420</v>
          </cell>
          <cell r="C843" t="str">
            <v>木製網戸</v>
          </cell>
          <cell r="E843" t="str">
            <v>幅900mm×高さ1,350mm･杉</v>
          </cell>
          <cell r="G843" t="str">
            <v>枚</v>
          </cell>
          <cell r="H843">
            <v>36400</v>
          </cell>
          <cell r="I843" t="str">
            <v>標準書〔Ⅱ〕-</v>
          </cell>
          <cell r="J843">
            <v>28</v>
          </cell>
        </row>
        <row r="844">
          <cell r="B844">
            <v>1510430</v>
          </cell>
          <cell r="C844" t="str">
            <v>木製網戸</v>
          </cell>
          <cell r="E844" t="str">
            <v>幅900mm×高さ1,350mm･桧</v>
          </cell>
          <cell r="G844" t="str">
            <v>枚</v>
          </cell>
          <cell r="H844">
            <v>39900</v>
          </cell>
          <cell r="I844" t="str">
            <v>標準書〔Ⅱ〕-</v>
          </cell>
          <cell r="J844">
            <v>28</v>
          </cell>
        </row>
        <row r="845">
          <cell r="B845">
            <v>1510440</v>
          </cell>
          <cell r="C845" t="str">
            <v>木製網戸</v>
          </cell>
          <cell r="E845" t="str">
            <v>幅900mm×高さ1,350mm･米桧</v>
          </cell>
          <cell r="G845" t="str">
            <v>枚</v>
          </cell>
          <cell r="H845">
            <v>34500</v>
          </cell>
          <cell r="I845" t="str">
            <v>標準書〔Ⅱ〕-</v>
          </cell>
          <cell r="J845">
            <v>28</v>
          </cell>
        </row>
        <row r="846">
          <cell r="B846">
            <v>1510450</v>
          </cell>
          <cell r="C846" t="str">
            <v>木製網戸</v>
          </cell>
          <cell r="E846" t="str">
            <v>幅900mm×高さ1,350mm･ｽﾌﾟﾙｽ</v>
          </cell>
          <cell r="G846" t="str">
            <v>枚</v>
          </cell>
          <cell r="H846">
            <v>30800</v>
          </cell>
          <cell r="I846" t="str">
            <v>標準書〔Ⅱ〕-</v>
          </cell>
          <cell r="J846">
            <v>28</v>
          </cell>
        </row>
        <row r="847">
          <cell r="B847">
            <v>1510460</v>
          </cell>
          <cell r="C847" t="str">
            <v>木製網戸</v>
          </cell>
          <cell r="E847" t="str">
            <v>幅900mm×高さ1,800mm･杉</v>
          </cell>
          <cell r="G847" t="str">
            <v>枚</v>
          </cell>
          <cell r="H847">
            <v>45100</v>
          </cell>
          <cell r="I847" t="str">
            <v>標準書〔Ⅱ〕-</v>
          </cell>
          <cell r="J847">
            <v>28</v>
          </cell>
        </row>
        <row r="848">
          <cell r="B848">
            <v>1510470</v>
          </cell>
          <cell r="C848" t="str">
            <v>木製網戸</v>
          </cell>
          <cell r="E848" t="str">
            <v>幅900mm×高さ1,800mm･桧</v>
          </cell>
          <cell r="G848" t="str">
            <v>枚</v>
          </cell>
          <cell r="H848">
            <v>50400</v>
          </cell>
          <cell r="I848" t="str">
            <v>標準書〔Ⅱ〕-</v>
          </cell>
          <cell r="J848">
            <v>28</v>
          </cell>
        </row>
        <row r="849">
          <cell r="B849">
            <v>1510480</v>
          </cell>
          <cell r="C849" t="str">
            <v>木製網戸</v>
          </cell>
          <cell r="E849" t="str">
            <v>幅900mm×高さ1,800mm･米桧</v>
          </cell>
          <cell r="G849" t="str">
            <v>枚</v>
          </cell>
          <cell r="H849">
            <v>43200</v>
          </cell>
          <cell r="I849" t="str">
            <v>標準書〔Ⅱ〕-</v>
          </cell>
          <cell r="J849">
            <v>28</v>
          </cell>
        </row>
        <row r="850">
          <cell r="B850">
            <v>1510490</v>
          </cell>
          <cell r="C850" t="str">
            <v>木製網戸</v>
          </cell>
          <cell r="E850" t="str">
            <v>幅900mm×高さ1,800mm･ｽﾌﾟﾙｽ</v>
          </cell>
          <cell r="G850" t="str">
            <v>枚</v>
          </cell>
          <cell r="H850">
            <v>37900</v>
          </cell>
          <cell r="I850" t="str">
            <v>標準書〔Ⅱ〕-</v>
          </cell>
          <cell r="J850">
            <v>28</v>
          </cell>
        </row>
        <row r="851">
          <cell r="B851">
            <v>1530010</v>
          </cell>
          <cell r="C851" t="str">
            <v>ﾋﾞﾙ用ｱﾙﾐｻｯｼ</v>
          </cell>
          <cell r="E851" t="str">
            <v>幅1,200mm×高さ600mm･引違い窓</v>
          </cell>
          <cell r="G851" t="str">
            <v>m2</v>
          </cell>
          <cell r="H851">
            <v>12100</v>
          </cell>
          <cell r="I851" t="str">
            <v>標準書〔Ⅱ〕-</v>
          </cell>
          <cell r="J851">
            <v>29</v>
          </cell>
        </row>
        <row r="852">
          <cell r="B852">
            <v>1530020</v>
          </cell>
          <cell r="C852" t="str">
            <v>ﾋﾞﾙ用ｱﾙﾐｻｯｼ</v>
          </cell>
          <cell r="E852" t="str">
            <v>幅1,700mm×高さ1,700mm･引違い窓･中桟付</v>
          </cell>
          <cell r="G852" t="str">
            <v>m2</v>
          </cell>
          <cell r="H852">
            <v>6050</v>
          </cell>
          <cell r="I852" t="str">
            <v>標準書〔Ⅱ〕-</v>
          </cell>
          <cell r="J852">
            <v>29</v>
          </cell>
        </row>
        <row r="853">
          <cell r="B853">
            <v>1530030</v>
          </cell>
          <cell r="C853" t="str">
            <v>ﾋﾞﾙ用ｱﾙﾐｻｯｼ</v>
          </cell>
          <cell r="E853" t="str">
            <v>幅600mm×高さ1,100mm･はめ殺窓</v>
          </cell>
          <cell r="G853" t="str">
            <v>m2</v>
          </cell>
          <cell r="H853">
            <v>9600</v>
          </cell>
          <cell r="I853" t="str">
            <v>標準書〔Ⅱ〕-</v>
          </cell>
          <cell r="J853">
            <v>29</v>
          </cell>
        </row>
        <row r="854">
          <cell r="B854">
            <v>1530040</v>
          </cell>
          <cell r="C854" t="str">
            <v>ﾋﾞﾙ用ｱﾙﾐｻｯｼ</v>
          </cell>
          <cell r="E854" t="str">
            <v>幅1,500mm×高さ1,100mm･はめ殺窓</v>
          </cell>
          <cell r="G854" t="str">
            <v>m2</v>
          </cell>
          <cell r="H854">
            <v>5120</v>
          </cell>
          <cell r="I854" t="str">
            <v>標準書〔Ⅱ〕-</v>
          </cell>
          <cell r="J854">
            <v>29</v>
          </cell>
        </row>
        <row r="855">
          <cell r="B855">
            <v>1530050</v>
          </cell>
          <cell r="C855" t="str">
            <v>ﾋﾞﾙ用ｱﾙﾐｻｯｼ</v>
          </cell>
          <cell r="E855" t="str">
            <v>幅600mm×高さ800mm･内倒し窓</v>
          </cell>
          <cell r="G855" t="str">
            <v>m2</v>
          </cell>
          <cell r="H855">
            <v>25800</v>
          </cell>
          <cell r="I855" t="str">
            <v>標準書〔Ⅱ〕-</v>
          </cell>
          <cell r="J855">
            <v>29</v>
          </cell>
        </row>
        <row r="856">
          <cell r="B856">
            <v>1530060</v>
          </cell>
          <cell r="C856" t="str">
            <v>ﾋﾞﾙ用ｱﾙﾐｻｯｼ</v>
          </cell>
          <cell r="E856" t="str">
            <v>幅1,000mm×高さ1,000mm･内倒し窓</v>
          </cell>
          <cell r="G856" t="str">
            <v>m2</v>
          </cell>
          <cell r="H856">
            <v>14500</v>
          </cell>
          <cell r="I856" t="str">
            <v>標準書〔Ⅱ〕-</v>
          </cell>
          <cell r="J856">
            <v>29</v>
          </cell>
        </row>
        <row r="857">
          <cell r="B857">
            <v>1530070</v>
          </cell>
          <cell r="C857" t="str">
            <v>框ﾄﾞｱ(ｶﾞﾗｽﾄﾞｱ)</v>
          </cell>
          <cell r="E857" t="str">
            <v>幅800mm×高さ1,800mm･片開･中桟付</v>
          </cell>
          <cell r="G857" t="str">
            <v>ヶ所</v>
          </cell>
          <cell r="H857">
            <v>20800</v>
          </cell>
          <cell r="I857" t="str">
            <v>標準書〔Ⅱ〕-</v>
          </cell>
          <cell r="J857">
            <v>29</v>
          </cell>
        </row>
        <row r="858">
          <cell r="B858">
            <v>1530080</v>
          </cell>
          <cell r="C858" t="str">
            <v>框ﾄﾞｱ(ｶﾞﾗｽﾄﾞｱ)</v>
          </cell>
          <cell r="E858" t="str">
            <v>幅800mm×高さ2,000mm･片開･中桟付</v>
          </cell>
          <cell r="G858" t="str">
            <v>ヶ所</v>
          </cell>
          <cell r="H858">
            <v>21400</v>
          </cell>
          <cell r="I858" t="str">
            <v>標準書〔Ⅱ〕-</v>
          </cell>
          <cell r="J858">
            <v>29</v>
          </cell>
        </row>
        <row r="859">
          <cell r="B859">
            <v>1530090</v>
          </cell>
          <cell r="C859" t="str">
            <v>框ﾄﾞｱ(ｶﾞﾗｽﾄﾞｱ)</v>
          </cell>
          <cell r="E859" t="str">
            <v>幅1,600mm×高さ1,800mm･両開･中桟付</v>
          </cell>
          <cell r="G859" t="str">
            <v>ヶ所</v>
          </cell>
          <cell r="H859">
            <v>36300</v>
          </cell>
          <cell r="I859" t="str">
            <v>標準書〔Ⅱ〕-</v>
          </cell>
          <cell r="J859">
            <v>29</v>
          </cell>
        </row>
        <row r="860">
          <cell r="B860">
            <v>1530100</v>
          </cell>
          <cell r="C860" t="str">
            <v>框ﾄﾞｱ(ｶﾞﾗｽﾄﾞｱ)</v>
          </cell>
          <cell r="E860" t="str">
            <v>幅1,600mm×高さ2,000mm･両開･中桟付</v>
          </cell>
          <cell r="G860" t="str">
            <v>ヶ所</v>
          </cell>
          <cell r="H860">
            <v>37300</v>
          </cell>
          <cell r="I860" t="str">
            <v>標準書〔Ⅱ〕-</v>
          </cell>
          <cell r="J860">
            <v>29</v>
          </cell>
        </row>
        <row r="861">
          <cell r="B861">
            <v>1530110</v>
          </cell>
          <cell r="C861" t="str">
            <v>腰ﾊﾟﾈﾙﾄﾞｱ</v>
          </cell>
          <cell r="E861" t="str">
            <v>幅800mm×高さ1,800mm･片開</v>
          </cell>
          <cell r="G861" t="str">
            <v>ヶ所</v>
          </cell>
          <cell r="H861">
            <v>32500</v>
          </cell>
          <cell r="I861" t="str">
            <v>標準書〔Ⅱ〕-</v>
          </cell>
          <cell r="J861">
            <v>29</v>
          </cell>
        </row>
        <row r="862">
          <cell r="B862">
            <v>1530120</v>
          </cell>
          <cell r="C862" t="str">
            <v>腰ﾊﾟﾈﾙﾄﾞｱ</v>
          </cell>
          <cell r="E862" t="str">
            <v>幅800mm×高さ2,000mm･片開</v>
          </cell>
          <cell r="G862" t="str">
            <v>ヶ所</v>
          </cell>
          <cell r="H862">
            <v>33100</v>
          </cell>
          <cell r="I862" t="str">
            <v>標準書〔Ⅱ〕-</v>
          </cell>
          <cell r="J862">
            <v>29</v>
          </cell>
        </row>
        <row r="863">
          <cell r="B863">
            <v>1530130</v>
          </cell>
          <cell r="C863" t="str">
            <v>腰ﾊﾟﾈﾙﾄﾞｱ</v>
          </cell>
          <cell r="E863" t="str">
            <v>幅1,600mm×高さ1,800mm･両開</v>
          </cell>
          <cell r="G863" t="str">
            <v>ヶ所</v>
          </cell>
          <cell r="H863">
            <v>59600</v>
          </cell>
          <cell r="I863" t="str">
            <v>標準書〔Ⅱ〕-</v>
          </cell>
          <cell r="J863">
            <v>29</v>
          </cell>
        </row>
        <row r="864">
          <cell r="B864">
            <v>1530140</v>
          </cell>
          <cell r="C864" t="str">
            <v>腰ﾊﾟﾈﾙﾄﾞｱ</v>
          </cell>
          <cell r="E864" t="str">
            <v>幅1,600mm×高さ2,000mm･両開</v>
          </cell>
          <cell r="G864" t="str">
            <v>ヶ所</v>
          </cell>
          <cell r="H864">
            <v>60400</v>
          </cell>
          <cell r="I864" t="str">
            <v>標準書〔Ⅱ〕-</v>
          </cell>
          <cell r="J864">
            <v>29</v>
          </cell>
        </row>
        <row r="865">
          <cell r="B865">
            <v>1530150</v>
          </cell>
          <cell r="C865" t="str">
            <v>軽量ｼｬｯﾀｰ(ｹｰｽ別)</v>
          </cell>
          <cell r="E865" t="str">
            <v>幅2,000mm×高さ2,000mm･厚0.8mm</v>
          </cell>
          <cell r="G865" t="str">
            <v>台</v>
          </cell>
          <cell r="H865">
            <v>61900</v>
          </cell>
          <cell r="I865" t="str">
            <v>標準書〔Ⅱ〕-</v>
          </cell>
          <cell r="J865">
            <v>29</v>
          </cell>
        </row>
        <row r="866">
          <cell r="B866">
            <v>1530160</v>
          </cell>
          <cell r="C866" t="str">
            <v>軽量ｼｬｯﾀｰ(ｹｰｽ別)</v>
          </cell>
          <cell r="E866" t="str">
            <v>幅3,000mm×高さ3,000mm･厚0.8mm</v>
          </cell>
          <cell r="G866" t="str">
            <v>台</v>
          </cell>
          <cell r="H866">
            <v>92900</v>
          </cell>
          <cell r="I866" t="str">
            <v>標準書〔Ⅱ〕-</v>
          </cell>
          <cell r="J866">
            <v>29</v>
          </cell>
        </row>
        <row r="867">
          <cell r="B867">
            <v>1530170</v>
          </cell>
          <cell r="C867" t="str">
            <v>軽量ｸﾞﾘﾙｼｬｯﾀｰ(ｹｰｽ別)</v>
          </cell>
          <cell r="E867" t="str">
            <v>幅2,000mm×高さ2,000mm･厚0.8mm</v>
          </cell>
          <cell r="G867" t="str">
            <v>台</v>
          </cell>
          <cell r="H867">
            <v>142000</v>
          </cell>
          <cell r="I867" t="str">
            <v>標準書〔Ⅱ〕-</v>
          </cell>
          <cell r="J867">
            <v>29</v>
          </cell>
        </row>
        <row r="868">
          <cell r="B868">
            <v>1530180</v>
          </cell>
          <cell r="C868" t="str">
            <v>軽量ｸﾞﾘﾙｼｬｯﾀｰ(ｹｰｽ別)</v>
          </cell>
          <cell r="E868" t="str">
            <v>幅3,000mm×高さ3,000mm･厚0.8mm</v>
          </cell>
          <cell r="G868" t="str">
            <v>台</v>
          </cell>
          <cell r="H868">
            <v>214000</v>
          </cell>
          <cell r="I868" t="str">
            <v>標準書〔Ⅱ〕-</v>
          </cell>
          <cell r="J868">
            <v>29</v>
          </cell>
        </row>
        <row r="869">
          <cell r="B869">
            <v>1530190</v>
          </cell>
          <cell r="C869" t="str">
            <v>防煙ｼｬｯﾀｰ</v>
          </cell>
          <cell r="E869" t="str">
            <v>幅3,000mm×高さ2,000mm･厚1.6mm</v>
          </cell>
          <cell r="G869" t="str">
            <v>台</v>
          </cell>
          <cell r="H869">
            <v>132000</v>
          </cell>
          <cell r="I869" t="str">
            <v>標準書〔Ⅱ〕-</v>
          </cell>
          <cell r="J869">
            <v>29</v>
          </cell>
        </row>
        <row r="870">
          <cell r="B870">
            <v>1530200</v>
          </cell>
          <cell r="C870" t="str">
            <v>防煙ｼｬｯﾀｰ</v>
          </cell>
          <cell r="E870" t="str">
            <v>幅4,000mm×高さ2,000mm･厚1.6mm</v>
          </cell>
          <cell r="G870" t="str">
            <v>台</v>
          </cell>
          <cell r="H870">
            <v>165000</v>
          </cell>
          <cell r="I870" t="str">
            <v>標準書〔Ⅱ〕-</v>
          </cell>
          <cell r="J870">
            <v>29</v>
          </cell>
        </row>
        <row r="871">
          <cell r="B871">
            <v>1530210</v>
          </cell>
          <cell r="C871" t="str">
            <v>防煙ｼｬｯﾀｰ</v>
          </cell>
          <cell r="E871" t="str">
            <v>幅4,000mm×高さ3,000mm･厚1.6mm</v>
          </cell>
          <cell r="G871" t="str">
            <v>台</v>
          </cell>
          <cell r="H871">
            <v>210000</v>
          </cell>
          <cell r="I871" t="str">
            <v>標準書〔Ⅱ〕-</v>
          </cell>
          <cell r="J871">
            <v>29</v>
          </cell>
        </row>
        <row r="872">
          <cell r="B872">
            <v>1530220</v>
          </cell>
          <cell r="C872" t="str">
            <v>防煙ｼｬｯﾀｰ</v>
          </cell>
          <cell r="E872" t="str">
            <v>幅5,000mm×高さ4,000mm･厚1.6mm</v>
          </cell>
          <cell r="G872" t="str">
            <v>台</v>
          </cell>
          <cell r="H872">
            <v>287000</v>
          </cell>
          <cell r="I872" t="str">
            <v>標準書〔Ⅱ〕-</v>
          </cell>
          <cell r="J872">
            <v>29</v>
          </cell>
        </row>
        <row r="873">
          <cell r="B873">
            <v>1530230</v>
          </cell>
          <cell r="C873" t="str">
            <v>ｸﾞﾘﾙｼｬｯﾀｰ</v>
          </cell>
          <cell r="E873" t="str">
            <v>幅3,000mm×高さ2,000mm</v>
          </cell>
          <cell r="G873" t="str">
            <v>台</v>
          </cell>
          <cell r="H873">
            <v>135000</v>
          </cell>
          <cell r="I873" t="str">
            <v>標準書〔Ⅱ〕-</v>
          </cell>
          <cell r="J873">
            <v>29</v>
          </cell>
        </row>
        <row r="874">
          <cell r="B874">
            <v>1530240</v>
          </cell>
          <cell r="C874" t="str">
            <v>ｸﾞﾘﾙｼｬｯﾀｰ</v>
          </cell>
          <cell r="E874" t="str">
            <v>幅4,000mm×高さ2,000mm</v>
          </cell>
          <cell r="G874" t="str">
            <v>台</v>
          </cell>
          <cell r="H874">
            <v>173000</v>
          </cell>
          <cell r="I874" t="str">
            <v>標準書〔Ⅱ〕-</v>
          </cell>
          <cell r="J874">
            <v>29</v>
          </cell>
        </row>
        <row r="875">
          <cell r="B875">
            <v>1530250</v>
          </cell>
          <cell r="C875" t="str">
            <v>ｸﾞﾘﾙｼｬｯﾀｰ</v>
          </cell>
          <cell r="E875" t="str">
            <v>幅4,000mm×高さ3,000mm</v>
          </cell>
          <cell r="G875" t="str">
            <v>台</v>
          </cell>
          <cell r="H875">
            <v>236000</v>
          </cell>
          <cell r="I875" t="str">
            <v>標準書〔Ⅱ〕-</v>
          </cell>
          <cell r="J875">
            <v>29</v>
          </cell>
        </row>
        <row r="876">
          <cell r="B876">
            <v>1530260</v>
          </cell>
          <cell r="C876" t="str">
            <v>ｸﾞﾘﾙｼｬｯﾀｰ</v>
          </cell>
          <cell r="E876" t="str">
            <v>幅6,000mm×高さ3,000mm</v>
          </cell>
          <cell r="G876" t="str">
            <v>台</v>
          </cell>
          <cell r="H876">
            <v>338000</v>
          </cell>
          <cell r="I876" t="str">
            <v>標準書〔Ⅱ〕-</v>
          </cell>
          <cell r="J876">
            <v>29</v>
          </cell>
        </row>
        <row r="877">
          <cell r="B877">
            <v>1530270</v>
          </cell>
          <cell r="C877" t="str">
            <v>ｸﾞﾘﾙｼｬｯﾀｰ</v>
          </cell>
          <cell r="E877" t="str">
            <v>幅6,000mm×高さ5,000mm</v>
          </cell>
          <cell r="G877" t="str">
            <v>台</v>
          </cell>
          <cell r="H877">
            <v>565000</v>
          </cell>
          <cell r="I877" t="str">
            <v>標準書〔Ⅱ〕-</v>
          </cell>
          <cell r="J877">
            <v>29</v>
          </cell>
        </row>
        <row r="878">
          <cell r="B878">
            <v>1530280</v>
          </cell>
          <cell r="C878" t="str">
            <v>防火ｼｬｯﾀｰ</v>
          </cell>
          <cell r="E878" t="str">
            <v>幅3,000mm×高さ2,000mm･厚1.6mm</v>
          </cell>
          <cell r="G878" t="str">
            <v>台</v>
          </cell>
          <cell r="H878">
            <v>119000</v>
          </cell>
          <cell r="I878" t="str">
            <v>標準書〔Ⅱ〕-</v>
          </cell>
          <cell r="J878">
            <v>29</v>
          </cell>
        </row>
        <row r="879">
          <cell r="B879">
            <v>1530290</v>
          </cell>
          <cell r="C879" t="str">
            <v>防火ｼｬｯﾀｰ</v>
          </cell>
          <cell r="E879" t="str">
            <v>幅3,000mm×高さ3,000mm･厚1.6mm</v>
          </cell>
          <cell r="G879" t="str">
            <v>台</v>
          </cell>
          <cell r="H879">
            <v>140000</v>
          </cell>
          <cell r="I879" t="str">
            <v>標準書〔Ⅱ〕-</v>
          </cell>
          <cell r="J879">
            <v>29</v>
          </cell>
        </row>
        <row r="880">
          <cell r="B880">
            <v>1530300</v>
          </cell>
          <cell r="C880" t="str">
            <v>防火ｼｬｯﾀｰ</v>
          </cell>
          <cell r="E880" t="str">
            <v>幅3,000mm×高さ4,000mm･厚1.6mm</v>
          </cell>
          <cell r="G880" t="str">
            <v>台</v>
          </cell>
          <cell r="H880">
            <v>165000</v>
          </cell>
          <cell r="I880" t="str">
            <v>標準書〔Ⅱ〕-</v>
          </cell>
          <cell r="J880">
            <v>29</v>
          </cell>
        </row>
        <row r="881">
          <cell r="B881">
            <v>1530310</v>
          </cell>
          <cell r="C881" t="str">
            <v>防火ｼｬｯﾀｰ</v>
          </cell>
          <cell r="E881" t="str">
            <v>幅5,000mm×高さ3,000mm･厚1.6mm</v>
          </cell>
          <cell r="G881" t="str">
            <v>台</v>
          </cell>
          <cell r="H881">
            <v>204000</v>
          </cell>
          <cell r="I881" t="str">
            <v>標準書〔Ⅱ〕-</v>
          </cell>
          <cell r="J881">
            <v>29</v>
          </cell>
        </row>
        <row r="882">
          <cell r="B882">
            <v>1530320</v>
          </cell>
          <cell r="C882" t="str">
            <v>防火ｼｬｯﾀｰ</v>
          </cell>
          <cell r="E882" t="str">
            <v>幅6,000mm×高さ3,000mm･厚1.6mm</v>
          </cell>
          <cell r="G882" t="str">
            <v>台</v>
          </cell>
          <cell r="H882">
            <v>235000</v>
          </cell>
          <cell r="I882" t="str">
            <v>標準書〔Ⅱ〕-</v>
          </cell>
          <cell r="J882">
            <v>29</v>
          </cell>
        </row>
        <row r="883">
          <cell r="B883">
            <v>1530330</v>
          </cell>
          <cell r="C883" t="str">
            <v>防火ｼｬｯﾀｰ</v>
          </cell>
          <cell r="E883" t="str">
            <v>幅6,000mm×高さ5,000mm･厚1.6mm</v>
          </cell>
          <cell r="G883" t="str">
            <v>台</v>
          </cell>
          <cell r="H883">
            <v>404000</v>
          </cell>
          <cell r="I883" t="str">
            <v>標準書〔Ⅱ〕-</v>
          </cell>
          <cell r="J883">
            <v>29</v>
          </cell>
        </row>
        <row r="884">
          <cell r="B884">
            <v>1530340</v>
          </cell>
          <cell r="C884" t="str">
            <v>軽量ｼｬｯﾀｰｹｰｽ</v>
          </cell>
          <cell r="E884" t="str">
            <v>3面</v>
          </cell>
          <cell r="G884" t="str">
            <v>m</v>
          </cell>
          <cell r="H884">
            <v>3960</v>
          </cell>
          <cell r="I884" t="str">
            <v>標準書〔Ⅱ〕-</v>
          </cell>
          <cell r="J884">
            <v>29</v>
          </cell>
        </row>
        <row r="885">
          <cell r="B885">
            <v>1530350</v>
          </cell>
          <cell r="C885" t="str">
            <v>ｱｺｰﾃﾞｨｵﾝｶｰﾃﾝ取付費</v>
          </cell>
          <cell r="G885" t="str">
            <v>m2</v>
          </cell>
          <cell r="H885">
            <v>360</v>
          </cell>
          <cell r="I885" t="str">
            <v>標準書〔Ⅱ〕-</v>
          </cell>
          <cell r="J885">
            <v>29</v>
          </cell>
        </row>
        <row r="886">
          <cell r="B886">
            <v>1530360</v>
          </cell>
          <cell r="C886" t="str">
            <v>ｼｬｯﾀｰ上部手動開閉装置</v>
          </cell>
          <cell r="E886" t="str">
            <v>ﾁｪｰﾝ式･ﾊﾝﾄﾞﾙ式　区分Ａ</v>
          </cell>
          <cell r="G886" t="str">
            <v>台</v>
          </cell>
          <cell r="H886">
            <v>64800</v>
          </cell>
          <cell r="I886" t="str">
            <v>標準書〔Ⅱ〕-</v>
          </cell>
          <cell r="J886">
            <v>29</v>
          </cell>
        </row>
        <row r="887">
          <cell r="B887">
            <v>1530370</v>
          </cell>
          <cell r="C887" t="str">
            <v>ｼｬｯﾀｰ上部手動開閉装置</v>
          </cell>
          <cell r="E887" t="str">
            <v>ﾁｪｰﾝ式･ﾊﾝﾄﾞﾙ式　区分Ｂ</v>
          </cell>
          <cell r="G887" t="str">
            <v>台</v>
          </cell>
          <cell r="H887">
            <v>72300</v>
          </cell>
          <cell r="I887" t="str">
            <v>標準書〔Ⅱ〕-</v>
          </cell>
          <cell r="J887">
            <v>29</v>
          </cell>
        </row>
        <row r="888">
          <cell r="B888">
            <v>1530380</v>
          </cell>
          <cell r="C888" t="str">
            <v>ｼｬｯﾀｰ上部手動開閉装置</v>
          </cell>
          <cell r="E888" t="str">
            <v>ﾁｪｰﾝ式･ﾊﾝﾄﾞﾙ式　区分Ｃ</v>
          </cell>
          <cell r="G888" t="str">
            <v>台</v>
          </cell>
          <cell r="H888">
            <v>82700</v>
          </cell>
          <cell r="I888" t="str">
            <v>標準書〔Ⅱ〕-</v>
          </cell>
          <cell r="J888">
            <v>29</v>
          </cell>
        </row>
        <row r="889">
          <cell r="B889">
            <v>1530390</v>
          </cell>
          <cell r="C889" t="str">
            <v>ｼｬｯﾀｰ上部手動開閉装置</v>
          </cell>
          <cell r="E889" t="str">
            <v>ﾁｪｰﾝ式･ﾊﾝﾄﾞﾙ式　区分Ｄ</v>
          </cell>
          <cell r="G889" t="str">
            <v>台</v>
          </cell>
          <cell r="H889">
            <v>95800</v>
          </cell>
          <cell r="I889" t="str">
            <v>標準書〔Ⅱ〕-</v>
          </cell>
          <cell r="J889">
            <v>29</v>
          </cell>
        </row>
        <row r="890">
          <cell r="B890">
            <v>1530400</v>
          </cell>
          <cell r="C890" t="str">
            <v>ｼｬｯﾀｰ上部電動開閉装置</v>
          </cell>
          <cell r="E890" t="str">
            <v>0.15KW 3相 200V 区分Ａ</v>
          </cell>
          <cell r="G890" t="str">
            <v>台</v>
          </cell>
          <cell r="H890">
            <v>108000</v>
          </cell>
          <cell r="I890" t="str">
            <v>標準書〔Ⅱ〕-</v>
          </cell>
          <cell r="J890">
            <v>29</v>
          </cell>
        </row>
        <row r="891">
          <cell r="B891">
            <v>1530410</v>
          </cell>
          <cell r="C891" t="str">
            <v>ｼｬｯﾀｰ上部電動開閉装置</v>
          </cell>
          <cell r="E891" t="str">
            <v>0.2KW 3相 200V 区分Ｂ</v>
          </cell>
          <cell r="G891" t="str">
            <v>台</v>
          </cell>
          <cell r="H891">
            <v>113000</v>
          </cell>
          <cell r="I891" t="str">
            <v>標準書〔Ⅱ〕-</v>
          </cell>
          <cell r="J891">
            <v>29</v>
          </cell>
        </row>
        <row r="892">
          <cell r="B892">
            <v>1530420</v>
          </cell>
          <cell r="C892" t="str">
            <v>ｼｬｯﾀｰ上部電動開閉装置</v>
          </cell>
          <cell r="E892" t="str">
            <v>0.4KW 3相 200V 区分Ｃ</v>
          </cell>
          <cell r="G892" t="str">
            <v>台</v>
          </cell>
          <cell r="H892">
            <v>124000</v>
          </cell>
          <cell r="I892" t="str">
            <v>標準書〔Ⅱ〕-</v>
          </cell>
          <cell r="J892">
            <v>29</v>
          </cell>
        </row>
        <row r="893">
          <cell r="B893">
            <v>1530430</v>
          </cell>
          <cell r="C893" t="str">
            <v>ｼｬｯﾀｰ上部電動開閉装置</v>
          </cell>
          <cell r="E893" t="str">
            <v>0.75KW 3相 200V 区分Ｄ</v>
          </cell>
          <cell r="G893" t="str">
            <v>台</v>
          </cell>
          <cell r="H893">
            <v>147000</v>
          </cell>
          <cell r="I893" t="str">
            <v>標準書〔Ⅱ〕-</v>
          </cell>
          <cell r="J893">
            <v>29</v>
          </cell>
        </row>
        <row r="894">
          <cell r="B894">
            <v>1530440</v>
          </cell>
          <cell r="C894" t="str">
            <v>ｽﾁｰﾙﾌﾗｯｼｭﾄﾞｱ</v>
          </cell>
          <cell r="E894" t="str">
            <v>幅850mm×高さ2,000mm･片開き</v>
          </cell>
          <cell r="G894" t="str">
            <v>ヶ所</v>
          </cell>
          <cell r="H894">
            <v>34800</v>
          </cell>
          <cell r="I894" t="str">
            <v>標準書〔Ⅱ〕-</v>
          </cell>
          <cell r="J894">
            <v>29</v>
          </cell>
        </row>
        <row r="895">
          <cell r="B895">
            <v>1530450</v>
          </cell>
          <cell r="C895" t="str">
            <v>ｽﾁｰﾙﾌﾗｯｼｭﾄﾞｱ</v>
          </cell>
          <cell r="E895" t="str">
            <v>幅1,700mm×高さ2,000mm･両開き</v>
          </cell>
          <cell r="G895" t="str">
            <v>ヶ所</v>
          </cell>
          <cell r="H895">
            <v>65000</v>
          </cell>
          <cell r="I895" t="str">
            <v>標準書〔Ⅱ〕-</v>
          </cell>
          <cell r="J895">
            <v>29</v>
          </cell>
        </row>
        <row r="896">
          <cell r="B896">
            <v>1530460</v>
          </cell>
          <cell r="C896" t="str">
            <v>ｽﾁｰﾙﾌﾗｯｼｭﾄﾞｱ</v>
          </cell>
          <cell r="E896" t="str">
            <v>幅850mm×高さ2,000mm･片開き</v>
          </cell>
          <cell r="G896" t="str">
            <v>ヶ所</v>
          </cell>
          <cell r="H896">
            <v>38500</v>
          </cell>
          <cell r="I896" t="str">
            <v>標準書〔Ⅱ〕-</v>
          </cell>
          <cell r="J896">
            <v>29</v>
          </cell>
        </row>
        <row r="897">
          <cell r="B897">
            <v>1530470</v>
          </cell>
          <cell r="C897" t="str">
            <v>ｽﾁｰﾙﾌﾗｯｼｭﾄﾞｱ</v>
          </cell>
          <cell r="E897" t="str">
            <v>幅1,700mm×高さ2,000mm･両開き</v>
          </cell>
          <cell r="G897" t="str">
            <v>ヶ所</v>
          </cell>
          <cell r="H897">
            <v>72400</v>
          </cell>
          <cell r="I897" t="str">
            <v>標準書〔Ⅱ〕-</v>
          </cell>
          <cell r="J897">
            <v>29</v>
          </cell>
        </row>
        <row r="898">
          <cell r="B898">
            <v>1540010</v>
          </cell>
          <cell r="C898" t="str">
            <v>ｻｯｼ･AB･(網戸無)</v>
          </cell>
          <cell r="E898" t="str">
            <v>W780mm×H500mm･雨戸無</v>
          </cell>
          <cell r="G898" t="str">
            <v>ｾｯﾄ</v>
          </cell>
          <cell r="H898">
            <v>16800</v>
          </cell>
          <cell r="I898" t="str">
            <v>標準書〔Ⅱ〕-</v>
          </cell>
          <cell r="J898">
            <v>30</v>
          </cell>
        </row>
        <row r="899">
          <cell r="B899">
            <v>1540020</v>
          </cell>
          <cell r="C899" t="str">
            <v>ｻｯｼ･AB･(網戸無)</v>
          </cell>
          <cell r="E899" t="str">
            <v>W1,650mm×H700mm･雨戸無</v>
          </cell>
          <cell r="G899" t="str">
            <v>ｾｯﾄ</v>
          </cell>
          <cell r="H899">
            <v>23900</v>
          </cell>
          <cell r="I899" t="str">
            <v>標準書〔Ⅱ〕-</v>
          </cell>
          <cell r="J899">
            <v>30</v>
          </cell>
        </row>
        <row r="900">
          <cell r="B900">
            <v>1540030</v>
          </cell>
          <cell r="C900" t="str">
            <v>ｻｯｼ･AC･(網戸無)</v>
          </cell>
          <cell r="E900" t="str">
            <v>W1,195mm×H700mm･鏡板付</v>
          </cell>
          <cell r="G900" t="str">
            <v>ｾｯﾄ</v>
          </cell>
          <cell r="H900">
            <v>54300</v>
          </cell>
          <cell r="I900" t="str">
            <v>標準書〔Ⅱ〕-</v>
          </cell>
          <cell r="J900">
            <v>30</v>
          </cell>
        </row>
        <row r="901">
          <cell r="B901">
            <v>1540040</v>
          </cell>
          <cell r="C901" t="str">
            <v>ｻｯｼ･AC･(網戸無)</v>
          </cell>
          <cell r="E901" t="str">
            <v>W1,650mm×H900mm･鏡板付</v>
          </cell>
          <cell r="G901" t="str">
            <v>ｾｯﾄ</v>
          </cell>
          <cell r="H901">
            <v>62700</v>
          </cell>
          <cell r="I901" t="str">
            <v>標準書〔Ⅱ〕-</v>
          </cell>
          <cell r="J901">
            <v>30</v>
          </cell>
        </row>
        <row r="902">
          <cell r="B902">
            <v>1540050</v>
          </cell>
          <cell r="C902" t="str">
            <v>ｻｯｼ･AD･(網戸無)</v>
          </cell>
          <cell r="E902" t="str">
            <v>W1,195mm×H700mm･鏡板無</v>
          </cell>
          <cell r="G902" t="str">
            <v>ｾｯﾄ</v>
          </cell>
          <cell r="H902">
            <v>44700</v>
          </cell>
          <cell r="I902" t="str">
            <v>標準書〔Ⅱ〕-</v>
          </cell>
          <cell r="J902">
            <v>30</v>
          </cell>
        </row>
        <row r="903">
          <cell r="B903">
            <v>1540060</v>
          </cell>
          <cell r="C903" t="str">
            <v>ｻｯｼ･AD･(網戸無)</v>
          </cell>
          <cell r="E903" t="str">
            <v>W1,650mm×H900mm･鏡板無</v>
          </cell>
          <cell r="G903" t="str">
            <v>ｾｯﾄ</v>
          </cell>
          <cell r="H903">
            <v>50100</v>
          </cell>
          <cell r="I903" t="str">
            <v>標準書〔Ⅱ〕-</v>
          </cell>
          <cell r="J903">
            <v>30</v>
          </cell>
        </row>
        <row r="904">
          <cell r="B904">
            <v>1540070</v>
          </cell>
          <cell r="C904" t="str">
            <v>ｻｯｼ･AE･(網戸無)</v>
          </cell>
          <cell r="E904" t="str">
            <v>W1,195mm×H500mm･面格子付</v>
          </cell>
          <cell r="G904" t="str">
            <v>ｾｯﾄ</v>
          </cell>
          <cell r="H904">
            <v>30800</v>
          </cell>
          <cell r="I904" t="str">
            <v>標準書〔Ⅱ〕-</v>
          </cell>
          <cell r="J904">
            <v>30</v>
          </cell>
        </row>
        <row r="905">
          <cell r="B905">
            <v>1540080</v>
          </cell>
          <cell r="C905" t="str">
            <v>ｻｯｼ･AE･(網戸無)</v>
          </cell>
          <cell r="E905" t="str">
            <v>W1,650mm×H700mm･面格子付</v>
          </cell>
          <cell r="G905" t="str">
            <v>ｾｯﾄ</v>
          </cell>
          <cell r="H905">
            <v>40900</v>
          </cell>
          <cell r="I905" t="str">
            <v>標準書〔Ⅱ〕-</v>
          </cell>
          <cell r="J905">
            <v>30</v>
          </cell>
        </row>
        <row r="906">
          <cell r="B906">
            <v>1540090</v>
          </cell>
          <cell r="C906" t="str">
            <v>ｻｯｼ･AB･(網戸付)</v>
          </cell>
          <cell r="E906" t="str">
            <v>W780m×H500m･網戸付</v>
          </cell>
          <cell r="G906" t="str">
            <v>ｾｯﾄ</v>
          </cell>
          <cell r="H906">
            <v>19500</v>
          </cell>
          <cell r="I906" t="str">
            <v>標準書〔Ⅱ〕-</v>
          </cell>
          <cell r="J906">
            <v>30</v>
          </cell>
        </row>
        <row r="907">
          <cell r="B907">
            <v>1540100</v>
          </cell>
          <cell r="C907" t="str">
            <v>ｻｯｼ･AB･(網戸付)</v>
          </cell>
          <cell r="E907" t="str">
            <v>W1,650mm×H700mm･網戸付</v>
          </cell>
          <cell r="G907" t="str">
            <v>ｾｯﾄ</v>
          </cell>
          <cell r="H907">
            <v>28200</v>
          </cell>
          <cell r="I907" t="str">
            <v>標準書〔Ⅱ〕-</v>
          </cell>
          <cell r="J907">
            <v>30</v>
          </cell>
        </row>
        <row r="908">
          <cell r="B908">
            <v>1540110</v>
          </cell>
          <cell r="C908" t="str">
            <v>ｻｯｼ･AC･(網戸付)</v>
          </cell>
          <cell r="E908" t="str">
            <v>W1,195mm×H700mm･鏡板付･網戸付</v>
          </cell>
          <cell r="G908" t="str">
            <v>ｾｯﾄ</v>
          </cell>
          <cell r="H908">
            <v>58600</v>
          </cell>
          <cell r="I908" t="str">
            <v>標準書〔Ⅱ〕-</v>
          </cell>
          <cell r="J908">
            <v>30</v>
          </cell>
        </row>
        <row r="909">
          <cell r="B909">
            <v>1540120</v>
          </cell>
          <cell r="C909" t="str">
            <v>ｻｯｼ･AC･(網戸付)</v>
          </cell>
          <cell r="E909" t="str">
            <v>W1,650mm×H900mm･鏡板付･網戸付</v>
          </cell>
          <cell r="G909" t="str">
            <v>ｾｯﾄ</v>
          </cell>
          <cell r="H909">
            <v>64800</v>
          </cell>
          <cell r="I909" t="str">
            <v>標準書〔Ⅱ〕-</v>
          </cell>
          <cell r="J909">
            <v>30</v>
          </cell>
        </row>
        <row r="910">
          <cell r="B910">
            <v>1540130</v>
          </cell>
          <cell r="C910" t="str">
            <v>ｻｯｼ･AD･(網戸付)</v>
          </cell>
          <cell r="E910" t="str">
            <v>W1,195mm×H700mm･鏡板無･網戸付</v>
          </cell>
          <cell r="G910" t="str">
            <v>ｾｯﾄ</v>
          </cell>
          <cell r="H910">
            <v>49000</v>
          </cell>
          <cell r="I910" t="str">
            <v>標準書〔Ⅱ〕-</v>
          </cell>
          <cell r="J910">
            <v>30</v>
          </cell>
        </row>
        <row r="911">
          <cell r="B911">
            <v>1540140</v>
          </cell>
          <cell r="C911" t="str">
            <v>ｻｯｼ･AD･(網戸付)</v>
          </cell>
          <cell r="E911" t="str">
            <v>W1,650mm×H900mm･鏡板無･網戸付</v>
          </cell>
          <cell r="G911" t="str">
            <v>ｾｯﾄ</v>
          </cell>
          <cell r="H911">
            <v>54900</v>
          </cell>
          <cell r="I911" t="str">
            <v>標準書〔Ⅱ〕-</v>
          </cell>
          <cell r="J911">
            <v>30</v>
          </cell>
        </row>
        <row r="912">
          <cell r="B912">
            <v>1540150</v>
          </cell>
          <cell r="C912" t="str">
            <v>ｻｯｼ･AE･(網戸付)</v>
          </cell>
          <cell r="E912" t="str">
            <v>W1,195mm×H500mm･面格子付･網戸付</v>
          </cell>
          <cell r="G912" t="str">
            <v>ｾｯﾄ</v>
          </cell>
          <cell r="H912">
            <v>34000</v>
          </cell>
          <cell r="I912" t="str">
            <v>標準書〔Ⅱ〕-</v>
          </cell>
          <cell r="J912">
            <v>30</v>
          </cell>
        </row>
        <row r="913">
          <cell r="B913">
            <v>1540160</v>
          </cell>
          <cell r="C913" t="str">
            <v>ｻｯｼ･AE･(網戸付)</v>
          </cell>
          <cell r="E913" t="str">
            <v>W1,650mm×H700mm･面格子付･網戸付</v>
          </cell>
          <cell r="G913" t="str">
            <v>ｾｯﾄ</v>
          </cell>
          <cell r="H913">
            <v>45200</v>
          </cell>
          <cell r="I913" t="str">
            <v>標準書〔Ⅱ〕-</v>
          </cell>
          <cell r="J913">
            <v>30</v>
          </cell>
        </row>
        <row r="914">
          <cell r="B914">
            <v>1540170</v>
          </cell>
          <cell r="C914" t="str">
            <v>玄関ｱﾙﾐﾄﾞｱ</v>
          </cell>
          <cell r="E914" t="str">
            <v>W1,198mm×H2,318mm･片袖･ﾗﾝﾏ付･上</v>
          </cell>
          <cell r="G914" t="str">
            <v>ｾｯﾄ</v>
          </cell>
          <cell r="H914">
            <v>259200</v>
          </cell>
          <cell r="I914" t="str">
            <v>標準書〔Ⅱ〕-</v>
          </cell>
          <cell r="J914">
            <v>30</v>
          </cell>
        </row>
        <row r="915">
          <cell r="B915">
            <v>1540180</v>
          </cell>
          <cell r="C915" t="str">
            <v>玄関ｱﾙﾐﾄﾞｱ</v>
          </cell>
          <cell r="E915" t="str">
            <v>W1,198mm×H2,318mm･片袖･ﾗﾝﾏ付･中</v>
          </cell>
          <cell r="G915" t="str">
            <v>ｾｯﾄ</v>
          </cell>
          <cell r="H915">
            <v>220000</v>
          </cell>
          <cell r="I915" t="str">
            <v>標準書〔Ⅱ〕-</v>
          </cell>
          <cell r="J915">
            <v>30</v>
          </cell>
        </row>
        <row r="916">
          <cell r="B916">
            <v>1540190</v>
          </cell>
          <cell r="C916" t="str">
            <v>玄関ｱﾙﾐﾄﾞｱ</v>
          </cell>
          <cell r="E916" t="str">
            <v>W767mm×H2,208mm･ﾗﾝﾏ付･中</v>
          </cell>
          <cell r="G916" t="str">
            <v>ｾｯﾄ</v>
          </cell>
          <cell r="H916">
            <v>103200</v>
          </cell>
          <cell r="I916" t="str">
            <v>標準書〔Ⅱ〕-</v>
          </cell>
          <cell r="J916">
            <v>30</v>
          </cell>
        </row>
        <row r="917">
          <cell r="B917">
            <v>1540200</v>
          </cell>
          <cell r="C917" t="str">
            <v>玄関ｱﾙﾐﾄﾞｱ</v>
          </cell>
          <cell r="E917" t="str">
            <v>W767mm×H2,208mm･ﾗﾝﾏ付･並</v>
          </cell>
          <cell r="G917" t="str">
            <v>ｾｯﾄ</v>
          </cell>
          <cell r="H917">
            <v>90400</v>
          </cell>
          <cell r="I917" t="str">
            <v>標準書〔Ⅱ〕-</v>
          </cell>
          <cell r="J917">
            <v>30</v>
          </cell>
        </row>
        <row r="918">
          <cell r="B918">
            <v>1540210</v>
          </cell>
          <cell r="C918" t="str">
            <v>玄関ｱﾙﾐﾄﾞｱ</v>
          </cell>
          <cell r="E918" t="str">
            <v>W767mm×H1,919mm･ﾗﾝﾏ無･中</v>
          </cell>
          <cell r="G918" t="str">
            <v>ｾｯﾄ</v>
          </cell>
          <cell r="H918">
            <v>95600</v>
          </cell>
          <cell r="I918" t="str">
            <v>標準書〔Ⅱ〕-</v>
          </cell>
          <cell r="J918">
            <v>30</v>
          </cell>
        </row>
        <row r="919">
          <cell r="B919">
            <v>1540220</v>
          </cell>
          <cell r="C919" t="str">
            <v>玄関ｱﾙﾐﾄﾞｱ</v>
          </cell>
          <cell r="E919" t="str">
            <v>W767mm×H1,919mm･ﾗﾝﾏ無･並</v>
          </cell>
          <cell r="G919" t="str">
            <v>ｾｯﾄ</v>
          </cell>
          <cell r="H919">
            <v>82800</v>
          </cell>
          <cell r="I919" t="str">
            <v>標準書〔Ⅱ〕-</v>
          </cell>
          <cell r="J919">
            <v>30</v>
          </cell>
        </row>
        <row r="920">
          <cell r="B920">
            <v>1540230</v>
          </cell>
          <cell r="C920" t="str">
            <v>玄関ｱﾙﾐ引戸</v>
          </cell>
          <cell r="E920" t="str">
            <v>W1,642mm×H2,221mm･ﾗﾝﾏ付･上</v>
          </cell>
          <cell r="G920" t="str">
            <v>ｾｯﾄ</v>
          </cell>
          <cell r="H920">
            <v>199600</v>
          </cell>
          <cell r="I920" t="str">
            <v>標準書〔Ⅱ〕-</v>
          </cell>
          <cell r="J920">
            <v>30</v>
          </cell>
        </row>
        <row r="921">
          <cell r="B921">
            <v>1540240</v>
          </cell>
          <cell r="C921" t="str">
            <v>玄関ｱﾙﾐ引戸</v>
          </cell>
          <cell r="E921" t="str">
            <v>W1,642mm×H2,221mm･ﾗﾝﾏ付･中</v>
          </cell>
          <cell r="G921" t="str">
            <v>ｾｯﾄ</v>
          </cell>
          <cell r="H921">
            <v>178800</v>
          </cell>
          <cell r="I921" t="str">
            <v>標準書〔Ⅱ〕-</v>
          </cell>
          <cell r="J921">
            <v>30</v>
          </cell>
        </row>
        <row r="922">
          <cell r="B922">
            <v>1540250</v>
          </cell>
          <cell r="C922" t="str">
            <v>玄関ｱﾙﾐ引戸</v>
          </cell>
          <cell r="E922" t="str">
            <v>W1,642mm×H2,221mm･ﾗﾝﾏ付･並</v>
          </cell>
          <cell r="G922" t="str">
            <v>ｾｯﾄ</v>
          </cell>
          <cell r="H922">
            <v>166000</v>
          </cell>
          <cell r="I922" t="str">
            <v>標準書〔Ⅱ〕-</v>
          </cell>
          <cell r="J922">
            <v>30</v>
          </cell>
        </row>
        <row r="923">
          <cell r="B923">
            <v>1540260</v>
          </cell>
          <cell r="C923" t="str">
            <v>玄関引戸用枠</v>
          </cell>
          <cell r="E923" t="str">
            <v>W1,642mm×H1,869mm･ﾗﾝﾏ無</v>
          </cell>
          <cell r="G923" t="str">
            <v>本</v>
          </cell>
          <cell r="H923">
            <v>37100</v>
          </cell>
          <cell r="I923" t="str">
            <v>標準書〔Ⅱ〕-</v>
          </cell>
          <cell r="J923">
            <v>30</v>
          </cell>
        </row>
        <row r="924">
          <cell r="B924">
            <v>1540270</v>
          </cell>
          <cell r="C924" t="str">
            <v>玄関ｱﾙﾐ引戸</v>
          </cell>
          <cell r="E924" t="str">
            <v>W1,642mm×H1,869mm･ﾗﾝﾏ無･上</v>
          </cell>
          <cell r="G924" t="str">
            <v>ｾｯﾄ</v>
          </cell>
          <cell r="H924">
            <v>174700</v>
          </cell>
          <cell r="I924" t="str">
            <v>標準書〔Ⅱ〕-</v>
          </cell>
          <cell r="J924">
            <v>30</v>
          </cell>
        </row>
        <row r="925">
          <cell r="B925">
            <v>1540280</v>
          </cell>
          <cell r="C925" t="str">
            <v>玄関ｱﾙﾐ引戸</v>
          </cell>
          <cell r="E925" t="str">
            <v>W1,642mm×H1,869mm･ﾗﾝﾏ無･中</v>
          </cell>
          <cell r="G925" t="str">
            <v>ｾｯﾄ</v>
          </cell>
          <cell r="H925">
            <v>157900</v>
          </cell>
          <cell r="I925" t="str">
            <v>標準書〔Ⅱ〕-</v>
          </cell>
          <cell r="J925">
            <v>30</v>
          </cell>
        </row>
        <row r="926">
          <cell r="B926">
            <v>1540290</v>
          </cell>
          <cell r="C926" t="str">
            <v>玄関ｱﾙﾐ引戸</v>
          </cell>
          <cell r="E926" t="str">
            <v>W1,642mm×H1,869mm･ﾗﾝﾏ無･並</v>
          </cell>
          <cell r="G926" t="str">
            <v>ｾｯﾄ</v>
          </cell>
          <cell r="H926">
            <v>137100</v>
          </cell>
          <cell r="I926" t="str">
            <v>標準書〔Ⅱ〕-</v>
          </cell>
          <cell r="J926">
            <v>30</v>
          </cell>
        </row>
        <row r="927">
          <cell r="B927">
            <v>1540300</v>
          </cell>
          <cell r="C927" t="str">
            <v>出入口引違い戸</v>
          </cell>
          <cell r="E927" t="str">
            <v>W1,690mm×H2,240mm･ﾗﾝﾏ付</v>
          </cell>
          <cell r="G927" t="str">
            <v>ｾｯﾄ</v>
          </cell>
          <cell r="H927">
            <v>58000</v>
          </cell>
          <cell r="I927" t="str">
            <v>標準書〔Ⅱ〕-</v>
          </cell>
          <cell r="J927">
            <v>30</v>
          </cell>
        </row>
        <row r="928">
          <cell r="B928">
            <v>1540310</v>
          </cell>
          <cell r="C928" t="str">
            <v>出入口引違い戸</v>
          </cell>
          <cell r="E928" t="str">
            <v>W1,690mm×H2,240mm･ﾗﾝﾏ無</v>
          </cell>
          <cell r="G928" t="str">
            <v>ｾｯﾄ</v>
          </cell>
          <cell r="H928">
            <v>52600</v>
          </cell>
          <cell r="I928" t="str">
            <v>標準書〔Ⅱ〕-</v>
          </cell>
          <cell r="J928">
            <v>30</v>
          </cell>
        </row>
        <row r="929">
          <cell r="B929">
            <v>1540320</v>
          </cell>
          <cell r="C929" t="str">
            <v>出入口片引戸</v>
          </cell>
          <cell r="E929" t="str">
            <v>W807mm×H1,818mm･外付</v>
          </cell>
          <cell r="G929" t="str">
            <v>ｾｯﾄ</v>
          </cell>
          <cell r="H929">
            <v>32500</v>
          </cell>
          <cell r="I929" t="str">
            <v>標準書〔Ⅱ〕-</v>
          </cell>
          <cell r="J929">
            <v>30</v>
          </cell>
        </row>
        <row r="930">
          <cell r="B930">
            <v>1540330</v>
          </cell>
          <cell r="C930" t="str">
            <v>出入口片引戸</v>
          </cell>
          <cell r="E930" t="str">
            <v>W807mm×H1,818mm･内付</v>
          </cell>
          <cell r="G930" t="str">
            <v>ｾｯﾄ</v>
          </cell>
          <cell r="H930">
            <v>32500</v>
          </cell>
          <cell r="I930" t="str">
            <v>標準書〔Ⅱ〕-</v>
          </cell>
          <cell r="J930">
            <v>30</v>
          </cell>
        </row>
        <row r="931">
          <cell r="B931">
            <v>1540340</v>
          </cell>
          <cell r="C931" t="str">
            <v>勝手口ﾄﾞｱ</v>
          </cell>
          <cell r="E931" t="str">
            <v>W760mm×H1,811mm･ﾗﾝﾏ無</v>
          </cell>
          <cell r="G931" t="str">
            <v>ｾｯﾄ</v>
          </cell>
          <cell r="H931">
            <v>28100</v>
          </cell>
          <cell r="I931" t="str">
            <v>標準書〔Ⅱ〕-</v>
          </cell>
          <cell r="J931">
            <v>30</v>
          </cell>
        </row>
        <row r="932">
          <cell r="B932">
            <v>1540350</v>
          </cell>
          <cell r="C932" t="str">
            <v>勝手口ﾄﾞｱ</v>
          </cell>
          <cell r="E932" t="str">
            <v>W760mm×H1,811mm･ﾗﾝﾏ無･額付</v>
          </cell>
          <cell r="G932" t="str">
            <v>ｾｯﾄ</v>
          </cell>
          <cell r="H932">
            <v>39600</v>
          </cell>
          <cell r="I932" t="str">
            <v>標準書〔Ⅱ〕-</v>
          </cell>
          <cell r="J932">
            <v>30</v>
          </cell>
        </row>
        <row r="933">
          <cell r="B933">
            <v>1540360</v>
          </cell>
          <cell r="C933" t="str">
            <v>勝手口ﾄﾞｱ</v>
          </cell>
          <cell r="E933" t="str">
            <v>W760mm×H2,232mm･ﾗﾝﾏ付</v>
          </cell>
          <cell r="G933" t="str">
            <v>ｾｯﾄ</v>
          </cell>
          <cell r="H933">
            <v>31600</v>
          </cell>
          <cell r="I933" t="str">
            <v>標準書〔Ⅱ〕-</v>
          </cell>
          <cell r="J933">
            <v>30</v>
          </cell>
        </row>
        <row r="934">
          <cell r="B934">
            <v>1540370</v>
          </cell>
          <cell r="C934" t="str">
            <v>勝手口ﾄﾞｱ</v>
          </cell>
          <cell r="E934" t="str">
            <v>W760mm×H2,232mm･ﾗﾝﾏ付･額付</v>
          </cell>
          <cell r="G934" t="str">
            <v>ｾｯﾄ</v>
          </cell>
          <cell r="H934">
            <v>43200</v>
          </cell>
          <cell r="I934" t="str">
            <v>標準書〔Ⅱ〕-</v>
          </cell>
          <cell r="J934">
            <v>30</v>
          </cell>
        </row>
        <row r="935">
          <cell r="B935">
            <v>1540380</v>
          </cell>
          <cell r="C935" t="str">
            <v>ﾃﾗｽ出入口ﾄﾞｱ</v>
          </cell>
          <cell r="E935" t="str">
            <v>W740mm×H1,800mm･ﾗﾝﾏ無</v>
          </cell>
          <cell r="G935" t="str">
            <v>ｾｯﾄ</v>
          </cell>
          <cell r="H935">
            <v>65200</v>
          </cell>
          <cell r="I935" t="str">
            <v>標準書〔Ⅱ〕-</v>
          </cell>
          <cell r="J935">
            <v>30</v>
          </cell>
        </row>
        <row r="936">
          <cell r="B936">
            <v>1540390</v>
          </cell>
          <cell r="C936" t="str">
            <v>ﾃﾗｽ出入口ﾄﾞｱ</v>
          </cell>
          <cell r="E936" t="str">
            <v>W740mm×H2,000mm･ﾗﾝﾏ無</v>
          </cell>
          <cell r="G936" t="str">
            <v>ｾｯﾄ</v>
          </cell>
          <cell r="H936">
            <v>69700</v>
          </cell>
          <cell r="I936" t="str">
            <v>標準書〔Ⅱ〕-</v>
          </cell>
          <cell r="J936">
            <v>30</v>
          </cell>
        </row>
        <row r="937">
          <cell r="B937">
            <v>1540400</v>
          </cell>
          <cell r="C937" t="str">
            <v>浴室用中折ﾄﾞｱ</v>
          </cell>
          <cell r="E937" t="str">
            <v>W732mm×H1,802mm</v>
          </cell>
          <cell r="G937" t="str">
            <v>ｾｯﾄ</v>
          </cell>
          <cell r="H937">
            <v>18400</v>
          </cell>
          <cell r="I937" t="str">
            <v>標準書〔Ⅱ〕-</v>
          </cell>
          <cell r="J937">
            <v>30</v>
          </cell>
        </row>
        <row r="938">
          <cell r="B938">
            <v>1540410</v>
          </cell>
          <cell r="C938" t="str">
            <v>浴室用片開ﾄﾞｱ</v>
          </cell>
          <cell r="E938" t="str">
            <v>W707mm×H1,811mm</v>
          </cell>
          <cell r="G938" t="str">
            <v>ｾｯﾄ</v>
          </cell>
          <cell r="H938">
            <v>19200</v>
          </cell>
          <cell r="I938" t="str">
            <v>標準書〔Ⅱ〕-</v>
          </cell>
          <cell r="J938">
            <v>30</v>
          </cell>
        </row>
        <row r="939">
          <cell r="B939">
            <v>1540420</v>
          </cell>
          <cell r="C939" t="str">
            <v>ｶﾞﾗｽﾙｰﾊﾞｰ窓</v>
          </cell>
          <cell r="E939" t="str">
            <v>W365mm×H1,300mm</v>
          </cell>
          <cell r="G939" t="str">
            <v>ｾｯﾄ</v>
          </cell>
          <cell r="H939">
            <v>52100</v>
          </cell>
          <cell r="I939" t="str">
            <v>標準書〔Ⅱ〕-</v>
          </cell>
          <cell r="J939">
            <v>30</v>
          </cell>
        </row>
        <row r="940">
          <cell r="B940">
            <v>1540430</v>
          </cell>
          <cell r="C940" t="str">
            <v>はめ殺し窓</v>
          </cell>
          <cell r="E940" t="str">
            <v>W600mm×H1,300mm</v>
          </cell>
          <cell r="G940" t="str">
            <v>窓</v>
          </cell>
          <cell r="H940">
            <v>13300</v>
          </cell>
          <cell r="I940" t="str">
            <v>標準書〔Ⅱ〕-</v>
          </cell>
          <cell r="J940">
            <v>30</v>
          </cell>
        </row>
        <row r="941">
          <cell r="B941">
            <v>1540440</v>
          </cell>
          <cell r="C941" t="str">
            <v>ﾄｯﾌﾟﾗｲﾄ</v>
          </cell>
          <cell r="E941" t="str">
            <v>幅855mm×高さ855mm･手動式</v>
          </cell>
          <cell r="G941" t="str">
            <v>個</v>
          </cell>
          <cell r="H941">
            <v>78400</v>
          </cell>
          <cell r="I941" t="str">
            <v>標準書〔Ⅱ〕-</v>
          </cell>
          <cell r="J941">
            <v>30</v>
          </cell>
        </row>
        <row r="942">
          <cell r="B942">
            <v>1540450</v>
          </cell>
          <cell r="C942" t="str">
            <v>ﾄｯﾌﾟﾗｲﾄ</v>
          </cell>
          <cell r="E942" t="str">
            <v>幅855mm×高さ855mm･電動式</v>
          </cell>
          <cell r="G942" t="str">
            <v>個</v>
          </cell>
          <cell r="H942">
            <v>132800</v>
          </cell>
          <cell r="I942" t="str">
            <v>標準書〔Ⅱ〕-</v>
          </cell>
          <cell r="J942">
            <v>30</v>
          </cell>
        </row>
        <row r="943">
          <cell r="B943">
            <v>1540460</v>
          </cell>
          <cell r="C943" t="str">
            <v>ﾄｯﾌﾟﾗｲﾄ</v>
          </cell>
          <cell r="E943" t="str">
            <v>幅855mm×高さ855mm･密閉式</v>
          </cell>
          <cell r="G943" t="str">
            <v>個</v>
          </cell>
          <cell r="H943">
            <v>64000</v>
          </cell>
          <cell r="I943" t="str">
            <v>標準書〔Ⅱ〕-</v>
          </cell>
          <cell r="J943">
            <v>30</v>
          </cell>
        </row>
        <row r="944">
          <cell r="B944">
            <v>1540470</v>
          </cell>
          <cell r="C944" t="str">
            <v>出窓･居室用</v>
          </cell>
          <cell r="E944" t="str">
            <v>W2,560mm×H900mm</v>
          </cell>
          <cell r="G944" t="str">
            <v>ｾｯﾄ</v>
          </cell>
          <cell r="H944">
            <v>200800</v>
          </cell>
          <cell r="I944" t="str">
            <v>標準書〔Ⅱ〕-</v>
          </cell>
          <cell r="J944">
            <v>30</v>
          </cell>
        </row>
        <row r="945">
          <cell r="B945">
            <v>1540480</v>
          </cell>
          <cell r="C945" t="str">
            <v>出窓･台所用</v>
          </cell>
          <cell r="E945" t="str">
            <v>W1,650mm×H700mm</v>
          </cell>
          <cell r="G945" t="str">
            <v>ｾｯﾄ</v>
          </cell>
          <cell r="H945">
            <v>108400</v>
          </cell>
          <cell r="I945" t="str">
            <v>標準書〔Ⅱ〕-</v>
          </cell>
          <cell r="J945">
            <v>30</v>
          </cell>
        </row>
        <row r="946">
          <cell r="B946">
            <v>1540490</v>
          </cell>
          <cell r="C946" t="str">
            <v>出窓･浴室用</v>
          </cell>
          <cell r="E946" t="str">
            <v>W1,172mm×H1,100mm</v>
          </cell>
          <cell r="G946" t="str">
            <v>ｾｯﾄ</v>
          </cell>
          <cell r="H946">
            <v>108400</v>
          </cell>
          <cell r="I946" t="str">
            <v>標準書〔Ⅱ〕-</v>
          </cell>
          <cell r="J946">
            <v>30</v>
          </cell>
        </row>
        <row r="947">
          <cell r="B947">
            <v>1540500</v>
          </cell>
          <cell r="C947" t="str">
            <v>軽量ｼｬｯﾀｰ(ｹｰｽ別)</v>
          </cell>
          <cell r="E947" t="str">
            <v>幅2,000mm×高さ2,000mm･厚0.8mm</v>
          </cell>
          <cell r="G947" t="str">
            <v>台</v>
          </cell>
          <cell r="H947">
            <v>61900</v>
          </cell>
          <cell r="I947" t="str">
            <v>標準書〔Ⅱ〕-</v>
          </cell>
          <cell r="J947">
            <v>30</v>
          </cell>
        </row>
        <row r="948">
          <cell r="B948">
            <v>1540510</v>
          </cell>
          <cell r="C948" t="str">
            <v>軽量ｼｬｯﾀｰ(ｹｰｽ別)</v>
          </cell>
          <cell r="E948" t="str">
            <v>幅3,000mm×高さ3,000mm･厚0.8mm</v>
          </cell>
          <cell r="G948" t="str">
            <v>台</v>
          </cell>
          <cell r="H948">
            <v>92900</v>
          </cell>
          <cell r="I948" t="str">
            <v>標準書〔Ⅱ〕-</v>
          </cell>
          <cell r="J948">
            <v>30</v>
          </cell>
        </row>
        <row r="949">
          <cell r="B949">
            <v>1540520</v>
          </cell>
          <cell r="C949" t="str">
            <v>軽量ｸﾞﾘﾙｼｬｯﾀｰ(ｹｰｽ別)</v>
          </cell>
          <cell r="E949" t="str">
            <v>幅2,000mm×高さ2,000mm･厚0.8mm</v>
          </cell>
          <cell r="G949" t="str">
            <v>台</v>
          </cell>
          <cell r="H949">
            <v>142000</v>
          </cell>
          <cell r="I949" t="str">
            <v>標準書〔Ⅱ〕-</v>
          </cell>
          <cell r="J949">
            <v>31</v>
          </cell>
        </row>
        <row r="950">
          <cell r="B950">
            <v>1540530</v>
          </cell>
          <cell r="C950" t="str">
            <v>軽量ｸﾞﾘﾙｼｬｯﾀｰ(ｹｰｽ別)</v>
          </cell>
          <cell r="E950" t="str">
            <v>幅3,000mm×高さ3,000mm･厚0.8mm</v>
          </cell>
          <cell r="G950" t="str">
            <v>台</v>
          </cell>
          <cell r="H950">
            <v>214000</v>
          </cell>
          <cell r="I950" t="str">
            <v>標準書〔Ⅱ〕-</v>
          </cell>
          <cell r="J950">
            <v>31</v>
          </cell>
        </row>
        <row r="951">
          <cell r="B951">
            <v>1540540</v>
          </cell>
          <cell r="C951" t="str">
            <v>軽量ｼｬｯﾀｰｹｰｽ</v>
          </cell>
          <cell r="E951" t="str">
            <v>3面</v>
          </cell>
          <cell r="G951" t="str">
            <v>m</v>
          </cell>
          <cell r="H951">
            <v>3960</v>
          </cell>
          <cell r="I951" t="str">
            <v>標準書〔Ⅱ〕-</v>
          </cell>
          <cell r="J951">
            <v>31</v>
          </cell>
        </row>
        <row r="952">
          <cell r="B952">
            <v>1540550</v>
          </cell>
          <cell r="C952" t="str">
            <v>窓手摺</v>
          </cell>
          <cell r="E952" t="str">
            <v>W1,461mm(4.5尺)H500mm</v>
          </cell>
          <cell r="G952" t="str">
            <v>ヶ所</v>
          </cell>
          <cell r="H952">
            <v>8640</v>
          </cell>
          <cell r="I952" t="str">
            <v>標準書〔Ⅱ〕-</v>
          </cell>
          <cell r="J952">
            <v>31</v>
          </cell>
        </row>
        <row r="953">
          <cell r="B953">
            <v>1540560</v>
          </cell>
          <cell r="C953" t="str">
            <v>窓手摺</v>
          </cell>
          <cell r="E953" t="str">
            <v>W1,916mm(6.0尺)H500mm</v>
          </cell>
          <cell r="G953" t="str">
            <v>ヶ所</v>
          </cell>
          <cell r="H953">
            <v>10400</v>
          </cell>
          <cell r="I953" t="str">
            <v>標準書〔Ⅱ〕-</v>
          </cell>
          <cell r="J953">
            <v>31</v>
          </cell>
        </row>
        <row r="954">
          <cell r="B954">
            <v>1540570</v>
          </cell>
          <cell r="C954" t="str">
            <v>窓手摺</v>
          </cell>
          <cell r="E954" t="str">
            <v>W2,826mm(9.0尺)H500mm</v>
          </cell>
          <cell r="G954" t="str">
            <v>ヶ所</v>
          </cell>
          <cell r="H954">
            <v>16400</v>
          </cell>
          <cell r="I954" t="str">
            <v>標準書〔Ⅱ〕-</v>
          </cell>
          <cell r="J954">
            <v>31</v>
          </cell>
        </row>
        <row r="955">
          <cell r="B955">
            <v>1540580</v>
          </cell>
          <cell r="C955" t="str">
            <v>窓手摺</v>
          </cell>
          <cell r="E955" t="str">
            <v>W1,916mm(6.0尺)H900mm</v>
          </cell>
          <cell r="G955" t="str">
            <v>ヶ所</v>
          </cell>
          <cell r="H955">
            <v>14300</v>
          </cell>
          <cell r="I955" t="str">
            <v>標準書〔Ⅱ〕-</v>
          </cell>
          <cell r="J955">
            <v>31</v>
          </cell>
        </row>
        <row r="956">
          <cell r="B956">
            <v>1540590</v>
          </cell>
          <cell r="C956" t="str">
            <v>窓手摺</v>
          </cell>
          <cell r="E956" t="str">
            <v>W2,826mm(9.0尺)H900mm</v>
          </cell>
          <cell r="G956" t="str">
            <v>ヶ所</v>
          </cell>
          <cell r="H956">
            <v>21000</v>
          </cell>
          <cell r="I956" t="str">
            <v>標準書〔Ⅱ〕-</v>
          </cell>
          <cell r="J956">
            <v>31</v>
          </cell>
        </row>
        <row r="957">
          <cell r="B957">
            <v>1540600</v>
          </cell>
          <cell r="C957" t="str">
            <v>窓手摺</v>
          </cell>
          <cell r="E957" t="str">
            <v>W1,916mm(6.0尺)H1200m</v>
          </cell>
          <cell r="G957" t="str">
            <v>ヶ所</v>
          </cell>
          <cell r="H957">
            <v>18400</v>
          </cell>
          <cell r="I957" t="str">
            <v>標準書〔Ⅱ〕-</v>
          </cell>
          <cell r="J957">
            <v>31</v>
          </cell>
        </row>
        <row r="958">
          <cell r="B958">
            <v>1540610</v>
          </cell>
          <cell r="C958" t="str">
            <v>窓手摺</v>
          </cell>
          <cell r="E958" t="str">
            <v>W2,826mm(9.0尺)H1200m</v>
          </cell>
          <cell r="G958" t="str">
            <v>ヶ所</v>
          </cell>
          <cell r="H958">
            <v>26800</v>
          </cell>
          <cell r="I958" t="str">
            <v>標準書〔Ⅱ〕-</v>
          </cell>
          <cell r="J958">
            <v>31</v>
          </cell>
        </row>
        <row r="959">
          <cell r="B959">
            <v>1540620</v>
          </cell>
          <cell r="C959" t="str">
            <v>ｱｺｰﾃﾞｨｵﾝｶｰﾃﾝ</v>
          </cell>
          <cell r="E959" t="str">
            <v>上</v>
          </cell>
          <cell r="G959" t="str">
            <v>m2</v>
          </cell>
          <cell r="H959">
            <v>5270</v>
          </cell>
          <cell r="I959" t="str">
            <v>標準書〔Ⅱ〕-</v>
          </cell>
          <cell r="J959">
            <v>31</v>
          </cell>
        </row>
        <row r="960">
          <cell r="B960">
            <v>1540630</v>
          </cell>
          <cell r="C960" t="str">
            <v>ｱｺｰﾃﾞｨｵﾝｶｰﾃﾝ</v>
          </cell>
          <cell r="E960" t="str">
            <v>中</v>
          </cell>
          <cell r="G960" t="str">
            <v>m2</v>
          </cell>
          <cell r="H960">
            <v>4740</v>
          </cell>
          <cell r="I960" t="str">
            <v>標準書〔Ⅱ〕-</v>
          </cell>
          <cell r="J960">
            <v>31</v>
          </cell>
        </row>
        <row r="961">
          <cell r="B961">
            <v>1540640</v>
          </cell>
          <cell r="C961" t="str">
            <v>ｱｺｰﾃﾞｨｵﾝｶｰﾃﾝ</v>
          </cell>
          <cell r="E961" t="str">
            <v>並</v>
          </cell>
          <cell r="G961" t="str">
            <v>m2</v>
          </cell>
          <cell r="H961">
            <v>4220</v>
          </cell>
          <cell r="I961" t="str">
            <v>標準書〔Ⅱ〕-</v>
          </cell>
          <cell r="J961">
            <v>31</v>
          </cell>
        </row>
        <row r="962">
          <cell r="B962">
            <v>1570010</v>
          </cell>
          <cell r="C962" t="str">
            <v>ﾌﾛ-ﾄｶﾞﾗｽ</v>
          </cell>
          <cell r="E962" t="str">
            <v>FL･厚3mm･規模2.18㎡以下</v>
          </cell>
          <cell r="G962" t="str">
            <v>m2</v>
          </cell>
          <cell r="H962">
            <v>830</v>
          </cell>
          <cell r="I962" t="str">
            <v>標準書〔Ⅱ〕-</v>
          </cell>
          <cell r="J962">
            <v>32</v>
          </cell>
        </row>
        <row r="963">
          <cell r="B963">
            <v>1570020</v>
          </cell>
          <cell r="C963" t="str">
            <v>ﾌﾛ-ﾄｶﾞﾗｽ</v>
          </cell>
          <cell r="E963" t="str">
            <v>FL･厚5mm･規模2.18㎡以下</v>
          </cell>
          <cell r="G963" t="str">
            <v>m2</v>
          </cell>
          <cell r="H963">
            <v>1240</v>
          </cell>
          <cell r="I963" t="str">
            <v>標準書〔Ⅱ〕-</v>
          </cell>
          <cell r="J963">
            <v>32</v>
          </cell>
        </row>
        <row r="964">
          <cell r="B964">
            <v>1570030</v>
          </cell>
          <cell r="C964" t="str">
            <v>ﾌﾛ-ﾄｶﾞﾗｽ</v>
          </cell>
          <cell r="E964" t="str">
            <v>FL･厚5mm･規模4.45㎡以下</v>
          </cell>
          <cell r="G964" t="str">
            <v>m2</v>
          </cell>
          <cell r="H964">
            <v>1240</v>
          </cell>
          <cell r="I964" t="str">
            <v>標準書〔Ⅱ〕-</v>
          </cell>
          <cell r="J964">
            <v>32</v>
          </cell>
        </row>
        <row r="965">
          <cell r="B965">
            <v>1570040</v>
          </cell>
          <cell r="C965" t="str">
            <v>ﾌﾛ-ﾄｶﾞﾗｽ</v>
          </cell>
          <cell r="E965" t="str">
            <v>FL･厚6mm･規模2.18㎡以下</v>
          </cell>
          <cell r="G965" t="str">
            <v>m2</v>
          </cell>
          <cell r="H965">
            <v>1620</v>
          </cell>
          <cell r="I965" t="str">
            <v>標準書〔Ⅱ〕-</v>
          </cell>
          <cell r="J965">
            <v>32</v>
          </cell>
        </row>
        <row r="966">
          <cell r="B966">
            <v>1570050</v>
          </cell>
          <cell r="C966" t="str">
            <v>ﾌﾛ-ﾄｶﾞﾗｽ</v>
          </cell>
          <cell r="E966" t="str">
            <v>FL･厚6mm･規模4.45㎡以下</v>
          </cell>
          <cell r="G966" t="str">
            <v>m2</v>
          </cell>
          <cell r="H966">
            <v>1620</v>
          </cell>
          <cell r="I966" t="str">
            <v>標準書〔Ⅱ〕-</v>
          </cell>
          <cell r="J966">
            <v>32</v>
          </cell>
        </row>
        <row r="967">
          <cell r="B967">
            <v>1570060</v>
          </cell>
          <cell r="C967" t="str">
            <v>ﾌﾛ-ﾄｶﾞﾗｽ</v>
          </cell>
          <cell r="E967" t="str">
            <v>FL･厚8mm･規模2.18㎡以下</v>
          </cell>
          <cell r="G967" t="str">
            <v>m2</v>
          </cell>
          <cell r="H967">
            <v>2490</v>
          </cell>
          <cell r="I967" t="str">
            <v>標準書〔Ⅱ〕-</v>
          </cell>
          <cell r="J967">
            <v>32</v>
          </cell>
        </row>
        <row r="968">
          <cell r="B968">
            <v>1570070</v>
          </cell>
          <cell r="C968" t="str">
            <v>ﾌﾛ-ﾄｶﾞﾗｽ</v>
          </cell>
          <cell r="E968" t="str">
            <v>FL･厚8mm･規模4.45㎡以下</v>
          </cell>
          <cell r="G968" t="str">
            <v>m2</v>
          </cell>
          <cell r="H968">
            <v>2800</v>
          </cell>
          <cell r="I968" t="str">
            <v>標準書〔Ⅱ〕-</v>
          </cell>
          <cell r="J968">
            <v>32</v>
          </cell>
        </row>
        <row r="969">
          <cell r="B969">
            <v>1570080</v>
          </cell>
          <cell r="C969" t="str">
            <v>型板ｶﾞﾗｽ</v>
          </cell>
          <cell r="E969" t="str">
            <v>F･厚4mm･規模2.18㎡以下</v>
          </cell>
          <cell r="G969" t="str">
            <v>m2</v>
          </cell>
          <cell r="H969">
            <v>940</v>
          </cell>
          <cell r="I969" t="str">
            <v>標準書〔Ⅱ〕-</v>
          </cell>
          <cell r="J969">
            <v>32</v>
          </cell>
        </row>
        <row r="970">
          <cell r="B970">
            <v>1570090</v>
          </cell>
          <cell r="C970" t="str">
            <v>型板ｶﾞﾗｽ</v>
          </cell>
          <cell r="E970" t="str">
            <v>F･厚6mm･規模2.18㎡以下</v>
          </cell>
          <cell r="G970" t="str">
            <v>m2</v>
          </cell>
          <cell r="H970">
            <v>1060</v>
          </cell>
          <cell r="I970" t="str">
            <v>標準書〔Ⅱ〕-</v>
          </cell>
          <cell r="J970">
            <v>32</v>
          </cell>
        </row>
        <row r="971">
          <cell r="B971">
            <v>1570100</v>
          </cell>
          <cell r="C971" t="str">
            <v>型板ｶﾞﾗｽ</v>
          </cell>
          <cell r="E971" t="str">
            <v>F･厚6mm･規模4.45㎡以下</v>
          </cell>
          <cell r="G971" t="str">
            <v>m2</v>
          </cell>
          <cell r="H971">
            <v>1060</v>
          </cell>
          <cell r="I971" t="str">
            <v>標準書〔Ⅱ〕-</v>
          </cell>
          <cell r="J971">
            <v>32</v>
          </cell>
        </row>
        <row r="972">
          <cell r="B972">
            <v>1570110</v>
          </cell>
          <cell r="C972" t="str">
            <v>網入板ｶﾞﾗｽ</v>
          </cell>
          <cell r="E972" t="str">
            <v>FW･厚6.8mm･規模2.18㎡以下</v>
          </cell>
          <cell r="G972" t="str">
            <v>m2</v>
          </cell>
          <cell r="H972">
            <v>1840</v>
          </cell>
          <cell r="I972" t="str">
            <v>標準書〔Ⅱ〕-</v>
          </cell>
          <cell r="J972">
            <v>32</v>
          </cell>
        </row>
        <row r="973">
          <cell r="B973">
            <v>1570120</v>
          </cell>
          <cell r="C973" t="str">
            <v>網入板ｶﾞﾗｽ</v>
          </cell>
          <cell r="E973" t="str">
            <v>FW･厚6.8mm･規模4.45㎡以下</v>
          </cell>
          <cell r="G973" t="str">
            <v>m2</v>
          </cell>
          <cell r="H973">
            <v>1840</v>
          </cell>
          <cell r="I973" t="str">
            <v>標準書〔Ⅱ〕-</v>
          </cell>
          <cell r="J973">
            <v>32</v>
          </cell>
        </row>
        <row r="974">
          <cell r="B974">
            <v>1570130</v>
          </cell>
          <cell r="C974" t="str">
            <v>網入板ｶﾞﾗｽ</v>
          </cell>
          <cell r="E974" t="str">
            <v>PW･厚6.8mm･規模2.18㎡以下</v>
          </cell>
          <cell r="G974" t="str">
            <v>m2</v>
          </cell>
          <cell r="H974">
            <v>4830</v>
          </cell>
          <cell r="I974" t="str">
            <v>標準書〔Ⅱ〕-</v>
          </cell>
          <cell r="J974">
            <v>32</v>
          </cell>
        </row>
        <row r="975">
          <cell r="B975">
            <v>1570140</v>
          </cell>
          <cell r="C975" t="str">
            <v>網入板ｶﾞﾗｽ</v>
          </cell>
          <cell r="E975" t="str">
            <v>PW･厚6.8mm･規模4.45㎡以下</v>
          </cell>
          <cell r="G975" t="str">
            <v>m2</v>
          </cell>
          <cell r="H975">
            <v>4830</v>
          </cell>
          <cell r="I975" t="str">
            <v>標準書〔Ⅱ〕-</v>
          </cell>
          <cell r="J975">
            <v>32</v>
          </cell>
        </row>
        <row r="976">
          <cell r="B976">
            <v>1570150</v>
          </cell>
          <cell r="C976" t="str">
            <v>網入板ｶﾞﾗｽ</v>
          </cell>
          <cell r="E976" t="str">
            <v>PW･厚10mm･規模2.18㎡以下</v>
          </cell>
          <cell r="G976" t="str">
            <v>m2</v>
          </cell>
          <cell r="H976">
            <v>7120</v>
          </cell>
          <cell r="I976" t="str">
            <v>標準書〔Ⅱ〕-</v>
          </cell>
          <cell r="J976">
            <v>32</v>
          </cell>
        </row>
        <row r="977">
          <cell r="B977">
            <v>1570160</v>
          </cell>
          <cell r="C977" t="str">
            <v>強化ｶﾞﾗｽ</v>
          </cell>
          <cell r="E977" t="str">
            <v>FL･厚5mm･規模4.00㎡以下</v>
          </cell>
          <cell r="G977" t="str">
            <v>m2</v>
          </cell>
          <cell r="H977">
            <v>3020</v>
          </cell>
          <cell r="I977" t="str">
            <v>標準書〔Ⅱ〕-</v>
          </cell>
          <cell r="J977">
            <v>32</v>
          </cell>
        </row>
        <row r="978">
          <cell r="B978">
            <v>1570170</v>
          </cell>
          <cell r="C978" t="str">
            <v>強化ｶﾞﾗｽ</v>
          </cell>
          <cell r="E978" t="str">
            <v>FL･厚8mm･規模4.00㎡以下</v>
          </cell>
          <cell r="G978" t="str">
            <v>m2</v>
          </cell>
          <cell r="H978">
            <v>7520</v>
          </cell>
          <cell r="I978" t="str">
            <v>標準書〔Ⅱ〕-</v>
          </cell>
          <cell r="J978">
            <v>32</v>
          </cell>
        </row>
        <row r="979">
          <cell r="B979">
            <v>1570180</v>
          </cell>
          <cell r="C979" t="str">
            <v>複層ｶﾞﾗｽ</v>
          </cell>
          <cell r="E979" t="str">
            <v>FL3mm･A6mm･FL3mm･規模4.00㎡以下</v>
          </cell>
          <cell r="G979" t="str">
            <v>m2</v>
          </cell>
          <cell r="H979">
            <v>3160</v>
          </cell>
          <cell r="I979" t="str">
            <v>標準書〔Ⅱ〕-</v>
          </cell>
          <cell r="J979">
            <v>32</v>
          </cell>
        </row>
        <row r="980">
          <cell r="B980">
            <v>1570190</v>
          </cell>
          <cell r="C980" t="str">
            <v>複層ｶﾞﾗｽ</v>
          </cell>
          <cell r="E980" t="str">
            <v>FL5mm･A6mm･FL5mm･規模4.00㎡以下</v>
          </cell>
          <cell r="G980" t="str">
            <v>m2</v>
          </cell>
          <cell r="H980">
            <v>5670</v>
          </cell>
          <cell r="I980" t="str">
            <v>標準書〔Ⅱ〕-</v>
          </cell>
          <cell r="J980">
            <v>32</v>
          </cell>
        </row>
        <row r="981">
          <cell r="B981">
            <v>1570200</v>
          </cell>
          <cell r="C981" t="str">
            <v>複層ｶﾞﾗｽ</v>
          </cell>
          <cell r="E981" t="str">
            <v>FL6mm･A6mm･FL6mm･規模4.00㎡以下</v>
          </cell>
          <cell r="G981" t="str">
            <v>m2</v>
          </cell>
          <cell r="H981">
            <v>6820</v>
          </cell>
          <cell r="I981" t="str">
            <v>標準書〔Ⅱ〕-</v>
          </cell>
          <cell r="J981">
            <v>32</v>
          </cell>
        </row>
        <row r="982">
          <cell r="B982">
            <v>1570210</v>
          </cell>
          <cell r="C982" t="str">
            <v>複層ｶﾞﾗｽ</v>
          </cell>
          <cell r="E982" t="str">
            <v>FL5mm･A6mm･HGBFL5mm･規模4.00㎡以下</v>
          </cell>
          <cell r="G982" t="str">
            <v>m2</v>
          </cell>
          <cell r="H982">
            <v>6030</v>
          </cell>
          <cell r="I982" t="str">
            <v>標準書〔Ⅱ〕-</v>
          </cell>
          <cell r="J982">
            <v>32</v>
          </cell>
        </row>
        <row r="983">
          <cell r="B983">
            <v>1570220</v>
          </cell>
          <cell r="C983" t="str">
            <v>複層ｶﾞﾗｽ</v>
          </cell>
          <cell r="E983" t="str">
            <v>FL5mm･A6mm･PW6.8mm･規模4.00㎡以下</v>
          </cell>
          <cell r="G983" t="str">
            <v>m2</v>
          </cell>
          <cell r="H983">
            <v>11700</v>
          </cell>
          <cell r="I983" t="str">
            <v>標準書〔Ⅱ〕-</v>
          </cell>
          <cell r="J983">
            <v>32</v>
          </cell>
        </row>
        <row r="984">
          <cell r="B984">
            <v>1570230</v>
          </cell>
          <cell r="C984" t="str">
            <v>合わせｶﾞﾗｽ</v>
          </cell>
          <cell r="E984" t="str">
            <v>FL3mm･FL3mm･規模2.00㎡以下</v>
          </cell>
          <cell r="G984" t="str">
            <v>m2</v>
          </cell>
          <cell r="H984">
            <v>4710</v>
          </cell>
          <cell r="I984" t="str">
            <v>標準書〔Ⅱ〕-</v>
          </cell>
          <cell r="J984">
            <v>32</v>
          </cell>
        </row>
        <row r="985">
          <cell r="B985">
            <v>1570240</v>
          </cell>
          <cell r="C985" t="str">
            <v>合わせｶﾞﾗｽ</v>
          </cell>
          <cell r="E985" t="str">
            <v>FL3mm･FL5mm･規模4.00㎡以下</v>
          </cell>
          <cell r="G985" t="str">
            <v>m2</v>
          </cell>
          <cell r="H985">
            <v>6570</v>
          </cell>
          <cell r="I985" t="str">
            <v>標準書〔Ⅱ〕-</v>
          </cell>
          <cell r="J985">
            <v>32</v>
          </cell>
        </row>
        <row r="986">
          <cell r="B986">
            <v>1570250</v>
          </cell>
          <cell r="C986" t="str">
            <v>合わせｶﾞﾗｽ</v>
          </cell>
          <cell r="E986" t="str">
            <v>FL5mm･FL5mm･規模4.00㎡以下</v>
          </cell>
          <cell r="G986" t="str">
            <v>m2</v>
          </cell>
          <cell r="H986">
            <v>8910</v>
          </cell>
          <cell r="I986" t="str">
            <v>標準書〔Ⅱ〕-</v>
          </cell>
          <cell r="J986">
            <v>32</v>
          </cell>
        </row>
        <row r="987">
          <cell r="B987">
            <v>1570260</v>
          </cell>
          <cell r="C987" t="str">
            <v>ｶﾞﾗｽﾌﾞﾛｯｸ積</v>
          </cell>
          <cell r="E987" t="str">
            <v>ｸﾘﾔｰ･115mm×115mm×厚80mm</v>
          </cell>
          <cell r="G987" t="str">
            <v>m2</v>
          </cell>
          <cell r="H987">
            <v>59300</v>
          </cell>
          <cell r="I987" t="str">
            <v>標準書〔Ⅱ〕-</v>
          </cell>
          <cell r="J987">
            <v>32</v>
          </cell>
        </row>
        <row r="988">
          <cell r="B988">
            <v>1570270</v>
          </cell>
          <cell r="C988" t="str">
            <v>ｶﾞﾗｽﾌﾞﾛｯｸ積</v>
          </cell>
          <cell r="E988" t="str">
            <v>ｸﾘﾔｰ･145mm×145mm×厚95mm</v>
          </cell>
          <cell r="G988" t="str">
            <v>m2</v>
          </cell>
          <cell r="H988">
            <v>43000</v>
          </cell>
          <cell r="I988" t="str">
            <v>標準書〔Ⅱ〕-</v>
          </cell>
          <cell r="J988">
            <v>32</v>
          </cell>
        </row>
        <row r="989">
          <cell r="B989">
            <v>1570280</v>
          </cell>
          <cell r="C989" t="str">
            <v>ｶﾞﾗｽﾌﾞﾛｯｸ積</v>
          </cell>
          <cell r="E989" t="str">
            <v>ｸﾘﾔｰ･190mm×190mm×厚95mm</v>
          </cell>
          <cell r="G989" t="str">
            <v>m2</v>
          </cell>
          <cell r="H989">
            <v>31800</v>
          </cell>
          <cell r="I989" t="str">
            <v>標準書〔Ⅱ〕-</v>
          </cell>
          <cell r="J989">
            <v>32</v>
          </cell>
        </row>
        <row r="990">
          <cell r="B990">
            <v>1570290</v>
          </cell>
          <cell r="C990" t="str">
            <v>ｶﾞﾗｽﾌﾞﾛｯｸ積</v>
          </cell>
          <cell r="E990" t="str">
            <v>ｸﾘﾔｰ･115mm×240mm×厚80mm</v>
          </cell>
          <cell r="G990" t="str">
            <v>m2</v>
          </cell>
          <cell r="H990">
            <v>46800</v>
          </cell>
          <cell r="I990" t="str">
            <v>標準書〔Ⅱ〕-</v>
          </cell>
          <cell r="J990">
            <v>32</v>
          </cell>
        </row>
        <row r="991">
          <cell r="B991">
            <v>1570300</v>
          </cell>
          <cell r="C991" t="str">
            <v>ｶﾞﾗｽﾌﾞﾛｯｸ積</v>
          </cell>
          <cell r="E991" t="str">
            <v>ｶﾗｰ･115mm×115mm×厚80mm</v>
          </cell>
          <cell r="G991" t="str">
            <v>m2</v>
          </cell>
          <cell r="H991">
            <v>67500</v>
          </cell>
          <cell r="I991" t="str">
            <v>標準書〔Ⅱ〕-</v>
          </cell>
          <cell r="J991">
            <v>32</v>
          </cell>
        </row>
        <row r="992">
          <cell r="B992">
            <v>1570310</v>
          </cell>
          <cell r="C992" t="str">
            <v>ｶﾞﾗｽﾌﾞﾛｯｸ積</v>
          </cell>
          <cell r="E992" t="str">
            <v>ｶﾗｰ･145mm×145mm×厚95mm</v>
          </cell>
          <cell r="G992" t="str">
            <v>m2</v>
          </cell>
          <cell r="H992">
            <v>49700</v>
          </cell>
          <cell r="I992" t="str">
            <v>標準書〔Ⅱ〕-</v>
          </cell>
          <cell r="J992">
            <v>32</v>
          </cell>
        </row>
        <row r="993">
          <cell r="B993">
            <v>1570320</v>
          </cell>
          <cell r="C993" t="str">
            <v>ｶﾞﾗｽﾌﾞﾛｯｸ積</v>
          </cell>
          <cell r="E993" t="str">
            <v>ｶﾗｰ･190mm×190mm×厚95mm</v>
          </cell>
          <cell r="G993" t="str">
            <v>m2</v>
          </cell>
          <cell r="H993">
            <v>36600</v>
          </cell>
          <cell r="I993" t="str">
            <v>標準書〔Ⅱ〕-</v>
          </cell>
          <cell r="J993">
            <v>32</v>
          </cell>
        </row>
        <row r="994">
          <cell r="B994">
            <v>1610010</v>
          </cell>
          <cell r="C994" t="str">
            <v>多彩模様塗料</v>
          </cell>
          <cell r="E994" t="str">
            <v>JIS K5667 2種</v>
          </cell>
          <cell r="G994" t="str">
            <v>㎏</v>
          </cell>
          <cell r="H994">
            <v>1210</v>
          </cell>
          <cell r="I994" t="str">
            <v>標準書〔Ⅱ〕-</v>
          </cell>
          <cell r="J994">
            <v>33</v>
          </cell>
        </row>
        <row r="995">
          <cell r="B995">
            <v>1610020</v>
          </cell>
          <cell r="C995" t="str">
            <v>ﾀｰﾙｴﾎﾟｷｼ樹脂塗料</v>
          </cell>
          <cell r="E995" t="str">
            <v>JIS K5664 1種</v>
          </cell>
          <cell r="G995" t="str">
            <v>㎏</v>
          </cell>
          <cell r="H995">
            <v>690</v>
          </cell>
          <cell r="I995" t="str">
            <v>標準書〔Ⅱ〕-</v>
          </cell>
          <cell r="J995">
            <v>33</v>
          </cell>
        </row>
        <row r="996">
          <cell r="B996">
            <v>1610030</v>
          </cell>
          <cell r="C996" t="str">
            <v>2液形ｴﾎﾟｷｼ樹脂ﾜﾆｽ</v>
          </cell>
          <cell r="E996" t="str">
            <v>JASS 18 M-201 反応形</v>
          </cell>
          <cell r="G996" t="str">
            <v>㎏</v>
          </cell>
          <cell r="H996">
            <v>2000</v>
          </cell>
          <cell r="I996" t="str">
            <v>標準書〔Ⅱ〕-</v>
          </cell>
          <cell r="J996">
            <v>33</v>
          </cell>
        </row>
        <row r="997">
          <cell r="B997">
            <v>1610040</v>
          </cell>
          <cell r="C997" t="str">
            <v>2液形ｴﾎﾟｷｼ樹脂ﾊﾟﾃ</v>
          </cell>
          <cell r="E997" t="str">
            <v>JASS 18 M-202 （2）反応形</v>
          </cell>
          <cell r="G997" t="str">
            <v>㎏</v>
          </cell>
          <cell r="H997">
            <v>820</v>
          </cell>
          <cell r="I997" t="str">
            <v>標準書〔Ⅱ〕-</v>
          </cell>
          <cell r="J997">
            <v>33</v>
          </cell>
        </row>
        <row r="998">
          <cell r="B998">
            <v>1610050</v>
          </cell>
          <cell r="C998" t="str">
            <v>1液形油変性ｳﾚﾀﾝﾜﾆｽ</v>
          </cell>
          <cell r="E998" t="str">
            <v>JASS 18 M-301</v>
          </cell>
          <cell r="G998" t="str">
            <v>㎏</v>
          </cell>
          <cell r="H998">
            <v>640</v>
          </cell>
          <cell r="I998" t="str">
            <v>標準書〔Ⅱ〕-</v>
          </cell>
          <cell r="J998">
            <v>33</v>
          </cell>
        </row>
        <row r="999">
          <cell r="B999">
            <v>1610060</v>
          </cell>
          <cell r="C999" t="str">
            <v>合成樹脂ｴﾏﾙｼｮﾝﾍﾟｲﾝﾄ</v>
          </cell>
          <cell r="E999" t="str">
            <v>JIS K5663 1種</v>
          </cell>
          <cell r="G999" t="str">
            <v>㎏</v>
          </cell>
          <cell r="H999">
            <v>320</v>
          </cell>
          <cell r="I999" t="str">
            <v>標準書〔Ⅱ〕-</v>
          </cell>
          <cell r="J999">
            <v>33</v>
          </cell>
        </row>
        <row r="1000">
          <cell r="B1000">
            <v>1610070</v>
          </cell>
          <cell r="C1000" t="str">
            <v>合成樹脂ｴﾏﾙｼｮﾝﾍﾟｲﾝﾄ</v>
          </cell>
          <cell r="E1000" t="str">
            <v>JIS K5663 ｸﾘﾔｰﾀｲﾌﾟ</v>
          </cell>
          <cell r="G1000" t="str">
            <v>㎏</v>
          </cell>
          <cell r="H1000">
            <v>330</v>
          </cell>
          <cell r="I1000" t="str">
            <v>標準書〔Ⅱ〕-</v>
          </cell>
          <cell r="J1000">
            <v>33</v>
          </cell>
        </row>
        <row r="1001">
          <cell r="B1001">
            <v>1610080</v>
          </cell>
          <cell r="C1001" t="str">
            <v>合成樹脂ｴﾏﾙｼｮﾝﾊﾟﾃ</v>
          </cell>
          <cell r="E1001" t="str">
            <v>JIS K5669 一般形</v>
          </cell>
          <cell r="G1001" t="str">
            <v>㎏</v>
          </cell>
          <cell r="H1001">
            <v>120</v>
          </cell>
          <cell r="I1001" t="str">
            <v>標準書〔Ⅱ〕-</v>
          </cell>
          <cell r="J1001">
            <v>33</v>
          </cell>
        </row>
        <row r="1002">
          <cell r="B1002">
            <v>1610090</v>
          </cell>
          <cell r="C1002" t="str">
            <v>合成樹脂ｴﾏﾙｼｮﾝﾊﾟﾃ</v>
          </cell>
          <cell r="E1002" t="str">
            <v>JIS K5669 耐水形</v>
          </cell>
          <cell r="G1002" t="str">
            <v>㎏</v>
          </cell>
          <cell r="H1002">
            <v>170</v>
          </cell>
          <cell r="I1002" t="str">
            <v>標準書〔Ⅱ〕-</v>
          </cell>
          <cell r="J1002">
            <v>33</v>
          </cell>
        </row>
        <row r="1003">
          <cell r="B1003">
            <v>1610100</v>
          </cell>
          <cell r="C1003" t="str">
            <v>合成樹脂調合ﾍﾟｲﾝﾄ</v>
          </cell>
          <cell r="G1003" t="str">
            <v>㎏</v>
          </cell>
          <cell r="H1003">
            <v>330</v>
          </cell>
          <cell r="I1003" t="str">
            <v>標準書〔Ⅱ〕-</v>
          </cell>
          <cell r="J1003">
            <v>33</v>
          </cell>
        </row>
        <row r="1004">
          <cell r="B1004">
            <v>1610110</v>
          </cell>
          <cell r="C1004" t="str">
            <v>つや有合成樹脂ｴﾏﾙｼｮﾝﾍﾟｲﾝﾄ</v>
          </cell>
          <cell r="E1004" t="str">
            <v>JIS K5660</v>
          </cell>
          <cell r="G1004" t="str">
            <v>㎏</v>
          </cell>
          <cell r="H1004">
            <v>400</v>
          </cell>
          <cell r="I1004" t="str">
            <v>標準書〔Ⅱ〕-</v>
          </cell>
          <cell r="J1004">
            <v>33</v>
          </cell>
        </row>
        <row r="1005">
          <cell r="B1005">
            <v>1610120</v>
          </cell>
          <cell r="C1005" t="str">
            <v>ｾﾒﾝﾄ系塗床材</v>
          </cell>
          <cell r="E1005" t="str">
            <v>緑色系･耐摩耗･防塵</v>
          </cell>
          <cell r="G1005" t="str">
            <v>m2</v>
          </cell>
          <cell r="H1005">
            <v>1240</v>
          </cell>
          <cell r="I1005" t="str">
            <v>標準書〔Ⅱ〕-</v>
          </cell>
          <cell r="J1005">
            <v>33</v>
          </cell>
        </row>
        <row r="1006">
          <cell r="B1006">
            <v>1610130</v>
          </cell>
          <cell r="C1006" t="str">
            <v>ｾﾒﾝﾄ系塗床材</v>
          </cell>
          <cell r="E1006" t="str">
            <v>ｸﾞﾘｰﾝ色系･耐摩耗･耐衝撃</v>
          </cell>
          <cell r="G1006" t="str">
            <v>m2</v>
          </cell>
          <cell r="H1006">
            <v>1240</v>
          </cell>
          <cell r="I1006" t="str">
            <v>標準書〔Ⅱ〕-</v>
          </cell>
          <cell r="J1006">
            <v>33</v>
          </cell>
        </row>
        <row r="1007">
          <cell r="B1007">
            <v>1610140</v>
          </cell>
          <cell r="C1007" t="str">
            <v>ｴﾎﾟｷｼ樹脂</v>
          </cell>
          <cell r="E1007" t="str">
            <v>上塗り</v>
          </cell>
          <cell r="G1007" t="str">
            <v>㎏</v>
          </cell>
          <cell r="H1007">
            <v>990</v>
          </cell>
          <cell r="I1007" t="str">
            <v>標準書〔Ⅱ〕-</v>
          </cell>
          <cell r="J1007">
            <v>33</v>
          </cell>
        </row>
        <row r="1008">
          <cell r="B1008">
            <v>1610150</v>
          </cell>
          <cell r="C1008" t="str">
            <v>ｴﾎﾟｷｼ樹脂</v>
          </cell>
          <cell r="E1008" t="str">
            <v>中塗り</v>
          </cell>
          <cell r="G1008" t="str">
            <v>㎏</v>
          </cell>
          <cell r="H1008">
            <v>990</v>
          </cell>
          <cell r="I1008" t="str">
            <v>標準書〔Ⅱ〕-</v>
          </cell>
          <cell r="J1008">
            <v>33</v>
          </cell>
        </row>
        <row r="1009">
          <cell r="B1009">
            <v>1610160</v>
          </cell>
          <cell r="C1009" t="str">
            <v>ｴﾎﾟｷｼ樹脂</v>
          </cell>
          <cell r="E1009" t="str">
            <v>下塗り</v>
          </cell>
          <cell r="G1009" t="str">
            <v>㎏</v>
          </cell>
          <cell r="H1009">
            <v>850</v>
          </cell>
          <cell r="I1009" t="str">
            <v>標準書〔Ⅱ〕-</v>
          </cell>
          <cell r="J1009">
            <v>33</v>
          </cell>
        </row>
        <row r="1010">
          <cell r="B1010">
            <v>1610170</v>
          </cell>
          <cell r="C1010" t="str">
            <v>塩化ﾋﾞﾆﾙ樹脂ﾜﾆｽ</v>
          </cell>
          <cell r="E1010" t="str">
            <v>JIS K5581</v>
          </cell>
          <cell r="G1010" t="str">
            <v>㎏</v>
          </cell>
          <cell r="H1010">
            <v>470</v>
          </cell>
          <cell r="I1010" t="str">
            <v>標準書〔Ⅱ〕-</v>
          </cell>
          <cell r="J1010">
            <v>33</v>
          </cell>
        </row>
        <row r="1011">
          <cell r="B1011">
            <v>1610180</v>
          </cell>
          <cell r="C1011" t="str">
            <v>塩化ﾋﾞﾆﾙ樹脂ｴﾅﾒﾙ</v>
          </cell>
          <cell r="E1011" t="str">
            <v>JIS K5582 1種</v>
          </cell>
          <cell r="G1011" t="str">
            <v>㎏</v>
          </cell>
          <cell r="H1011">
            <v>490</v>
          </cell>
          <cell r="I1011" t="str">
            <v>標準書〔Ⅱ〕-</v>
          </cell>
          <cell r="J1011">
            <v>33</v>
          </cell>
        </row>
        <row r="1012">
          <cell r="B1012">
            <v>1610190</v>
          </cell>
          <cell r="C1012" t="str">
            <v>塩化ﾋﾞﾆﾙ樹脂ﾊﾟﾃ</v>
          </cell>
          <cell r="E1012" t="str">
            <v>JASS 18 M-202 （1）</v>
          </cell>
          <cell r="G1012" t="str">
            <v>㎏</v>
          </cell>
          <cell r="H1012">
            <v>440</v>
          </cell>
          <cell r="I1012" t="str">
            <v>標準書〔Ⅱ〕-</v>
          </cell>
          <cell r="J1012">
            <v>33</v>
          </cell>
        </row>
        <row r="1013">
          <cell r="B1013">
            <v>1610200</v>
          </cell>
          <cell r="C1013" t="str">
            <v>ｱｸﾘﾙ樹脂ｴﾅﾒﾙ</v>
          </cell>
          <cell r="E1013" t="str">
            <v>JIS K5654</v>
          </cell>
          <cell r="G1013" t="str">
            <v>㎏</v>
          </cell>
          <cell r="H1013">
            <v>620</v>
          </cell>
          <cell r="I1013" t="str">
            <v>標準書〔Ⅱ〕-</v>
          </cell>
          <cell r="J1013">
            <v>33</v>
          </cell>
        </row>
        <row r="1014">
          <cell r="B1014">
            <v>1610210</v>
          </cell>
          <cell r="C1014" t="str">
            <v>ﾌﾀﾙ酸樹脂ｴﾅﾒﾙ</v>
          </cell>
          <cell r="E1014" t="str">
            <v>JIS K5572 1種</v>
          </cell>
          <cell r="G1014" t="str">
            <v>㎏</v>
          </cell>
          <cell r="H1014">
            <v>500</v>
          </cell>
          <cell r="I1014" t="str">
            <v>標準書〔Ⅱ〕-</v>
          </cell>
          <cell r="J1014">
            <v>33</v>
          </cell>
        </row>
        <row r="1015">
          <cell r="B1015">
            <v>1610220</v>
          </cell>
          <cell r="C1015" t="str">
            <v>ﾌﾀﾙ酸樹脂ﾜﾆｽ</v>
          </cell>
          <cell r="E1015" t="str">
            <v>JIS K5562</v>
          </cell>
          <cell r="G1015" t="str">
            <v>㎏</v>
          </cell>
          <cell r="H1015">
            <v>420</v>
          </cell>
          <cell r="I1015" t="str">
            <v>標準書〔Ⅱ〕-</v>
          </cell>
          <cell r="J1015">
            <v>33</v>
          </cell>
        </row>
        <row r="1016">
          <cell r="B1016">
            <v>1610230</v>
          </cell>
          <cell r="C1016" t="str">
            <v>ｱﾙﾐﾆｳﾑﾍﾟｲﾝﾄ</v>
          </cell>
          <cell r="G1016" t="str">
            <v>㎏</v>
          </cell>
          <cell r="H1016">
            <v>420</v>
          </cell>
          <cell r="I1016" t="str">
            <v>標準書〔Ⅱ〕-</v>
          </cell>
          <cell r="J1016">
            <v>33</v>
          </cell>
        </row>
        <row r="1017">
          <cell r="B1017">
            <v>1610240</v>
          </cell>
          <cell r="C1017" t="str">
            <v>鉛丹錆止めﾍﾟｲﾝﾄ</v>
          </cell>
          <cell r="G1017" t="str">
            <v>㎏</v>
          </cell>
          <cell r="H1017">
            <v>450</v>
          </cell>
          <cell r="I1017" t="str">
            <v>標準書〔Ⅱ〕-</v>
          </cell>
          <cell r="J1017">
            <v>33</v>
          </cell>
        </row>
        <row r="1018">
          <cell r="B1018">
            <v>1610250</v>
          </cell>
          <cell r="C1018" t="str">
            <v>一般用錆止めﾍﾟｲﾝﾄ</v>
          </cell>
          <cell r="G1018" t="str">
            <v>㎏</v>
          </cell>
          <cell r="H1018">
            <v>170</v>
          </cell>
          <cell r="I1018" t="str">
            <v>標準書〔Ⅱ〕-</v>
          </cell>
          <cell r="J1018">
            <v>33</v>
          </cell>
        </row>
        <row r="1019">
          <cell r="B1019">
            <v>1610260</v>
          </cell>
          <cell r="C1019" t="str">
            <v>ｼｱﾅﾐﾄﾞ鉛さび止めﾍﾟｲﾝﾄ</v>
          </cell>
          <cell r="E1019" t="str">
            <v>JIS K5625 2種</v>
          </cell>
          <cell r="G1019" t="str">
            <v>㎏</v>
          </cell>
          <cell r="H1019">
            <v>290</v>
          </cell>
          <cell r="I1019" t="str">
            <v>標準書〔Ⅱ〕-</v>
          </cell>
          <cell r="J1019">
            <v>33</v>
          </cell>
        </row>
        <row r="1020">
          <cell r="B1020">
            <v>1610270</v>
          </cell>
          <cell r="C1020" t="str">
            <v>木部下塗り用調合白ﾍﾟｲﾝﾄ</v>
          </cell>
          <cell r="E1020" t="str">
            <v>JASS 18 M-304</v>
          </cell>
          <cell r="G1020" t="str">
            <v>㎏</v>
          </cell>
          <cell r="H1020">
            <v>180</v>
          </cell>
          <cell r="I1020" t="str">
            <v>標準書〔Ⅱ〕-</v>
          </cell>
          <cell r="J1020">
            <v>33</v>
          </cell>
        </row>
        <row r="1021">
          <cell r="B1021">
            <v>1610280</v>
          </cell>
          <cell r="C1021" t="str">
            <v>建築用下地調整塗材</v>
          </cell>
          <cell r="E1021" t="str">
            <v>JIS A6916 C-1又はC-2</v>
          </cell>
          <cell r="G1021" t="str">
            <v>㎏</v>
          </cell>
          <cell r="H1021">
            <v>310</v>
          </cell>
          <cell r="I1021" t="str">
            <v>標準書〔Ⅱ〕-</v>
          </cell>
          <cell r="J1021">
            <v>33</v>
          </cell>
        </row>
        <row r="1022">
          <cell r="B1022">
            <v>1610290</v>
          </cell>
          <cell r="C1022" t="str">
            <v>ﾆﾄﾛｾﾙﾛｰｽﾞﾗｯｶｰ</v>
          </cell>
          <cell r="E1022" t="str">
            <v>JIS K5531 木材用ｸﾘﾔﾗｯｶｰ</v>
          </cell>
          <cell r="G1022" t="str">
            <v>㎏</v>
          </cell>
          <cell r="H1022">
            <v>440</v>
          </cell>
          <cell r="I1022" t="str">
            <v>標準書〔Ⅱ〕-</v>
          </cell>
          <cell r="J1022">
            <v>33</v>
          </cell>
        </row>
        <row r="1023">
          <cell r="B1023">
            <v>1610300</v>
          </cell>
          <cell r="C1023" t="str">
            <v>ｻﾝｼﾞﾝｸﾞｼｰﾗｰ</v>
          </cell>
          <cell r="E1023" t="str">
            <v>JIS K5533</v>
          </cell>
          <cell r="G1023" t="str">
            <v>㎏</v>
          </cell>
          <cell r="H1023">
            <v>430</v>
          </cell>
          <cell r="I1023" t="str">
            <v>標準書〔Ⅱ〕-</v>
          </cell>
          <cell r="J1023">
            <v>33</v>
          </cell>
        </row>
        <row r="1024">
          <cell r="B1024">
            <v>1610310</v>
          </cell>
          <cell r="C1024" t="str">
            <v>ｳｯﾄﾞｼｰﾗｰ</v>
          </cell>
          <cell r="E1024" t="str">
            <v>JIS K5533</v>
          </cell>
          <cell r="G1024" t="str">
            <v>㎏</v>
          </cell>
          <cell r="H1024">
            <v>660</v>
          </cell>
          <cell r="I1024" t="str">
            <v>標準書〔Ⅱ〕-</v>
          </cell>
          <cell r="J1024">
            <v>33</v>
          </cell>
        </row>
        <row r="1025">
          <cell r="B1025">
            <v>1610320</v>
          </cell>
          <cell r="C1025" t="str">
            <v>ｾﾗｯｸﾆｽ</v>
          </cell>
          <cell r="E1025" t="str">
            <v>JIS K5431 1種</v>
          </cell>
          <cell r="G1025" t="str">
            <v>㎏</v>
          </cell>
          <cell r="H1025">
            <v>630</v>
          </cell>
          <cell r="I1025" t="str">
            <v>標準書〔Ⅱ〕-</v>
          </cell>
          <cell r="J1025">
            <v>33</v>
          </cell>
        </row>
        <row r="1026">
          <cell r="B1026">
            <v>1610330</v>
          </cell>
          <cell r="C1026" t="str">
            <v>ｵｲﾙｽﾃｲﾝ</v>
          </cell>
          <cell r="G1026" t="str">
            <v>㎏</v>
          </cell>
          <cell r="H1026">
            <v>320</v>
          </cell>
          <cell r="I1026" t="str">
            <v>標準書〔Ⅱ〕-</v>
          </cell>
          <cell r="J1026">
            <v>33</v>
          </cell>
        </row>
        <row r="1027">
          <cell r="B1027">
            <v>1610340</v>
          </cell>
          <cell r="C1027" t="str">
            <v>防虫ｽﾃｲﾝ</v>
          </cell>
          <cell r="G1027" t="str">
            <v>㎏</v>
          </cell>
          <cell r="H1027">
            <v>770</v>
          </cell>
          <cell r="I1027" t="str">
            <v>標準書〔Ⅱ〕-</v>
          </cell>
          <cell r="J1027">
            <v>33</v>
          </cell>
        </row>
        <row r="1028">
          <cell r="B1028">
            <v>1610350</v>
          </cell>
          <cell r="C1028" t="str">
            <v>防腐剤</v>
          </cell>
          <cell r="G1028" t="str">
            <v>㎏</v>
          </cell>
          <cell r="H1028">
            <v>900</v>
          </cell>
          <cell r="I1028" t="str">
            <v>標準書〔Ⅱ〕-</v>
          </cell>
          <cell r="J1028">
            <v>33</v>
          </cell>
        </row>
        <row r="1029">
          <cell r="B1029">
            <v>1610360</v>
          </cell>
          <cell r="C1029" t="str">
            <v>目止め剤</v>
          </cell>
          <cell r="G1029" t="str">
            <v>㎏</v>
          </cell>
          <cell r="H1029">
            <v>630</v>
          </cell>
          <cell r="I1029" t="str">
            <v>標準書〔Ⅱ〕-</v>
          </cell>
          <cell r="J1029">
            <v>33</v>
          </cell>
        </row>
        <row r="1030">
          <cell r="B1030">
            <v>1610370</v>
          </cell>
          <cell r="C1030" t="str">
            <v>研磨紙</v>
          </cell>
          <cell r="E1030" t="str">
            <v>P120</v>
          </cell>
          <cell r="G1030" t="str">
            <v>枚</v>
          </cell>
          <cell r="H1030">
            <v>32</v>
          </cell>
          <cell r="I1030" t="str">
            <v>標準書〔Ⅱ〕-</v>
          </cell>
          <cell r="J1030">
            <v>33</v>
          </cell>
        </row>
        <row r="1031">
          <cell r="B1031">
            <v>1610380</v>
          </cell>
          <cell r="C1031" t="str">
            <v>研磨紙</v>
          </cell>
          <cell r="E1031" t="str">
            <v>P120～220</v>
          </cell>
          <cell r="G1031" t="str">
            <v>枚</v>
          </cell>
          <cell r="H1031">
            <v>32</v>
          </cell>
          <cell r="I1031" t="str">
            <v>標準書〔Ⅱ〕-</v>
          </cell>
          <cell r="J1031">
            <v>33</v>
          </cell>
        </row>
        <row r="1032">
          <cell r="B1032">
            <v>1610390</v>
          </cell>
          <cell r="C1032" t="str">
            <v>研磨紙</v>
          </cell>
          <cell r="E1032" t="str">
            <v>P180～320</v>
          </cell>
          <cell r="G1032" t="str">
            <v>枚</v>
          </cell>
          <cell r="H1032">
            <v>32</v>
          </cell>
          <cell r="I1032" t="str">
            <v>標準書〔Ⅱ〕-</v>
          </cell>
          <cell r="J1032">
            <v>33</v>
          </cell>
        </row>
        <row r="1033">
          <cell r="B1033">
            <v>1610400</v>
          </cell>
          <cell r="C1033" t="str">
            <v>研磨紙</v>
          </cell>
          <cell r="E1033" t="str">
            <v>P220</v>
          </cell>
          <cell r="G1033" t="str">
            <v>枚</v>
          </cell>
          <cell r="H1033">
            <v>32</v>
          </cell>
          <cell r="I1033" t="str">
            <v>標準書〔Ⅱ〕-</v>
          </cell>
          <cell r="J1033">
            <v>33</v>
          </cell>
        </row>
        <row r="1034">
          <cell r="B1034">
            <v>1610410</v>
          </cell>
          <cell r="C1034" t="str">
            <v>研磨紙</v>
          </cell>
          <cell r="E1034" t="str">
            <v>P220～240</v>
          </cell>
          <cell r="G1034" t="str">
            <v>枚</v>
          </cell>
          <cell r="H1034">
            <v>32</v>
          </cell>
          <cell r="I1034" t="str">
            <v>標準書〔Ⅱ〕-</v>
          </cell>
          <cell r="J1034">
            <v>33</v>
          </cell>
        </row>
        <row r="1035">
          <cell r="B1035">
            <v>1610420</v>
          </cell>
          <cell r="C1035" t="str">
            <v>研磨紙</v>
          </cell>
          <cell r="E1035" t="str">
            <v>P320～400</v>
          </cell>
          <cell r="G1035" t="str">
            <v>枚</v>
          </cell>
          <cell r="H1035">
            <v>32</v>
          </cell>
          <cell r="I1035" t="str">
            <v>標準書〔Ⅱ〕-</v>
          </cell>
          <cell r="J1035">
            <v>33</v>
          </cell>
        </row>
        <row r="1036">
          <cell r="B1036">
            <v>1610430</v>
          </cell>
          <cell r="C1036" t="str">
            <v>耐水研磨紙</v>
          </cell>
          <cell r="E1036" t="str">
            <v>P180～500</v>
          </cell>
          <cell r="G1036" t="str">
            <v>枚</v>
          </cell>
          <cell r="H1036">
            <v>36</v>
          </cell>
          <cell r="I1036" t="str">
            <v>標準書〔Ⅱ〕-</v>
          </cell>
          <cell r="J1036">
            <v>33</v>
          </cell>
        </row>
        <row r="1037">
          <cell r="B1037">
            <v>1610440</v>
          </cell>
          <cell r="C1037" t="str">
            <v>中塗り用塗料</v>
          </cell>
          <cell r="E1037" t="str">
            <v>多彩模様塗料JIS K5667 2種</v>
          </cell>
          <cell r="G1037" t="str">
            <v>㎏</v>
          </cell>
          <cell r="H1037">
            <v>1210</v>
          </cell>
          <cell r="I1037" t="str">
            <v>標準書〔Ⅱ〕-</v>
          </cell>
          <cell r="J1037">
            <v>33</v>
          </cell>
        </row>
        <row r="1038">
          <cell r="B1038">
            <v>1610450</v>
          </cell>
          <cell r="C1038" t="str">
            <v>中塗り用塗料</v>
          </cell>
          <cell r="E1038" t="str">
            <v>ﾌﾀﾙ酸樹脂ｴﾅﾒﾙJIS K5572 1種</v>
          </cell>
          <cell r="G1038" t="str">
            <v>㎏</v>
          </cell>
          <cell r="H1038">
            <v>500</v>
          </cell>
          <cell r="I1038" t="str">
            <v>標準書〔Ⅱ〕-</v>
          </cell>
          <cell r="J1038">
            <v>33</v>
          </cell>
        </row>
        <row r="1039">
          <cell r="B1039">
            <v>1610460</v>
          </cell>
          <cell r="C1039" t="str">
            <v>ｴｯﾁﾝｸﾞﾌﾟﾗｲﾏｰ</v>
          </cell>
          <cell r="E1039" t="str">
            <v>JIS K5633　1種</v>
          </cell>
          <cell r="G1039" t="str">
            <v>㎏</v>
          </cell>
          <cell r="H1039">
            <v>640</v>
          </cell>
          <cell r="I1039" t="str">
            <v>標準書〔Ⅱ〕-</v>
          </cell>
          <cell r="J1039">
            <v>33</v>
          </cell>
        </row>
        <row r="1040">
          <cell r="B1040">
            <v>1610470</v>
          </cell>
          <cell r="C1040" t="str">
            <v>ｱｸﾘﾙ樹脂ﾜﾆｽ</v>
          </cell>
          <cell r="E1040" t="str">
            <v>JIS K5653</v>
          </cell>
          <cell r="G1040" t="str">
            <v>㎏</v>
          </cell>
          <cell r="H1040">
            <v>590</v>
          </cell>
          <cell r="I1040" t="str">
            <v>標準書〔Ⅱ〕-</v>
          </cell>
          <cell r="J1040">
            <v>33</v>
          </cell>
        </row>
        <row r="1041">
          <cell r="B1041">
            <v>1610480</v>
          </cell>
          <cell r="C1041" t="str">
            <v>合成樹脂調合ﾍﾟｲﾝﾄ塗</v>
          </cell>
          <cell r="E1041" t="str">
            <v>SOP･細物･鉄部･3回塗･素地･錆止共</v>
          </cell>
          <cell r="G1041" t="str">
            <v>m</v>
          </cell>
          <cell r="H1041">
            <v>580</v>
          </cell>
          <cell r="I1041" t="str">
            <v>標準書〔Ⅱ〕-</v>
          </cell>
          <cell r="J1041">
            <v>33</v>
          </cell>
        </row>
        <row r="1042">
          <cell r="B1042">
            <v>1610490</v>
          </cell>
          <cell r="C1042" t="str">
            <v>合成樹脂ｴﾏﾙｼｮﾝ塗</v>
          </cell>
          <cell r="E1042" t="str">
            <v>EP･細物･ﾓﾙﾀﾙ面･2回塗･素地共</v>
          </cell>
          <cell r="G1042" t="str">
            <v>m</v>
          </cell>
          <cell r="H1042">
            <v>240</v>
          </cell>
          <cell r="I1042" t="str">
            <v>標準書〔Ⅱ〕-</v>
          </cell>
          <cell r="J1042">
            <v>33</v>
          </cell>
        </row>
        <row r="1043">
          <cell r="B1043">
            <v>1610500</v>
          </cell>
          <cell r="C1043" t="str">
            <v>合成樹脂ｴﾏﾙｼｮﾝ塗</v>
          </cell>
          <cell r="E1043" t="str">
            <v>EP･細物･ﾎﾞｰﾄﾞ面･2回塗･素地共</v>
          </cell>
          <cell r="G1043" t="str">
            <v>m</v>
          </cell>
          <cell r="H1043">
            <v>240</v>
          </cell>
          <cell r="I1043" t="str">
            <v>標準書〔Ⅱ〕-</v>
          </cell>
          <cell r="J1043">
            <v>33</v>
          </cell>
        </row>
        <row r="1044">
          <cell r="B1044">
            <v>1610510</v>
          </cell>
          <cell r="C1044" t="str">
            <v>ﾌﾀﾙ酸樹脂ｴﾅﾒﾙ塗</v>
          </cell>
          <cell r="E1044" t="str">
            <v>FE･細物･木部･3回塗･素地共</v>
          </cell>
          <cell r="G1044" t="str">
            <v>m</v>
          </cell>
          <cell r="H1044">
            <v>320</v>
          </cell>
          <cell r="I1044" t="str">
            <v>標準書〔Ⅱ〕-</v>
          </cell>
          <cell r="J1044">
            <v>33</v>
          </cell>
        </row>
        <row r="1045">
          <cell r="B1045">
            <v>1610520</v>
          </cell>
          <cell r="C1045" t="str">
            <v>ﾌﾀﾙ酸樹脂ｴﾅﾒﾙ塗</v>
          </cell>
          <cell r="E1045" t="str">
            <v>FE･細物･鉄部･2回塗･素地･錆止共</v>
          </cell>
          <cell r="G1045" t="str">
            <v>m</v>
          </cell>
          <cell r="H1045">
            <v>480</v>
          </cell>
          <cell r="I1045" t="str">
            <v>標準書〔Ⅱ〕-</v>
          </cell>
          <cell r="J1045">
            <v>34</v>
          </cell>
        </row>
        <row r="1046">
          <cell r="B1046">
            <v>1610530</v>
          </cell>
          <cell r="C1046" t="str">
            <v>ﾌﾀﾙ酸樹脂ﾜﾆｽ塗</v>
          </cell>
          <cell r="E1046" t="str">
            <v>FC･細物･木部･3回塗･着色共･素地共</v>
          </cell>
          <cell r="G1046" t="str">
            <v>m</v>
          </cell>
          <cell r="H1046">
            <v>320</v>
          </cell>
          <cell r="I1046" t="str">
            <v>標準書〔Ⅱ〕-</v>
          </cell>
          <cell r="J1046">
            <v>34</v>
          </cell>
        </row>
        <row r="1047">
          <cell r="B1047">
            <v>1610540</v>
          </cell>
          <cell r="C1047" t="str">
            <v>ｳﾚﾀﾝ樹脂ﾜﾆｽ塗</v>
          </cell>
          <cell r="E1047" t="str">
            <v>1液形-UC･細物･木部･3回塗･素地共</v>
          </cell>
          <cell r="G1047" t="str">
            <v>m</v>
          </cell>
          <cell r="H1047">
            <v>320</v>
          </cell>
          <cell r="I1047" t="str">
            <v>標準書〔Ⅱ〕-</v>
          </cell>
          <cell r="J1047">
            <v>34</v>
          </cell>
        </row>
        <row r="1048">
          <cell r="B1048">
            <v>1610550</v>
          </cell>
          <cell r="C1048" t="str">
            <v>ｵｲﾙｽﾃｲﾝ塗</v>
          </cell>
          <cell r="E1048" t="str">
            <v>OS･細物･木部･2回塗･素地共</v>
          </cell>
          <cell r="G1048" t="str">
            <v>m</v>
          </cell>
          <cell r="H1048">
            <v>360</v>
          </cell>
          <cell r="I1048" t="str">
            <v>標準書〔Ⅱ〕-</v>
          </cell>
          <cell r="J1048">
            <v>34</v>
          </cell>
        </row>
        <row r="1049">
          <cell r="B1049">
            <v>1610560</v>
          </cell>
          <cell r="C1049" t="str">
            <v>2液形ﾎﾟﾘｳﾚﾀﾝ樹脂ﾜﾆｽ塗</v>
          </cell>
          <cell r="E1049" t="str">
            <v>2回塗り</v>
          </cell>
          <cell r="G1049" t="str">
            <v>m2</v>
          </cell>
          <cell r="H1049">
            <v>930</v>
          </cell>
          <cell r="I1049" t="str">
            <v>標準書〔Ⅱ〕-</v>
          </cell>
          <cell r="J1049">
            <v>34</v>
          </cell>
        </row>
        <row r="1050">
          <cell r="B1050">
            <v>1610570</v>
          </cell>
          <cell r="C1050" t="str">
            <v>2液形ﾎﾟﾘｳﾚﾀﾝ樹脂ﾜﾆｽ塗</v>
          </cell>
          <cell r="E1050" t="str">
            <v>3回塗り</v>
          </cell>
          <cell r="G1050" t="str">
            <v>m2</v>
          </cell>
          <cell r="H1050">
            <v>1210</v>
          </cell>
          <cell r="I1050" t="str">
            <v>標準書〔Ⅱ〕-</v>
          </cell>
          <cell r="J1050">
            <v>34</v>
          </cell>
        </row>
        <row r="1051">
          <cell r="B1051">
            <v>1610580</v>
          </cell>
          <cell r="C1051" t="str">
            <v>完全無溶剤形ｴﾎﾟｷｼ樹脂塗料</v>
          </cell>
          <cell r="E1051" t="str">
            <v>JWWA K 143規格</v>
          </cell>
          <cell r="G1051" t="str">
            <v>㎏</v>
          </cell>
          <cell r="H1051">
            <v>3970</v>
          </cell>
          <cell r="I1051" t="str">
            <v>標準書〔Ⅱ〕-</v>
          </cell>
          <cell r="J1051">
            <v>34</v>
          </cell>
        </row>
        <row r="1052">
          <cell r="B1052">
            <v>1611010</v>
          </cell>
          <cell r="C1052" t="str">
            <v>高圧水洗</v>
          </cell>
          <cell r="E1052" t="str">
            <v>加圧力30～50Mpa</v>
          </cell>
          <cell r="G1052" t="str">
            <v>m2</v>
          </cell>
          <cell r="H1052">
            <v>500</v>
          </cell>
          <cell r="I1052" t="str">
            <v>標準書〔Ⅱ〕-</v>
          </cell>
          <cell r="J1052">
            <v>34</v>
          </cell>
        </row>
        <row r="1053">
          <cell r="B1053">
            <v>1611020</v>
          </cell>
          <cell r="C1053" t="str">
            <v>下地調整塗材</v>
          </cell>
          <cell r="E1053" t="str">
            <v>C-1</v>
          </cell>
          <cell r="G1053" t="str">
            <v>m2</v>
          </cell>
          <cell r="H1053">
            <v>350</v>
          </cell>
          <cell r="I1053" t="str">
            <v>標準書〔Ⅱ〕-</v>
          </cell>
          <cell r="J1053">
            <v>34</v>
          </cell>
        </row>
        <row r="1054">
          <cell r="B1054">
            <v>1611030</v>
          </cell>
          <cell r="C1054" t="str">
            <v>微弾性ﾌｨﾗｰ</v>
          </cell>
          <cell r="G1054" t="str">
            <v>m2</v>
          </cell>
          <cell r="H1054">
            <v>490</v>
          </cell>
          <cell r="I1054" t="str">
            <v>標準書〔Ⅱ〕-</v>
          </cell>
          <cell r="J1054">
            <v>34</v>
          </cell>
        </row>
        <row r="1055">
          <cell r="B1055">
            <v>1630010</v>
          </cell>
          <cell r="C1055" t="str">
            <v>ﾌﾛｰﾘﾝｸﾞﾎﾞｰﾄﾞ</v>
          </cell>
          <cell r="E1055" t="str">
            <v>厚15mm×幅75mm･ぶな･1等</v>
          </cell>
          <cell r="G1055" t="str">
            <v>m2</v>
          </cell>
          <cell r="H1055">
            <v>3800</v>
          </cell>
          <cell r="I1055" t="str">
            <v>標準書〔Ⅱ〕-</v>
          </cell>
          <cell r="J1055">
            <v>35</v>
          </cell>
        </row>
        <row r="1056">
          <cell r="B1056">
            <v>1630020</v>
          </cell>
          <cell r="C1056" t="str">
            <v>ﾌﾛｰﾘﾝｸﾞﾎﾞｰﾄﾞ</v>
          </cell>
          <cell r="E1056" t="str">
            <v>厚15mm×幅75mm･なら･1等</v>
          </cell>
          <cell r="G1056" t="str">
            <v>m2</v>
          </cell>
          <cell r="H1056">
            <v>3800</v>
          </cell>
          <cell r="I1056" t="str">
            <v>標準書〔Ⅱ〕-</v>
          </cell>
          <cell r="J1056">
            <v>35</v>
          </cell>
        </row>
        <row r="1057">
          <cell r="B1057">
            <v>1630030</v>
          </cell>
          <cell r="C1057" t="str">
            <v>ﾌﾛｰﾘﾝｸﾞﾎﾞｰﾄﾞ</v>
          </cell>
          <cell r="E1057" t="str">
            <v>厚15mm×幅75mm･かば･1等</v>
          </cell>
          <cell r="G1057" t="str">
            <v>m2</v>
          </cell>
          <cell r="H1057">
            <v>3800</v>
          </cell>
          <cell r="I1057" t="str">
            <v>標準書〔Ⅱ〕-</v>
          </cell>
          <cell r="J1057">
            <v>35</v>
          </cell>
        </row>
        <row r="1058">
          <cell r="B1058">
            <v>1630040</v>
          </cell>
          <cell r="C1058" t="str">
            <v>ﾌﾛｰﾘﾝｸﾞﾎﾞｰﾄﾞ</v>
          </cell>
          <cell r="E1058" t="str">
            <v>厚14mm×幅105mm×長さ3,650mm～4,000mm･ｱﾋﾟﾄﾝ･1等</v>
          </cell>
          <cell r="G1058" t="str">
            <v>m2</v>
          </cell>
          <cell r="H1058">
            <v>3000</v>
          </cell>
          <cell r="I1058" t="str">
            <v>標準書〔Ⅱ〕-</v>
          </cell>
          <cell r="J1058">
            <v>35</v>
          </cell>
        </row>
        <row r="1059">
          <cell r="B1059">
            <v>1630050</v>
          </cell>
          <cell r="C1059" t="str">
            <v>複合ﾌﾛｰﾘﾝｸﾞ</v>
          </cell>
          <cell r="E1059" t="str">
            <v>厚15mm×幅90mm×長さ910mm･ぶな</v>
          </cell>
          <cell r="G1059" t="str">
            <v>m2</v>
          </cell>
          <cell r="H1059">
            <v>5080</v>
          </cell>
          <cell r="I1059" t="str">
            <v>標準書〔Ⅱ〕-</v>
          </cell>
          <cell r="J1059">
            <v>35</v>
          </cell>
        </row>
        <row r="1060">
          <cell r="B1060">
            <v>1630060</v>
          </cell>
          <cell r="C1060" t="str">
            <v>複合ﾌﾛｰﾘﾝｸﾞ</v>
          </cell>
          <cell r="E1060" t="str">
            <v>厚18m×幅90mm×長さ910mm･ぶな</v>
          </cell>
          <cell r="G1060" t="str">
            <v>m2</v>
          </cell>
          <cell r="H1060">
            <v>5620</v>
          </cell>
          <cell r="I1060" t="str">
            <v>標準書〔Ⅱ〕-</v>
          </cell>
          <cell r="J1060">
            <v>35</v>
          </cell>
        </row>
        <row r="1061">
          <cell r="B1061">
            <v>1630070</v>
          </cell>
          <cell r="C1061" t="str">
            <v>複合ﾌﾛｰﾘﾝｸﾞ</v>
          </cell>
          <cell r="E1061" t="str">
            <v>厚15mm×幅90mm×長さ910mm･なら</v>
          </cell>
          <cell r="G1061" t="str">
            <v>m2</v>
          </cell>
          <cell r="H1061">
            <v>6170</v>
          </cell>
          <cell r="I1061" t="str">
            <v>標準書〔Ⅱ〕-</v>
          </cell>
          <cell r="J1061">
            <v>35</v>
          </cell>
        </row>
        <row r="1062">
          <cell r="B1062">
            <v>1630080</v>
          </cell>
          <cell r="C1062" t="str">
            <v>複合ﾌﾛｰﾘﾝｸﾞ</v>
          </cell>
          <cell r="E1062" t="str">
            <v>厚18m×幅90mm×長さ910mm･なら</v>
          </cell>
          <cell r="G1062" t="str">
            <v>m2</v>
          </cell>
          <cell r="H1062">
            <v>6710</v>
          </cell>
          <cell r="I1062" t="str">
            <v>標準書〔Ⅱ〕-</v>
          </cell>
          <cell r="J1062">
            <v>35</v>
          </cell>
        </row>
        <row r="1063">
          <cell r="B1063">
            <v>1630090</v>
          </cell>
          <cell r="C1063" t="str">
            <v>ﾌﾛｰﾘﾝｸﾞﾌﾞﾛｯｸ</v>
          </cell>
          <cell r="E1063" t="str">
            <v>厚15mm×幅303mm×長さ303mm･ぶな･1等</v>
          </cell>
          <cell r="G1063" t="str">
            <v>m2</v>
          </cell>
          <cell r="H1063">
            <v>4200</v>
          </cell>
          <cell r="I1063" t="str">
            <v>標準書〔Ⅱ〕-</v>
          </cell>
          <cell r="J1063">
            <v>35</v>
          </cell>
        </row>
        <row r="1064">
          <cell r="B1064">
            <v>1630100</v>
          </cell>
          <cell r="C1064" t="str">
            <v>ﾌﾛｰﾘﾝｸﾞﾌﾞﾛｯｸ</v>
          </cell>
          <cell r="E1064" t="str">
            <v>厚15mm×幅303mm×長さ303mm･なら･1等</v>
          </cell>
          <cell r="G1064" t="str">
            <v>m2</v>
          </cell>
          <cell r="H1064">
            <v>4200</v>
          </cell>
          <cell r="I1064" t="str">
            <v>標準書〔Ⅱ〕-</v>
          </cell>
          <cell r="J1064">
            <v>35</v>
          </cell>
        </row>
        <row r="1065">
          <cell r="B1065">
            <v>1630110</v>
          </cell>
          <cell r="C1065" t="str">
            <v>ﾓｻﾞｲｸﾊﾟ-ｹｯﾄ</v>
          </cell>
          <cell r="E1065" t="str">
            <v>厚8mm×幅151mm×長さ455mm･ぶな</v>
          </cell>
          <cell r="G1065" t="str">
            <v>m2</v>
          </cell>
          <cell r="H1065">
            <v>6750</v>
          </cell>
          <cell r="I1065" t="str">
            <v>標準書〔Ⅱ〕-</v>
          </cell>
          <cell r="J1065">
            <v>35</v>
          </cell>
        </row>
        <row r="1066">
          <cell r="B1066">
            <v>1630120</v>
          </cell>
          <cell r="C1066" t="str">
            <v>ﾓｻﾞｲｸﾊﾟ-ｹｯﾄ</v>
          </cell>
          <cell r="E1066" t="str">
            <v>厚8mm×幅151mm×長さ455mm･なら</v>
          </cell>
          <cell r="G1066" t="str">
            <v>m2</v>
          </cell>
          <cell r="H1066">
            <v>6900</v>
          </cell>
          <cell r="I1066" t="str">
            <v>標準書〔Ⅱ〕-</v>
          </cell>
          <cell r="J1066">
            <v>35</v>
          </cell>
        </row>
        <row r="1067">
          <cell r="B1067">
            <v>1630130</v>
          </cell>
          <cell r="C1067" t="str">
            <v>ﾋﾞﾆｰﾙ床ﾀｲﾙ</v>
          </cell>
          <cell r="E1067" t="str">
            <v>半硬質･厚2mm</v>
          </cell>
          <cell r="G1067" t="str">
            <v>m2</v>
          </cell>
          <cell r="H1067">
            <v>810</v>
          </cell>
          <cell r="I1067" t="str">
            <v>標準書〔Ⅱ〕-</v>
          </cell>
          <cell r="J1067">
            <v>35</v>
          </cell>
        </row>
        <row r="1068">
          <cell r="B1068">
            <v>1630140</v>
          </cell>
          <cell r="C1068" t="str">
            <v>ﾋﾞﾆｰﾙ床ﾀｲﾙ</v>
          </cell>
          <cell r="E1068" t="str">
            <v>軟質･厚2mm</v>
          </cell>
          <cell r="G1068" t="str">
            <v>m2</v>
          </cell>
          <cell r="H1068">
            <v>940</v>
          </cell>
          <cell r="I1068" t="str">
            <v>標準書〔Ⅱ〕-</v>
          </cell>
          <cell r="J1068">
            <v>35</v>
          </cell>
        </row>
        <row r="1069">
          <cell r="B1069">
            <v>1630150</v>
          </cell>
          <cell r="C1069" t="str">
            <v>ﾋﾞﾆｰﾙ床ﾀｲﾙ</v>
          </cell>
          <cell r="E1069" t="str">
            <v>厚2mm</v>
          </cell>
          <cell r="G1069" t="str">
            <v>m2</v>
          </cell>
          <cell r="H1069">
            <v>1610</v>
          </cell>
          <cell r="I1069" t="str">
            <v>標準書〔Ⅱ〕-</v>
          </cell>
          <cell r="J1069">
            <v>35</v>
          </cell>
        </row>
        <row r="1070">
          <cell r="B1070">
            <v>1630160</v>
          </cell>
          <cell r="C1070" t="str">
            <v>床ﾋﾞﾆｰﾙｼｰﾄ</v>
          </cell>
          <cell r="E1070" t="str">
            <v>厚2mm･ﾌﾟﾚｰﾝ</v>
          </cell>
          <cell r="G1070" t="str">
            <v>m2</v>
          </cell>
          <cell r="H1070">
            <v>1230</v>
          </cell>
          <cell r="I1070" t="str">
            <v>標準書〔Ⅱ〕-</v>
          </cell>
          <cell r="J1070">
            <v>35</v>
          </cell>
        </row>
        <row r="1071">
          <cell r="B1071">
            <v>1630170</v>
          </cell>
          <cell r="C1071" t="str">
            <v>床ﾋﾞﾆｰﾙｼｰﾄ</v>
          </cell>
          <cell r="E1071" t="str">
            <v>厚2.5mm･ﾌﾟﾚｰﾝ</v>
          </cell>
          <cell r="G1071" t="str">
            <v>m2</v>
          </cell>
          <cell r="H1071">
            <v>1370</v>
          </cell>
          <cell r="I1071" t="str">
            <v>標準書〔Ⅱ〕-</v>
          </cell>
          <cell r="J1071">
            <v>35</v>
          </cell>
        </row>
        <row r="1072">
          <cell r="B1072">
            <v>1630180</v>
          </cell>
          <cell r="C1072" t="str">
            <v>床ﾋﾞﾆｰﾙｼｰﾄ</v>
          </cell>
          <cell r="E1072" t="str">
            <v>厚2mm･ﾏｰﾌﾞﾙ</v>
          </cell>
          <cell r="G1072" t="str">
            <v>m2</v>
          </cell>
          <cell r="H1072">
            <v>1280</v>
          </cell>
          <cell r="I1072" t="str">
            <v>標準書〔Ⅱ〕-</v>
          </cell>
          <cell r="J1072">
            <v>35</v>
          </cell>
        </row>
        <row r="1073">
          <cell r="B1073">
            <v>1630190</v>
          </cell>
          <cell r="C1073" t="str">
            <v>床ﾋﾞﾆｰﾙｼｰﾄ</v>
          </cell>
          <cell r="E1073" t="str">
            <v>厚2.5mm･ﾏｰﾌﾞﾙ</v>
          </cell>
          <cell r="G1073" t="str">
            <v>m2</v>
          </cell>
          <cell r="H1073">
            <v>1410</v>
          </cell>
          <cell r="I1073" t="str">
            <v>標準書〔Ⅱ〕-</v>
          </cell>
          <cell r="J1073">
            <v>35</v>
          </cell>
        </row>
        <row r="1074">
          <cell r="B1074">
            <v>1630200</v>
          </cell>
          <cell r="C1074" t="str">
            <v>床ﾋﾞﾆｰﾙｼｰﾄ</v>
          </cell>
          <cell r="E1074" t="str">
            <v>厚1.8mm･ｸｯｼｮﾝｼｰﾄ</v>
          </cell>
          <cell r="G1074" t="str">
            <v>m2</v>
          </cell>
          <cell r="H1074">
            <v>1980</v>
          </cell>
          <cell r="I1074" t="str">
            <v>標準書〔Ⅱ〕-</v>
          </cell>
          <cell r="J1074">
            <v>35</v>
          </cell>
        </row>
        <row r="1075">
          <cell r="B1075">
            <v>1630210</v>
          </cell>
          <cell r="C1075" t="str">
            <v>床ﾋﾞﾆｰﾙｼｰﾄ</v>
          </cell>
          <cell r="E1075" t="str">
            <v>厚2.3mm･ｸｯｼｮﾝｼｰﾄ</v>
          </cell>
          <cell r="G1075" t="str">
            <v>m2</v>
          </cell>
          <cell r="H1075">
            <v>2570</v>
          </cell>
          <cell r="I1075" t="str">
            <v>標準書〔Ⅱ〕-</v>
          </cell>
          <cell r="J1075">
            <v>35</v>
          </cell>
        </row>
        <row r="1076">
          <cell r="B1076">
            <v>1630220</v>
          </cell>
          <cell r="C1076" t="str">
            <v>ｺﾞﾑﾀｲﾙ</v>
          </cell>
          <cell r="E1076" t="str">
            <v>厚3mm</v>
          </cell>
          <cell r="G1076" t="str">
            <v>m2</v>
          </cell>
          <cell r="H1076">
            <v>7100</v>
          </cell>
          <cell r="I1076" t="str">
            <v>標準書〔Ⅱ〕-</v>
          </cell>
          <cell r="J1076">
            <v>35</v>
          </cell>
        </row>
        <row r="1077">
          <cell r="B1077">
            <v>1630230</v>
          </cell>
          <cell r="C1077" t="str">
            <v>ｺﾞﾑﾀｲﾙ</v>
          </cell>
          <cell r="E1077" t="str">
            <v>厚4mm</v>
          </cell>
          <cell r="G1077" t="str">
            <v>m2</v>
          </cell>
          <cell r="H1077">
            <v>5760</v>
          </cell>
          <cell r="I1077" t="str">
            <v>標準書〔Ⅱ〕-</v>
          </cell>
          <cell r="J1077">
            <v>35</v>
          </cell>
        </row>
        <row r="1078">
          <cell r="B1078">
            <v>1630240</v>
          </cell>
          <cell r="C1078" t="str">
            <v>ｺﾞﾑﾀｲﾙ</v>
          </cell>
          <cell r="E1078" t="str">
            <v>厚5mm</v>
          </cell>
          <cell r="G1078" t="str">
            <v>m2</v>
          </cell>
          <cell r="H1078">
            <v>8700</v>
          </cell>
          <cell r="I1078" t="str">
            <v>標準書〔Ⅱ〕-</v>
          </cell>
          <cell r="J1078">
            <v>35</v>
          </cell>
        </row>
        <row r="1079">
          <cell r="B1079">
            <v>1630250</v>
          </cell>
          <cell r="C1079" t="str">
            <v>ｺﾞﾑﾀｲﾙ</v>
          </cell>
          <cell r="E1079" t="str">
            <v>厚6mm</v>
          </cell>
          <cell r="G1079" t="str">
            <v>m2</v>
          </cell>
          <cell r="H1079">
            <v>10800</v>
          </cell>
          <cell r="I1079" t="str">
            <v>標準書〔Ⅱ〕-</v>
          </cell>
          <cell r="J1079">
            <v>35</v>
          </cell>
        </row>
        <row r="1080">
          <cell r="B1080">
            <v>1630260</v>
          </cell>
          <cell r="C1080" t="str">
            <v>ｺﾞﾑﾀｲﾙ</v>
          </cell>
          <cell r="E1080" t="str">
            <v>厚9mm</v>
          </cell>
          <cell r="G1080" t="str">
            <v>m2</v>
          </cell>
          <cell r="H1080">
            <v>10500</v>
          </cell>
          <cell r="I1080" t="str">
            <v>標準書〔Ⅱ〕-</v>
          </cell>
          <cell r="J1080">
            <v>35</v>
          </cell>
        </row>
        <row r="1081">
          <cell r="B1081">
            <v>1630270</v>
          </cell>
          <cell r="C1081" t="str">
            <v>畳表</v>
          </cell>
          <cell r="E1081" t="str">
            <v>本間･麻引･特</v>
          </cell>
          <cell r="G1081" t="str">
            <v>枚</v>
          </cell>
          <cell r="H1081">
            <v>2550</v>
          </cell>
          <cell r="I1081" t="str">
            <v>標準書〔Ⅱ〕-</v>
          </cell>
          <cell r="J1081">
            <v>35</v>
          </cell>
        </row>
        <row r="1082">
          <cell r="B1082">
            <v>1630280</v>
          </cell>
          <cell r="C1082" t="str">
            <v>畳表</v>
          </cell>
          <cell r="E1082" t="str">
            <v>本間･麻引･上</v>
          </cell>
          <cell r="G1082" t="str">
            <v>枚</v>
          </cell>
          <cell r="H1082">
            <v>2350</v>
          </cell>
          <cell r="I1082" t="str">
            <v>標準書〔Ⅱ〕-</v>
          </cell>
          <cell r="J1082">
            <v>35</v>
          </cell>
        </row>
        <row r="1083">
          <cell r="B1083">
            <v>1630290</v>
          </cell>
          <cell r="C1083" t="str">
            <v>畳表</v>
          </cell>
          <cell r="E1083" t="str">
            <v>本間･麻引･並</v>
          </cell>
          <cell r="G1083" t="str">
            <v>枚</v>
          </cell>
          <cell r="H1083">
            <v>2000</v>
          </cell>
          <cell r="I1083" t="str">
            <v>標準書〔Ⅱ〕-</v>
          </cell>
          <cell r="J1083">
            <v>35</v>
          </cell>
        </row>
        <row r="1084">
          <cell r="B1084">
            <v>1630300</v>
          </cell>
          <cell r="C1084" t="str">
            <v>畳表</v>
          </cell>
          <cell r="E1084" t="str">
            <v>本間･綿引･特</v>
          </cell>
          <cell r="G1084" t="str">
            <v>枚</v>
          </cell>
          <cell r="H1084">
            <v>2300</v>
          </cell>
          <cell r="I1084" t="str">
            <v>標準書〔Ⅱ〕-</v>
          </cell>
          <cell r="J1084">
            <v>35</v>
          </cell>
        </row>
        <row r="1085">
          <cell r="B1085">
            <v>1630310</v>
          </cell>
          <cell r="C1085" t="str">
            <v>畳表</v>
          </cell>
          <cell r="E1085" t="str">
            <v>本間･綿引･上</v>
          </cell>
          <cell r="G1085" t="str">
            <v>枚</v>
          </cell>
          <cell r="H1085">
            <v>2050</v>
          </cell>
          <cell r="I1085" t="str">
            <v>標準書〔Ⅱ〕-</v>
          </cell>
          <cell r="J1085">
            <v>35</v>
          </cell>
        </row>
        <row r="1086">
          <cell r="B1086">
            <v>1630320</v>
          </cell>
          <cell r="C1086" t="str">
            <v>畳表</v>
          </cell>
          <cell r="E1086" t="str">
            <v>本間･綿引･並</v>
          </cell>
          <cell r="G1086" t="str">
            <v>枚</v>
          </cell>
          <cell r="H1086">
            <v>1700</v>
          </cell>
          <cell r="I1086" t="str">
            <v>標準書〔Ⅱ〕-</v>
          </cell>
          <cell r="J1086">
            <v>35</v>
          </cell>
        </row>
        <row r="1087">
          <cell r="B1087">
            <v>1630330</v>
          </cell>
          <cell r="C1087" t="str">
            <v>畳表</v>
          </cell>
          <cell r="E1087" t="str">
            <v>五八･麻引･特</v>
          </cell>
          <cell r="G1087" t="str">
            <v>枚</v>
          </cell>
          <cell r="H1087">
            <v>2250</v>
          </cell>
          <cell r="I1087" t="str">
            <v>標準書〔Ⅱ〕-</v>
          </cell>
          <cell r="J1087">
            <v>35</v>
          </cell>
        </row>
        <row r="1088">
          <cell r="B1088">
            <v>1630340</v>
          </cell>
          <cell r="C1088" t="str">
            <v>畳表</v>
          </cell>
          <cell r="E1088" t="str">
            <v>五八･麻引･上</v>
          </cell>
          <cell r="G1088" t="str">
            <v>枚</v>
          </cell>
          <cell r="H1088">
            <v>1950</v>
          </cell>
          <cell r="I1088" t="str">
            <v>標準書〔Ⅱ〕-</v>
          </cell>
          <cell r="J1088">
            <v>35</v>
          </cell>
        </row>
        <row r="1089">
          <cell r="B1089">
            <v>1630350</v>
          </cell>
          <cell r="C1089" t="str">
            <v>畳表</v>
          </cell>
          <cell r="E1089" t="str">
            <v>五八･麻引･並</v>
          </cell>
          <cell r="G1089" t="str">
            <v>枚</v>
          </cell>
          <cell r="H1089">
            <v>1600</v>
          </cell>
          <cell r="I1089" t="str">
            <v>標準書〔Ⅱ〕-</v>
          </cell>
          <cell r="J1089">
            <v>35</v>
          </cell>
        </row>
        <row r="1090">
          <cell r="B1090">
            <v>1630360</v>
          </cell>
          <cell r="C1090" t="str">
            <v>畳表</v>
          </cell>
          <cell r="E1090" t="str">
            <v>五八･綿引･特</v>
          </cell>
          <cell r="G1090" t="str">
            <v>枚</v>
          </cell>
          <cell r="H1090">
            <v>2240</v>
          </cell>
          <cell r="I1090" t="str">
            <v>標準書〔Ⅱ〕-</v>
          </cell>
          <cell r="J1090">
            <v>35</v>
          </cell>
        </row>
        <row r="1091">
          <cell r="B1091">
            <v>1630370</v>
          </cell>
          <cell r="C1091" t="str">
            <v>畳表</v>
          </cell>
          <cell r="E1091" t="str">
            <v>五八･綿引･上</v>
          </cell>
          <cell r="G1091" t="str">
            <v>枚</v>
          </cell>
          <cell r="H1091">
            <v>2000</v>
          </cell>
          <cell r="I1091" t="str">
            <v>標準書〔Ⅱ〕-</v>
          </cell>
          <cell r="J1091">
            <v>35</v>
          </cell>
        </row>
        <row r="1092">
          <cell r="B1092">
            <v>1630380</v>
          </cell>
          <cell r="C1092" t="str">
            <v>畳表</v>
          </cell>
          <cell r="E1092" t="str">
            <v>五八･綿引･並</v>
          </cell>
          <cell r="G1092" t="str">
            <v>枚</v>
          </cell>
          <cell r="H1092">
            <v>1760</v>
          </cell>
          <cell r="I1092" t="str">
            <v>標準書〔Ⅱ〕-</v>
          </cell>
          <cell r="J1092">
            <v>35</v>
          </cell>
        </row>
        <row r="1093">
          <cell r="B1093">
            <v>1630390</v>
          </cell>
          <cell r="C1093" t="str">
            <v>化学畳</v>
          </cell>
          <cell r="E1093" t="str">
            <v>ｽﾀｲﾛ畳･厚55mm</v>
          </cell>
          <cell r="G1093" t="str">
            <v>枚</v>
          </cell>
          <cell r="H1093">
            <v>11000</v>
          </cell>
          <cell r="I1093" t="str">
            <v>標準書〔Ⅱ〕-</v>
          </cell>
          <cell r="J1093">
            <v>35</v>
          </cell>
        </row>
        <row r="1094">
          <cell r="B1094">
            <v>1630400</v>
          </cell>
          <cell r="C1094" t="str">
            <v>畳床</v>
          </cell>
          <cell r="E1094" t="str">
            <v>1級</v>
          </cell>
          <cell r="G1094" t="str">
            <v>枚</v>
          </cell>
          <cell r="H1094">
            <v>3270</v>
          </cell>
          <cell r="I1094" t="str">
            <v>標準書〔Ⅱ〕-</v>
          </cell>
          <cell r="J1094">
            <v>35</v>
          </cell>
        </row>
        <row r="1095">
          <cell r="B1095">
            <v>1630410</v>
          </cell>
          <cell r="C1095" t="str">
            <v>畳床</v>
          </cell>
          <cell r="E1095" t="str">
            <v>2級</v>
          </cell>
          <cell r="G1095" t="str">
            <v>枚</v>
          </cell>
          <cell r="H1095">
            <v>3090</v>
          </cell>
          <cell r="I1095" t="str">
            <v>標準書〔Ⅱ〕-</v>
          </cell>
          <cell r="J1095">
            <v>35</v>
          </cell>
        </row>
        <row r="1096">
          <cell r="B1096">
            <v>1630420</v>
          </cell>
          <cell r="C1096" t="str">
            <v>畳床</v>
          </cell>
          <cell r="E1096" t="str">
            <v>3級</v>
          </cell>
          <cell r="G1096" t="str">
            <v>枚</v>
          </cell>
          <cell r="H1096">
            <v>2820</v>
          </cell>
          <cell r="I1096" t="str">
            <v>標準書〔Ⅱ〕-</v>
          </cell>
          <cell r="J1096">
            <v>35</v>
          </cell>
        </row>
        <row r="1097">
          <cell r="B1097">
            <v>1630430</v>
          </cell>
          <cell r="C1097" t="str">
            <v>付けわら</v>
          </cell>
          <cell r="G1097" t="str">
            <v>枚</v>
          </cell>
          <cell r="H1097">
            <v>96</v>
          </cell>
          <cell r="I1097" t="str">
            <v>標準書〔Ⅱ〕-</v>
          </cell>
          <cell r="J1097">
            <v>35</v>
          </cell>
        </row>
        <row r="1098">
          <cell r="B1098">
            <v>1630440</v>
          </cell>
          <cell r="C1098" t="str">
            <v>畳縁</v>
          </cell>
          <cell r="G1098" t="str">
            <v>畳</v>
          </cell>
          <cell r="H1098">
            <v>330</v>
          </cell>
          <cell r="I1098" t="str">
            <v>標準書〔Ⅱ〕-</v>
          </cell>
          <cell r="J1098">
            <v>35</v>
          </cell>
        </row>
        <row r="1099">
          <cell r="B1099">
            <v>1630450</v>
          </cell>
          <cell r="C1099" t="str">
            <v>畳切糸</v>
          </cell>
          <cell r="G1099" t="str">
            <v>把</v>
          </cell>
          <cell r="H1099">
            <v>1000</v>
          </cell>
          <cell r="I1099" t="str">
            <v>標準書〔Ⅱ〕-</v>
          </cell>
          <cell r="J1099">
            <v>35</v>
          </cell>
        </row>
        <row r="1100">
          <cell r="B1100">
            <v>1630460</v>
          </cell>
          <cell r="C1100" t="str">
            <v>縁下紙</v>
          </cell>
          <cell r="G1100" t="str">
            <v>枚</v>
          </cell>
          <cell r="H1100">
            <v>20</v>
          </cell>
          <cell r="I1100" t="str">
            <v>標準書〔Ⅱ〕-</v>
          </cell>
          <cell r="J1100">
            <v>35</v>
          </cell>
        </row>
        <row r="1101">
          <cell r="B1101">
            <v>1630470</v>
          </cell>
          <cell r="C1101" t="str">
            <v>ｶｰﾍﾟｯﾄ</v>
          </cell>
          <cell r="E1101" t="str">
            <v>ﾀﾌﾃｯﾄﾞ</v>
          </cell>
          <cell r="G1101" t="str">
            <v>m2</v>
          </cell>
          <cell r="H1101">
            <v>3780</v>
          </cell>
          <cell r="I1101" t="str">
            <v>標準書〔Ⅱ〕-</v>
          </cell>
          <cell r="J1101">
            <v>35</v>
          </cell>
        </row>
        <row r="1102">
          <cell r="B1102">
            <v>1630480</v>
          </cell>
          <cell r="C1102" t="str">
            <v>ｶｰﾍﾟｯﾄ</v>
          </cell>
          <cell r="E1102" t="str">
            <v>ｳｨﾙﾄﾝ</v>
          </cell>
          <cell r="G1102" t="str">
            <v>m2</v>
          </cell>
          <cell r="H1102">
            <v>5880</v>
          </cell>
          <cell r="I1102" t="str">
            <v>標準書〔Ⅱ〕-</v>
          </cell>
          <cell r="J1102">
            <v>35</v>
          </cell>
        </row>
        <row r="1103">
          <cell r="B1103">
            <v>1630490</v>
          </cell>
          <cell r="C1103" t="str">
            <v>ｶｰﾍﾟｯﾄ</v>
          </cell>
          <cell r="E1103" t="str">
            <v>ﾆｰﾄﾞﾙﾊﾟﾝﾁ</v>
          </cell>
          <cell r="G1103" t="str">
            <v>m2</v>
          </cell>
          <cell r="H1103">
            <v>990</v>
          </cell>
          <cell r="I1103" t="str">
            <v>標準書〔Ⅱ〕-</v>
          </cell>
          <cell r="J1103">
            <v>35</v>
          </cell>
        </row>
        <row r="1104">
          <cell r="B1104">
            <v>1630500</v>
          </cell>
          <cell r="C1104" t="str">
            <v>床ﾀｲﾙｶｰﾍﾟｯﾄ</v>
          </cell>
          <cell r="E1104" t="str">
            <v>厚6.5mm･500mm×500mm</v>
          </cell>
          <cell r="G1104" t="str">
            <v>m2</v>
          </cell>
          <cell r="H1104">
            <v>1700</v>
          </cell>
          <cell r="I1104" t="str">
            <v>標準書〔Ⅱ〕-</v>
          </cell>
          <cell r="J1104">
            <v>35</v>
          </cell>
        </row>
        <row r="1105">
          <cell r="B1105">
            <v>1630510</v>
          </cell>
          <cell r="C1105" t="str">
            <v>床ﾀｲﾙｶｰﾍﾟｯﾄ</v>
          </cell>
          <cell r="E1105" t="str">
            <v>厚7mm･500mm×500mm</v>
          </cell>
          <cell r="G1105" t="str">
            <v>m2</v>
          </cell>
          <cell r="H1105">
            <v>1900</v>
          </cell>
          <cell r="I1105" t="str">
            <v>標準書〔Ⅱ〕-</v>
          </cell>
          <cell r="J1105">
            <v>35</v>
          </cell>
        </row>
        <row r="1106">
          <cell r="B1106">
            <v>1630520</v>
          </cell>
          <cell r="C1106" t="str">
            <v>床ﾀｲﾙｶｰﾍﾟｯﾄ</v>
          </cell>
          <cell r="E1106" t="str">
            <v>厚8.5mm･500mm×500mm</v>
          </cell>
          <cell r="G1106" t="str">
            <v>m2</v>
          </cell>
          <cell r="H1106">
            <v>3600</v>
          </cell>
          <cell r="I1106" t="str">
            <v>標準書〔Ⅱ〕-</v>
          </cell>
          <cell r="J1106">
            <v>36</v>
          </cell>
        </row>
        <row r="1107">
          <cell r="B1107">
            <v>1630530</v>
          </cell>
          <cell r="C1107" t="str">
            <v>合繊ﾌｪﾙﾄ</v>
          </cell>
          <cell r="E1107" t="str">
            <v>厚8mm･反毛ﾌｪﾙﾄ</v>
          </cell>
          <cell r="G1107" t="str">
            <v>m2</v>
          </cell>
          <cell r="H1107">
            <v>280</v>
          </cell>
          <cell r="I1107" t="str">
            <v>標準書〔Ⅱ〕-</v>
          </cell>
          <cell r="J1107">
            <v>36</v>
          </cell>
        </row>
        <row r="1108">
          <cell r="B1108">
            <v>1630540</v>
          </cell>
          <cell r="C1108" t="str">
            <v>金属製内外装材</v>
          </cell>
          <cell r="E1108" t="str">
            <v>ｱﾙﾐ系･内外装用</v>
          </cell>
          <cell r="G1108" t="str">
            <v>m2</v>
          </cell>
          <cell r="H1108">
            <v>8560</v>
          </cell>
          <cell r="I1108" t="str">
            <v>標準書〔Ⅱ〕-</v>
          </cell>
          <cell r="J1108">
            <v>36</v>
          </cell>
        </row>
        <row r="1109">
          <cell r="B1109">
            <v>1630550</v>
          </cell>
          <cell r="C1109" t="str">
            <v>金属製内外装材</v>
          </cell>
          <cell r="E1109" t="str">
            <v>ｱﾙﾐ系･内外装用</v>
          </cell>
          <cell r="G1109" t="str">
            <v>m2</v>
          </cell>
          <cell r="H1109">
            <v>7890</v>
          </cell>
          <cell r="I1109" t="str">
            <v>標準書〔Ⅱ〕-</v>
          </cell>
          <cell r="J1109">
            <v>36</v>
          </cell>
        </row>
        <row r="1110">
          <cell r="B1110">
            <v>1630560</v>
          </cell>
          <cell r="C1110" t="str">
            <v>金属製内外装材</v>
          </cell>
          <cell r="E1110" t="str">
            <v>ｱﾙﾐ系･内外装用</v>
          </cell>
          <cell r="G1110" t="str">
            <v>m2</v>
          </cell>
          <cell r="H1110">
            <v>6520</v>
          </cell>
          <cell r="I1110" t="str">
            <v>標準書〔Ⅱ〕-</v>
          </cell>
          <cell r="J1110">
            <v>36</v>
          </cell>
        </row>
        <row r="1111">
          <cell r="B1111">
            <v>1630570</v>
          </cell>
          <cell r="C1111" t="str">
            <v>金属製内外装材</v>
          </cell>
          <cell r="E1111" t="str">
            <v>厚15mm･幅365mm×長さ3,030mm･ｽﾁｰﾙ系</v>
          </cell>
          <cell r="G1111" t="str">
            <v>m2</v>
          </cell>
          <cell r="H1111">
            <v>1720</v>
          </cell>
          <cell r="I1111" t="str">
            <v>標準書〔Ⅱ〕-</v>
          </cell>
          <cell r="J1111">
            <v>36</v>
          </cell>
        </row>
        <row r="1112">
          <cell r="B1112">
            <v>1630580</v>
          </cell>
          <cell r="C1112" t="str">
            <v>金属製内外装材</v>
          </cell>
          <cell r="E1112" t="str">
            <v>石こう9mm付</v>
          </cell>
          <cell r="G1112" t="str">
            <v>m2</v>
          </cell>
          <cell r="H1112">
            <v>2070</v>
          </cell>
          <cell r="I1112" t="str">
            <v>標準書〔Ⅱ〕-</v>
          </cell>
          <cell r="J1112">
            <v>36</v>
          </cell>
        </row>
        <row r="1113">
          <cell r="B1113">
            <v>1630590</v>
          </cell>
          <cell r="C1113" t="str">
            <v>金属製内外装材</v>
          </cell>
          <cell r="E1113" t="str">
            <v>厚0.27mm･膜厚0.2mm･塩ﾋﾞ鋼板</v>
          </cell>
          <cell r="G1113" t="str">
            <v>m2</v>
          </cell>
          <cell r="H1113">
            <v>840</v>
          </cell>
          <cell r="I1113" t="str">
            <v>標準書〔Ⅱ〕-</v>
          </cell>
          <cell r="J1113">
            <v>36</v>
          </cell>
        </row>
        <row r="1114">
          <cell r="B1114">
            <v>1630600</v>
          </cell>
          <cell r="C1114" t="str">
            <v>金属製内外装材</v>
          </cell>
          <cell r="E1114" t="str">
            <v>厚0.3mm･膜厚0.025mm･ﾌｯ素樹脂塗装鋼板</v>
          </cell>
          <cell r="G1114" t="str">
            <v>m2</v>
          </cell>
          <cell r="H1114">
            <v>920</v>
          </cell>
          <cell r="I1114" t="str">
            <v>標準書〔Ⅱ〕-</v>
          </cell>
          <cell r="J1114">
            <v>36</v>
          </cell>
        </row>
        <row r="1115">
          <cell r="B1115">
            <v>1630610</v>
          </cell>
          <cell r="C1115" t="str">
            <v>金属製内外装材</v>
          </cell>
          <cell r="E1115" t="str">
            <v>厚0.27mm･幅640mm×長さ2,134mm･ﾌﾟﾘﾝﾄ鋼板</v>
          </cell>
          <cell r="G1115" t="str">
            <v>m2</v>
          </cell>
          <cell r="H1115">
            <v>500</v>
          </cell>
          <cell r="I1115" t="str">
            <v>標準書〔Ⅱ〕-</v>
          </cell>
          <cell r="J1115">
            <v>36</v>
          </cell>
        </row>
        <row r="1116">
          <cell r="B1116">
            <v>1630620</v>
          </cell>
          <cell r="C1116" t="str">
            <v>ｶﾗｰ鉄板･(波板)</v>
          </cell>
          <cell r="E1116" t="str">
            <v>厚0.19mm･幅762mm×長さ1,829mm</v>
          </cell>
          <cell r="G1116" t="str">
            <v>枚</v>
          </cell>
          <cell r="H1116">
            <v>630</v>
          </cell>
          <cell r="I1116" t="str">
            <v>標準書〔Ⅱ〕-</v>
          </cell>
          <cell r="J1116">
            <v>36</v>
          </cell>
        </row>
        <row r="1117">
          <cell r="B1117">
            <v>1630630</v>
          </cell>
          <cell r="C1117" t="str">
            <v>ｶﾗｰ鉄板･(波板)</v>
          </cell>
          <cell r="E1117" t="str">
            <v>厚0.35mm･幅762mm×長さ1,829mm</v>
          </cell>
          <cell r="G1117" t="str">
            <v>枚</v>
          </cell>
          <cell r="H1117">
            <v>1130</v>
          </cell>
          <cell r="I1117" t="str">
            <v>標準書〔Ⅱ〕-</v>
          </cell>
          <cell r="J1117">
            <v>36</v>
          </cell>
        </row>
        <row r="1118">
          <cell r="B1118">
            <v>1630640</v>
          </cell>
          <cell r="C1118" t="str">
            <v>ｶﾗｰ鉄板･(平板)</v>
          </cell>
          <cell r="E1118" t="str">
            <v>厚0.27mm･幅914mm×長さ1,829mm</v>
          </cell>
          <cell r="G1118" t="str">
            <v>枚</v>
          </cell>
          <cell r="H1118">
            <v>900</v>
          </cell>
          <cell r="I1118" t="str">
            <v>標準書〔Ⅱ〕-</v>
          </cell>
          <cell r="J1118">
            <v>36</v>
          </cell>
        </row>
        <row r="1119">
          <cell r="B1119">
            <v>1630650</v>
          </cell>
          <cell r="C1119" t="str">
            <v>ｶﾗｰ鉄板･(平板)</v>
          </cell>
          <cell r="E1119" t="str">
            <v>厚0.35mm･幅914mm×長さ1,829mm</v>
          </cell>
          <cell r="G1119" t="str">
            <v>枚</v>
          </cell>
          <cell r="H1119">
            <v>1130</v>
          </cell>
          <cell r="I1119" t="str">
            <v>標準書〔Ⅱ〕-</v>
          </cell>
          <cell r="J1119">
            <v>36</v>
          </cell>
        </row>
        <row r="1120">
          <cell r="B1120">
            <v>1630660</v>
          </cell>
          <cell r="C1120" t="str">
            <v>亜鉛鉄板･(波板)</v>
          </cell>
          <cell r="E1120" t="str">
            <v>厚0.19mm･幅762mm×長さ1,829mm</v>
          </cell>
          <cell r="G1120" t="str">
            <v>枚</v>
          </cell>
          <cell r="H1120">
            <v>440</v>
          </cell>
          <cell r="I1120" t="str">
            <v>標準書〔Ⅱ〕-</v>
          </cell>
          <cell r="J1120">
            <v>36</v>
          </cell>
        </row>
        <row r="1121">
          <cell r="B1121">
            <v>1630670</v>
          </cell>
          <cell r="C1121" t="str">
            <v>亜鉛鉄板･(波板)</v>
          </cell>
          <cell r="E1121" t="str">
            <v>厚0.35mm･幅762mm×長さ1,829mm</v>
          </cell>
          <cell r="G1121" t="str">
            <v>枚</v>
          </cell>
          <cell r="H1121">
            <v>650</v>
          </cell>
          <cell r="I1121" t="str">
            <v>標準書〔Ⅱ〕-</v>
          </cell>
          <cell r="J1121">
            <v>36</v>
          </cell>
        </row>
        <row r="1122">
          <cell r="B1122">
            <v>1630680</v>
          </cell>
          <cell r="C1122" t="str">
            <v>亜鉛鉄板･(平板)</v>
          </cell>
          <cell r="E1122" t="str">
            <v>厚0.27mm･幅914mm×長さ1,829mm</v>
          </cell>
          <cell r="G1122" t="str">
            <v>枚</v>
          </cell>
          <cell r="H1122">
            <v>600</v>
          </cell>
          <cell r="I1122" t="str">
            <v>標準書〔Ⅱ〕-</v>
          </cell>
          <cell r="J1122">
            <v>36</v>
          </cell>
        </row>
        <row r="1123">
          <cell r="B1123">
            <v>1630690</v>
          </cell>
          <cell r="C1123" t="str">
            <v>亜鉛鉄板･(平板)</v>
          </cell>
          <cell r="E1123" t="str">
            <v>厚0.40mm･幅914mm×長さ1,829mm</v>
          </cell>
          <cell r="G1123" t="str">
            <v>枚</v>
          </cell>
          <cell r="H1123">
            <v>800</v>
          </cell>
          <cell r="I1123" t="str">
            <v>標準書〔Ⅱ〕-</v>
          </cell>
          <cell r="J1123">
            <v>36</v>
          </cell>
        </row>
        <row r="1124">
          <cell r="B1124">
            <v>1630700</v>
          </cell>
          <cell r="C1124" t="str">
            <v>せっこうﾎﾞｰﾄﾞ</v>
          </cell>
          <cell r="E1124" t="str">
            <v>準･厚9.5mm･幅910m×長さ1,820mm</v>
          </cell>
          <cell r="G1124" t="str">
            <v>m2</v>
          </cell>
          <cell r="H1124">
            <v>180</v>
          </cell>
          <cell r="I1124" t="str">
            <v>標準書〔Ⅱ〕-</v>
          </cell>
          <cell r="J1124">
            <v>36</v>
          </cell>
        </row>
        <row r="1125">
          <cell r="B1125">
            <v>1630710</v>
          </cell>
          <cell r="C1125" t="str">
            <v>せっこうﾎﾞｰﾄﾞ</v>
          </cell>
          <cell r="E1125" t="str">
            <v>不･厚12.5mm･幅910mm×長さ1,820mm</v>
          </cell>
          <cell r="G1125" t="str">
            <v>m2</v>
          </cell>
          <cell r="H1125">
            <v>250</v>
          </cell>
          <cell r="I1125" t="str">
            <v>標準書〔Ⅱ〕-</v>
          </cell>
          <cell r="J1125">
            <v>36</v>
          </cell>
        </row>
        <row r="1126">
          <cell r="B1126">
            <v>1630720</v>
          </cell>
          <cell r="C1126" t="str">
            <v>せっこうﾎﾞｰﾄﾞ</v>
          </cell>
          <cell r="E1126" t="str">
            <v>準･厚9.5mm･幅910mm×長さ1,820mm･ｼｰｼﾞﾝｸﾞ</v>
          </cell>
          <cell r="G1126" t="str">
            <v>m2</v>
          </cell>
          <cell r="H1126">
            <v>420</v>
          </cell>
          <cell r="I1126" t="str">
            <v>標準書〔Ⅱ〕-</v>
          </cell>
          <cell r="J1126">
            <v>36</v>
          </cell>
        </row>
        <row r="1127">
          <cell r="B1127">
            <v>1630730</v>
          </cell>
          <cell r="C1127" t="str">
            <v>せっこうﾎﾞｰﾄﾞ</v>
          </cell>
          <cell r="E1127" t="str">
            <v>準･厚12.5mm･幅910mm×長さ1,820mm･ｼｰｼﾞﾝｸﾞ</v>
          </cell>
          <cell r="G1127" t="str">
            <v>m2</v>
          </cell>
          <cell r="H1127">
            <v>490</v>
          </cell>
          <cell r="I1127" t="str">
            <v>標準書〔Ⅱ〕-</v>
          </cell>
          <cell r="J1127">
            <v>36</v>
          </cell>
        </row>
        <row r="1128">
          <cell r="B1128">
            <v>1630740</v>
          </cell>
          <cell r="C1128" t="str">
            <v>化粧せっこうﾎﾞｰﾄﾞ</v>
          </cell>
          <cell r="E1128" t="str">
            <v>準･厚9.5mm･幅910mm×長さ1,820mm･(壁用)</v>
          </cell>
          <cell r="G1128" t="str">
            <v>m2</v>
          </cell>
          <cell r="H1128">
            <v>370</v>
          </cell>
          <cell r="I1128" t="str">
            <v>標準書〔Ⅱ〕-</v>
          </cell>
          <cell r="J1128">
            <v>36</v>
          </cell>
        </row>
        <row r="1129">
          <cell r="B1129">
            <v>1630750</v>
          </cell>
          <cell r="C1129" t="str">
            <v>化粧せっこうﾎﾞｰﾄﾞ</v>
          </cell>
          <cell r="E1129" t="str">
            <v>準･厚12.5mm･幅910mm×長さ1,820mm･(壁用)</v>
          </cell>
          <cell r="G1129" t="str">
            <v>m2</v>
          </cell>
          <cell r="H1129">
            <v>690</v>
          </cell>
          <cell r="I1129" t="str">
            <v>標準書〔Ⅱ〕-</v>
          </cell>
          <cell r="J1129">
            <v>36</v>
          </cell>
        </row>
        <row r="1130">
          <cell r="B1130">
            <v>1630760</v>
          </cell>
          <cell r="C1130" t="str">
            <v>化粧せっこうﾎﾞｰﾄﾞ</v>
          </cell>
          <cell r="E1130" t="str">
            <v>準･厚9.5mm･幅455mm×長さ910mm･(天井用)</v>
          </cell>
          <cell r="G1130" t="str">
            <v>m2</v>
          </cell>
          <cell r="H1130">
            <v>400</v>
          </cell>
          <cell r="I1130" t="str">
            <v>標準書〔Ⅱ〕-</v>
          </cell>
          <cell r="J1130">
            <v>36</v>
          </cell>
        </row>
        <row r="1131">
          <cell r="B1131">
            <v>1630770</v>
          </cell>
          <cell r="C1131" t="str">
            <v>化粧せっこうﾎﾞｰﾄﾞ</v>
          </cell>
          <cell r="E1131" t="str">
            <v>不･厚9.5mm･幅455mm×長さ910mm･(天井用)</v>
          </cell>
          <cell r="G1131" t="str">
            <v>m2</v>
          </cell>
          <cell r="H1131">
            <v>470</v>
          </cell>
          <cell r="I1131" t="str">
            <v>標準書〔Ⅱ〕-</v>
          </cell>
          <cell r="J1131">
            <v>36</v>
          </cell>
        </row>
        <row r="1132">
          <cell r="B1132">
            <v>1630780</v>
          </cell>
          <cell r="C1132" t="str">
            <v>ｽﾚｰﾄﾎﾞｰﾄﾞ板</v>
          </cell>
          <cell r="E1132" t="str">
            <v>厚4mm･幅910mm×長さ1,820mm･(ﾌﾚｷｼﾌﾞﾙ板)</v>
          </cell>
          <cell r="G1132" t="str">
            <v>m2</v>
          </cell>
          <cell r="H1132">
            <v>860</v>
          </cell>
          <cell r="I1132" t="str">
            <v>標準書〔Ⅱ〕-</v>
          </cell>
          <cell r="J1132">
            <v>36</v>
          </cell>
        </row>
        <row r="1133">
          <cell r="B1133">
            <v>1630790</v>
          </cell>
          <cell r="C1133" t="str">
            <v>ｽﾚｰﾄﾎﾞｰﾄﾞ板</v>
          </cell>
          <cell r="E1133" t="str">
            <v>厚5mm･幅910mm×長さ1,820mm･(ﾌﾚｷｼﾌﾞﾙ板)</v>
          </cell>
          <cell r="G1133" t="str">
            <v>m2</v>
          </cell>
          <cell r="H1133">
            <v>1060</v>
          </cell>
          <cell r="I1133" t="str">
            <v>標準書〔Ⅱ〕-</v>
          </cell>
          <cell r="J1133">
            <v>36</v>
          </cell>
        </row>
        <row r="1134">
          <cell r="B1134">
            <v>1630800</v>
          </cell>
          <cell r="C1134" t="str">
            <v>ｽﾚｰﾄﾎﾞｰﾄﾞ板</v>
          </cell>
          <cell r="E1134" t="str">
            <v>厚6mm･幅910mm×長さ1,820mm･(ﾌﾚｷｼﾌﾞﾙ板)</v>
          </cell>
          <cell r="G1134" t="str">
            <v>m2</v>
          </cell>
          <cell r="H1134">
            <v>1290</v>
          </cell>
          <cell r="I1134" t="str">
            <v>標準書〔Ⅱ〕-</v>
          </cell>
          <cell r="J1134">
            <v>36</v>
          </cell>
        </row>
        <row r="1135">
          <cell r="B1135">
            <v>1630810</v>
          </cell>
          <cell r="C1135" t="str">
            <v>ｽﾚｰﾄﾎﾞｰﾄﾞ板</v>
          </cell>
          <cell r="E1135" t="str">
            <v>厚8mm･幅910mm×長さ1,820mm･(ﾌﾚｷｼﾌﾞﾙ板)</v>
          </cell>
          <cell r="G1135" t="str">
            <v>m2</v>
          </cell>
          <cell r="H1135">
            <v>1720</v>
          </cell>
          <cell r="I1135" t="str">
            <v>標準書〔Ⅱ〕-</v>
          </cell>
          <cell r="J1135">
            <v>36</v>
          </cell>
        </row>
        <row r="1136">
          <cell r="B1136">
            <v>1630820</v>
          </cell>
          <cell r="C1136" t="str">
            <v>ｽﾗｸﾞせっこう板</v>
          </cell>
          <cell r="E1136" t="str">
            <v>厚8mm･幅910mm×長さ1,820mm･ﾀｲﾙﾎﾞーﾄﾞ</v>
          </cell>
          <cell r="G1136" t="str">
            <v>m2</v>
          </cell>
          <cell r="H1136">
            <v>1490</v>
          </cell>
          <cell r="I1136" t="str">
            <v>標準書〔Ⅱ〕-</v>
          </cell>
          <cell r="J1136">
            <v>36</v>
          </cell>
        </row>
        <row r="1137">
          <cell r="B1137">
            <v>1630830</v>
          </cell>
          <cell r="C1137" t="str">
            <v>硬質繊維板</v>
          </cell>
          <cell r="E1137" t="str">
            <v>厚3.5mm･幅910mm×長さ1,820mm･ﾊｰﾄﾞﾎﾞーﾄﾞ</v>
          </cell>
          <cell r="G1137" t="str">
            <v>m2</v>
          </cell>
          <cell r="H1137">
            <v>250</v>
          </cell>
          <cell r="I1137" t="str">
            <v>標準書〔Ⅱ〕-</v>
          </cell>
          <cell r="J1137">
            <v>36</v>
          </cell>
        </row>
        <row r="1138">
          <cell r="B1138">
            <v>1630840</v>
          </cell>
          <cell r="C1138" t="str">
            <v>硬質繊維板</v>
          </cell>
          <cell r="E1138" t="str">
            <v>厚5mm･幅910mm×長さ1,820mm･ﾊｰﾄﾞﾎﾞーﾄﾞ</v>
          </cell>
          <cell r="G1138" t="str">
            <v>m2</v>
          </cell>
          <cell r="H1138">
            <v>380</v>
          </cell>
          <cell r="I1138" t="str">
            <v>標準書〔Ⅱ〕-</v>
          </cell>
          <cell r="J1138">
            <v>36</v>
          </cell>
        </row>
        <row r="1139">
          <cell r="B1139">
            <v>1630850</v>
          </cell>
          <cell r="C1139" t="str">
            <v>硬質木片ｾﾒﾝﾄ板</v>
          </cell>
          <cell r="E1139" t="str">
            <v>厚12mm･幅910mm×長さ1,820mm</v>
          </cell>
          <cell r="G1139" t="str">
            <v>m2</v>
          </cell>
          <cell r="H1139">
            <v>1440</v>
          </cell>
          <cell r="I1139" t="str">
            <v>標準書〔Ⅱ〕-</v>
          </cell>
          <cell r="J1139">
            <v>36</v>
          </cell>
        </row>
        <row r="1140">
          <cell r="B1140">
            <v>1630860</v>
          </cell>
          <cell r="C1140" t="str">
            <v>硬質木片ｾﾒﾝﾄ板</v>
          </cell>
          <cell r="E1140" t="str">
            <v>厚18mm･幅910mm×長さ1,820mm</v>
          </cell>
          <cell r="G1140" t="str">
            <v>m2</v>
          </cell>
          <cell r="H1140">
            <v>1930</v>
          </cell>
          <cell r="I1140" t="str">
            <v>標準書〔Ⅱ〕-</v>
          </cell>
          <cell r="J1140">
            <v>36</v>
          </cell>
        </row>
        <row r="1141">
          <cell r="B1141">
            <v>1630870</v>
          </cell>
          <cell r="C1141" t="str">
            <v>合成樹脂板</v>
          </cell>
          <cell r="E1141" t="str">
            <v>厚1.2mm･幅910mm×長さ1,820mm･ﾒﾗﾐﾝ樹脂板</v>
          </cell>
          <cell r="G1141" t="str">
            <v>m2</v>
          </cell>
          <cell r="H1141">
            <v>2670</v>
          </cell>
          <cell r="I1141" t="str">
            <v>標準書〔Ⅱ〕-</v>
          </cell>
          <cell r="J1141">
            <v>36</v>
          </cell>
        </row>
        <row r="1142">
          <cell r="B1142">
            <v>1630880</v>
          </cell>
          <cell r="C1142" t="str">
            <v>ｻｲﾃﾞｨﾝｸﾞ</v>
          </cell>
          <cell r="E1142" t="str">
            <v>厚15mm･幅366mm×長さ3,030mm･金属系</v>
          </cell>
          <cell r="G1142" t="str">
            <v>m2</v>
          </cell>
          <cell r="H1142">
            <v>3280</v>
          </cell>
          <cell r="I1142" t="str">
            <v>標準書〔Ⅱ〕-</v>
          </cell>
          <cell r="J1142">
            <v>36</v>
          </cell>
        </row>
        <row r="1143">
          <cell r="B1143">
            <v>1630890</v>
          </cell>
          <cell r="C1143" t="str">
            <v>ｻｲﾃﾞｨﾝｸﾞ</v>
          </cell>
          <cell r="E1143" t="str">
            <v>厚25mm･幅345mm×長さ3,788mm･金属系</v>
          </cell>
          <cell r="G1143" t="str">
            <v>m2</v>
          </cell>
          <cell r="H1143">
            <v>4400</v>
          </cell>
          <cell r="I1143" t="str">
            <v>標準書〔Ⅱ〕-</v>
          </cell>
          <cell r="J1143">
            <v>36</v>
          </cell>
        </row>
        <row r="1144">
          <cell r="B1144">
            <v>1630900</v>
          </cell>
          <cell r="C1144" t="str">
            <v>ｻｲﾃﾞｨﾝｸﾞ</v>
          </cell>
          <cell r="E1144" t="str">
            <v>厚4.7mm･幅606mm×長さ2,430mm･木質系</v>
          </cell>
          <cell r="G1144" t="str">
            <v>m2</v>
          </cell>
          <cell r="H1144">
            <v>2330</v>
          </cell>
          <cell r="I1144" t="str">
            <v>標準書〔Ⅱ〕-</v>
          </cell>
          <cell r="J1144">
            <v>36</v>
          </cell>
        </row>
        <row r="1145">
          <cell r="B1145">
            <v>1630910</v>
          </cell>
          <cell r="C1145" t="str">
            <v>ｻｲﾃﾞｨﾝｸﾞ</v>
          </cell>
          <cell r="E1145" t="str">
            <v>厚12mm･幅455mm×長さ2,952mm･窯業系･塗装品</v>
          </cell>
          <cell r="G1145" t="str">
            <v>m2</v>
          </cell>
          <cell r="H1145">
            <v>1550</v>
          </cell>
          <cell r="I1145" t="str">
            <v>標準書〔Ⅱ〕-</v>
          </cell>
          <cell r="J1145">
            <v>36</v>
          </cell>
        </row>
        <row r="1146">
          <cell r="B1146">
            <v>1630920</v>
          </cell>
          <cell r="C1146" t="str">
            <v>ｻｲﾃﾞｨﾝｸﾞ</v>
          </cell>
          <cell r="E1146" t="str">
            <v>厚12mm･幅455mm×長さ3,030mm･窯業系･無塗装品</v>
          </cell>
          <cell r="G1146" t="str">
            <v>m2</v>
          </cell>
          <cell r="H1146">
            <v>1070</v>
          </cell>
          <cell r="I1146" t="str">
            <v>標準書〔Ⅱ〕-</v>
          </cell>
          <cell r="J1146">
            <v>36</v>
          </cell>
        </row>
        <row r="1147">
          <cell r="B1147">
            <v>1630930</v>
          </cell>
          <cell r="C1147" t="str">
            <v>ｻｲﾃﾞｨﾝｸﾞ</v>
          </cell>
          <cell r="E1147" t="str">
            <v>厚14mm･幅455mm×長さ3,030mm･窯業系･塗装品</v>
          </cell>
          <cell r="G1147" t="str">
            <v>m2</v>
          </cell>
          <cell r="H1147">
            <v>2320</v>
          </cell>
          <cell r="I1147" t="str">
            <v>標準書〔Ⅱ〕-</v>
          </cell>
          <cell r="J1147">
            <v>36</v>
          </cell>
        </row>
        <row r="1148">
          <cell r="B1148">
            <v>1630940</v>
          </cell>
          <cell r="C1148" t="str">
            <v>ｻｲﾃﾞｨﾝｸﾞ</v>
          </cell>
          <cell r="E1148" t="str">
            <v>厚14mm･幅455mm×長さ3,030mm･窯業系･無塗装品</v>
          </cell>
          <cell r="G1148" t="str">
            <v>m2</v>
          </cell>
          <cell r="H1148">
            <v>1850</v>
          </cell>
          <cell r="I1148" t="str">
            <v>標準書〔Ⅱ〕-</v>
          </cell>
          <cell r="J1148">
            <v>36</v>
          </cell>
        </row>
        <row r="1149">
          <cell r="B1149">
            <v>1630950</v>
          </cell>
          <cell r="C1149" t="str">
            <v>ｻｲﾃﾞｨﾝｸﾞ</v>
          </cell>
          <cell r="E1149" t="str">
            <v>厚15mm･幅455mm×長さ3,030mm･窯業系･塗装品</v>
          </cell>
          <cell r="G1149" t="str">
            <v>m2</v>
          </cell>
          <cell r="H1149">
            <v>2950</v>
          </cell>
          <cell r="I1149" t="str">
            <v>標準書〔Ⅱ〕-</v>
          </cell>
          <cell r="J1149">
            <v>36</v>
          </cell>
        </row>
        <row r="1150">
          <cell r="B1150">
            <v>1630960</v>
          </cell>
          <cell r="C1150" t="str">
            <v>ｻｲﾃﾞｨﾝｸﾞ</v>
          </cell>
          <cell r="E1150" t="str">
            <v>厚15mm･幅455mm×長さ3,030mm･窯業系･無塗装品</v>
          </cell>
          <cell r="G1150" t="str">
            <v>m2</v>
          </cell>
          <cell r="H1150">
            <v>2720</v>
          </cell>
          <cell r="I1150" t="str">
            <v>標準書〔Ⅱ〕-</v>
          </cell>
          <cell r="J1150">
            <v>36</v>
          </cell>
        </row>
        <row r="1151">
          <cell r="B1151">
            <v>1630970</v>
          </cell>
          <cell r="C1151" t="str">
            <v>ｻｲﾃﾞｨﾝｸﾞ</v>
          </cell>
          <cell r="E1151" t="str">
            <v>厚16mm･幅455mm×長さ3,030mm･窯業系･塗装品</v>
          </cell>
          <cell r="G1151" t="str">
            <v>m2</v>
          </cell>
          <cell r="H1151">
            <v>3820</v>
          </cell>
          <cell r="I1151" t="str">
            <v>標準書〔Ⅱ〕-</v>
          </cell>
          <cell r="J1151">
            <v>36</v>
          </cell>
        </row>
        <row r="1152">
          <cell r="B1152">
            <v>1630980</v>
          </cell>
          <cell r="C1152" t="str">
            <v>ｻｲﾃﾞｨﾝｸﾞ</v>
          </cell>
          <cell r="E1152" t="str">
            <v>厚16mm･幅455mm×長さ3,030mm･窯業系･無塗装品</v>
          </cell>
          <cell r="G1152" t="str">
            <v>m2</v>
          </cell>
          <cell r="H1152">
            <v>2640</v>
          </cell>
          <cell r="I1152" t="str">
            <v>標準書〔Ⅱ〕-</v>
          </cell>
          <cell r="J1152">
            <v>36</v>
          </cell>
        </row>
        <row r="1153">
          <cell r="B1153">
            <v>1630990</v>
          </cell>
          <cell r="C1153" t="str">
            <v>化粧ｽﾚｰﾄﾎﾞｰﾄﾞ</v>
          </cell>
          <cell r="E1153" t="str">
            <v>厚5mm･幅910mm×長さ1,820mm･(外装用)</v>
          </cell>
          <cell r="G1153" t="str">
            <v>m2</v>
          </cell>
          <cell r="H1153">
            <v>2040</v>
          </cell>
          <cell r="I1153" t="str">
            <v>標準書〔Ⅱ〕-</v>
          </cell>
          <cell r="J1153">
            <v>36</v>
          </cell>
        </row>
        <row r="1154">
          <cell r="B1154">
            <v>1631000</v>
          </cell>
          <cell r="C1154" t="str">
            <v>化粧ｽﾚｰﾄﾎﾞｰﾄﾞ</v>
          </cell>
          <cell r="E1154" t="str">
            <v>厚6mm･幅910mm×長さ1,820mm･(外装用)</v>
          </cell>
          <cell r="G1154" t="str">
            <v>m2</v>
          </cell>
          <cell r="H1154">
            <v>2220</v>
          </cell>
          <cell r="I1154" t="str">
            <v>標準書〔Ⅱ〕-</v>
          </cell>
          <cell r="J1154">
            <v>36</v>
          </cell>
        </row>
        <row r="1155">
          <cell r="B1155">
            <v>1631010</v>
          </cell>
          <cell r="C1155" t="str">
            <v>化粧ｽﾚｰﾄﾎﾞｰﾄﾞ</v>
          </cell>
          <cell r="E1155" t="str">
            <v>厚3mm･幅910mm×長さ1,820mm</v>
          </cell>
          <cell r="G1155" t="str">
            <v>m2</v>
          </cell>
          <cell r="H1155">
            <v>1990</v>
          </cell>
          <cell r="I1155" t="str">
            <v>標準書〔Ⅱ〕-</v>
          </cell>
          <cell r="J1155">
            <v>36</v>
          </cell>
        </row>
        <row r="1156">
          <cell r="B1156">
            <v>1631020</v>
          </cell>
          <cell r="C1156" t="str">
            <v>化粧ｽﾚｰﾄﾎﾞｰﾄﾞ</v>
          </cell>
          <cell r="E1156" t="str">
            <v>厚4mm･幅910mm×長さ1,820mm</v>
          </cell>
          <cell r="G1156" t="str">
            <v>m2</v>
          </cell>
          <cell r="H1156">
            <v>2240</v>
          </cell>
          <cell r="I1156" t="str">
            <v>標準書〔Ⅱ〕-</v>
          </cell>
          <cell r="J1156">
            <v>36</v>
          </cell>
        </row>
        <row r="1157">
          <cell r="B1157">
            <v>1631030</v>
          </cell>
          <cell r="C1157" t="str">
            <v>素板ｽﾚｰﾄﾎﾞｰﾄﾞ</v>
          </cell>
          <cell r="E1157" t="str">
            <v>厚4mm･幅910mm×長さ1,820mm･(軒天用)</v>
          </cell>
          <cell r="G1157" t="str">
            <v>m2</v>
          </cell>
          <cell r="H1157">
            <v>1130</v>
          </cell>
          <cell r="I1157" t="str">
            <v>標準書〔Ⅱ〕-</v>
          </cell>
          <cell r="J1157">
            <v>37</v>
          </cell>
        </row>
        <row r="1158">
          <cell r="B1158">
            <v>1631040</v>
          </cell>
          <cell r="C1158" t="str">
            <v>けい酸ｶﾙｼｳﾑ板</v>
          </cell>
          <cell r="E1158" t="str">
            <v>厚6mm･幅910mm×長さ1,820mm</v>
          </cell>
          <cell r="G1158" t="str">
            <v>m2</v>
          </cell>
          <cell r="H1158">
            <v>500</v>
          </cell>
          <cell r="I1158" t="str">
            <v>標準書〔Ⅱ〕-</v>
          </cell>
          <cell r="J1158">
            <v>37</v>
          </cell>
        </row>
        <row r="1159">
          <cell r="B1159">
            <v>1631050</v>
          </cell>
          <cell r="C1159" t="str">
            <v>けい酸ｶﾙｼｳﾑ板</v>
          </cell>
          <cell r="E1159" t="str">
            <v>厚8mm･幅910mm×長さ1,820mm</v>
          </cell>
          <cell r="G1159" t="str">
            <v>m2</v>
          </cell>
          <cell r="H1159">
            <v>710</v>
          </cell>
          <cell r="I1159" t="str">
            <v>標準書〔Ⅱ〕-</v>
          </cell>
          <cell r="J1159">
            <v>37</v>
          </cell>
        </row>
        <row r="1160">
          <cell r="B1160">
            <v>1631060</v>
          </cell>
          <cell r="C1160" t="str">
            <v>けい酸ｶﾙｼｳﾑ板</v>
          </cell>
          <cell r="E1160" t="str">
            <v>厚10mm･幅910mm×長さ1,820mm</v>
          </cell>
          <cell r="G1160" t="str">
            <v>m2</v>
          </cell>
          <cell r="H1160">
            <v>910</v>
          </cell>
          <cell r="I1160" t="str">
            <v>標準書〔Ⅱ〕-</v>
          </cell>
          <cell r="J1160">
            <v>37</v>
          </cell>
        </row>
        <row r="1161">
          <cell r="B1161">
            <v>1631070</v>
          </cell>
          <cell r="C1161" t="str">
            <v>けい酸ｶﾙｼｳﾑ板</v>
          </cell>
          <cell r="E1161" t="str">
            <v>厚12mm･幅910mm×長さ1,820mm</v>
          </cell>
          <cell r="G1161" t="str">
            <v>m2</v>
          </cell>
          <cell r="H1161">
            <v>1110</v>
          </cell>
          <cell r="I1161" t="str">
            <v>標準書〔Ⅱ〕-</v>
          </cell>
          <cell r="J1161">
            <v>37</v>
          </cell>
        </row>
        <row r="1162">
          <cell r="B1162">
            <v>1631080</v>
          </cell>
          <cell r="C1162" t="str">
            <v>化粧けい酸ｶﾙｼｳﾑ板</v>
          </cell>
          <cell r="E1162" t="str">
            <v>厚6mm･幅910mm×長さ1,820mm</v>
          </cell>
          <cell r="G1162" t="str">
            <v>m2</v>
          </cell>
          <cell r="H1162">
            <v>2320</v>
          </cell>
          <cell r="I1162" t="str">
            <v>標準書〔Ⅱ〕-</v>
          </cell>
          <cell r="J1162">
            <v>37</v>
          </cell>
        </row>
        <row r="1163">
          <cell r="B1163">
            <v>1631090</v>
          </cell>
          <cell r="C1163" t="str">
            <v>化粧けい酸ｶﾙｼｳﾑ板</v>
          </cell>
          <cell r="E1163" t="str">
            <v>厚4mm･幅914mm×長さ2,440mm･硬質系</v>
          </cell>
          <cell r="G1163" t="str">
            <v>m2</v>
          </cell>
          <cell r="H1163">
            <v>5940</v>
          </cell>
          <cell r="I1163" t="str">
            <v>標準書〔Ⅱ〕-</v>
          </cell>
          <cell r="J1163">
            <v>37</v>
          </cell>
        </row>
        <row r="1164">
          <cell r="B1164">
            <v>1631100</v>
          </cell>
          <cell r="C1164" t="str">
            <v>化粧けい酸ｶﾙｼｳﾑ板</v>
          </cell>
          <cell r="E1164" t="str">
            <v>厚4mm･幅910mm×長さ1,820mm･(軒天用)</v>
          </cell>
          <cell r="G1164" t="str">
            <v>m2</v>
          </cell>
          <cell r="H1164">
            <v>480</v>
          </cell>
          <cell r="I1164" t="str">
            <v>標準書〔Ⅱ〕-</v>
          </cell>
          <cell r="J1164">
            <v>37</v>
          </cell>
        </row>
        <row r="1165">
          <cell r="B1165">
            <v>1631110</v>
          </cell>
          <cell r="C1165" t="str">
            <v>吸音板</v>
          </cell>
          <cell r="E1165" t="str">
            <v>厚9mm･幅300mm×長さ600mm･ﾛｯｸｳｰﾙ系･ﾌﾗｯﾄﾀｲﾌﾟ</v>
          </cell>
          <cell r="G1165" t="str">
            <v>m2</v>
          </cell>
          <cell r="H1165">
            <v>650</v>
          </cell>
          <cell r="I1165" t="str">
            <v>標準書〔Ⅱ〕-</v>
          </cell>
          <cell r="J1165">
            <v>37</v>
          </cell>
        </row>
        <row r="1166">
          <cell r="B1166">
            <v>1631120</v>
          </cell>
          <cell r="C1166" t="str">
            <v>吸音板</v>
          </cell>
          <cell r="E1166" t="str">
            <v>厚12mm･幅300mm×長さ600mm･ﾛｯｸｳｰﾙ系･ﾌﾗｯﾄﾀｲﾌﾟ</v>
          </cell>
          <cell r="G1166" t="str">
            <v>m2</v>
          </cell>
          <cell r="H1166">
            <v>710</v>
          </cell>
          <cell r="I1166" t="str">
            <v>標準書〔Ⅱ〕-</v>
          </cell>
          <cell r="J1166">
            <v>37</v>
          </cell>
        </row>
        <row r="1167">
          <cell r="B1167">
            <v>1631130</v>
          </cell>
          <cell r="C1167" t="str">
            <v>吸音板</v>
          </cell>
          <cell r="E1167" t="str">
            <v>厚12mm･幅300mm×長さ600mm･ﾛｯｸｳｰﾙ系</v>
          </cell>
          <cell r="G1167" t="str">
            <v>m2</v>
          </cell>
          <cell r="H1167">
            <v>1150</v>
          </cell>
          <cell r="I1167" t="str">
            <v>標準書〔Ⅱ〕-</v>
          </cell>
          <cell r="J1167">
            <v>37</v>
          </cell>
        </row>
        <row r="1168">
          <cell r="B1168">
            <v>1631140</v>
          </cell>
          <cell r="C1168" t="str">
            <v>吸音板</v>
          </cell>
          <cell r="E1168" t="str">
            <v>厚15mm･幅300mm×長さ600mm･ﾛｯｸｳｰﾙ系</v>
          </cell>
          <cell r="G1168" t="str">
            <v>m2</v>
          </cell>
          <cell r="H1168">
            <v>1900</v>
          </cell>
          <cell r="I1168" t="str">
            <v>標準書〔Ⅱ〕-</v>
          </cell>
          <cell r="J1168">
            <v>37</v>
          </cell>
        </row>
        <row r="1169">
          <cell r="B1169">
            <v>1631150</v>
          </cell>
          <cell r="C1169" t="str">
            <v>吸音板</v>
          </cell>
          <cell r="E1169" t="str">
            <v>厚25mm･幅910mm×長さ1,820mm･ｸﾞﾗｽｳｰﾙ系</v>
          </cell>
          <cell r="G1169" t="str">
            <v>m2</v>
          </cell>
          <cell r="H1169">
            <v>1190</v>
          </cell>
          <cell r="I1169" t="str">
            <v>標準書〔Ⅱ〕-</v>
          </cell>
          <cell r="J1169">
            <v>37</v>
          </cell>
        </row>
        <row r="1170">
          <cell r="B1170">
            <v>1631160</v>
          </cell>
          <cell r="C1170" t="str">
            <v>吸音板</v>
          </cell>
          <cell r="E1170" t="str">
            <v>厚6mm･幅910mm×長さ1,820mm･ｽﾗｸﾞせっこう系</v>
          </cell>
          <cell r="G1170" t="str">
            <v>m2</v>
          </cell>
          <cell r="H1170">
            <v>900</v>
          </cell>
          <cell r="I1170" t="str">
            <v>標準書〔Ⅱ〕-</v>
          </cell>
          <cell r="J1170">
            <v>37</v>
          </cell>
        </row>
        <row r="1171">
          <cell r="B1171">
            <v>1631170</v>
          </cell>
          <cell r="C1171" t="str">
            <v>吸音板</v>
          </cell>
          <cell r="E1171" t="str">
            <v>厚9.5mm･幅455mm×長さ910mm･化粧せっこうﾎﾞｰﾄﾞ系</v>
          </cell>
          <cell r="G1171" t="str">
            <v>m2</v>
          </cell>
          <cell r="H1171">
            <v>510</v>
          </cell>
          <cell r="I1171" t="str">
            <v>標準書〔Ⅱ〕-</v>
          </cell>
          <cell r="J1171">
            <v>37</v>
          </cell>
        </row>
        <row r="1172">
          <cell r="B1172">
            <v>1631180</v>
          </cell>
          <cell r="C1172" t="str">
            <v>住宅用断熱材</v>
          </cell>
          <cell r="E1172" t="str">
            <v>厚20mm</v>
          </cell>
          <cell r="G1172" t="str">
            <v>m2</v>
          </cell>
          <cell r="H1172">
            <v>470</v>
          </cell>
          <cell r="I1172" t="str">
            <v>標準書〔Ⅱ〕-</v>
          </cell>
          <cell r="J1172">
            <v>37</v>
          </cell>
        </row>
        <row r="1173">
          <cell r="B1173">
            <v>1631190</v>
          </cell>
          <cell r="C1173" t="str">
            <v>住宅用断熱材</v>
          </cell>
          <cell r="E1173" t="str">
            <v>厚30mm</v>
          </cell>
          <cell r="G1173" t="str">
            <v>m2</v>
          </cell>
          <cell r="H1173">
            <v>700</v>
          </cell>
          <cell r="I1173" t="str">
            <v>標準書〔Ⅱ〕-</v>
          </cell>
          <cell r="J1173">
            <v>37</v>
          </cell>
        </row>
        <row r="1174">
          <cell r="B1174">
            <v>1631200</v>
          </cell>
          <cell r="C1174" t="str">
            <v>ｽﾃﾝﾚｽ鋼板</v>
          </cell>
          <cell r="E1174" t="str">
            <v>冷間圧延ｽﾃﾝﾚｽ鋼板･厚0.5mm</v>
          </cell>
          <cell r="G1174" t="str">
            <v>m2</v>
          </cell>
          <cell r="H1174">
            <v>1150</v>
          </cell>
          <cell r="I1174" t="str">
            <v>標準書〔Ⅱ〕-</v>
          </cell>
          <cell r="J1174">
            <v>37</v>
          </cell>
        </row>
        <row r="1175">
          <cell r="B1175">
            <v>1631210</v>
          </cell>
          <cell r="C1175" t="str">
            <v>複合板</v>
          </cell>
          <cell r="E1175" t="str">
            <v>厚30mm･幅910mm×長さ1,820mm(ﾌﾚｷ+木毛)</v>
          </cell>
          <cell r="G1175" t="str">
            <v>m2</v>
          </cell>
          <cell r="H1175">
            <v>2440</v>
          </cell>
          <cell r="I1175" t="str">
            <v>標準書〔Ⅱ〕-</v>
          </cell>
          <cell r="J1175">
            <v>37</v>
          </cell>
        </row>
        <row r="1176">
          <cell r="B1176">
            <v>1631220</v>
          </cell>
          <cell r="C1176" t="str">
            <v>複合板</v>
          </cell>
          <cell r="E1176" t="str">
            <v>厚30mm･幅910mm×長さ1,820mm(ﾌﾚｷ+木毛+ﾌﾚｷ)</v>
          </cell>
          <cell r="G1176" t="str">
            <v>m2</v>
          </cell>
          <cell r="H1176">
            <v>3730</v>
          </cell>
          <cell r="I1176" t="str">
            <v>標準書〔Ⅱ〕-</v>
          </cell>
          <cell r="J1176">
            <v>37</v>
          </cell>
        </row>
        <row r="1177">
          <cell r="B1177">
            <v>1631230</v>
          </cell>
          <cell r="C1177" t="str">
            <v>複合板･(耐火)</v>
          </cell>
          <cell r="E1177" t="str">
            <v>厚30mm･幅910mm×長さ1,820mm</v>
          </cell>
          <cell r="G1177" t="str">
            <v>m2</v>
          </cell>
          <cell r="H1177">
            <v>6000</v>
          </cell>
          <cell r="I1177" t="str">
            <v>標準書〔Ⅱ〕-</v>
          </cell>
          <cell r="J1177">
            <v>37</v>
          </cell>
        </row>
        <row r="1178">
          <cell r="B1178">
            <v>1631240</v>
          </cell>
          <cell r="C1178" t="str">
            <v>浴室天井板張</v>
          </cell>
          <cell r="E1178" t="str">
            <v>硬質塩ﾋﾞ製･下地別途</v>
          </cell>
          <cell r="G1178" t="str">
            <v>m2</v>
          </cell>
          <cell r="H1178">
            <v>12300</v>
          </cell>
          <cell r="I1178" t="str">
            <v>標準書〔Ⅱ〕-</v>
          </cell>
          <cell r="J1178">
            <v>37</v>
          </cell>
        </row>
        <row r="1179">
          <cell r="B1179">
            <v>1631250</v>
          </cell>
          <cell r="C1179" t="str">
            <v>浴室天井板張</v>
          </cell>
          <cell r="E1179" t="str">
            <v>準不燃･ﾒﾀﾙ系･下地別途</v>
          </cell>
          <cell r="G1179" t="str">
            <v>m2</v>
          </cell>
          <cell r="H1179">
            <v>12100</v>
          </cell>
          <cell r="I1179" t="str">
            <v>標準書〔Ⅱ〕-</v>
          </cell>
          <cell r="J1179">
            <v>37</v>
          </cell>
        </row>
        <row r="1180">
          <cell r="B1180">
            <v>1631260</v>
          </cell>
          <cell r="C1180" t="str">
            <v>発泡樹脂板</v>
          </cell>
          <cell r="E1180" t="str">
            <v>厚20mm･幅910mm×長さ1,820mm･ﾎﾟﾘｽﾁﾚﾝﾌｫｰﾑ板</v>
          </cell>
          <cell r="G1180" t="str">
            <v>m2</v>
          </cell>
          <cell r="H1180">
            <v>410</v>
          </cell>
          <cell r="I1180" t="str">
            <v>標準書〔Ⅱ〕-</v>
          </cell>
          <cell r="J1180">
            <v>37</v>
          </cell>
        </row>
        <row r="1181">
          <cell r="B1181">
            <v>1631270</v>
          </cell>
          <cell r="C1181" t="str">
            <v>発泡樹脂板</v>
          </cell>
          <cell r="E1181" t="str">
            <v>厚25mm･幅910mm×長さ1,820mm･ﾎﾟﾘｽﾁﾚﾝﾌｫｰﾑ板</v>
          </cell>
          <cell r="G1181" t="str">
            <v>m2</v>
          </cell>
          <cell r="H1181">
            <v>510</v>
          </cell>
          <cell r="I1181" t="str">
            <v>標準書〔Ⅱ〕-</v>
          </cell>
          <cell r="J1181">
            <v>37</v>
          </cell>
        </row>
        <row r="1182">
          <cell r="B1182">
            <v>1631280</v>
          </cell>
          <cell r="C1182" t="str">
            <v>発泡樹脂板</v>
          </cell>
          <cell r="E1182" t="str">
            <v>厚50mm･幅910mm×長さ1,820mm･ﾎﾟﾘｽﾁﾚﾝﾌｫｰﾑ板</v>
          </cell>
          <cell r="G1182" t="str">
            <v>m2</v>
          </cell>
          <cell r="H1182">
            <v>1030</v>
          </cell>
          <cell r="I1182" t="str">
            <v>標準書〔Ⅱ〕-</v>
          </cell>
          <cell r="J1182">
            <v>37</v>
          </cell>
        </row>
        <row r="1183">
          <cell r="B1183">
            <v>1631290</v>
          </cell>
          <cell r="C1183" t="str">
            <v>軟質繊維板</v>
          </cell>
          <cell r="E1183" t="str">
            <v>厚9mm･幅910mm×長さ1,820mm･(断熱内装下地材)</v>
          </cell>
          <cell r="G1183" t="str">
            <v>m2</v>
          </cell>
          <cell r="H1183">
            <v>310</v>
          </cell>
          <cell r="I1183" t="str">
            <v>標準書〔Ⅱ〕-</v>
          </cell>
          <cell r="J1183">
            <v>37</v>
          </cell>
        </row>
        <row r="1184">
          <cell r="B1184">
            <v>1631300</v>
          </cell>
          <cell r="C1184" t="str">
            <v>軟質繊維板</v>
          </cell>
          <cell r="E1184" t="str">
            <v>厚12mm･幅910mm×長さ1,820mm･(断熱内装下地材)</v>
          </cell>
          <cell r="G1184" t="str">
            <v>m2</v>
          </cell>
          <cell r="H1184">
            <v>460</v>
          </cell>
          <cell r="I1184" t="str">
            <v>標準書〔Ⅱ〕-</v>
          </cell>
          <cell r="J1184">
            <v>37</v>
          </cell>
        </row>
        <row r="1185">
          <cell r="B1185">
            <v>1631310</v>
          </cell>
          <cell r="C1185" t="str">
            <v>木毛ｾﾒﾝﾄ板</v>
          </cell>
          <cell r="E1185" t="str">
            <v>厚30mm･幅910mm×長さ1,820mm</v>
          </cell>
          <cell r="G1185" t="str">
            <v>m2</v>
          </cell>
          <cell r="H1185">
            <v>760</v>
          </cell>
          <cell r="I1185" t="str">
            <v>標準書〔Ⅱ〕-</v>
          </cell>
          <cell r="J1185">
            <v>37</v>
          </cell>
        </row>
        <row r="1186">
          <cell r="B1186">
            <v>1631320</v>
          </cell>
          <cell r="C1186" t="str">
            <v>ﾋﾞﾆｰﾙｸﾛｽ</v>
          </cell>
          <cell r="E1186" t="str">
            <v>上</v>
          </cell>
          <cell r="G1186" t="str">
            <v>m2</v>
          </cell>
          <cell r="H1186">
            <v>540</v>
          </cell>
          <cell r="I1186" t="str">
            <v>標準書〔Ⅱ〕-</v>
          </cell>
          <cell r="J1186">
            <v>37</v>
          </cell>
        </row>
        <row r="1187">
          <cell r="B1187">
            <v>1631330</v>
          </cell>
          <cell r="C1187" t="str">
            <v>ﾋﾞﾆｰﾙｸﾛｽ</v>
          </cell>
          <cell r="E1187" t="str">
            <v>中</v>
          </cell>
          <cell r="G1187" t="str">
            <v>m2</v>
          </cell>
          <cell r="H1187">
            <v>440</v>
          </cell>
          <cell r="I1187" t="str">
            <v>標準書〔Ⅱ〕-</v>
          </cell>
          <cell r="J1187">
            <v>37</v>
          </cell>
        </row>
        <row r="1188">
          <cell r="B1188">
            <v>1631340</v>
          </cell>
          <cell r="C1188" t="str">
            <v>ﾋﾞﾆｰﾙｸﾛｽ</v>
          </cell>
          <cell r="E1188" t="str">
            <v>並</v>
          </cell>
          <cell r="G1188" t="str">
            <v>m2</v>
          </cell>
          <cell r="H1188">
            <v>330</v>
          </cell>
          <cell r="I1188" t="str">
            <v>標準書〔Ⅱ〕-</v>
          </cell>
          <cell r="J1188">
            <v>37</v>
          </cell>
        </row>
        <row r="1189">
          <cell r="B1189">
            <v>1631350</v>
          </cell>
          <cell r="C1189" t="str">
            <v>壁紙</v>
          </cell>
          <cell r="G1189" t="str">
            <v>m2</v>
          </cell>
          <cell r="H1189">
            <v>440</v>
          </cell>
          <cell r="I1189" t="str">
            <v>標準書〔Ⅱ〕-</v>
          </cell>
          <cell r="J1189">
            <v>37</v>
          </cell>
        </row>
        <row r="1190">
          <cell r="B1190">
            <v>1631360</v>
          </cell>
          <cell r="C1190" t="str">
            <v>布ｸﾛｽ</v>
          </cell>
          <cell r="E1190" t="str">
            <v>上</v>
          </cell>
          <cell r="G1190" t="str">
            <v>m2</v>
          </cell>
          <cell r="H1190">
            <v>2970</v>
          </cell>
          <cell r="I1190" t="str">
            <v>標準書〔Ⅱ〕-</v>
          </cell>
          <cell r="J1190">
            <v>37</v>
          </cell>
        </row>
        <row r="1191">
          <cell r="B1191">
            <v>1631370</v>
          </cell>
          <cell r="C1191" t="str">
            <v>布ｸﾛｽ</v>
          </cell>
          <cell r="E1191" t="str">
            <v>中</v>
          </cell>
          <cell r="G1191" t="str">
            <v>m2</v>
          </cell>
          <cell r="H1191">
            <v>1260</v>
          </cell>
          <cell r="I1191" t="str">
            <v>標準書〔Ⅱ〕-</v>
          </cell>
          <cell r="J1191">
            <v>37</v>
          </cell>
        </row>
        <row r="1192">
          <cell r="B1192">
            <v>1631380</v>
          </cell>
          <cell r="C1192" t="str">
            <v>布ｸﾛｽ</v>
          </cell>
          <cell r="E1192" t="str">
            <v>並</v>
          </cell>
          <cell r="G1192" t="str">
            <v>m2</v>
          </cell>
          <cell r="H1192">
            <v>960</v>
          </cell>
          <cell r="I1192" t="str">
            <v>標準書〔Ⅱ〕-</v>
          </cell>
          <cell r="J1192">
            <v>37</v>
          </cell>
        </row>
        <row r="1193">
          <cell r="B1193">
            <v>1631390</v>
          </cell>
          <cell r="C1193" t="str">
            <v>断熱材張</v>
          </cell>
          <cell r="E1193" t="str">
            <v>厚50mm･密度24kg/㎡ｸﾞﾗｽｳｰﾙ系</v>
          </cell>
          <cell r="G1193" t="str">
            <v>m2</v>
          </cell>
          <cell r="H1193">
            <v>830</v>
          </cell>
          <cell r="I1193" t="str">
            <v>標準書〔Ⅱ〕-</v>
          </cell>
          <cell r="J1193">
            <v>37</v>
          </cell>
        </row>
        <row r="1194">
          <cell r="B1194">
            <v>1631400</v>
          </cell>
          <cell r="C1194" t="str">
            <v>断熱材張</v>
          </cell>
          <cell r="E1194" t="str">
            <v>厚100mm･密度24kg/㎡ｸﾞﾗｽｳｰﾙ系</v>
          </cell>
          <cell r="G1194" t="str">
            <v>m2</v>
          </cell>
          <cell r="H1194">
            <v>1230</v>
          </cell>
          <cell r="I1194" t="str">
            <v>標準書〔Ⅱ〕-</v>
          </cell>
          <cell r="J1194">
            <v>37</v>
          </cell>
        </row>
        <row r="1195">
          <cell r="B1195">
            <v>1631410</v>
          </cell>
          <cell r="C1195" t="str">
            <v>ﾋﾞﾆﾙ幅木</v>
          </cell>
          <cell r="E1195" t="str">
            <v>高さ60mm</v>
          </cell>
          <cell r="G1195" t="str">
            <v>m</v>
          </cell>
          <cell r="H1195">
            <v>130</v>
          </cell>
          <cell r="I1195" t="str">
            <v>標準書〔Ⅱ〕-</v>
          </cell>
          <cell r="J1195">
            <v>37</v>
          </cell>
        </row>
        <row r="1196">
          <cell r="B1196">
            <v>1631420</v>
          </cell>
          <cell r="C1196" t="str">
            <v>ﾋﾞﾆﾙ幅木</v>
          </cell>
          <cell r="E1196" t="str">
            <v>高さ75mm</v>
          </cell>
          <cell r="G1196" t="str">
            <v>m</v>
          </cell>
          <cell r="H1196">
            <v>140</v>
          </cell>
          <cell r="I1196" t="str">
            <v>標準書〔Ⅱ〕-</v>
          </cell>
          <cell r="J1196">
            <v>37</v>
          </cell>
        </row>
        <row r="1197">
          <cell r="B1197">
            <v>1631430</v>
          </cell>
          <cell r="C1197" t="str">
            <v>ﾋﾞﾆﾙ幅木</v>
          </cell>
          <cell r="E1197" t="str">
            <v>高さ100mm</v>
          </cell>
          <cell r="G1197" t="str">
            <v>m</v>
          </cell>
          <cell r="H1197">
            <v>150</v>
          </cell>
          <cell r="I1197" t="str">
            <v>標準書〔Ⅱ〕-</v>
          </cell>
          <cell r="J1197">
            <v>37</v>
          </cell>
        </row>
        <row r="1198">
          <cell r="B1198">
            <v>1631440</v>
          </cell>
          <cell r="C1198" t="str">
            <v>階段ささら用幅木</v>
          </cell>
          <cell r="G1198" t="str">
            <v>m</v>
          </cell>
          <cell r="H1198">
            <v>480</v>
          </cell>
          <cell r="I1198" t="str">
            <v>標準書〔Ⅱ〕-</v>
          </cell>
          <cell r="J1198">
            <v>37</v>
          </cell>
        </row>
        <row r="1199">
          <cell r="B1199">
            <v>1631450</v>
          </cell>
          <cell r="C1199" t="str">
            <v>回り縁</v>
          </cell>
          <cell r="E1199" t="str">
            <v>厚9mm･12mm･ｱﾙﾐ･突付</v>
          </cell>
          <cell r="G1199" t="str">
            <v>m</v>
          </cell>
          <cell r="H1199">
            <v>680</v>
          </cell>
          <cell r="I1199" t="str">
            <v>標準書〔Ⅱ〕-</v>
          </cell>
          <cell r="J1199">
            <v>37</v>
          </cell>
        </row>
        <row r="1200">
          <cell r="B1200">
            <v>1631460</v>
          </cell>
          <cell r="C1200" t="str">
            <v>回り縁</v>
          </cell>
          <cell r="E1200" t="str">
            <v>厚9mm･12mm･ｱﾙﾐ･目透</v>
          </cell>
          <cell r="G1200" t="str">
            <v>m</v>
          </cell>
          <cell r="H1200">
            <v>750</v>
          </cell>
          <cell r="I1200" t="str">
            <v>標準書〔Ⅱ〕-</v>
          </cell>
          <cell r="J1200">
            <v>37</v>
          </cell>
        </row>
        <row r="1201">
          <cell r="B1201">
            <v>1631470</v>
          </cell>
          <cell r="C1201" t="str">
            <v>回り縁</v>
          </cell>
          <cell r="E1201" t="str">
            <v>厚9mm･12mm･塩ﾋﾞ･突付</v>
          </cell>
          <cell r="G1201" t="str">
            <v>m</v>
          </cell>
          <cell r="H1201">
            <v>380</v>
          </cell>
          <cell r="I1201" t="str">
            <v>標準書〔Ⅱ〕-</v>
          </cell>
          <cell r="J1201">
            <v>37</v>
          </cell>
        </row>
        <row r="1202">
          <cell r="B1202">
            <v>1631480</v>
          </cell>
          <cell r="C1202" t="str">
            <v>回り縁</v>
          </cell>
          <cell r="E1202" t="str">
            <v>厚9mm･12mm･塩ﾋﾞ･目透</v>
          </cell>
          <cell r="G1202" t="str">
            <v>m</v>
          </cell>
          <cell r="H1202">
            <v>440</v>
          </cell>
          <cell r="I1202" t="str">
            <v>標準書〔Ⅱ〕-</v>
          </cell>
          <cell r="J1202">
            <v>37</v>
          </cell>
        </row>
        <row r="1203">
          <cell r="B1203">
            <v>1631490</v>
          </cell>
          <cell r="C1203" t="str">
            <v>ﾎﾟﾘｽﾁﾚﾝﾌｫｰﾑ板</v>
          </cell>
          <cell r="E1203" t="str">
            <v>厚20mm･幅910mm×長さ1,820mm</v>
          </cell>
          <cell r="G1203" t="str">
            <v>m2</v>
          </cell>
          <cell r="H1203">
            <v>350</v>
          </cell>
          <cell r="I1203" t="str">
            <v>標準書〔Ⅱ〕-</v>
          </cell>
          <cell r="J1203">
            <v>37</v>
          </cell>
        </row>
        <row r="1204">
          <cell r="B1204">
            <v>1631500</v>
          </cell>
          <cell r="C1204" t="str">
            <v>ﾎﾟﾘｽﾁﾚﾝﾌｫｰﾑ板</v>
          </cell>
          <cell r="E1204" t="str">
            <v>厚25mm･幅910mm×長さ1,820mm</v>
          </cell>
          <cell r="G1204" t="str">
            <v>m2</v>
          </cell>
          <cell r="H1204">
            <v>430</v>
          </cell>
          <cell r="I1204" t="str">
            <v>標準書〔Ⅱ〕-</v>
          </cell>
          <cell r="J1204">
            <v>37</v>
          </cell>
        </row>
        <row r="1205">
          <cell r="B1205">
            <v>1631510</v>
          </cell>
          <cell r="C1205" t="str">
            <v>ﾎﾟﾘｽﾁﾚﾝﾌｫｰﾑ板</v>
          </cell>
          <cell r="E1205" t="str">
            <v>厚50mm･幅910mm×長さ1,820mm</v>
          </cell>
          <cell r="G1205" t="str">
            <v>m2</v>
          </cell>
          <cell r="H1205">
            <v>870</v>
          </cell>
          <cell r="I1205" t="str">
            <v>標準書〔Ⅱ〕-</v>
          </cell>
          <cell r="J1205">
            <v>37</v>
          </cell>
        </row>
        <row r="1206">
          <cell r="B1206">
            <v>1631520</v>
          </cell>
          <cell r="C1206" t="str">
            <v>床･発泡樹脂板下地材張</v>
          </cell>
          <cell r="E1206" t="str">
            <v>厚33mm～50mm･和室用</v>
          </cell>
          <cell r="G1206" t="str">
            <v>m2</v>
          </cell>
          <cell r="H1206">
            <v>3080</v>
          </cell>
          <cell r="I1206" t="str">
            <v>標準書〔Ⅱ〕-</v>
          </cell>
          <cell r="J1206">
            <v>37</v>
          </cell>
        </row>
        <row r="1207">
          <cell r="B1207">
            <v>1631530</v>
          </cell>
          <cell r="C1207" t="str">
            <v>床･発泡樹脂板下地材張</v>
          </cell>
          <cell r="E1207" t="str">
            <v>厚33mm～50mm･洋室用</v>
          </cell>
          <cell r="G1207" t="str">
            <v>m2</v>
          </cell>
          <cell r="H1207">
            <v>4040</v>
          </cell>
          <cell r="I1207" t="str">
            <v>標準書〔Ⅱ〕-</v>
          </cell>
          <cell r="J1207">
            <v>37</v>
          </cell>
        </row>
        <row r="1208">
          <cell r="B1208">
            <v>1631540</v>
          </cell>
          <cell r="C1208" t="str">
            <v>小ねじ</v>
          </cell>
          <cell r="E1208" t="str">
            <v>ｽﾃﾝﾚｽ</v>
          </cell>
          <cell r="G1208" t="str">
            <v>㎏</v>
          </cell>
          <cell r="H1208">
            <v>650</v>
          </cell>
          <cell r="I1208" t="str">
            <v>標準書〔Ⅱ〕-</v>
          </cell>
          <cell r="J1208">
            <v>38</v>
          </cell>
        </row>
        <row r="1209">
          <cell r="B1209">
            <v>1631550</v>
          </cell>
          <cell r="C1209" t="str">
            <v>ｶﾗｰくぎ</v>
          </cell>
          <cell r="G1209" t="str">
            <v>㎏</v>
          </cell>
          <cell r="H1209">
            <v>310</v>
          </cell>
          <cell r="I1209" t="str">
            <v>標準書〔Ⅱ〕-</v>
          </cell>
          <cell r="J1209">
            <v>38</v>
          </cell>
        </row>
        <row r="1210">
          <cell r="B1210">
            <v>1631560</v>
          </cell>
          <cell r="C1210" t="str">
            <v>ﾌﾛｱｰくぎ</v>
          </cell>
          <cell r="G1210" t="str">
            <v>㎏</v>
          </cell>
          <cell r="H1210">
            <v>310</v>
          </cell>
          <cell r="I1210" t="str">
            <v>標準書〔Ⅱ〕-</v>
          </cell>
          <cell r="J1210">
            <v>38</v>
          </cell>
        </row>
        <row r="1211">
          <cell r="B1211">
            <v>1631570</v>
          </cell>
          <cell r="C1211" t="str">
            <v>座金付きくぎ</v>
          </cell>
          <cell r="G1211" t="str">
            <v>㎏</v>
          </cell>
          <cell r="H1211">
            <v>410</v>
          </cell>
          <cell r="I1211" t="str">
            <v>標準書〔Ⅱ〕-</v>
          </cell>
          <cell r="J1211">
            <v>38</v>
          </cell>
        </row>
        <row r="1212">
          <cell r="B1212">
            <v>1631580</v>
          </cell>
          <cell r="C1212" t="str">
            <v>反応系合成樹脂ﾜﾆｽ</v>
          </cell>
          <cell r="G1212" t="str">
            <v>㎏</v>
          </cell>
          <cell r="H1212">
            <v>920</v>
          </cell>
          <cell r="I1212" t="str">
            <v>標準書〔Ⅱ〕-</v>
          </cell>
          <cell r="J1212">
            <v>38</v>
          </cell>
        </row>
        <row r="1213">
          <cell r="B1213">
            <v>1631590</v>
          </cell>
          <cell r="C1213" t="str">
            <v>建築用下地調整塗材</v>
          </cell>
          <cell r="E1213" t="str">
            <v>JIS A6916</v>
          </cell>
          <cell r="G1213" t="str">
            <v>㎏</v>
          </cell>
          <cell r="H1213">
            <v>48</v>
          </cell>
          <cell r="I1213" t="str">
            <v>標準書〔Ⅱ〕-</v>
          </cell>
          <cell r="J1213">
            <v>38</v>
          </cell>
        </row>
        <row r="1214">
          <cell r="B1214">
            <v>1631600</v>
          </cell>
          <cell r="C1214" t="str">
            <v>研磨紙</v>
          </cell>
          <cell r="E1214" t="str">
            <v>P120～180</v>
          </cell>
          <cell r="G1214" t="str">
            <v>枚</v>
          </cell>
          <cell r="H1214">
            <v>32</v>
          </cell>
          <cell r="I1214" t="str">
            <v>標準書〔Ⅱ〕-</v>
          </cell>
          <cell r="J1214">
            <v>38</v>
          </cell>
        </row>
        <row r="1215">
          <cell r="B1215">
            <v>1631610</v>
          </cell>
          <cell r="C1215" t="str">
            <v>接着剤</v>
          </cell>
          <cell r="E1215" t="str">
            <v>酢酸ﾋﾞﾆﾙ樹脂系</v>
          </cell>
          <cell r="G1215" t="str">
            <v>㎏</v>
          </cell>
          <cell r="H1215">
            <v>400</v>
          </cell>
          <cell r="I1215" t="str">
            <v>標準書〔Ⅱ〕-</v>
          </cell>
          <cell r="J1215">
            <v>38</v>
          </cell>
        </row>
        <row r="1216">
          <cell r="B1216">
            <v>1631620</v>
          </cell>
          <cell r="C1216" t="str">
            <v>接着剤</v>
          </cell>
          <cell r="E1216" t="str">
            <v>酢酸ﾋﾞﾆﾙ樹脂系溶剤形</v>
          </cell>
          <cell r="G1216" t="str">
            <v>㎏</v>
          </cell>
          <cell r="H1216">
            <v>530</v>
          </cell>
          <cell r="I1216" t="str">
            <v>標準書〔Ⅱ〕-</v>
          </cell>
          <cell r="J1216">
            <v>38</v>
          </cell>
        </row>
        <row r="1217">
          <cell r="B1217">
            <v>1631630</v>
          </cell>
          <cell r="C1217" t="str">
            <v>接着剤</v>
          </cell>
          <cell r="E1217" t="str">
            <v>酢酸ﾋﾞﾆﾙ樹脂系ｴﾏﾙｼﾞｮﾝ形</v>
          </cell>
          <cell r="G1217" t="str">
            <v>㎏</v>
          </cell>
          <cell r="H1217">
            <v>320</v>
          </cell>
          <cell r="I1217" t="str">
            <v>標準書〔Ⅱ〕-</v>
          </cell>
          <cell r="J1217">
            <v>38</v>
          </cell>
        </row>
        <row r="1218">
          <cell r="B1218">
            <v>1631640</v>
          </cell>
          <cell r="C1218" t="str">
            <v>接着剤</v>
          </cell>
          <cell r="E1218" t="str">
            <v>酢酸ﾋﾞﾆﾙ樹脂系溶剤形･断熱材用</v>
          </cell>
          <cell r="G1218" t="str">
            <v>㎏</v>
          </cell>
          <cell r="H1218">
            <v>840</v>
          </cell>
          <cell r="I1218" t="str">
            <v>標準書〔Ⅱ〕-</v>
          </cell>
          <cell r="J1218">
            <v>38</v>
          </cell>
        </row>
        <row r="1219">
          <cell r="B1219">
            <v>1631650</v>
          </cell>
          <cell r="C1219" t="str">
            <v>接着剤</v>
          </cell>
          <cell r="E1219" t="str">
            <v>酢酸ﾋﾞﾆﾙ樹脂系溶剤形･ｿﾌﾄ幅木用</v>
          </cell>
          <cell r="G1219" t="str">
            <v>㎏</v>
          </cell>
          <cell r="H1219">
            <v>660</v>
          </cell>
          <cell r="I1219" t="str">
            <v>標準書〔Ⅱ〕-</v>
          </cell>
          <cell r="J1219">
            <v>38</v>
          </cell>
        </row>
        <row r="1220">
          <cell r="B1220">
            <v>1631660</v>
          </cell>
          <cell r="C1220" t="str">
            <v>接着剤</v>
          </cell>
          <cell r="E1220" t="str">
            <v>酢酸ﾋﾞﾆﾙ樹脂系ｴﾏﾙｼﾞｮﾝ形･壁･天井ﾎﾞｰド用</v>
          </cell>
          <cell r="G1220" t="str">
            <v>㎏</v>
          </cell>
          <cell r="H1220">
            <v>330</v>
          </cell>
          <cell r="I1220" t="str">
            <v>標準書〔Ⅱ〕-</v>
          </cell>
          <cell r="J1220">
            <v>38</v>
          </cell>
        </row>
        <row r="1221">
          <cell r="B1221">
            <v>1631670</v>
          </cell>
          <cell r="C1221" t="str">
            <v>ｼｰﾗｰ</v>
          </cell>
          <cell r="E1221" t="str">
            <v>壁紙用</v>
          </cell>
          <cell r="G1221" t="str">
            <v>㎏</v>
          </cell>
          <cell r="H1221">
            <v>380</v>
          </cell>
          <cell r="I1221" t="str">
            <v>標準書〔Ⅱ〕-</v>
          </cell>
          <cell r="J1221">
            <v>38</v>
          </cell>
        </row>
        <row r="1222">
          <cell r="B1222">
            <v>1631680</v>
          </cell>
          <cell r="C1222" t="str">
            <v>接着剤</v>
          </cell>
          <cell r="E1222" t="str">
            <v>GLﾎﾞﾝﾄﾞ</v>
          </cell>
          <cell r="G1222" t="str">
            <v>㎏</v>
          </cell>
          <cell r="H1222">
            <v>80</v>
          </cell>
          <cell r="I1222" t="str">
            <v>標準書〔Ⅱ〕-</v>
          </cell>
          <cell r="J1222">
            <v>38</v>
          </cell>
        </row>
        <row r="1223">
          <cell r="B1223">
            <v>1650010</v>
          </cell>
          <cell r="C1223" t="str">
            <v>床の間ｾｯﾄ</v>
          </cell>
          <cell r="E1223" t="str">
            <v>間口910mm×奥行き910mm</v>
          </cell>
          <cell r="G1223" t="str">
            <v>ヶ所</v>
          </cell>
          <cell r="H1223">
            <v>11500</v>
          </cell>
          <cell r="I1223" t="str">
            <v>標準書〔Ⅱ〕-</v>
          </cell>
          <cell r="J1223">
            <v>39</v>
          </cell>
        </row>
        <row r="1224">
          <cell r="B1224">
            <v>1650020</v>
          </cell>
          <cell r="C1224" t="str">
            <v>床の間ｾｯﾄ</v>
          </cell>
          <cell r="E1224" t="str">
            <v>間口1,820mm×奥行き910mm</v>
          </cell>
          <cell r="G1224" t="str">
            <v>ヶ所</v>
          </cell>
          <cell r="H1224">
            <v>20900</v>
          </cell>
          <cell r="I1224" t="str">
            <v>標準書〔Ⅱ〕-</v>
          </cell>
          <cell r="J1224">
            <v>39</v>
          </cell>
        </row>
        <row r="1225">
          <cell r="B1225">
            <v>1650030</v>
          </cell>
          <cell r="C1225" t="str">
            <v>床の間ｾｯﾄ</v>
          </cell>
          <cell r="E1225" t="str">
            <v>間口3,640mm×奥行き910mm</v>
          </cell>
          <cell r="G1225" t="str">
            <v>ヶ所</v>
          </cell>
          <cell r="H1225">
            <v>50200</v>
          </cell>
          <cell r="I1225" t="str">
            <v>標準書〔Ⅱ〕-</v>
          </cell>
          <cell r="J1225">
            <v>39</v>
          </cell>
        </row>
        <row r="1226">
          <cell r="B1226">
            <v>1650040</v>
          </cell>
          <cell r="C1226" t="str">
            <v>欄間･障子</v>
          </cell>
          <cell r="E1226" t="str">
            <v>高さ1,360mm×幅1,700mm</v>
          </cell>
          <cell r="G1226" t="str">
            <v>ヶ所</v>
          </cell>
          <cell r="H1226">
            <v>128000</v>
          </cell>
          <cell r="I1226" t="str">
            <v>標準書〔Ⅱ〕-</v>
          </cell>
          <cell r="J1226">
            <v>39</v>
          </cell>
        </row>
        <row r="1227">
          <cell r="B1227">
            <v>1650050</v>
          </cell>
          <cell r="C1227" t="str">
            <v>地袋地板</v>
          </cell>
          <cell r="E1227" t="str">
            <v>長さ1,820mm×厚45mm×幅300mm･ｹﾔｷ</v>
          </cell>
          <cell r="G1227" t="str">
            <v>枚</v>
          </cell>
          <cell r="H1227">
            <v>6400</v>
          </cell>
          <cell r="I1227" t="str">
            <v>標準書〔Ⅱ〕-</v>
          </cell>
          <cell r="J1227">
            <v>39</v>
          </cell>
        </row>
        <row r="1228">
          <cell r="B1228">
            <v>1650060</v>
          </cell>
          <cell r="C1228" t="str">
            <v>書院枠材</v>
          </cell>
          <cell r="E1228" t="str">
            <v>高さ1,360mm×幅1,700mm</v>
          </cell>
          <cell r="G1228" t="str">
            <v>ヶ所</v>
          </cell>
          <cell r="H1228">
            <v>20900</v>
          </cell>
          <cell r="I1228" t="str">
            <v>標準書〔Ⅱ〕-</v>
          </cell>
          <cell r="J1228">
            <v>39</v>
          </cell>
        </row>
        <row r="1229">
          <cell r="B1229">
            <v>1650070</v>
          </cell>
          <cell r="C1229" t="str">
            <v>欄間･障子</v>
          </cell>
          <cell r="E1229" t="str">
            <v>高さ1,360mm×幅780mm</v>
          </cell>
          <cell r="G1229" t="str">
            <v>ヶ所</v>
          </cell>
          <cell r="H1229">
            <v>58100</v>
          </cell>
          <cell r="I1229" t="str">
            <v>標準書〔Ⅱ〕-</v>
          </cell>
          <cell r="J1229">
            <v>39</v>
          </cell>
        </row>
        <row r="1230">
          <cell r="B1230">
            <v>1650080</v>
          </cell>
          <cell r="C1230" t="str">
            <v>書院枠材</v>
          </cell>
          <cell r="E1230" t="str">
            <v>高さ1,360mm×幅780mm</v>
          </cell>
          <cell r="G1230" t="str">
            <v>ヶ所</v>
          </cell>
          <cell r="H1230">
            <v>12500</v>
          </cell>
          <cell r="I1230" t="str">
            <v>標準書〔Ⅱ〕-</v>
          </cell>
          <cell r="J1230">
            <v>39</v>
          </cell>
        </row>
        <row r="1231">
          <cell r="B1231">
            <v>1650090</v>
          </cell>
          <cell r="C1231" t="str">
            <v>無双</v>
          </cell>
          <cell r="E1231" t="str">
            <v>910mm･米杉</v>
          </cell>
          <cell r="G1231" t="str">
            <v>本</v>
          </cell>
          <cell r="H1231">
            <v>960</v>
          </cell>
          <cell r="I1231" t="str">
            <v>標準書〔Ⅱ〕-</v>
          </cell>
          <cell r="J1231">
            <v>39</v>
          </cell>
        </row>
        <row r="1232">
          <cell r="B1232">
            <v>1650100</v>
          </cell>
          <cell r="C1232" t="str">
            <v>無双</v>
          </cell>
          <cell r="E1232" t="str">
            <v>1,820mm･米杉</v>
          </cell>
          <cell r="G1232" t="str">
            <v>本</v>
          </cell>
          <cell r="H1232">
            <v>1440</v>
          </cell>
          <cell r="I1232" t="str">
            <v>標準書〔Ⅱ〕-</v>
          </cell>
          <cell r="J1232">
            <v>39</v>
          </cell>
        </row>
        <row r="1233">
          <cell r="B1233">
            <v>1650110</v>
          </cell>
          <cell r="C1233" t="str">
            <v>落掛</v>
          </cell>
          <cell r="E1233" t="str">
            <v>1,820mm×900mm×60mm･杉柾厚貼</v>
          </cell>
          <cell r="G1233" t="str">
            <v>本</v>
          </cell>
          <cell r="H1233">
            <v>8800</v>
          </cell>
          <cell r="I1233" t="str">
            <v>標準書〔Ⅱ〕-</v>
          </cell>
          <cell r="J1233">
            <v>39</v>
          </cell>
        </row>
        <row r="1234">
          <cell r="B1234">
            <v>1650120</v>
          </cell>
          <cell r="C1234" t="str">
            <v>落掛</v>
          </cell>
          <cell r="E1234" t="str">
            <v>910mm×900mm×60mm･杉柾厚貼</v>
          </cell>
          <cell r="G1234" t="str">
            <v>本</v>
          </cell>
          <cell r="H1234">
            <v>4400</v>
          </cell>
          <cell r="I1234" t="str">
            <v>標準書〔Ⅱ〕-</v>
          </cell>
          <cell r="J1234">
            <v>39</v>
          </cell>
        </row>
        <row r="1235">
          <cell r="B1235">
            <v>1650130</v>
          </cell>
          <cell r="C1235" t="str">
            <v>彫刻欄間</v>
          </cell>
          <cell r="E1235" t="str">
            <v>幅300mm×長さ1,820mm×厚18mm･紅桧</v>
          </cell>
          <cell r="G1235" t="str">
            <v>枚</v>
          </cell>
          <cell r="H1235">
            <v>22400</v>
          </cell>
          <cell r="I1235" t="str">
            <v>標準書〔Ⅱ〕-</v>
          </cell>
          <cell r="J1235">
            <v>39</v>
          </cell>
        </row>
        <row r="1236">
          <cell r="B1236">
            <v>1650140</v>
          </cell>
          <cell r="C1236" t="str">
            <v>彫刻欄間</v>
          </cell>
          <cell r="E1236" t="str">
            <v>幅300mm×長さ1,820mm×厚24mm･紅桧</v>
          </cell>
          <cell r="G1236" t="str">
            <v>枚</v>
          </cell>
          <cell r="H1236">
            <v>28000</v>
          </cell>
          <cell r="I1236" t="str">
            <v>標準書〔Ⅱ〕-</v>
          </cell>
          <cell r="J1236">
            <v>39</v>
          </cell>
        </row>
        <row r="1237">
          <cell r="B1237">
            <v>1650150</v>
          </cell>
          <cell r="C1237" t="str">
            <v>彫刻欄間</v>
          </cell>
          <cell r="E1237" t="str">
            <v>幅300mm×長さ1,820mm×厚30mm･紅桧</v>
          </cell>
          <cell r="G1237" t="str">
            <v>枚</v>
          </cell>
          <cell r="H1237">
            <v>30400</v>
          </cell>
          <cell r="I1237" t="str">
            <v>標準書〔Ⅱ〕-</v>
          </cell>
          <cell r="J1237">
            <v>39</v>
          </cell>
        </row>
        <row r="1238">
          <cell r="B1238">
            <v>1650160</v>
          </cell>
          <cell r="C1238" t="str">
            <v>彫刻欄間</v>
          </cell>
          <cell r="E1238" t="str">
            <v>幅330mm×長さ1,820mm×厚45mm･紅桧</v>
          </cell>
          <cell r="G1238" t="str">
            <v>枚</v>
          </cell>
          <cell r="H1238">
            <v>57600</v>
          </cell>
          <cell r="I1238" t="str">
            <v>標準書〔Ⅱ〕-</v>
          </cell>
          <cell r="J1238">
            <v>39</v>
          </cell>
        </row>
        <row r="1239">
          <cell r="B1239">
            <v>1650170</v>
          </cell>
          <cell r="C1239" t="str">
            <v>彫刻欄間</v>
          </cell>
          <cell r="E1239" t="str">
            <v>幅300mm×長さ1,820mm×厚45mm･紅桧･両面彫</v>
          </cell>
          <cell r="G1239" t="str">
            <v>枚</v>
          </cell>
          <cell r="H1239">
            <v>280000</v>
          </cell>
          <cell r="I1239" t="str">
            <v>標準書〔Ⅱ〕-</v>
          </cell>
          <cell r="J1239">
            <v>39</v>
          </cell>
        </row>
        <row r="1240">
          <cell r="B1240">
            <v>1650180</v>
          </cell>
          <cell r="C1240" t="str">
            <v>組子欄間</v>
          </cell>
          <cell r="E1240" t="str">
            <v>千本格子</v>
          </cell>
          <cell r="G1240" t="str">
            <v>枚</v>
          </cell>
          <cell r="H1240">
            <v>24000</v>
          </cell>
          <cell r="I1240" t="str">
            <v>標準書〔Ⅱ〕-</v>
          </cell>
          <cell r="J1240">
            <v>39</v>
          </cell>
        </row>
        <row r="1241">
          <cell r="B1241">
            <v>1650190</v>
          </cell>
          <cell r="C1241" t="str">
            <v>幕板</v>
          </cell>
          <cell r="E1241" t="str">
            <v>幅210mm×長さ1,820mm×厚24mm･杉杢貼</v>
          </cell>
          <cell r="G1241" t="str">
            <v>枚</v>
          </cell>
          <cell r="H1241">
            <v>12800</v>
          </cell>
          <cell r="I1241" t="str">
            <v>標準書〔Ⅱ〕-</v>
          </cell>
          <cell r="J1241">
            <v>39</v>
          </cell>
        </row>
        <row r="1242">
          <cell r="B1242">
            <v>1650200</v>
          </cell>
          <cell r="C1242" t="str">
            <v>幕板</v>
          </cell>
          <cell r="E1242" t="str">
            <v>幅210mm×長さ1,820mm×厚24mm･杉柾貼</v>
          </cell>
          <cell r="G1242" t="str">
            <v>枚</v>
          </cell>
          <cell r="H1242">
            <v>12800</v>
          </cell>
          <cell r="I1242" t="str">
            <v>標準書〔Ⅱ〕-</v>
          </cell>
          <cell r="J1242">
            <v>39</v>
          </cell>
        </row>
        <row r="1243">
          <cell r="B1243">
            <v>1650210</v>
          </cell>
          <cell r="C1243" t="str">
            <v>幕板</v>
          </cell>
          <cell r="E1243" t="str">
            <v>幅210mm×長さ1,820mm×厚24mm･桐柾貼</v>
          </cell>
          <cell r="G1243" t="str">
            <v>枚</v>
          </cell>
          <cell r="H1243">
            <v>12800</v>
          </cell>
          <cell r="I1243" t="str">
            <v>標準書〔Ⅱ〕-</v>
          </cell>
          <cell r="J1243">
            <v>39</v>
          </cell>
        </row>
        <row r="1244">
          <cell r="B1244">
            <v>1650220</v>
          </cell>
          <cell r="C1244" t="str">
            <v>洋ﾀﾝｽ</v>
          </cell>
          <cell r="E1244" t="str">
            <v>幅840mm×高さ1,740mm×奥行き600mm･ｼﾝｸﾞﾙ型</v>
          </cell>
          <cell r="G1244" t="str">
            <v>ヶ所</v>
          </cell>
          <cell r="H1244">
            <v>46600</v>
          </cell>
          <cell r="I1244" t="str">
            <v>標準書〔Ⅱ〕-</v>
          </cell>
          <cell r="J1244">
            <v>39</v>
          </cell>
        </row>
        <row r="1245">
          <cell r="B1245">
            <v>1650230</v>
          </cell>
          <cell r="C1245" t="str">
            <v>洋ﾀﾝｽ</v>
          </cell>
          <cell r="E1245" t="str">
            <v>幅840mm×高さ1,740mm×奥行き870mm･ﾀﾞﾌﾞﾙ型</v>
          </cell>
          <cell r="G1245" t="str">
            <v>ヶ所</v>
          </cell>
          <cell r="H1245">
            <v>52800</v>
          </cell>
          <cell r="I1245" t="str">
            <v>標準書〔Ⅱ〕-</v>
          </cell>
          <cell r="J1245">
            <v>39</v>
          </cell>
        </row>
        <row r="1246">
          <cell r="B1246">
            <v>1650240</v>
          </cell>
          <cell r="C1246" t="str">
            <v>洋服ﾕﾆｯﾄ</v>
          </cell>
          <cell r="E1246" t="str">
            <v>幅840mm×高さ1,740mm×奥行き600mm･ｼﾝｸﾞﾙ型</v>
          </cell>
          <cell r="G1246" t="str">
            <v>個</v>
          </cell>
          <cell r="H1246">
            <v>55400</v>
          </cell>
          <cell r="I1246" t="str">
            <v>標準書〔Ⅱ〕-</v>
          </cell>
          <cell r="J1246">
            <v>39</v>
          </cell>
        </row>
        <row r="1247">
          <cell r="B1247">
            <v>1650250</v>
          </cell>
          <cell r="C1247" t="str">
            <v>洋服ﾕﾆｯﾄ</v>
          </cell>
          <cell r="E1247" t="str">
            <v>幅840mm×高さ1,740mm×奥行き870mm･ﾀﾞﾌﾞﾙ型</v>
          </cell>
          <cell r="G1247" t="str">
            <v>個</v>
          </cell>
          <cell r="H1247">
            <v>66000</v>
          </cell>
          <cell r="I1247" t="str">
            <v>標準書〔Ⅱ〕-</v>
          </cell>
          <cell r="J1247">
            <v>39</v>
          </cell>
        </row>
        <row r="1248">
          <cell r="B1248">
            <v>1650260</v>
          </cell>
          <cell r="C1248" t="str">
            <v>洋服ﾕﾆｯﾄ</v>
          </cell>
          <cell r="E1248" t="str">
            <v>幅1,120mm×高さ1,740mm×奥行き870mm･ﾀﾞﾌﾞﾙ型</v>
          </cell>
          <cell r="G1248" t="str">
            <v>個</v>
          </cell>
          <cell r="H1248">
            <v>78300</v>
          </cell>
          <cell r="I1248" t="str">
            <v>標準書〔Ⅱ〕-</v>
          </cell>
          <cell r="J1248">
            <v>39</v>
          </cell>
        </row>
        <row r="1249">
          <cell r="B1249">
            <v>1650270</v>
          </cell>
          <cell r="C1249" t="str">
            <v>整理ﾕﾆｯﾄ</v>
          </cell>
          <cell r="E1249" t="str">
            <v>幅560mm×高さ1,740mm×奥行き600mm･ｼﾝｸﾞﾙ型</v>
          </cell>
          <cell r="G1249" t="str">
            <v>個</v>
          </cell>
          <cell r="H1249">
            <v>48400</v>
          </cell>
          <cell r="I1249" t="str">
            <v>標準書〔Ⅱ〕-</v>
          </cell>
          <cell r="J1249">
            <v>39</v>
          </cell>
        </row>
        <row r="1250">
          <cell r="B1250">
            <v>1650280</v>
          </cell>
          <cell r="C1250" t="str">
            <v>整理ﾕﾆｯﾄ</v>
          </cell>
          <cell r="E1250" t="str">
            <v>幅840mm×高さ1,740mm×奥行き600mm･ｼﾝｸﾞﾙ型</v>
          </cell>
          <cell r="G1250" t="str">
            <v>個</v>
          </cell>
          <cell r="H1250">
            <v>62400</v>
          </cell>
          <cell r="I1250" t="str">
            <v>標準書〔Ⅱ〕-</v>
          </cell>
          <cell r="J1250">
            <v>39</v>
          </cell>
        </row>
        <row r="1251">
          <cell r="B1251">
            <v>1650290</v>
          </cell>
          <cell r="C1251" t="str">
            <v>整理ﾕﾆｯﾄ</v>
          </cell>
          <cell r="E1251" t="str">
            <v>幅1,120mm×高さ1,740mm×奥行き600mm･ｼﾝｸﾞﾙ型</v>
          </cell>
          <cell r="G1251" t="str">
            <v>個</v>
          </cell>
          <cell r="H1251">
            <v>78300</v>
          </cell>
          <cell r="I1251" t="str">
            <v>標準書〔Ⅱ〕-</v>
          </cell>
          <cell r="J1251">
            <v>39</v>
          </cell>
        </row>
        <row r="1252">
          <cell r="B1252">
            <v>1650300</v>
          </cell>
          <cell r="C1252" t="str">
            <v>収納ﾕﾆｯﾄ</v>
          </cell>
          <cell r="E1252" t="str">
            <v>幅1,720mm×高さ2,410mm×奥行き870mm･ﾀﾞﾌﾞﾙ型</v>
          </cell>
          <cell r="G1252" t="str">
            <v>個</v>
          </cell>
          <cell r="H1252">
            <v>212000</v>
          </cell>
          <cell r="I1252" t="str">
            <v>標準書〔Ⅱ〕-</v>
          </cell>
          <cell r="J1252">
            <v>39</v>
          </cell>
        </row>
        <row r="1253">
          <cell r="B1253">
            <v>1650310</v>
          </cell>
          <cell r="C1253" t="str">
            <v>収納ﾕﾆｯﾄ</v>
          </cell>
          <cell r="E1253" t="str">
            <v>幅2,560mm×高さ2,410mm×奥行き870mm･ﾀﾞﾌﾞﾙ型</v>
          </cell>
          <cell r="G1253" t="str">
            <v>個</v>
          </cell>
          <cell r="H1253">
            <v>290400</v>
          </cell>
          <cell r="I1253" t="str">
            <v>標準書〔Ⅱ〕-</v>
          </cell>
          <cell r="J1253">
            <v>39</v>
          </cell>
        </row>
        <row r="1254">
          <cell r="B1254">
            <v>1650320</v>
          </cell>
          <cell r="C1254" t="str">
            <v>収納ﾕﾆｯﾄ</v>
          </cell>
          <cell r="E1254" t="str">
            <v>幅3,400mm×高さ2,410mm×奥行き870mm</v>
          </cell>
          <cell r="G1254" t="str">
            <v>個</v>
          </cell>
          <cell r="H1254">
            <v>389400</v>
          </cell>
          <cell r="I1254" t="str">
            <v>標準書〔Ⅱ〕-</v>
          </cell>
          <cell r="J1254">
            <v>39</v>
          </cell>
        </row>
        <row r="1255">
          <cell r="B1255">
            <v>1650330</v>
          </cell>
          <cell r="C1255" t="str">
            <v>階段</v>
          </cell>
          <cell r="E1255" t="str">
            <v>箱型直･銘木ﾀｲﾌﾟ</v>
          </cell>
          <cell r="G1255" t="str">
            <v>ヶ所</v>
          </cell>
          <cell r="H1255">
            <v>153100</v>
          </cell>
          <cell r="I1255" t="str">
            <v>標準書〔Ⅱ〕-</v>
          </cell>
          <cell r="J1255">
            <v>39</v>
          </cell>
        </row>
        <row r="1256">
          <cell r="B1256">
            <v>1650340</v>
          </cell>
          <cell r="C1256" t="str">
            <v>階段</v>
          </cell>
          <cell r="E1256" t="str">
            <v>箱型直･集成材ﾀｲﾌﾟ</v>
          </cell>
          <cell r="G1256" t="str">
            <v>ヶ所</v>
          </cell>
          <cell r="H1256">
            <v>110400</v>
          </cell>
          <cell r="I1256" t="str">
            <v>標準書〔Ⅱ〕-</v>
          </cell>
          <cell r="J1256">
            <v>39</v>
          </cell>
        </row>
        <row r="1257">
          <cell r="B1257">
            <v>1650350</v>
          </cell>
          <cell r="C1257" t="str">
            <v>階段</v>
          </cell>
          <cell r="E1257" t="str">
            <v>箱型廻り･銘木ﾀｲﾌﾟ</v>
          </cell>
          <cell r="G1257" t="str">
            <v>ヶ所</v>
          </cell>
          <cell r="H1257">
            <v>179600</v>
          </cell>
          <cell r="I1257" t="str">
            <v>標準書〔Ⅱ〕-</v>
          </cell>
          <cell r="J1257">
            <v>39</v>
          </cell>
        </row>
        <row r="1258">
          <cell r="B1258">
            <v>1650360</v>
          </cell>
          <cell r="C1258" t="str">
            <v>階段</v>
          </cell>
          <cell r="E1258" t="str">
            <v>箱型廻り･集成材ﾀｲﾌﾟ</v>
          </cell>
          <cell r="G1258" t="str">
            <v>ヶ所</v>
          </cell>
          <cell r="H1258">
            <v>134100</v>
          </cell>
          <cell r="I1258" t="str">
            <v>標準書〔Ⅱ〕-</v>
          </cell>
          <cell r="J1258">
            <v>39</v>
          </cell>
        </row>
        <row r="1259">
          <cell r="B1259">
            <v>1650370</v>
          </cell>
          <cell r="C1259" t="str">
            <v>階段</v>
          </cell>
          <cell r="E1259" t="str">
            <v>箱型折返し･銘木ﾀｲﾌﾟ</v>
          </cell>
          <cell r="G1259" t="str">
            <v>ヶ所</v>
          </cell>
          <cell r="H1259">
            <v>207500</v>
          </cell>
          <cell r="I1259" t="str">
            <v>標準書〔Ⅱ〕-</v>
          </cell>
          <cell r="J1259">
            <v>39</v>
          </cell>
        </row>
        <row r="1260">
          <cell r="B1260">
            <v>1650380</v>
          </cell>
          <cell r="C1260" t="str">
            <v>階段</v>
          </cell>
          <cell r="E1260" t="str">
            <v>箱型折返し･集成材ﾀｲﾌﾟ</v>
          </cell>
          <cell r="G1260" t="str">
            <v>ヶ所</v>
          </cell>
          <cell r="H1260">
            <v>183200</v>
          </cell>
          <cell r="I1260" t="str">
            <v>標準書〔Ⅱ〕-</v>
          </cell>
          <cell r="J1260">
            <v>39</v>
          </cell>
        </row>
        <row r="1261">
          <cell r="B1261">
            <v>1650390</v>
          </cell>
          <cell r="C1261" t="str">
            <v>階段</v>
          </cell>
          <cell r="E1261" t="str">
            <v>片ｵｰﾌﾟﾝ型直･銘木,集成材</v>
          </cell>
          <cell r="G1261" t="str">
            <v>ヶ所</v>
          </cell>
          <cell r="H1261">
            <v>156100</v>
          </cell>
          <cell r="I1261" t="str">
            <v>標準書〔Ⅱ〕-</v>
          </cell>
          <cell r="J1261">
            <v>39</v>
          </cell>
        </row>
        <row r="1262">
          <cell r="B1262">
            <v>1650400</v>
          </cell>
          <cell r="C1262" t="str">
            <v>階段</v>
          </cell>
          <cell r="E1262" t="str">
            <v>片ｵｰﾌﾟﾝ型廻り･銘木,集成材</v>
          </cell>
          <cell r="G1262" t="str">
            <v>ヶ所</v>
          </cell>
          <cell r="H1262">
            <v>177600</v>
          </cell>
          <cell r="I1262" t="str">
            <v>標準書〔Ⅱ〕-</v>
          </cell>
          <cell r="J1262">
            <v>39</v>
          </cell>
        </row>
        <row r="1263">
          <cell r="B1263">
            <v>1650410</v>
          </cell>
          <cell r="C1263" t="str">
            <v>階段</v>
          </cell>
          <cell r="E1263" t="str">
            <v>片ｵｰﾌﾟﾝ型折返し･銘木,集成材</v>
          </cell>
          <cell r="G1263" t="str">
            <v>ヶ所</v>
          </cell>
          <cell r="H1263">
            <v>194900</v>
          </cell>
          <cell r="I1263" t="str">
            <v>標準書〔Ⅱ〕-</v>
          </cell>
          <cell r="J1263">
            <v>39</v>
          </cell>
        </row>
        <row r="1264">
          <cell r="B1264">
            <v>1650420</v>
          </cell>
          <cell r="C1264" t="str">
            <v>天井収納はしご</v>
          </cell>
          <cell r="E1264" t="str">
            <v>開口部658mm×1,338mm･高さ2,300mm～2,500mm</v>
          </cell>
          <cell r="G1264" t="str">
            <v>ヶ所</v>
          </cell>
          <cell r="H1264">
            <v>77200</v>
          </cell>
          <cell r="I1264" t="str">
            <v>標準書〔Ⅱ〕-</v>
          </cell>
          <cell r="J1264">
            <v>39</v>
          </cell>
        </row>
        <row r="1265">
          <cell r="B1265">
            <v>1650430</v>
          </cell>
          <cell r="C1265" t="str">
            <v>ﾌﾟﾚｶｯﾄ加工費</v>
          </cell>
          <cell r="E1265" t="str">
            <v>箱型直用</v>
          </cell>
          <cell r="G1265" t="str">
            <v>ヶ所</v>
          </cell>
          <cell r="H1265">
            <v>15600</v>
          </cell>
          <cell r="I1265" t="str">
            <v>標準書〔Ⅱ〕-</v>
          </cell>
          <cell r="J1265">
            <v>39</v>
          </cell>
        </row>
        <row r="1266">
          <cell r="B1266">
            <v>1650440</v>
          </cell>
          <cell r="C1266" t="str">
            <v>ﾌﾟﾚｶｯﾄ加工費</v>
          </cell>
          <cell r="E1266" t="str">
            <v>箱型廻り用</v>
          </cell>
          <cell r="G1266" t="str">
            <v>ヶ所</v>
          </cell>
          <cell r="H1266">
            <v>18400</v>
          </cell>
          <cell r="I1266" t="str">
            <v>標準書〔Ⅱ〕-</v>
          </cell>
          <cell r="J1266">
            <v>39</v>
          </cell>
        </row>
        <row r="1267">
          <cell r="B1267">
            <v>1650450</v>
          </cell>
          <cell r="C1267" t="str">
            <v>ﾌﾟﾚｶｯﾄ加工費</v>
          </cell>
          <cell r="E1267" t="str">
            <v>箱型折返し用</v>
          </cell>
          <cell r="G1267" t="str">
            <v>ヶ所</v>
          </cell>
          <cell r="H1267">
            <v>13200</v>
          </cell>
          <cell r="I1267" t="str">
            <v>標準書〔Ⅱ〕-</v>
          </cell>
          <cell r="J1267">
            <v>39</v>
          </cell>
        </row>
        <row r="1268">
          <cell r="B1268">
            <v>1650460</v>
          </cell>
          <cell r="C1268" t="str">
            <v>ﾌﾟﾚｶｯﾄ加工費</v>
          </cell>
          <cell r="E1268" t="str">
            <v>片ｵｰﾌﾟﾝ型直用</v>
          </cell>
          <cell r="G1268" t="str">
            <v>ヶ所</v>
          </cell>
          <cell r="H1268">
            <v>30000</v>
          </cell>
          <cell r="I1268" t="str">
            <v>標準書〔Ⅱ〕-</v>
          </cell>
          <cell r="J1268">
            <v>39</v>
          </cell>
        </row>
        <row r="1269">
          <cell r="B1269">
            <v>1650470</v>
          </cell>
          <cell r="C1269" t="str">
            <v>ﾌﾟﾚｶｯﾄ加工費</v>
          </cell>
          <cell r="E1269" t="str">
            <v>片ｵｰﾌﾟﾝ型廻り用</v>
          </cell>
          <cell r="G1269" t="str">
            <v>ヶ所</v>
          </cell>
          <cell r="H1269">
            <v>33700</v>
          </cell>
          <cell r="I1269" t="str">
            <v>標準書〔Ⅱ〕-</v>
          </cell>
          <cell r="J1269">
            <v>39</v>
          </cell>
        </row>
        <row r="1270">
          <cell r="B1270">
            <v>1650480</v>
          </cell>
          <cell r="C1270" t="str">
            <v>ﾌﾟﾚｶｯﾄ加工費</v>
          </cell>
          <cell r="E1270" t="str">
            <v>片ｵｰﾌﾟﾝ型折返し用</v>
          </cell>
          <cell r="G1270" t="str">
            <v>ヶ所</v>
          </cell>
          <cell r="H1270">
            <v>33700</v>
          </cell>
          <cell r="I1270" t="str">
            <v>標準書〔Ⅱ〕-</v>
          </cell>
          <cell r="J1270">
            <v>39</v>
          </cell>
        </row>
        <row r="1271">
          <cell r="B1271">
            <v>1650490</v>
          </cell>
          <cell r="C1271" t="str">
            <v>手摺り</v>
          </cell>
          <cell r="E1271" t="str">
            <v>長さ4,000mm×90mm×60mm</v>
          </cell>
          <cell r="G1271" t="str">
            <v>本</v>
          </cell>
          <cell r="H1271">
            <v>56800</v>
          </cell>
          <cell r="I1271" t="str">
            <v>標準書〔Ⅱ〕-</v>
          </cell>
          <cell r="J1271">
            <v>39</v>
          </cell>
        </row>
        <row r="1272">
          <cell r="B1272">
            <v>1650500</v>
          </cell>
          <cell r="C1272" t="str">
            <v>手摺り</v>
          </cell>
          <cell r="E1272" t="str">
            <v>長さ4,000mm×φ45mm</v>
          </cell>
          <cell r="G1272" t="str">
            <v>本</v>
          </cell>
          <cell r="H1272">
            <v>23200</v>
          </cell>
          <cell r="I1272" t="str">
            <v>標準書〔Ⅱ〕-</v>
          </cell>
          <cell r="J1272">
            <v>39</v>
          </cell>
        </row>
        <row r="1273">
          <cell r="B1273">
            <v>1650510</v>
          </cell>
          <cell r="C1273" t="str">
            <v>親柱</v>
          </cell>
          <cell r="E1273" t="str">
            <v>長さ1,200mm×90mm×90mm</v>
          </cell>
          <cell r="G1273" t="str">
            <v>本</v>
          </cell>
          <cell r="H1273">
            <v>39200</v>
          </cell>
          <cell r="I1273" t="str">
            <v>標準書〔Ⅱ〕-</v>
          </cell>
          <cell r="J1273">
            <v>39</v>
          </cell>
        </row>
        <row r="1274">
          <cell r="B1274">
            <v>1650520</v>
          </cell>
          <cell r="C1274" t="str">
            <v>手摺子</v>
          </cell>
          <cell r="E1274" t="str">
            <v>長さ900mm×45mm×45mm</v>
          </cell>
          <cell r="G1274" t="str">
            <v>本</v>
          </cell>
          <cell r="H1274">
            <v>6240</v>
          </cell>
          <cell r="I1274" t="str">
            <v>標準書〔Ⅱ〕-</v>
          </cell>
          <cell r="J1274">
            <v>40</v>
          </cell>
        </row>
        <row r="1275">
          <cell r="B1275">
            <v>1650530</v>
          </cell>
          <cell r="C1275" t="str">
            <v>ｽﾃﾝﾚｽﾊﾟｲﾌﾟ</v>
          </cell>
          <cell r="E1275" t="str">
            <v>50A･配管用ｽﾃﾝﾚｽ鋼鋼管</v>
          </cell>
          <cell r="G1275" t="str">
            <v>m</v>
          </cell>
          <cell r="H1275">
            <v>1390</v>
          </cell>
          <cell r="I1275" t="str">
            <v>標準書〔Ⅱ〕-</v>
          </cell>
          <cell r="J1275">
            <v>40</v>
          </cell>
        </row>
        <row r="1276">
          <cell r="B1276">
            <v>1650540</v>
          </cell>
          <cell r="C1276" t="str">
            <v>手摺受金物</v>
          </cell>
          <cell r="E1276" t="str">
            <v>横付用</v>
          </cell>
          <cell r="G1276" t="str">
            <v>本</v>
          </cell>
          <cell r="H1276">
            <v>1120</v>
          </cell>
          <cell r="I1276" t="str">
            <v>標準書〔Ⅱ〕-</v>
          </cell>
          <cell r="J1276">
            <v>40</v>
          </cell>
        </row>
        <row r="1277">
          <cell r="B1277">
            <v>1650550</v>
          </cell>
          <cell r="C1277" t="str">
            <v>中段ﾕﾆｯﾄ</v>
          </cell>
          <cell r="E1277" t="str">
            <v>幅910mm×長さ910ｍm×高さ166mm</v>
          </cell>
          <cell r="G1277" t="str">
            <v>ヶ所</v>
          </cell>
          <cell r="H1277">
            <v>27300</v>
          </cell>
          <cell r="I1277" t="str">
            <v>標準書〔Ⅱ〕-</v>
          </cell>
          <cell r="J1277">
            <v>40</v>
          </cell>
        </row>
        <row r="1278">
          <cell r="B1278">
            <v>1650560</v>
          </cell>
          <cell r="C1278" t="str">
            <v>中段ﾕﾆｯﾄ</v>
          </cell>
          <cell r="E1278" t="str">
            <v>幅910mm×長さ1,420mm×高さ166mm</v>
          </cell>
          <cell r="G1278" t="str">
            <v>ヶ所</v>
          </cell>
          <cell r="H1278">
            <v>32900</v>
          </cell>
          <cell r="I1278" t="str">
            <v>標準書〔Ⅱ〕-</v>
          </cell>
          <cell r="J1278">
            <v>40</v>
          </cell>
        </row>
        <row r="1279">
          <cell r="B1279">
            <v>1650570</v>
          </cell>
          <cell r="C1279" t="str">
            <v>中段ﾕﾆｯﾄ</v>
          </cell>
          <cell r="E1279" t="str">
            <v>幅910mm×長さ1,820mm×高さ166mm</v>
          </cell>
          <cell r="G1279" t="str">
            <v>ヶ所</v>
          </cell>
          <cell r="H1279">
            <v>33900</v>
          </cell>
          <cell r="I1279" t="str">
            <v>標準書〔Ⅱ〕-</v>
          </cell>
          <cell r="J1279">
            <v>40</v>
          </cell>
        </row>
        <row r="1280">
          <cell r="B1280">
            <v>1650580</v>
          </cell>
          <cell r="C1280" t="str">
            <v>下駄箱</v>
          </cell>
          <cell r="E1280" t="str">
            <v>幅400mm×長さ900mm×高さ850mm程度･和風ﾀｲﾌﾟ</v>
          </cell>
          <cell r="G1280" t="str">
            <v>ヶ所</v>
          </cell>
          <cell r="H1280">
            <v>48400</v>
          </cell>
          <cell r="I1280" t="str">
            <v>標準書〔Ⅱ〕-</v>
          </cell>
          <cell r="J1280">
            <v>40</v>
          </cell>
        </row>
        <row r="1281">
          <cell r="B1281">
            <v>1650590</v>
          </cell>
          <cell r="C1281" t="str">
            <v>下駄箱</v>
          </cell>
          <cell r="E1281" t="str">
            <v>幅400mm×長さ1,350mm×高さ850mm程度･和風ﾀｲﾌﾟ</v>
          </cell>
          <cell r="G1281" t="str">
            <v>ヶ所</v>
          </cell>
          <cell r="H1281">
            <v>119200</v>
          </cell>
          <cell r="I1281" t="str">
            <v>標準書〔Ⅱ〕-</v>
          </cell>
          <cell r="J1281">
            <v>40</v>
          </cell>
        </row>
        <row r="1282">
          <cell r="B1282">
            <v>1650600</v>
          </cell>
          <cell r="C1282" t="str">
            <v>下駄箱</v>
          </cell>
          <cell r="E1282" t="str">
            <v>幅400mm×長さ1,500mm×高さ850mm程度･和風ﾀｲﾌﾟ</v>
          </cell>
          <cell r="G1282" t="str">
            <v>ヶ所</v>
          </cell>
          <cell r="H1282">
            <v>129100</v>
          </cell>
          <cell r="I1282" t="str">
            <v>標準書〔Ⅱ〕-</v>
          </cell>
          <cell r="J1282">
            <v>40</v>
          </cell>
        </row>
        <row r="1283">
          <cell r="B1283">
            <v>1650610</v>
          </cell>
          <cell r="C1283" t="str">
            <v>下駄箱</v>
          </cell>
          <cell r="E1283" t="str">
            <v>幅400mm×長さ900mm×高さ850mm程度･洋風ﾀｲﾌﾟ</v>
          </cell>
          <cell r="G1283" t="str">
            <v>ヶ所</v>
          </cell>
          <cell r="H1283">
            <v>31800</v>
          </cell>
          <cell r="I1283" t="str">
            <v>標準書〔Ⅱ〕-</v>
          </cell>
          <cell r="J1283">
            <v>40</v>
          </cell>
        </row>
        <row r="1284">
          <cell r="B1284">
            <v>1650620</v>
          </cell>
          <cell r="C1284" t="str">
            <v>下駄箱</v>
          </cell>
          <cell r="E1284" t="str">
            <v>幅400mm×長さ1,200mm×高さ850mm程度･洋風ﾀｲﾌﾟ</v>
          </cell>
          <cell r="G1284" t="str">
            <v>ヶ所</v>
          </cell>
          <cell r="H1284">
            <v>57500</v>
          </cell>
          <cell r="I1284" t="str">
            <v>標準書〔Ⅱ〕-</v>
          </cell>
          <cell r="J1284">
            <v>40</v>
          </cell>
        </row>
        <row r="1285">
          <cell r="B1285">
            <v>1650630</v>
          </cell>
          <cell r="C1285" t="str">
            <v>下駄箱</v>
          </cell>
          <cell r="E1285" t="str">
            <v>幅400mm×長さ1,500mm×高さ850mm程度･洋風ﾀｲﾌﾟ</v>
          </cell>
          <cell r="G1285" t="str">
            <v>ヶ所</v>
          </cell>
          <cell r="H1285">
            <v>62100</v>
          </cell>
          <cell r="I1285" t="str">
            <v>標準書〔Ⅱ〕-</v>
          </cell>
          <cell r="J1285">
            <v>40</v>
          </cell>
        </row>
        <row r="1286">
          <cell r="B1286">
            <v>1650640</v>
          </cell>
          <cell r="C1286" t="str">
            <v>ﾄｲﾚﾌﾞｰｽ</v>
          </cell>
          <cell r="E1286" t="str">
            <v>ﾒﾗﾐﾝ化粧板</v>
          </cell>
          <cell r="G1286" t="str">
            <v>m2</v>
          </cell>
          <cell r="H1286">
            <v>29200</v>
          </cell>
          <cell r="I1286" t="str">
            <v>標準書〔Ⅱ〕-</v>
          </cell>
          <cell r="J1286">
            <v>40</v>
          </cell>
        </row>
        <row r="1287">
          <cell r="B1287">
            <v>1650650</v>
          </cell>
          <cell r="C1287" t="str">
            <v>ﾄｲﾚﾌﾞｰｽ</v>
          </cell>
          <cell r="E1287" t="str">
            <v>ﾎﾟﾘｴｽﾃﾙ化粧板</v>
          </cell>
          <cell r="G1287" t="str">
            <v>m2</v>
          </cell>
          <cell r="H1287">
            <v>22800</v>
          </cell>
          <cell r="I1287" t="str">
            <v>標準書〔Ⅱ〕-</v>
          </cell>
          <cell r="J1287">
            <v>40</v>
          </cell>
        </row>
        <row r="1288">
          <cell r="B1288">
            <v>1670010</v>
          </cell>
          <cell r="C1288" t="str">
            <v>床下収納ﾕﾆｯﾄ</v>
          </cell>
          <cell r="E1288" t="str">
            <v>610mm×610mm×高さ460mm程度</v>
          </cell>
          <cell r="G1288" t="str">
            <v>個</v>
          </cell>
          <cell r="H1288">
            <v>17200</v>
          </cell>
          <cell r="I1288" t="str">
            <v>標準書〔Ⅱ〕-</v>
          </cell>
          <cell r="J1288">
            <v>41</v>
          </cell>
        </row>
        <row r="1289">
          <cell r="B1289">
            <v>1670020</v>
          </cell>
          <cell r="C1289" t="str">
            <v>床下収納ﾕﾆｯﾄ</v>
          </cell>
          <cell r="E1289" t="str">
            <v>910mm×610mm×高さ460mm程度</v>
          </cell>
          <cell r="G1289" t="str">
            <v>個</v>
          </cell>
          <cell r="H1289">
            <v>28000</v>
          </cell>
          <cell r="I1289" t="str">
            <v>標準書〔Ⅱ〕-</v>
          </cell>
          <cell r="J1289">
            <v>41</v>
          </cell>
        </row>
        <row r="1290">
          <cell r="B1290">
            <v>1670030</v>
          </cell>
          <cell r="C1290" t="str">
            <v>床下収納ﾕﾆｯﾄ</v>
          </cell>
          <cell r="E1290" t="str">
            <v>1,220mm×610mm×高さ460mm程度</v>
          </cell>
          <cell r="G1290" t="str">
            <v>個</v>
          </cell>
          <cell r="H1290">
            <v>34400</v>
          </cell>
          <cell r="I1290" t="str">
            <v>標準書〔Ⅱ〕-</v>
          </cell>
          <cell r="J1290">
            <v>41</v>
          </cell>
        </row>
        <row r="1291">
          <cell r="B1291">
            <v>1670040</v>
          </cell>
          <cell r="C1291" t="str">
            <v>床下収納ﾕﾆｯﾄ</v>
          </cell>
          <cell r="E1291" t="str">
            <v>1,800mm×620mm×高さ510mm程度･ｽﾗｲﾄﾞ式</v>
          </cell>
          <cell r="G1291" t="str">
            <v>個</v>
          </cell>
          <cell r="H1291">
            <v>57600</v>
          </cell>
          <cell r="I1291" t="str">
            <v>標準書〔Ⅱ〕-</v>
          </cell>
          <cell r="J1291">
            <v>41</v>
          </cell>
        </row>
        <row r="1292">
          <cell r="B1292">
            <v>1670050</v>
          </cell>
          <cell r="C1292" t="str">
            <v>掘こたつ</v>
          </cell>
          <cell r="E1292" t="str">
            <v>880mm×880mm×高さ830mm程度</v>
          </cell>
          <cell r="G1292" t="str">
            <v>個</v>
          </cell>
          <cell r="H1292">
            <v>191600</v>
          </cell>
          <cell r="I1292" t="str">
            <v>標準書〔Ⅱ〕-</v>
          </cell>
          <cell r="J1292">
            <v>41</v>
          </cell>
        </row>
        <row r="1293">
          <cell r="B1293">
            <v>1670060</v>
          </cell>
          <cell r="C1293" t="str">
            <v>ぬれ縁･(ひのき材)</v>
          </cell>
          <cell r="E1293" t="str">
            <v>幅450mm×長さ1,800mm×高さ350mm･無塗装</v>
          </cell>
          <cell r="G1293" t="str">
            <v>個</v>
          </cell>
          <cell r="H1293">
            <v>51200</v>
          </cell>
          <cell r="I1293" t="str">
            <v>標準書〔Ⅱ〕-</v>
          </cell>
          <cell r="J1293">
            <v>41</v>
          </cell>
        </row>
        <row r="1294">
          <cell r="B1294">
            <v>1670070</v>
          </cell>
          <cell r="C1294" t="str">
            <v>ぬれ縁･(ひのき材)</v>
          </cell>
          <cell r="E1294" t="str">
            <v>幅600mm×長さ1,800mm×高さ350mm･無塗装</v>
          </cell>
          <cell r="G1294" t="str">
            <v>個</v>
          </cell>
          <cell r="H1294">
            <v>58400</v>
          </cell>
          <cell r="I1294" t="str">
            <v>標準書〔Ⅱ〕-</v>
          </cell>
          <cell r="J1294">
            <v>41</v>
          </cell>
        </row>
        <row r="1295">
          <cell r="B1295">
            <v>1670080</v>
          </cell>
          <cell r="C1295" t="str">
            <v>ぬれ縁･(ひのき材)</v>
          </cell>
          <cell r="E1295" t="str">
            <v>幅450mm×長さ2,700mm×高さ350mm･無塗装</v>
          </cell>
          <cell r="G1295" t="str">
            <v>個</v>
          </cell>
          <cell r="H1295">
            <v>76000</v>
          </cell>
          <cell r="I1295" t="str">
            <v>標準書〔Ⅱ〕-</v>
          </cell>
          <cell r="J1295">
            <v>41</v>
          </cell>
        </row>
        <row r="1296">
          <cell r="B1296">
            <v>1670090</v>
          </cell>
          <cell r="C1296" t="str">
            <v>ぬれ縁･(ひのき材)</v>
          </cell>
          <cell r="E1296" t="str">
            <v>幅600mm×長さ2,700mm×高さ350mm･無塗装</v>
          </cell>
          <cell r="G1296" t="str">
            <v>個</v>
          </cell>
          <cell r="H1296">
            <v>87200</v>
          </cell>
          <cell r="I1296" t="str">
            <v>標準書〔Ⅱ〕-</v>
          </cell>
          <cell r="J1296">
            <v>41</v>
          </cell>
        </row>
        <row r="1297">
          <cell r="B1297">
            <v>1670100</v>
          </cell>
          <cell r="C1297" t="str">
            <v>ぬれ縁･(ひのき材)</v>
          </cell>
          <cell r="E1297" t="str">
            <v>幅450mm×長さ1,800mm×高さ350mm･ｵｲﾙｽﾃｲﾝ</v>
          </cell>
          <cell r="G1297" t="str">
            <v>個</v>
          </cell>
          <cell r="H1297">
            <v>63200</v>
          </cell>
          <cell r="I1297" t="str">
            <v>標準書〔Ⅱ〕-</v>
          </cell>
          <cell r="J1297">
            <v>41</v>
          </cell>
        </row>
        <row r="1298">
          <cell r="B1298">
            <v>1670110</v>
          </cell>
          <cell r="C1298" t="str">
            <v>ぬれ縁･(ひのき材)</v>
          </cell>
          <cell r="E1298" t="str">
            <v>幅600mm×長さ1,800mm×高さ350mm･ｵｲﾙｽﾃｲﾝ</v>
          </cell>
          <cell r="G1298" t="str">
            <v>個</v>
          </cell>
          <cell r="H1298">
            <v>73600</v>
          </cell>
          <cell r="I1298" t="str">
            <v>標準書〔Ⅱ〕-</v>
          </cell>
          <cell r="J1298">
            <v>41</v>
          </cell>
        </row>
        <row r="1299">
          <cell r="B1299">
            <v>1670120</v>
          </cell>
          <cell r="C1299" t="str">
            <v>ぬれ縁･(ひのき材)</v>
          </cell>
          <cell r="E1299" t="str">
            <v>幅450mm×長さ2,700mm×高さ350mm･ｵｲﾙｽﾃｲﾝ</v>
          </cell>
          <cell r="G1299" t="str">
            <v>個</v>
          </cell>
          <cell r="H1299">
            <v>92000</v>
          </cell>
          <cell r="I1299" t="str">
            <v>標準書〔Ⅱ〕-</v>
          </cell>
          <cell r="J1299">
            <v>41</v>
          </cell>
        </row>
        <row r="1300">
          <cell r="B1300">
            <v>1670130</v>
          </cell>
          <cell r="C1300" t="str">
            <v>ぬれ縁･(ひのき材)</v>
          </cell>
          <cell r="E1300" t="str">
            <v>幅600mm×長さ2,700mm×高さ350mm･ｵｲﾙｽﾃｲﾝ</v>
          </cell>
          <cell r="G1300" t="str">
            <v>個</v>
          </cell>
          <cell r="H1300">
            <v>106400</v>
          </cell>
          <cell r="I1300" t="str">
            <v>標準書〔Ⅱ〕-</v>
          </cell>
          <cell r="J1300">
            <v>41</v>
          </cell>
        </row>
        <row r="1301">
          <cell r="B1301">
            <v>1670140</v>
          </cell>
          <cell r="C1301" t="str">
            <v>ｱﾙﾐ製箱庇(ｷｬﾋﾟｱ)</v>
          </cell>
          <cell r="E1301" t="str">
            <v>幅2,000mm×奥行き300mm</v>
          </cell>
          <cell r="G1301" t="str">
            <v>ヶ所</v>
          </cell>
          <cell r="H1301">
            <v>48000</v>
          </cell>
          <cell r="I1301" t="str">
            <v>標準書〔Ⅱ〕-</v>
          </cell>
          <cell r="J1301">
            <v>41</v>
          </cell>
        </row>
        <row r="1302">
          <cell r="B1302">
            <v>1710010</v>
          </cell>
          <cell r="C1302" t="str">
            <v>ｹｰﾌﾞﾙ</v>
          </cell>
          <cell r="E1302" t="str">
            <v>CV2.0m㎡-2C</v>
          </cell>
          <cell r="G1302" t="str">
            <v>m</v>
          </cell>
          <cell r="H1302">
            <v>90</v>
          </cell>
          <cell r="I1302" t="str">
            <v>標準書〔Ⅱ〕-</v>
          </cell>
          <cell r="J1302">
            <v>42</v>
          </cell>
        </row>
        <row r="1303">
          <cell r="B1303">
            <v>1710020</v>
          </cell>
          <cell r="C1303" t="str">
            <v>ｹｰﾌﾞﾙ</v>
          </cell>
          <cell r="E1303" t="str">
            <v>CV2.0m㎡-3C</v>
          </cell>
          <cell r="G1303" t="str">
            <v>m</v>
          </cell>
          <cell r="H1303">
            <v>110</v>
          </cell>
          <cell r="I1303" t="str">
            <v>標準書〔Ⅱ〕-</v>
          </cell>
          <cell r="J1303">
            <v>42</v>
          </cell>
        </row>
        <row r="1304">
          <cell r="B1304">
            <v>1710030</v>
          </cell>
          <cell r="C1304" t="str">
            <v>ｹｰﾌﾞﾙ</v>
          </cell>
          <cell r="E1304" t="str">
            <v>CV3.5m㎡-2C</v>
          </cell>
          <cell r="G1304" t="str">
            <v>m</v>
          </cell>
          <cell r="H1304">
            <v>120</v>
          </cell>
          <cell r="I1304" t="str">
            <v>標準書〔Ⅱ〕-</v>
          </cell>
          <cell r="J1304">
            <v>42</v>
          </cell>
        </row>
        <row r="1305">
          <cell r="B1305">
            <v>1710040</v>
          </cell>
          <cell r="C1305" t="str">
            <v>ｹｰﾌﾞﾙ</v>
          </cell>
          <cell r="E1305" t="str">
            <v>CV3.5m㎡-3C</v>
          </cell>
          <cell r="G1305" t="str">
            <v>m</v>
          </cell>
          <cell r="H1305">
            <v>160</v>
          </cell>
          <cell r="I1305" t="str">
            <v>標準書〔Ⅱ〕-</v>
          </cell>
          <cell r="J1305">
            <v>42</v>
          </cell>
        </row>
        <row r="1306">
          <cell r="B1306">
            <v>1710050</v>
          </cell>
          <cell r="C1306" t="str">
            <v>ｹｰﾌﾞﾙ</v>
          </cell>
          <cell r="E1306" t="str">
            <v>CV5.5m㎡-2C</v>
          </cell>
          <cell r="G1306" t="str">
            <v>m</v>
          </cell>
          <cell r="H1306">
            <v>170</v>
          </cell>
          <cell r="I1306" t="str">
            <v>標準書〔Ⅱ〕-</v>
          </cell>
          <cell r="J1306">
            <v>42</v>
          </cell>
        </row>
        <row r="1307">
          <cell r="B1307">
            <v>1710060</v>
          </cell>
          <cell r="C1307" t="str">
            <v>ｹｰﾌﾞﾙ</v>
          </cell>
          <cell r="E1307" t="str">
            <v>CV8m㎡-2C</v>
          </cell>
          <cell r="G1307" t="str">
            <v>m</v>
          </cell>
          <cell r="H1307">
            <v>220</v>
          </cell>
          <cell r="I1307" t="str">
            <v>標準書〔Ⅱ〕-</v>
          </cell>
          <cell r="J1307">
            <v>42</v>
          </cell>
        </row>
        <row r="1308">
          <cell r="B1308">
            <v>1710070</v>
          </cell>
          <cell r="C1308" t="str">
            <v>ｹｰﾌﾞﾙ</v>
          </cell>
          <cell r="E1308" t="str">
            <v>CV14m㎡-2C</v>
          </cell>
          <cell r="G1308" t="str">
            <v>m</v>
          </cell>
          <cell r="H1308">
            <v>350</v>
          </cell>
          <cell r="I1308" t="str">
            <v>標準書〔Ⅱ〕-</v>
          </cell>
          <cell r="J1308">
            <v>42</v>
          </cell>
        </row>
        <row r="1309">
          <cell r="B1309">
            <v>1710080</v>
          </cell>
          <cell r="C1309" t="str">
            <v>ｹｰﾌﾞﾙ</v>
          </cell>
          <cell r="E1309" t="str">
            <v>CV22m㎡-2C</v>
          </cell>
          <cell r="G1309" t="str">
            <v>m</v>
          </cell>
          <cell r="H1309">
            <v>520</v>
          </cell>
          <cell r="I1309" t="str">
            <v>標準書〔Ⅱ〕-</v>
          </cell>
          <cell r="J1309">
            <v>42</v>
          </cell>
        </row>
        <row r="1310">
          <cell r="B1310">
            <v>1710090</v>
          </cell>
          <cell r="C1310" t="str">
            <v>ｹｰﾌﾞﾙ</v>
          </cell>
          <cell r="E1310" t="str">
            <v>CV38m㎡-2C</v>
          </cell>
          <cell r="G1310" t="str">
            <v>m</v>
          </cell>
          <cell r="H1310">
            <v>840</v>
          </cell>
          <cell r="I1310" t="str">
            <v>標準書〔Ⅱ〕-</v>
          </cell>
          <cell r="J1310">
            <v>42</v>
          </cell>
        </row>
        <row r="1311">
          <cell r="B1311">
            <v>1710100</v>
          </cell>
          <cell r="C1311" t="str">
            <v>ｹｰﾌﾞﾙ</v>
          </cell>
          <cell r="E1311" t="str">
            <v>CV60m㎡-2C</v>
          </cell>
          <cell r="G1311" t="str">
            <v>m</v>
          </cell>
          <cell r="H1311">
            <v>1310</v>
          </cell>
          <cell r="I1311" t="str">
            <v>標準書〔Ⅱ〕-</v>
          </cell>
          <cell r="J1311">
            <v>42</v>
          </cell>
        </row>
        <row r="1312">
          <cell r="B1312">
            <v>1710110</v>
          </cell>
          <cell r="C1312" t="str">
            <v>ｹｰﾌﾞﾙ</v>
          </cell>
          <cell r="E1312" t="str">
            <v>CV100m㎡-2C</v>
          </cell>
          <cell r="G1312" t="str">
            <v>m</v>
          </cell>
          <cell r="H1312">
            <v>2170</v>
          </cell>
          <cell r="I1312" t="str">
            <v>標準書〔Ⅱ〕-</v>
          </cell>
          <cell r="J1312">
            <v>42</v>
          </cell>
        </row>
        <row r="1313">
          <cell r="B1313">
            <v>1710120</v>
          </cell>
          <cell r="C1313" t="str">
            <v>ｹｰﾌﾞﾙ</v>
          </cell>
          <cell r="E1313" t="str">
            <v>CV5.5m㎡-3C</v>
          </cell>
          <cell r="G1313" t="str">
            <v>m</v>
          </cell>
          <cell r="H1313">
            <v>230</v>
          </cell>
          <cell r="I1313" t="str">
            <v>標準書〔Ⅱ〕-</v>
          </cell>
          <cell r="J1313">
            <v>42</v>
          </cell>
        </row>
        <row r="1314">
          <cell r="B1314">
            <v>1710130</v>
          </cell>
          <cell r="C1314" t="str">
            <v>ｹｰﾌﾞﾙ</v>
          </cell>
          <cell r="E1314" t="str">
            <v>CV8m㎡-3C</v>
          </cell>
          <cell r="G1314" t="str">
            <v>m</v>
          </cell>
          <cell r="H1314">
            <v>310</v>
          </cell>
          <cell r="I1314" t="str">
            <v>標準書〔Ⅱ〕-</v>
          </cell>
          <cell r="J1314">
            <v>42</v>
          </cell>
        </row>
        <row r="1315">
          <cell r="B1315">
            <v>1710140</v>
          </cell>
          <cell r="C1315" t="str">
            <v>ｹｰﾌﾞﾙ</v>
          </cell>
          <cell r="E1315" t="str">
            <v>CV14m㎡-3C</v>
          </cell>
          <cell r="G1315" t="str">
            <v>m</v>
          </cell>
          <cell r="H1315">
            <v>490</v>
          </cell>
          <cell r="I1315" t="str">
            <v>標準書〔Ⅱ〕-</v>
          </cell>
          <cell r="J1315">
            <v>42</v>
          </cell>
        </row>
        <row r="1316">
          <cell r="B1316">
            <v>1710150</v>
          </cell>
          <cell r="C1316" t="str">
            <v>ｹｰﾌﾞﾙ</v>
          </cell>
          <cell r="E1316" t="str">
            <v>CV22m㎡-3C</v>
          </cell>
          <cell r="G1316" t="str">
            <v>m</v>
          </cell>
          <cell r="H1316">
            <v>740</v>
          </cell>
          <cell r="I1316" t="str">
            <v>標準書〔Ⅱ〕-</v>
          </cell>
          <cell r="J1316">
            <v>42</v>
          </cell>
        </row>
        <row r="1317">
          <cell r="B1317">
            <v>1710160</v>
          </cell>
          <cell r="C1317" t="str">
            <v>ｹｰﾌﾞﾙ</v>
          </cell>
          <cell r="E1317" t="str">
            <v>CV38m㎡-3C</v>
          </cell>
          <cell r="G1317" t="str">
            <v>m</v>
          </cell>
          <cell r="H1317">
            <v>1220</v>
          </cell>
          <cell r="I1317" t="str">
            <v>標準書〔Ⅱ〕-</v>
          </cell>
          <cell r="J1317">
            <v>42</v>
          </cell>
        </row>
        <row r="1318">
          <cell r="B1318">
            <v>1710170</v>
          </cell>
          <cell r="C1318" t="str">
            <v>ｹｰﾌﾞﾙ</v>
          </cell>
          <cell r="E1318" t="str">
            <v>CV60m㎡-3C</v>
          </cell>
          <cell r="G1318" t="str">
            <v>m</v>
          </cell>
          <cell r="H1318">
            <v>1900</v>
          </cell>
          <cell r="I1318" t="str">
            <v>標準書〔Ⅱ〕-</v>
          </cell>
          <cell r="J1318">
            <v>42</v>
          </cell>
        </row>
        <row r="1319">
          <cell r="B1319">
            <v>1710180</v>
          </cell>
          <cell r="C1319" t="str">
            <v>ｹｰﾌﾞﾙ</v>
          </cell>
          <cell r="E1319" t="str">
            <v>CV100m㎡-3C</v>
          </cell>
          <cell r="G1319" t="str">
            <v>m</v>
          </cell>
          <cell r="H1319">
            <v>3190</v>
          </cell>
          <cell r="I1319" t="str">
            <v>標準書〔Ⅱ〕-</v>
          </cell>
          <cell r="J1319">
            <v>42</v>
          </cell>
        </row>
        <row r="1320">
          <cell r="B1320">
            <v>1710190</v>
          </cell>
          <cell r="C1320" t="str">
            <v>ｹｰﾌﾞﾙ</v>
          </cell>
          <cell r="E1320" t="str">
            <v>CV150m㎡-3C</v>
          </cell>
          <cell r="G1320" t="str">
            <v>m</v>
          </cell>
          <cell r="H1320">
            <v>4710</v>
          </cell>
          <cell r="I1320" t="str">
            <v>標準書〔Ⅱ〕-</v>
          </cell>
          <cell r="J1320">
            <v>42</v>
          </cell>
        </row>
        <row r="1321">
          <cell r="B1321">
            <v>1710200</v>
          </cell>
          <cell r="C1321" t="str">
            <v>ｹｰﾌﾞﾙ</v>
          </cell>
          <cell r="E1321" t="str">
            <v>CV200m㎡-3C</v>
          </cell>
          <cell r="G1321" t="str">
            <v>m</v>
          </cell>
          <cell r="H1321">
            <v>6320</v>
          </cell>
          <cell r="I1321" t="str">
            <v>標準書〔Ⅱ〕-</v>
          </cell>
          <cell r="J1321">
            <v>42</v>
          </cell>
        </row>
        <row r="1322">
          <cell r="B1322">
            <v>1710210</v>
          </cell>
          <cell r="C1322" t="str">
            <v>ｹｰﾌﾞﾙ</v>
          </cell>
          <cell r="E1322" t="str">
            <v>CV8m㎡-4C</v>
          </cell>
          <cell r="G1322" t="str">
            <v>m</v>
          </cell>
          <cell r="H1322">
            <v>410</v>
          </cell>
          <cell r="I1322" t="str">
            <v>標準書〔Ⅱ〕-</v>
          </cell>
          <cell r="J1322">
            <v>42</v>
          </cell>
        </row>
        <row r="1323">
          <cell r="B1323">
            <v>1710220</v>
          </cell>
          <cell r="C1323" t="str">
            <v>ｹｰﾌﾞﾙ</v>
          </cell>
          <cell r="E1323" t="str">
            <v>CV14m㎡-4C</v>
          </cell>
          <cell r="G1323" t="str">
            <v>m</v>
          </cell>
          <cell r="H1323">
            <v>650</v>
          </cell>
          <cell r="I1323" t="str">
            <v>標準書〔Ⅱ〕-</v>
          </cell>
          <cell r="J1323">
            <v>42</v>
          </cell>
        </row>
        <row r="1324">
          <cell r="B1324">
            <v>1710230</v>
          </cell>
          <cell r="C1324" t="str">
            <v>ｹｰﾌﾞﾙ</v>
          </cell>
          <cell r="E1324" t="str">
            <v>CV22m㎡-4C</v>
          </cell>
          <cell r="G1324" t="str">
            <v>m</v>
          </cell>
          <cell r="H1324">
            <v>990</v>
          </cell>
          <cell r="I1324" t="str">
            <v>標準書〔Ⅱ〕-</v>
          </cell>
          <cell r="J1324">
            <v>42</v>
          </cell>
        </row>
        <row r="1325">
          <cell r="B1325">
            <v>1710240</v>
          </cell>
          <cell r="C1325" t="str">
            <v>ｹｰﾌﾞﾙ</v>
          </cell>
          <cell r="E1325" t="str">
            <v>CV38m㎡-4C</v>
          </cell>
          <cell r="G1325" t="str">
            <v>m</v>
          </cell>
          <cell r="H1325">
            <v>1630</v>
          </cell>
          <cell r="I1325" t="str">
            <v>標準書〔Ⅱ〕-</v>
          </cell>
          <cell r="J1325">
            <v>42</v>
          </cell>
        </row>
        <row r="1326">
          <cell r="B1326">
            <v>1710250</v>
          </cell>
          <cell r="C1326" t="str">
            <v>ｹｰﾌﾞﾙ･(制御用)</v>
          </cell>
          <cell r="E1326" t="str">
            <v>CVV1.25m㎡-2C</v>
          </cell>
          <cell r="G1326" t="str">
            <v>m</v>
          </cell>
          <cell r="H1326">
            <v>59</v>
          </cell>
          <cell r="I1326" t="str">
            <v>標準書〔Ⅱ〕-</v>
          </cell>
          <cell r="J1326">
            <v>42</v>
          </cell>
        </row>
        <row r="1327">
          <cell r="B1327">
            <v>1710260</v>
          </cell>
          <cell r="C1327" t="str">
            <v>ｹｰﾌﾞﾙ･(制御用)</v>
          </cell>
          <cell r="E1327" t="str">
            <v>CVV2.0m㎡-2C</v>
          </cell>
          <cell r="G1327" t="str">
            <v>m</v>
          </cell>
          <cell r="H1327">
            <v>78</v>
          </cell>
          <cell r="I1327" t="str">
            <v>標準書〔Ⅱ〕-</v>
          </cell>
          <cell r="J1327">
            <v>42</v>
          </cell>
        </row>
        <row r="1328">
          <cell r="B1328">
            <v>1710270</v>
          </cell>
          <cell r="C1328" t="str">
            <v>ｹｰﾌﾞﾙ･(制御用)</v>
          </cell>
          <cell r="E1328" t="str">
            <v>CVV2.0m㎡-3C</v>
          </cell>
          <cell r="G1328" t="str">
            <v>m</v>
          </cell>
          <cell r="H1328">
            <v>100</v>
          </cell>
          <cell r="I1328" t="str">
            <v>標準書〔Ⅱ〕-</v>
          </cell>
          <cell r="J1328">
            <v>42</v>
          </cell>
        </row>
        <row r="1329">
          <cell r="B1329">
            <v>1710280</v>
          </cell>
          <cell r="C1329" t="str">
            <v>ｹｰﾌﾞﾙ･(制御用)</v>
          </cell>
          <cell r="E1329" t="str">
            <v>CVV3.5m㎡-3C</v>
          </cell>
          <cell r="G1329" t="str">
            <v>m</v>
          </cell>
          <cell r="H1329">
            <v>160</v>
          </cell>
          <cell r="I1329" t="str">
            <v>標準書〔Ⅱ〕-</v>
          </cell>
          <cell r="J1329">
            <v>42</v>
          </cell>
        </row>
        <row r="1330">
          <cell r="B1330">
            <v>1710290</v>
          </cell>
          <cell r="C1330" t="str">
            <v>ｹｰﾌﾞﾙ･(制御用)</v>
          </cell>
          <cell r="E1330" t="str">
            <v>CVV3.5m㎡-4C</v>
          </cell>
          <cell r="G1330" t="str">
            <v>m</v>
          </cell>
          <cell r="H1330">
            <v>200</v>
          </cell>
          <cell r="I1330" t="str">
            <v>標準書〔Ⅱ〕-</v>
          </cell>
          <cell r="J1330">
            <v>42</v>
          </cell>
        </row>
        <row r="1331">
          <cell r="B1331">
            <v>1710300</v>
          </cell>
          <cell r="C1331" t="str">
            <v>ｹｰﾌﾞﾙ･(制御用)</v>
          </cell>
          <cell r="E1331" t="str">
            <v>CVV5.5m㎡-4C</v>
          </cell>
          <cell r="G1331" t="str">
            <v>m</v>
          </cell>
          <cell r="H1331">
            <v>300</v>
          </cell>
          <cell r="I1331" t="str">
            <v>標準書〔Ⅱ〕-</v>
          </cell>
          <cell r="J1331">
            <v>42</v>
          </cell>
        </row>
        <row r="1332">
          <cell r="B1332">
            <v>1710310</v>
          </cell>
          <cell r="C1332" t="str">
            <v>ｹｰﾌﾞﾙ･(制御用)</v>
          </cell>
          <cell r="E1332" t="str">
            <v>CVV5.5m㎡-5C</v>
          </cell>
          <cell r="G1332" t="str">
            <v>m</v>
          </cell>
          <cell r="H1332">
            <v>360</v>
          </cell>
          <cell r="I1332" t="str">
            <v>標準書〔Ⅱ〕-</v>
          </cell>
          <cell r="J1332">
            <v>42</v>
          </cell>
        </row>
        <row r="1333">
          <cell r="B1333">
            <v>1710320</v>
          </cell>
          <cell r="C1333" t="str">
            <v>ｹｰﾌﾞﾙ･(制御用)</v>
          </cell>
          <cell r="E1333" t="str">
            <v>CVV8m㎡-5C</v>
          </cell>
          <cell r="G1333" t="str">
            <v>m</v>
          </cell>
          <cell r="H1333">
            <v>520</v>
          </cell>
          <cell r="I1333" t="str">
            <v>標準書〔Ⅱ〕-</v>
          </cell>
          <cell r="J1333">
            <v>42</v>
          </cell>
        </row>
        <row r="1334">
          <cell r="B1334">
            <v>1710330</v>
          </cell>
          <cell r="C1334" t="str">
            <v>ｹｰﾌﾞﾙ･(制御用)</v>
          </cell>
          <cell r="E1334" t="str">
            <v>CVV5.5m㎡-6C</v>
          </cell>
          <cell r="G1334" t="str">
            <v>m</v>
          </cell>
          <cell r="H1334">
            <v>430</v>
          </cell>
          <cell r="I1334" t="str">
            <v>標準書〔Ⅱ〕-</v>
          </cell>
          <cell r="J1334">
            <v>42</v>
          </cell>
        </row>
        <row r="1335">
          <cell r="B1335">
            <v>1710340</v>
          </cell>
          <cell r="C1335" t="str">
            <v>ｹｰﾌﾞﾙ･(制御用)</v>
          </cell>
          <cell r="E1335" t="str">
            <v>CVV8m㎡-6C</v>
          </cell>
          <cell r="G1335" t="str">
            <v>m</v>
          </cell>
          <cell r="H1335">
            <v>610</v>
          </cell>
          <cell r="I1335" t="str">
            <v>標準書〔Ⅱ〕-</v>
          </cell>
          <cell r="J1335">
            <v>42</v>
          </cell>
        </row>
        <row r="1336">
          <cell r="B1336">
            <v>1710350</v>
          </cell>
          <cell r="C1336" t="str">
            <v>ｹｰﾌﾞﾙ･(制御用)</v>
          </cell>
          <cell r="E1336" t="str">
            <v>CVV8m㎡-7C</v>
          </cell>
          <cell r="G1336" t="str">
            <v>m</v>
          </cell>
          <cell r="H1336">
            <v>690</v>
          </cell>
          <cell r="I1336" t="str">
            <v>標準書〔Ⅱ〕-</v>
          </cell>
          <cell r="J1336">
            <v>42</v>
          </cell>
        </row>
        <row r="1337">
          <cell r="B1337">
            <v>1710360</v>
          </cell>
          <cell r="C1337" t="str">
            <v>ｹｰﾌﾞﾙ･(制御用)</v>
          </cell>
          <cell r="E1337" t="str">
            <v>CVV8m㎡-8C</v>
          </cell>
          <cell r="G1337" t="str">
            <v>m</v>
          </cell>
          <cell r="H1337">
            <v>860</v>
          </cell>
          <cell r="I1337" t="str">
            <v>標準書〔Ⅱ〕-</v>
          </cell>
          <cell r="J1337">
            <v>42</v>
          </cell>
        </row>
        <row r="1338">
          <cell r="B1338">
            <v>1710370</v>
          </cell>
          <cell r="C1338" t="str">
            <v>ｹｰﾌﾞﾙ･(制御用)</v>
          </cell>
          <cell r="E1338" t="str">
            <v>CVV1.25m㎡-3C</v>
          </cell>
          <cell r="G1338" t="str">
            <v>m</v>
          </cell>
          <cell r="H1338">
            <v>80</v>
          </cell>
          <cell r="I1338" t="str">
            <v>標準書〔Ⅱ〕-</v>
          </cell>
          <cell r="J1338">
            <v>42</v>
          </cell>
        </row>
        <row r="1339">
          <cell r="B1339">
            <v>1710380</v>
          </cell>
          <cell r="C1339" t="str">
            <v>ｹｰﾌﾞﾙ･(制御用)</v>
          </cell>
          <cell r="E1339" t="str">
            <v>CVV1.25m㎡-4C</v>
          </cell>
          <cell r="G1339" t="str">
            <v>m</v>
          </cell>
          <cell r="H1339">
            <v>100</v>
          </cell>
          <cell r="I1339" t="str">
            <v>標準書〔Ⅱ〕-</v>
          </cell>
          <cell r="J1339">
            <v>42</v>
          </cell>
        </row>
        <row r="1340">
          <cell r="B1340">
            <v>1710390</v>
          </cell>
          <cell r="C1340" t="str">
            <v>ｹｰﾌﾞﾙ･(制御用)</v>
          </cell>
          <cell r="E1340" t="str">
            <v>CVV1.25m㎡-5C</v>
          </cell>
          <cell r="G1340" t="str">
            <v>m</v>
          </cell>
          <cell r="H1340">
            <v>120</v>
          </cell>
          <cell r="I1340" t="str">
            <v>標準書〔Ⅱ〕-</v>
          </cell>
          <cell r="J1340">
            <v>42</v>
          </cell>
        </row>
        <row r="1341">
          <cell r="B1341">
            <v>1710400</v>
          </cell>
          <cell r="C1341" t="str">
            <v>ｹｰﾌﾞﾙ･(制御用)</v>
          </cell>
          <cell r="E1341" t="str">
            <v>CVV1.25m㎡-6C</v>
          </cell>
          <cell r="G1341" t="str">
            <v>m</v>
          </cell>
          <cell r="H1341">
            <v>140</v>
          </cell>
          <cell r="I1341" t="str">
            <v>標準書〔Ⅱ〕-</v>
          </cell>
          <cell r="J1341">
            <v>42</v>
          </cell>
        </row>
        <row r="1342">
          <cell r="B1342">
            <v>1710410</v>
          </cell>
          <cell r="C1342" t="str">
            <v>ｹｰﾌﾞﾙ･(制御用)</v>
          </cell>
          <cell r="E1342" t="str">
            <v>CVV1.25m㎡-7C</v>
          </cell>
          <cell r="G1342" t="str">
            <v>m</v>
          </cell>
          <cell r="H1342">
            <v>160</v>
          </cell>
          <cell r="I1342" t="str">
            <v>標準書〔Ⅱ〕-</v>
          </cell>
          <cell r="J1342">
            <v>42</v>
          </cell>
        </row>
        <row r="1343">
          <cell r="B1343">
            <v>1710420</v>
          </cell>
          <cell r="C1343" t="str">
            <v>ｹｰﾌﾞﾙ･(制御用)</v>
          </cell>
          <cell r="E1343" t="str">
            <v>CVV1.25m㎡-8C</v>
          </cell>
          <cell r="G1343" t="str">
            <v>m</v>
          </cell>
          <cell r="H1343">
            <v>180</v>
          </cell>
          <cell r="I1343" t="str">
            <v>標準書〔Ⅱ〕-</v>
          </cell>
          <cell r="J1343">
            <v>42</v>
          </cell>
        </row>
        <row r="1344">
          <cell r="B1344">
            <v>1710430</v>
          </cell>
          <cell r="C1344" t="str">
            <v>ｹｰﾌﾞﾙ･(制御用)</v>
          </cell>
          <cell r="E1344" t="str">
            <v>CVV1.25m㎡-10C</v>
          </cell>
          <cell r="G1344" t="str">
            <v>m</v>
          </cell>
          <cell r="H1344">
            <v>230</v>
          </cell>
          <cell r="I1344" t="str">
            <v>標準書〔Ⅱ〕-</v>
          </cell>
          <cell r="J1344">
            <v>42</v>
          </cell>
        </row>
        <row r="1345">
          <cell r="B1345">
            <v>1710440</v>
          </cell>
          <cell r="C1345" t="str">
            <v>ｹｰﾌﾞﾙ･(制御用)</v>
          </cell>
          <cell r="E1345" t="str">
            <v>CVV1.25m㎡-12C</v>
          </cell>
          <cell r="G1345" t="str">
            <v>m</v>
          </cell>
          <cell r="H1345">
            <v>270</v>
          </cell>
          <cell r="I1345" t="str">
            <v>標準書〔Ⅱ〕-</v>
          </cell>
          <cell r="J1345">
            <v>42</v>
          </cell>
        </row>
        <row r="1346">
          <cell r="B1346">
            <v>1710450</v>
          </cell>
          <cell r="C1346" t="str">
            <v>電線(ﾋﾞﾆｰﾙ)</v>
          </cell>
          <cell r="E1346" t="str">
            <v>IV1.2m㎡</v>
          </cell>
          <cell r="G1346" t="str">
            <v>m</v>
          </cell>
          <cell r="H1346">
            <v>15</v>
          </cell>
          <cell r="I1346" t="str">
            <v>標準書〔Ⅱ〕-</v>
          </cell>
          <cell r="J1346">
            <v>42</v>
          </cell>
        </row>
        <row r="1347">
          <cell r="B1347">
            <v>1710460</v>
          </cell>
          <cell r="C1347" t="str">
            <v>電線(ﾋﾞﾆｰﾙ)</v>
          </cell>
          <cell r="E1347" t="str">
            <v>IV1.6m㎡</v>
          </cell>
          <cell r="G1347" t="str">
            <v>m</v>
          </cell>
          <cell r="H1347">
            <v>24</v>
          </cell>
          <cell r="I1347" t="str">
            <v>標準書〔Ⅱ〕-</v>
          </cell>
          <cell r="J1347">
            <v>42</v>
          </cell>
        </row>
        <row r="1348">
          <cell r="B1348">
            <v>1710470</v>
          </cell>
          <cell r="C1348" t="str">
            <v>電線(ﾋﾞﾆｰﾙ)</v>
          </cell>
          <cell r="E1348" t="str">
            <v>IV2.0m㎡</v>
          </cell>
          <cell r="G1348" t="str">
            <v>m</v>
          </cell>
          <cell r="H1348">
            <v>36</v>
          </cell>
          <cell r="I1348" t="str">
            <v>標準書〔Ⅱ〕-</v>
          </cell>
          <cell r="J1348">
            <v>42</v>
          </cell>
        </row>
        <row r="1349">
          <cell r="B1349">
            <v>1710480</v>
          </cell>
          <cell r="C1349" t="str">
            <v>電線(ﾋﾞﾆｰﾙ)</v>
          </cell>
          <cell r="E1349" t="str">
            <v>IV5.5m㎡</v>
          </cell>
          <cell r="G1349" t="str">
            <v>m</v>
          </cell>
          <cell r="H1349">
            <v>66</v>
          </cell>
          <cell r="I1349" t="str">
            <v>標準書〔Ⅱ〕-</v>
          </cell>
          <cell r="J1349">
            <v>42</v>
          </cell>
        </row>
        <row r="1350">
          <cell r="B1350">
            <v>1710490</v>
          </cell>
          <cell r="C1350" t="str">
            <v>電線(ﾋﾞﾆｰﾙ)</v>
          </cell>
          <cell r="E1350" t="str">
            <v>IV8.0m㎡</v>
          </cell>
          <cell r="G1350" t="str">
            <v>m</v>
          </cell>
          <cell r="H1350">
            <v>94</v>
          </cell>
          <cell r="I1350" t="str">
            <v>標準書〔Ⅱ〕-</v>
          </cell>
          <cell r="J1350">
            <v>42</v>
          </cell>
        </row>
        <row r="1351">
          <cell r="B1351">
            <v>1710500</v>
          </cell>
          <cell r="C1351" t="str">
            <v>電線(ﾋﾞﾆｰﾙ)</v>
          </cell>
          <cell r="E1351" t="str">
            <v>IV14m㎡</v>
          </cell>
          <cell r="G1351" t="str">
            <v>m</v>
          </cell>
          <cell r="H1351">
            <v>160</v>
          </cell>
          <cell r="I1351" t="str">
            <v>標準書〔Ⅱ〕-</v>
          </cell>
          <cell r="J1351">
            <v>42</v>
          </cell>
        </row>
        <row r="1352">
          <cell r="B1352">
            <v>1710510</v>
          </cell>
          <cell r="C1352" t="str">
            <v>電線(ﾋﾞﾆｰﾙ)</v>
          </cell>
          <cell r="E1352" t="str">
            <v>IV22m㎡</v>
          </cell>
          <cell r="G1352" t="str">
            <v>m</v>
          </cell>
          <cell r="H1352">
            <v>250</v>
          </cell>
          <cell r="I1352" t="str">
            <v>標準書〔Ⅱ〕-</v>
          </cell>
          <cell r="J1352">
            <v>42</v>
          </cell>
        </row>
        <row r="1353">
          <cell r="B1353">
            <v>1710520</v>
          </cell>
          <cell r="C1353" t="str">
            <v>電線(ﾋﾞﾆｰﾙ)</v>
          </cell>
          <cell r="E1353" t="str">
            <v>IV38m㎡</v>
          </cell>
          <cell r="G1353" t="str">
            <v>m</v>
          </cell>
          <cell r="H1353">
            <v>410</v>
          </cell>
          <cell r="I1353" t="str">
            <v>標準書〔Ⅱ〕-</v>
          </cell>
          <cell r="J1353">
            <v>43</v>
          </cell>
        </row>
        <row r="1354">
          <cell r="B1354">
            <v>1710530</v>
          </cell>
          <cell r="C1354" t="str">
            <v>電線(ﾋﾞﾆｰﾙ)</v>
          </cell>
          <cell r="E1354" t="str">
            <v>IV60m㎡</v>
          </cell>
          <cell r="G1354" t="str">
            <v>m</v>
          </cell>
          <cell r="H1354">
            <v>650</v>
          </cell>
          <cell r="I1354" t="str">
            <v>標準書〔Ⅱ〕-</v>
          </cell>
          <cell r="J1354">
            <v>43</v>
          </cell>
        </row>
        <row r="1355">
          <cell r="B1355">
            <v>1710540</v>
          </cell>
          <cell r="C1355" t="str">
            <v>電線</v>
          </cell>
          <cell r="E1355" t="str">
            <v>VVF1.6mm-2C</v>
          </cell>
          <cell r="G1355" t="str">
            <v>m</v>
          </cell>
          <cell r="H1355">
            <v>40</v>
          </cell>
          <cell r="I1355" t="str">
            <v>標準書〔Ⅱ〕-</v>
          </cell>
          <cell r="J1355">
            <v>43</v>
          </cell>
        </row>
        <row r="1356">
          <cell r="B1356">
            <v>1710550</v>
          </cell>
          <cell r="C1356" t="str">
            <v>電線</v>
          </cell>
          <cell r="E1356" t="str">
            <v>VVF1.6mm-3C</v>
          </cell>
          <cell r="G1356" t="str">
            <v>m</v>
          </cell>
          <cell r="H1356">
            <v>75</v>
          </cell>
          <cell r="I1356" t="str">
            <v>標準書〔Ⅱ〕-</v>
          </cell>
          <cell r="J1356">
            <v>43</v>
          </cell>
        </row>
        <row r="1357">
          <cell r="B1357">
            <v>1710560</v>
          </cell>
          <cell r="C1357" t="str">
            <v>電線</v>
          </cell>
          <cell r="E1357" t="str">
            <v>VVF2.0mm-2C</v>
          </cell>
          <cell r="G1357" t="str">
            <v>m</v>
          </cell>
          <cell r="H1357">
            <v>72</v>
          </cell>
          <cell r="I1357" t="str">
            <v>標準書〔Ⅱ〕-</v>
          </cell>
          <cell r="J1357">
            <v>43</v>
          </cell>
        </row>
        <row r="1358">
          <cell r="B1358">
            <v>1710570</v>
          </cell>
          <cell r="C1358" t="str">
            <v>電線</v>
          </cell>
          <cell r="E1358" t="str">
            <v>VVF2.0mm-3C</v>
          </cell>
          <cell r="G1358" t="str">
            <v>m</v>
          </cell>
          <cell r="H1358">
            <v>120</v>
          </cell>
          <cell r="I1358" t="str">
            <v>標準書〔Ⅱ〕-</v>
          </cell>
          <cell r="J1358">
            <v>43</v>
          </cell>
        </row>
        <row r="1359">
          <cell r="B1359">
            <v>1710580</v>
          </cell>
          <cell r="C1359" t="str">
            <v>電線</v>
          </cell>
          <cell r="E1359" t="str">
            <v>VVF2.6mm-2C</v>
          </cell>
          <cell r="G1359" t="str">
            <v>m</v>
          </cell>
          <cell r="H1359">
            <v>130</v>
          </cell>
          <cell r="I1359" t="str">
            <v>標準書〔Ⅱ〕-</v>
          </cell>
          <cell r="J1359">
            <v>43</v>
          </cell>
        </row>
        <row r="1360">
          <cell r="B1360">
            <v>1710590</v>
          </cell>
          <cell r="C1360" t="str">
            <v>電線</v>
          </cell>
          <cell r="E1360" t="str">
            <v>VVF2.6mm-3C</v>
          </cell>
          <cell r="G1360" t="str">
            <v>m</v>
          </cell>
          <cell r="H1360">
            <v>170</v>
          </cell>
          <cell r="I1360" t="str">
            <v>標準書〔Ⅱ〕-</v>
          </cell>
          <cell r="J1360">
            <v>43</v>
          </cell>
        </row>
        <row r="1361">
          <cell r="B1361">
            <v>1710600</v>
          </cell>
          <cell r="C1361" t="str">
            <v>電線</v>
          </cell>
          <cell r="E1361" t="str">
            <v>HIV1.2m㎡</v>
          </cell>
          <cell r="G1361" t="str">
            <v>m</v>
          </cell>
          <cell r="H1361">
            <v>20</v>
          </cell>
          <cell r="I1361" t="str">
            <v>標準書〔Ⅱ〕-</v>
          </cell>
          <cell r="J1361">
            <v>43</v>
          </cell>
        </row>
        <row r="1362">
          <cell r="B1362">
            <v>1710610</v>
          </cell>
          <cell r="C1362" t="str">
            <v>電線</v>
          </cell>
          <cell r="E1362" t="str">
            <v>HIV1.6m㎡</v>
          </cell>
          <cell r="G1362" t="str">
            <v>m</v>
          </cell>
          <cell r="H1362">
            <v>32</v>
          </cell>
          <cell r="I1362" t="str">
            <v>標準書〔Ⅱ〕-</v>
          </cell>
          <cell r="J1362">
            <v>43</v>
          </cell>
        </row>
        <row r="1363">
          <cell r="B1363">
            <v>1710620</v>
          </cell>
          <cell r="C1363" t="str">
            <v>電線</v>
          </cell>
          <cell r="E1363" t="str">
            <v>HIV2.0m㎡</v>
          </cell>
          <cell r="G1363" t="str">
            <v>m</v>
          </cell>
          <cell r="H1363">
            <v>44</v>
          </cell>
          <cell r="I1363" t="str">
            <v>標準書〔Ⅱ〕-</v>
          </cell>
          <cell r="J1363">
            <v>43</v>
          </cell>
        </row>
        <row r="1364">
          <cell r="B1364">
            <v>1710630</v>
          </cell>
          <cell r="C1364" t="str">
            <v>電線</v>
          </cell>
          <cell r="E1364" t="str">
            <v>HIV2.6m㎡</v>
          </cell>
          <cell r="G1364" t="str">
            <v>m</v>
          </cell>
          <cell r="H1364">
            <v>70</v>
          </cell>
          <cell r="I1364" t="str">
            <v>標準書〔Ⅱ〕-</v>
          </cell>
          <cell r="J1364">
            <v>43</v>
          </cell>
        </row>
        <row r="1365">
          <cell r="B1365">
            <v>1710640</v>
          </cell>
          <cell r="C1365" t="str">
            <v>電線</v>
          </cell>
          <cell r="E1365" t="str">
            <v>HIV5.5m㎡</v>
          </cell>
          <cell r="G1365" t="str">
            <v>m</v>
          </cell>
          <cell r="H1365">
            <v>75</v>
          </cell>
          <cell r="I1365" t="str">
            <v>標準書〔Ⅱ〕-</v>
          </cell>
          <cell r="J1365">
            <v>43</v>
          </cell>
        </row>
        <row r="1366">
          <cell r="B1366">
            <v>1710650</v>
          </cell>
          <cell r="C1366" t="str">
            <v>電線</v>
          </cell>
          <cell r="E1366" t="str">
            <v>HIV8.0m㎡</v>
          </cell>
          <cell r="G1366" t="str">
            <v>m</v>
          </cell>
          <cell r="H1366">
            <v>100</v>
          </cell>
          <cell r="I1366" t="str">
            <v>標準書〔Ⅱ〕-</v>
          </cell>
          <cell r="J1366">
            <v>43</v>
          </cell>
        </row>
        <row r="1367">
          <cell r="B1367">
            <v>1710660</v>
          </cell>
          <cell r="C1367" t="str">
            <v>電線</v>
          </cell>
          <cell r="E1367" t="str">
            <v>HIV14.0m㎡</v>
          </cell>
          <cell r="G1367" t="str">
            <v>m</v>
          </cell>
          <cell r="H1367">
            <v>170</v>
          </cell>
          <cell r="I1367" t="str">
            <v>標準書〔Ⅱ〕-</v>
          </cell>
          <cell r="J1367">
            <v>43</v>
          </cell>
        </row>
        <row r="1368">
          <cell r="B1368">
            <v>1710670</v>
          </cell>
          <cell r="C1368" t="str">
            <v>導線</v>
          </cell>
          <cell r="E1368" t="str">
            <v>鬼より線13/2.0</v>
          </cell>
          <cell r="G1368" t="str">
            <v>m</v>
          </cell>
          <cell r="H1368">
            <v>420</v>
          </cell>
          <cell r="I1368" t="str">
            <v>標準書〔Ⅱ〕-</v>
          </cell>
          <cell r="J1368">
            <v>43</v>
          </cell>
        </row>
        <row r="1369">
          <cell r="B1369">
            <v>1710680</v>
          </cell>
          <cell r="C1369" t="str">
            <v>硬質ﾋﾞﾆﾙ電線管</v>
          </cell>
          <cell r="E1369" t="str">
            <v>VE16mm</v>
          </cell>
          <cell r="G1369" t="str">
            <v>m</v>
          </cell>
          <cell r="H1369">
            <v>64</v>
          </cell>
          <cell r="I1369" t="str">
            <v>標準書〔Ⅱ〕-</v>
          </cell>
          <cell r="J1369">
            <v>43</v>
          </cell>
        </row>
        <row r="1370">
          <cell r="B1370">
            <v>1710690</v>
          </cell>
          <cell r="C1370" t="str">
            <v>硬質ﾋﾞﾆﾙ電線管</v>
          </cell>
          <cell r="E1370" t="str">
            <v>VE22mm</v>
          </cell>
          <cell r="G1370" t="str">
            <v>m</v>
          </cell>
          <cell r="H1370">
            <v>75</v>
          </cell>
          <cell r="I1370" t="str">
            <v>標準書〔Ⅱ〕-</v>
          </cell>
          <cell r="J1370">
            <v>43</v>
          </cell>
        </row>
        <row r="1371">
          <cell r="B1371">
            <v>1710700</v>
          </cell>
          <cell r="C1371" t="str">
            <v>硬質ﾋﾞﾆﾙ電線管</v>
          </cell>
          <cell r="E1371" t="str">
            <v>VE28mm</v>
          </cell>
          <cell r="G1371" t="str">
            <v>m</v>
          </cell>
          <cell r="H1371">
            <v>140</v>
          </cell>
          <cell r="I1371" t="str">
            <v>標準書〔Ⅱ〕-</v>
          </cell>
          <cell r="J1371">
            <v>43</v>
          </cell>
        </row>
        <row r="1372">
          <cell r="B1372">
            <v>1710710</v>
          </cell>
          <cell r="C1372" t="str">
            <v>硬質ﾋﾞﾆﾙ電線管</v>
          </cell>
          <cell r="E1372" t="str">
            <v>VE36mm</v>
          </cell>
          <cell r="G1372" t="str">
            <v>m</v>
          </cell>
          <cell r="H1372">
            <v>210</v>
          </cell>
          <cell r="I1372" t="str">
            <v>標準書〔Ⅱ〕-</v>
          </cell>
          <cell r="J1372">
            <v>43</v>
          </cell>
        </row>
        <row r="1373">
          <cell r="B1373">
            <v>1710720</v>
          </cell>
          <cell r="C1373" t="str">
            <v>硬質ﾋﾞﾆﾙ電線管</v>
          </cell>
          <cell r="E1373" t="str">
            <v>VE42mm</v>
          </cell>
          <cell r="G1373" t="str">
            <v>m</v>
          </cell>
          <cell r="H1373">
            <v>270</v>
          </cell>
          <cell r="I1373" t="str">
            <v>標準書〔Ⅱ〕-</v>
          </cell>
          <cell r="J1373">
            <v>43</v>
          </cell>
        </row>
        <row r="1374">
          <cell r="B1374">
            <v>1710730</v>
          </cell>
          <cell r="C1374" t="str">
            <v>硬質ﾋﾞﾆﾙ電線管</v>
          </cell>
          <cell r="E1374" t="str">
            <v>VE54mm</v>
          </cell>
          <cell r="G1374" t="str">
            <v>m</v>
          </cell>
          <cell r="H1374" t="str">
            <v>380</v>
          </cell>
          <cell r="I1374" t="str">
            <v>標準書〔Ⅱ〕-</v>
          </cell>
          <cell r="J1374">
            <v>43</v>
          </cell>
        </row>
        <row r="1375">
          <cell r="B1375">
            <v>1710740</v>
          </cell>
          <cell r="C1375" t="str">
            <v>硬質ﾋﾞﾆﾙ電線管</v>
          </cell>
          <cell r="E1375" t="str">
            <v>VE70mm</v>
          </cell>
          <cell r="G1375" t="str">
            <v>m</v>
          </cell>
          <cell r="H1375">
            <v>490</v>
          </cell>
          <cell r="I1375" t="str">
            <v>標準書〔Ⅱ〕-</v>
          </cell>
          <cell r="J1375">
            <v>43</v>
          </cell>
        </row>
        <row r="1376">
          <cell r="B1376">
            <v>1710750</v>
          </cell>
          <cell r="C1376" t="str">
            <v>硬質ﾋﾞﾆﾙ電線管</v>
          </cell>
          <cell r="E1376" t="str">
            <v>VE82mm</v>
          </cell>
          <cell r="G1376" t="str">
            <v>m</v>
          </cell>
          <cell r="H1376">
            <v>760</v>
          </cell>
          <cell r="I1376" t="str">
            <v>標準書〔Ⅱ〕-</v>
          </cell>
          <cell r="J1376">
            <v>43</v>
          </cell>
        </row>
        <row r="1377">
          <cell r="B1377">
            <v>1710760</v>
          </cell>
          <cell r="C1377" t="str">
            <v>合成樹脂可とう電線管</v>
          </cell>
          <cell r="E1377" t="str">
            <v>PF-S管16</v>
          </cell>
          <cell r="G1377" t="str">
            <v>m</v>
          </cell>
          <cell r="H1377">
            <v>56</v>
          </cell>
          <cell r="I1377" t="str">
            <v>標準書〔Ⅱ〕-</v>
          </cell>
          <cell r="J1377">
            <v>43</v>
          </cell>
        </row>
        <row r="1378">
          <cell r="B1378">
            <v>1710770</v>
          </cell>
          <cell r="C1378" t="str">
            <v>ねじなし電線管</v>
          </cell>
          <cell r="E1378" t="str">
            <v>E19mm</v>
          </cell>
          <cell r="G1378" t="str">
            <v>m</v>
          </cell>
          <cell r="H1378">
            <v>120</v>
          </cell>
          <cell r="I1378" t="str">
            <v>標準書〔Ⅱ〕-</v>
          </cell>
          <cell r="J1378">
            <v>43</v>
          </cell>
        </row>
        <row r="1379">
          <cell r="B1379">
            <v>1710780</v>
          </cell>
          <cell r="C1379" t="str">
            <v>ねじなし電線管</v>
          </cell>
          <cell r="E1379" t="str">
            <v>E25mm</v>
          </cell>
          <cell r="G1379" t="str">
            <v>m</v>
          </cell>
          <cell r="H1379">
            <v>170</v>
          </cell>
          <cell r="I1379" t="str">
            <v>標準書〔Ⅱ〕-</v>
          </cell>
          <cell r="J1379">
            <v>43</v>
          </cell>
        </row>
        <row r="1380">
          <cell r="B1380">
            <v>1710790</v>
          </cell>
          <cell r="C1380" t="str">
            <v>ねじなし電線管</v>
          </cell>
          <cell r="E1380" t="str">
            <v>E31mm</v>
          </cell>
          <cell r="G1380" t="str">
            <v>m</v>
          </cell>
          <cell r="H1380">
            <v>230</v>
          </cell>
          <cell r="I1380" t="str">
            <v>標準書〔Ⅱ〕-</v>
          </cell>
          <cell r="J1380">
            <v>43</v>
          </cell>
        </row>
        <row r="1381">
          <cell r="B1381">
            <v>1710800</v>
          </cell>
          <cell r="C1381" t="str">
            <v>ねじなし電線管</v>
          </cell>
          <cell r="E1381" t="str">
            <v>E39mm</v>
          </cell>
          <cell r="G1381" t="str">
            <v>m</v>
          </cell>
          <cell r="H1381">
            <v>280</v>
          </cell>
          <cell r="I1381" t="str">
            <v>標準書〔Ⅱ〕-</v>
          </cell>
          <cell r="J1381">
            <v>43</v>
          </cell>
        </row>
        <row r="1382">
          <cell r="B1382">
            <v>1710810</v>
          </cell>
          <cell r="C1382" t="str">
            <v>ねじなし電線管</v>
          </cell>
          <cell r="E1382" t="str">
            <v>E51mm</v>
          </cell>
          <cell r="G1382" t="str">
            <v>m</v>
          </cell>
          <cell r="H1382">
            <v>400</v>
          </cell>
          <cell r="I1382" t="str">
            <v>標準書〔Ⅱ〕-</v>
          </cell>
          <cell r="J1382">
            <v>43</v>
          </cell>
        </row>
        <row r="1383">
          <cell r="B1383">
            <v>1710820</v>
          </cell>
          <cell r="C1383" t="str">
            <v>ねじなし電線管</v>
          </cell>
          <cell r="E1383" t="str">
            <v>E63mm</v>
          </cell>
          <cell r="G1383" t="str">
            <v>m</v>
          </cell>
          <cell r="H1383">
            <v>600</v>
          </cell>
          <cell r="I1383" t="str">
            <v>標準書〔Ⅱ〕-</v>
          </cell>
          <cell r="J1383">
            <v>43</v>
          </cell>
        </row>
        <row r="1384">
          <cell r="B1384">
            <v>1710830</v>
          </cell>
          <cell r="C1384" t="str">
            <v>ねじなし電線管</v>
          </cell>
          <cell r="E1384" t="str">
            <v>E75mm</v>
          </cell>
          <cell r="G1384" t="str">
            <v>m</v>
          </cell>
          <cell r="H1384">
            <v>780</v>
          </cell>
          <cell r="I1384" t="str">
            <v>標準書〔Ⅱ〕-</v>
          </cell>
          <cell r="J1384">
            <v>43</v>
          </cell>
        </row>
        <row r="1385">
          <cell r="B1385">
            <v>1710840</v>
          </cell>
          <cell r="C1385" t="str">
            <v>薄鋼電線管</v>
          </cell>
          <cell r="E1385" t="str">
            <v>C19mm</v>
          </cell>
          <cell r="G1385" t="str">
            <v>m</v>
          </cell>
          <cell r="H1385">
            <v>130</v>
          </cell>
          <cell r="I1385" t="str">
            <v>標準書〔Ⅱ〕-</v>
          </cell>
          <cell r="J1385">
            <v>43</v>
          </cell>
        </row>
        <row r="1386">
          <cell r="B1386">
            <v>1710850</v>
          </cell>
          <cell r="C1386" t="str">
            <v>薄鋼電線管</v>
          </cell>
          <cell r="E1386" t="str">
            <v>C25mm</v>
          </cell>
          <cell r="G1386" t="str">
            <v>m</v>
          </cell>
          <cell r="H1386">
            <v>180</v>
          </cell>
          <cell r="I1386" t="str">
            <v>標準書〔Ⅱ〕-</v>
          </cell>
          <cell r="J1386">
            <v>43</v>
          </cell>
        </row>
        <row r="1387">
          <cell r="B1387">
            <v>1710860</v>
          </cell>
          <cell r="C1387" t="str">
            <v>薄鋼電線管</v>
          </cell>
          <cell r="E1387" t="str">
            <v>C31mm</v>
          </cell>
          <cell r="G1387" t="str">
            <v>m</v>
          </cell>
          <cell r="H1387">
            <v>250</v>
          </cell>
          <cell r="I1387" t="str">
            <v>標準書〔Ⅱ〕-</v>
          </cell>
          <cell r="J1387">
            <v>43</v>
          </cell>
        </row>
        <row r="1388">
          <cell r="B1388">
            <v>1710870</v>
          </cell>
          <cell r="C1388" t="str">
            <v>薄鋼電線管</v>
          </cell>
          <cell r="E1388" t="str">
            <v>C39mm</v>
          </cell>
          <cell r="G1388" t="str">
            <v>m</v>
          </cell>
          <cell r="H1388">
            <v>290</v>
          </cell>
          <cell r="I1388" t="str">
            <v>標準書〔Ⅱ〕-</v>
          </cell>
          <cell r="J1388">
            <v>43</v>
          </cell>
        </row>
        <row r="1389">
          <cell r="B1389">
            <v>1710880</v>
          </cell>
          <cell r="C1389" t="str">
            <v>薄鋼電線管</v>
          </cell>
          <cell r="E1389" t="str">
            <v>C51mm</v>
          </cell>
          <cell r="G1389" t="str">
            <v>m</v>
          </cell>
          <cell r="H1389">
            <v>430</v>
          </cell>
          <cell r="I1389" t="str">
            <v>標準書〔Ⅱ〕-</v>
          </cell>
          <cell r="J1389">
            <v>43</v>
          </cell>
        </row>
        <row r="1390">
          <cell r="B1390">
            <v>1710890</v>
          </cell>
          <cell r="C1390" t="str">
            <v>薄鋼電線管</v>
          </cell>
          <cell r="E1390" t="str">
            <v>C63mm</v>
          </cell>
          <cell r="G1390" t="str">
            <v>m</v>
          </cell>
          <cell r="H1390">
            <v>650</v>
          </cell>
          <cell r="I1390" t="str">
            <v>標準書〔Ⅱ〕-</v>
          </cell>
          <cell r="J1390">
            <v>43</v>
          </cell>
        </row>
        <row r="1391">
          <cell r="B1391">
            <v>1710900</v>
          </cell>
          <cell r="C1391" t="str">
            <v>薄鋼電線管</v>
          </cell>
          <cell r="E1391" t="str">
            <v>C75mm</v>
          </cell>
          <cell r="G1391" t="str">
            <v>m</v>
          </cell>
          <cell r="H1391">
            <v>810</v>
          </cell>
          <cell r="I1391" t="str">
            <v>標準書〔Ⅱ〕-</v>
          </cell>
          <cell r="J1391">
            <v>43</v>
          </cell>
        </row>
        <row r="1392">
          <cell r="B1392">
            <v>1710910</v>
          </cell>
          <cell r="C1392" t="str">
            <v>厚鋼電線管</v>
          </cell>
          <cell r="E1392" t="str">
            <v>G16mm</v>
          </cell>
          <cell r="G1392" t="str">
            <v>m</v>
          </cell>
          <cell r="H1392">
            <v>210</v>
          </cell>
          <cell r="I1392" t="str">
            <v>標準書〔Ⅱ〕-</v>
          </cell>
          <cell r="J1392">
            <v>43</v>
          </cell>
        </row>
        <row r="1393">
          <cell r="B1393">
            <v>1710920</v>
          </cell>
          <cell r="C1393" t="str">
            <v>厚鋼電線管</v>
          </cell>
          <cell r="E1393" t="str">
            <v>G22mm</v>
          </cell>
          <cell r="G1393" t="str">
            <v>m</v>
          </cell>
          <cell r="H1393">
            <v>280</v>
          </cell>
          <cell r="I1393" t="str">
            <v>標準書〔Ⅱ〕-</v>
          </cell>
          <cell r="J1393">
            <v>43</v>
          </cell>
        </row>
        <row r="1394">
          <cell r="B1394">
            <v>1710930</v>
          </cell>
          <cell r="C1394" t="str">
            <v>厚鋼電線管</v>
          </cell>
          <cell r="E1394" t="str">
            <v>G28mm</v>
          </cell>
          <cell r="G1394" t="str">
            <v>m</v>
          </cell>
          <cell r="H1394">
            <v>380</v>
          </cell>
          <cell r="I1394" t="str">
            <v>標準書〔Ⅱ〕-</v>
          </cell>
          <cell r="J1394">
            <v>43</v>
          </cell>
        </row>
        <row r="1395">
          <cell r="B1395">
            <v>1710940</v>
          </cell>
          <cell r="C1395" t="str">
            <v>厚鋼電線管</v>
          </cell>
          <cell r="E1395" t="str">
            <v>G36mm</v>
          </cell>
          <cell r="G1395" t="str">
            <v>m</v>
          </cell>
          <cell r="H1395">
            <v>480</v>
          </cell>
          <cell r="I1395" t="str">
            <v>標準書〔Ⅱ〕-</v>
          </cell>
          <cell r="J1395">
            <v>43</v>
          </cell>
        </row>
        <row r="1396">
          <cell r="B1396">
            <v>1710950</v>
          </cell>
          <cell r="C1396" t="str">
            <v>厚鋼電線管</v>
          </cell>
          <cell r="E1396" t="str">
            <v>G42mm</v>
          </cell>
          <cell r="G1396" t="str">
            <v>m</v>
          </cell>
          <cell r="H1396">
            <v>570</v>
          </cell>
          <cell r="I1396" t="str">
            <v>標準書〔Ⅱ〕-</v>
          </cell>
          <cell r="J1396">
            <v>43</v>
          </cell>
        </row>
        <row r="1397">
          <cell r="B1397">
            <v>1710960</v>
          </cell>
          <cell r="C1397" t="str">
            <v>厚鋼電線管</v>
          </cell>
          <cell r="E1397" t="str">
            <v>G54mm</v>
          </cell>
          <cell r="G1397" t="str">
            <v>m</v>
          </cell>
          <cell r="H1397">
            <v>810</v>
          </cell>
          <cell r="I1397" t="str">
            <v>標準書〔Ⅱ〕-</v>
          </cell>
          <cell r="J1397">
            <v>43</v>
          </cell>
        </row>
        <row r="1398">
          <cell r="B1398">
            <v>1710970</v>
          </cell>
          <cell r="C1398" t="str">
            <v>厚鋼電線管</v>
          </cell>
          <cell r="E1398" t="str">
            <v>G70mm</v>
          </cell>
          <cell r="G1398" t="str">
            <v>m</v>
          </cell>
          <cell r="H1398">
            <v>1160</v>
          </cell>
          <cell r="I1398" t="str">
            <v>標準書〔Ⅱ〕-</v>
          </cell>
          <cell r="J1398">
            <v>43</v>
          </cell>
        </row>
        <row r="1399">
          <cell r="B1399">
            <v>1710980</v>
          </cell>
          <cell r="C1399" t="str">
            <v>厚鋼電線管</v>
          </cell>
          <cell r="E1399" t="str">
            <v>G82mm</v>
          </cell>
          <cell r="G1399" t="str">
            <v>m</v>
          </cell>
          <cell r="H1399">
            <v>1410</v>
          </cell>
          <cell r="I1399" t="str">
            <v>標準書〔Ⅱ〕-</v>
          </cell>
          <cell r="J1399">
            <v>43</v>
          </cell>
        </row>
        <row r="1400">
          <cell r="B1400">
            <v>1710990</v>
          </cell>
          <cell r="C1400" t="str">
            <v>厚鋼電線管</v>
          </cell>
          <cell r="E1400" t="str">
            <v>G92mm</v>
          </cell>
          <cell r="G1400" t="str">
            <v>m</v>
          </cell>
          <cell r="H1400">
            <v>2270</v>
          </cell>
          <cell r="I1400" t="str">
            <v>標準書〔Ⅱ〕-</v>
          </cell>
          <cell r="J1400">
            <v>43</v>
          </cell>
        </row>
        <row r="1401">
          <cell r="B1401">
            <v>1711000</v>
          </cell>
          <cell r="C1401" t="str">
            <v>厚鋼電線管</v>
          </cell>
          <cell r="E1401" t="str">
            <v>G104mm</v>
          </cell>
          <cell r="G1401" t="str">
            <v>m</v>
          </cell>
          <cell r="H1401">
            <v>2600</v>
          </cell>
          <cell r="I1401" t="str">
            <v>標準書〔Ⅱ〕-</v>
          </cell>
          <cell r="J1401">
            <v>43</v>
          </cell>
        </row>
        <row r="1402">
          <cell r="B1402">
            <v>1711010</v>
          </cell>
          <cell r="C1402" t="str">
            <v>電灯取付器具</v>
          </cell>
          <cell r="G1402" t="str">
            <v>個</v>
          </cell>
          <cell r="H1402">
            <v>350</v>
          </cell>
          <cell r="I1402" t="str">
            <v>標準書〔Ⅱ〕-</v>
          </cell>
          <cell r="J1402">
            <v>43</v>
          </cell>
        </row>
        <row r="1403">
          <cell r="B1403">
            <v>1711020</v>
          </cell>
          <cell r="C1403" t="str">
            <v>ｺﾝｾﾝﾄ</v>
          </cell>
          <cell r="E1403" t="str">
            <v>埋込ｺﾝｾﾝﾄ(2P15A)</v>
          </cell>
          <cell r="G1403" t="str">
            <v>個</v>
          </cell>
          <cell r="H1403">
            <v>120</v>
          </cell>
          <cell r="I1403" t="str">
            <v>標準書〔Ⅱ〕-</v>
          </cell>
          <cell r="J1403">
            <v>43</v>
          </cell>
        </row>
        <row r="1404">
          <cell r="B1404">
            <v>1711030</v>
          </cell>
          <cell r="C1404" t="str">
            <v>ｽｲｯﾁ</v>
          </cell>
          <cell r="E1404" t="str">
            <v>埋込ﾀﾝﾌﾞﾗｽｲｯﾁ(両切)</v>
          </cell>
          <cell r="G1404" t="str">
            <v>個</v>
          </cell>
          <cell r="H1404">
            <v>530</v>
          </cell>
          <cell r="I1404" t="str">
            <v>標準書〔Ⅱ〕-</v>
          </cell>
          <cell r="J1404">
            <v>44</v>
          </cell>
        </row>
        <row r="1405">
          <cell r="B1405">
            <v>1711040</v>
          </cell>
          <cell r="C1405" t="str">
            <v>角型露出ｺﾝｾﾝﾄ</v>
          </cell>
          <cell r="E1405" t="str">
            <v>2P15Aﾀﾞﾌﾞﾙ</v>
          </cell>
          <cell r="G1405" t="str">
            <v>個</v>
          </cell>
          <cell r="H1405">
            <v>160</v>
          </cell>
          <cell r="I1405" t="str">
            <v>標準書〔Ⅱ〕-</v>
          </cell>
          <cell r="J1405">
            <v>44</v>
          </cell>
        </row>
        <row r="1406">
          <cell r="B1406">
            <v>1711050</v>
          </cell>
          <cell r="C1406" t="str">
            <v>照明器具</v>
          </cell>
          <cell r="E1406" t="str">
            <v>住居系･上</v>
          </cell>
          <cell r="G1406" t="str">
            <v>個</v>
          </cell>
          <cell r="H1406">
            <v>55800</v>
          </cell>
          <cell r="I1406" t="str">
            <v>標準書〔Ⅱ〕-</v>
          </cell>
          <cell r="J1406">
            <v>44</v>
          </cell>
        </row>
        <row r="1407">
          <cell r="B1407">
            <v>1711060</v>
          </cell>
          <cell r="C1407" t="str">
            <v>照明器具</v>
          </cell>
          <cell r="E1407" t="str">
            <v>住居系･中</v>
          </cell>
          <cell r="G1407" t="str">
            <v>個</v>
          </cell>
          <cell r="H1407">
            <v>43500</v>
          </cell>
          <cell r="I1407" t="str">
            <v>標準書〔Ⅱ〕-</v>
          </cell>
          <cell r="J1407">
            <v>44</v>
          </cell>
        </row>
        <row r="1408">
          <cell r="B1408">
            <v>1711070</v>
          </cell>
          <cell r="C1408" t="str">
            <v>照明器具</v>
          </cell>
          <cell r="E1408" t="str">
            <v>住居系･並</v>
          </cell>
          <cell r="G1408" t="str">
            <v>個</v>
          </cell>
          <cell r="H1408">
            <v>30500</v>
          </cell>
          <cell r="I1408" t="str">
            <v>標準書〔Ⅱ〕-</v>
          </cell>
          <cell r="J1408">
            <v>44</v>
          </cell>
        </row>
        <row r="1409">
          <cell r="B1409">
            <v>1711080</v>
          </cell>
          <cell r="C1409" t="str">
            <v>照明器具</v>
          </cell>
          <cell r="E1409" t="str">
            <v>事務所系･(螢光灯･埋込兼用形)･上</v>
          </cell>
          <cell r="G1409" t="str">
            <v>個</v>
          </cell>
          <cell r="H1409">
            <v>36200</v>
          </cell>
          <cell r="I1409" t="str">
            <v>標準書〔Ⅱ〕-</v>
          </cell>
          <cell r="J1409">
            <v>44</v>
          </cell>
        </row>
        <row r="1410">
          <cell r="B1410">
            <v>1711090</v>
          </cell>
          <cell r="C1410" t="str">
            <v>照明器具</v>
          </cell>
          <cell r="E1410" t="str">
            <v>事務所系･(螢光灯･ｼｰﾘﾝｸﾞﾗｲﾄ)･中</v>
          </cell>
          <cell r="G1410" t="str">
            <v>個</v>
          </cell>
          <cell r="H1410">
            <v>18600</v>
          </cell>
          <cell r="I1410" t="str">
            <v>標準書〔Ⅱ〕-</v>
          </cell>
          <cell r="J1410">
            <v>44</v>
          </cell>
        </row>
        <row r="1411">
          <cell r="B1411">
            <v>1711100</v>
          </cell>
          <cell r="C1411" t="str">
            <v>照明器具</v>
          </cell>
          <cell r="E1411" t="str">
            <v>事務所系･(螢光灯･ｼｰﾘﾝｸﾞﾗｲﾄ)･並</v>
          </cell>
          <cell r="G1411" t="str">
            <v>個</v>
          </cell>
          <cell r="H1411">
            <v>12600</v>
          </cell>
          <cell r="I1411" t="str">
            <v>標準書〔Ⅱ〕-</v>
          </cell>
          <cell r="J1411">
            <v>44</v>
          </cell>
        </row>
        <row r="1412">
          <cell r="B1412">
            <v>1711110</v>
          </cell>
          <cell r="C1412" t="str">
            <v>照明器具</v>
          </cell>
          <cell r="E1412" t="str">
            <v>工場系･(螢光灯･ｼｰﾘﾝｸﾞﾗｲﾄ)･上</v>
          </cell>
          <cell r="G1412" t="str">
            <v>個</v>
          </cell>
          <cell r="H1412">
            <v>12600</v>
          </cell>
          <cell r="I1412" t="str">
            <v>標準書〔Ⅱ〕-</v>
          </cell>
          <cell r="J1412">
            <v>44</v>
          </cell>
        </row>
        <row r="1413">
          <cell r="B1413">
            <v>1711120</v>
          </cell>
          <cell r="C1413" t="str">
            <v>照明器具</v>
          </cell>
          <cell r="E1413" t="str">
            <v>工場系･(螢光灯･ｼｰﾘﾝｸﾞﾗｲﾄ)･中</v>
          </cell>
          <cell r="G1413" t="str">
            <v>個</v>
          </cell>
          <cell r="H1413">
            <v>8460</v>
          </cell>
          <cell r="I1413" t="str">
            <v>標準書〔Ⅱ〕-</v>
          </cell>
          <cell r="J1413">
            <v>44</v>
          </cell>
        </row>
        <row r="1414">
          <cell r="B1414">
            <v>1711130</v>
          </cell>
          <cell r="C1414" t="str">
            <v>照明器具</v>
          </cell>
          <cell r="E1414" t="str">
            <v>工場系･(螢光灯･ｼｰﾘﾝｸﾞﾗｲﾄ)･並</v>
          </cell>
          <cell r="G1414" t="str">
            <v>個</v>
          </cell>
          <cell r="H1414">
            <v>7820</v>
          </cell>
          <cell r="I1414" t="str">
            <v>標準書〔Ⅱ〕-</v>
          </cell>
          <cell r="J1414">
            <v>44</v>
          </cell>
        </row>
        <row r="1415">
          <cell r="B1415">
            <v>1711140</v>
          </cell>
          <cell r="C1415" t="str">
            <v>照明器具(構内灯)</v>
          </cell>
          <cell r="E1415" t="str">
            <v>110～250W</v>
          </cell>
          <cell r="G1415" t="str">
            <v>台</v>
          </cell>
          <cell r="H1415">
            <v>16000</v>
          </cell>
          <cell r="I1415" t="str">
            <v>標準書〔Ⅱ〕-</v>
          </cell>
          <cell r="J1415">
            <v>44</v>
          </cell>
        </row>
        <row r="1416">
          <cell r="B1416">
            <v>1711150</v>
          </cell>
          <cell r="C1416" t="str">
            <v>門灯(埋込型)</v>
          </cell>
          <cell r="G1416" t="str">
            <v>灯</v>
          </cell>
          <cell r="H1416">
            <v>20400</v>
          </cell>
          <cell r="I1416" t="str">
            <v>標準書〔Ⅱ〕-</v>
          </cell>
          <cell r="J1416">
            <v>44</v>
          </cell>
        </row>
        <row r="1417">
          <cell r="B1417">
            <v>1711160</v>
          </cell>
          <cell r="C1417" t="str">
            <v>門灯(露出型)</v>
          </cell>
          <cell r="G1417" t="str">
            <v>灯</v>
          </cell>
          <cell r="H1417">
            <v>16800</v>
          </cell>
          <cell r="I1417" t="str">
            <v>標準書〔Ⅱ〕-</v>
          </cell>
          <cell r="J1417">
            <v>44</v>
          </cell>
        </row>
        <row r="1418">
          <cell r="B1418">
            <v>1711170</v>
          </cell>
          <cell r="C1418" t="str">
            <v>換気扇</v>
          </cell>
          <cell r="E1418" t="str">
            <v>羽根径200mm･(台所用)</v>
          </cell>
          <cell r="G1418" t="str">
            <v>台</v>
          </cell>
          <cell r="H1418">
            <v>6280</v>
          </cell>
          <cell r="I1418" t="str">
            <v>標準書〔Ⅱ〕-</v>
          </cell>
          <cell r="J1418">
            <v>44</v>
          </cell>
        </row>
        <row r="1419">
          <cell r="B1419">
            <v>1711180</v>
          </cell>
          <cell r="C1419" t="str">
            <v>換気扇</v>
          </cell>
          <cell r="E1419" t="str">
            <v>羽根径250mm･(台所用)</v>
          </cell>
          <cell r="G1419" t="str">
            <v>台</v>
          </cell>
          <cell r="H1419">
            <v>7150</v>
          </cell>
          <cell r="I1419" t="str">
            <v>標準書〔Ⅱ〕-</v>
          </cell>
          <cell r="J1419">
            <v>44</v>
          </cell>
        </row>
        <row r="1420">
          <cell r="B1420">
            <v>1711190</v>
          </cell>
          <cell r="C1420" t="str">
            <v>換気扇</v>
          </cell>
          <cell r="E1420" t="str">
            <v>羽根径300mm･(台所用)</v>
          </cell>
          <cell r="G1420" t="str">
            <v>台</v>
          </cell>
          <cell r="H1420">
            <v>8780</v>
          </cell>
          <cell r="I1420" t="str">
            <v>標準書〔Ⅱ〕-</v>
          </cell>
          <cell r="J1420">
            <v>44</v>
          </cell>
        </row>
        <row r="1421">
          <cell r="B1421">
            <v>1711200</v>
          </cell>
          <cell r="C1421" t="str">
            <v>換気扇</v>
          </cell>
          <cell r="E1421" t="str">
            <v>羽根径150mm･(浴室用)ﾊﾟｲﾌﾟ用ﾌｧﾝ</v>
          </cell>
          <cell r="G1421" t="str">
            <v>台</v>
          </cell>
          <cell r="H1421">
            <v>8490</v>
          </cell>
          <cell r="I1421" t="str">
            <v>標準書〔Ⅱ〕-</v>
          </cell>
          <cell r="J1421">
            <v>44</v>
          </cell>
        </row>
        <row r="1422">
          <cell r="B1422">
            <v>1711210</v>
          </cell>
          <cell r="C1422" t="str">
            <v>換気扇</v>
          </cell>
          <cell r="E1422" t="str">
            <v>羽根径200mm･(居室用･格子)</v>
          </cell>
          <cell r="G1422" t="str">
            <v>台</v>
          </cell>
          <cell r="H1422">
            <v>7240</v>
          </cell>
          <cell r="I1422" t="str">
            <v>標準書〔Ⅱ〕-</v>
          </cell>
          <cell r="J1422">
            <v>44</v>
          </cell>
        </row>
        <row r="1423">
          <cell r="B1423">
            <v>1711220</v>
          </cell>
          <cell r="C1423" t="str">
            <v>換気扇</v>
          </cell>
          <cell r="E1423" t="str">
            <v>羽根径250mm･(居室用･格子)</v>
          </cell>
          <cell r="G1423" t="str">
            <v>台</v>
          </cell>
          <cell r="H1423">
            <v>8060</v>
          </cell>
          <cell r="I1423" t="str">
            <v>標準書〔Ⅱ〕-</v>
          </cell>
          <cell r="J1423">
            <v>44</v>
          </cell>
        </row>
        <row r="1424">
          <cell r="B1424">
            <v>1711230</v>
          </cell>
          <cell r="C1424" t="str">
            <v>換気扇(天井埋込型)</v>
          </cell>
          <cell r="E1424" t="str">
            <v>羽根径100mm･(居室用)</v>
          </cell>
          <cell r="G1424" t="str">
            <v>台</v>
          </cell>
          <cell r="H1424">
            <v>48400</v>
          </cell>
          <cell r="I1424" t="str">
            <v>標準書〔Ⅱ〕-</v>
          </cell>
          <cell r="J1424">
            <v>44</v>
          </cell>
        </row>
        <row r="1425">
          <cell r="B1425">
            <v>1711240</v>
          </cell>
          <cell r="C1425" t="str">
            <v>換気扇(天井埋込型)</v>
          </cell>
          <cell r="E1425" t="str">
            <v>羽根径100mm･(浴室･便所用)</v>
          </cell>
          <cell r="G1425" t="str">
            <v>台</v>
          </cell>
          <cell r="H1425">
            <v>12900</v>
          </cell>
          <cell r="I1425" t="str">
            <v>標準書〔Ⅱ〕-</v>
          </cell>
          <cell r="J1425">
            <v>44</v>
          </cell>
        </row>
        <row r="1426">
          <cell r="B1426">
            <v>1711250</v>
          </cell>
          <cell r="C1426" t="str">
            <v>有圧換気扇(産業用)</v>
          </cell>
          <cell r="E1426" t="str">
            <v>羽根径300mm</v>
          </cell>
          <cell r="G1426" t="str">
            <v>台</v>
          </cell>
          <cell r="H1426">
            <v>18900</v>
          </cell>
          <cell r="I1426" t="str">
            <v>標準書〔Ⅱ〕-</v>
          </cell>
          <cell r="J1426">
            <v>44</v>
          </cell>
        </row>
        <row r="1427">
          <cell r="B1427">
            <v>1711260</v>
          </cell>
          <cell r="C1427" t="str">
            <v>有圧換気扇(産業用)</v>
          </cell>
          <cell r="E1427" t="str">
            <v>羽根径400mm</v>
          </cell>
          <cell r="G1427" t="str">
            <v>台</v>
          </cell>
          <cell r="H1427">
            <v>27200</v>
          </cell>
          <cell r="I1427" t="str">
            <v>標準書〔Ⅱ〕-</v>
          </cell>
          <cell r="J1427">
            <v>44</v>
          </cell>
        </row>
        <row r="1428">
          <cell r="B1428">
            <v>1711270</v>
          </cell>
          <cell r="C1428" t="str">
            <v>有圧換気扇(産業用)</v>
          </cell>
          <cell r="E1428" t="str">
            <v>羽根径500mm</v>
          </cell>
          <cell r="G1428" t="str">
            <v>台</v>
          </cell>
          <cell r="H1428">
            <v>37500</v>
          </cell>
          <cell r="I1428" t="str">
            <v>標準書〔Ⅱ〕-</v>
          </cell>
          <cell r="J1428">
            <v>44</v>
          </cell>
        </row>
        <row r="1429">
          <cell r="B1429">
            <v>1711280</v>
          </cell>
          <cell r="C1429" t="str">
            <v>換気扇</v>
          </cell>
          <cell r="E1429" t="str">
            <v>有効換気量･50m3/h</v>
          </cell>
          <cell r="G1429" t="str">
            <v>台</v>
          </cell>
          <cell r="H1429">
            <v>7120</v>
          </cell>
          <cell r="I1429" t="str">
            <v>標準書〔Ⅱ〕-</v>
          </cell>
          <cell r="J1429">
            <v>44</v>
          </cell>
        </row>
        <row r="1430">
          <cell r="B1430">
            <v>1711290</v>
          </cell>
          <cell r="C1430" t="str">
            <v>換気扇</v>
          </cell>
          <cell r="E1430" t="str">
            <v>有効換気量･60m3/h</v>
          </cell>
          <cell r="G1430" t="str">
            <v>台</v>
          </cell>
          <cell r="H1430">
            <v>7280</v>
          </cell>
          <cell r="I1430" t="str">
            <v>標準書〔Ⅱ〕-</v>
          </cell>
          <cell r="J1430">
            <v>44</v>
          </cell>
        </row>
        <row r="1431">
          <cell r="B1431">
            <v>1711300</v>
          </cell>
          <cell r="C1431" t="str">
            <v>換気扇</v>
          </cell>
          <cell r="E1431" t="str">
            <v>有効換気量･75m3/h</v>
          </cell>
          <cell r="G1431" t="str">
            <v>台</v>
          </cell>
          <cell r="H1431">
            <v>7680</v>
          </cell>
          <cell r="I1431" t="str">
            <v>標準書〔Ⅱ〕-</v>
          </cell>
          <cell r="J1431">
            <v>44</v>
          </cell>
        </row>
        <row r="1432">
          <cell r="B1432">
            <v>1711310</v>
          </cell>
          <cell r="C1432" t="str">
            <v>換気扇</v>
          </cell>
          <cell r="E1432" t="str">
            <v>有効換気量･100m3/h</v>
          </cell>
          <cell r="G1432" t="str">
            <v>台</v>
          </cell>
          <cell r="H1432">
            <v>8800</v>
          </cell>
          <cell r="I1432" t="str">
            <v>標準書〔Ⅱ〕-</v>
          </cell>
          <cell r="J1432">
            <v>44</v>
          </cell>
        </row>
        <row r="1433">
          <cell r="B1433">
            <v>1711320</v>
          </cell>
          <cell r="C1433" t="str">
            <v>換気扇</v>
          </cell>
          <cell r="E1433" t="str">
            <v>有効換気量･110m3/h</v>
          </cell>
          <cell r="G1433" t="str">
            <v>台</v>
          </cell>
          <cell r="H1433">
            <v>11000</v>
          </cell>
          <cell r="I1433" t="str">
            <v>標準書〔Ⅱ〕-</v>
          </cell>
          <cell r="J1433">
            <v>44</v>
          </cell>
        </row>
        <row r="1434">
          <cell r="B1434">
            <v>1711330</v>
          </cell>
          <cell r="C1434" t="str">
            <v>換気扇</v>
          </cell>
          <cell r="E1434" t="str">
            <v>有効換気量･125m3/h</v>
          </cell>
          <cell r="G1434" t="str">
            <v>台</v>
          </cell>
          <cell r="H1434">
            <v>11900</v>
          </cell>
          <cell r="I1434" t="str">
            <v>標準書〔Ⅱ〕-</v>
          </cell>
          <cell r="J1434">
            <v>44</v>
          </cell>
        </row>
        <row r="1435">
          <cell r="B1435">
            <v>1711340</v>
          </cell>
          <cell r="C1435" t="str">
            <v>ﾊﾟｲﾌﾟﾌｧﾝ</v>
          </cell>
          <cell r="E1435" t="str">
            <v>壁･天井取付･丸形ﾙｰﾊﾞｰ</v>
          </cell>
          <cell r="G1435" t="str">
            <v>台</v>
          </cell>
          <cell r="H1435">
            <v>6560</v>
          </cell>
          <cell r="I1435" t="str">
            <v>標準書〔Ⅱ〕-</v>
          </cell>
          <cell r="J1435">
            <v>44</v>
          </cell>
        </row>
        <row r="1436">
          <cell r="B1436">
            <v>1711350</v>
          </cell>
          <cell r="C1436" t="str">
            <v>ﾊﾟｲﾌﾟﾌｧﾝ</v>
          </cell>
          <cell r="E1436" t="str">
            <v>壁･天井取付･角形ﾙｰﾊﾞｰ</v>
          </cell>
          <cell r="G1436" t="str">
            <v>台</v>
          </cell>
          <cell r="H1436">
            <v>8240</v>
          </cell>
          <cell r="I1436" t="str">
            <v>標準書〔Ⅱ〕-</v>
          </cell>
          <cell r="J1436">
            <v>44</v>
          </cell>
        </row>
        <row r="1437">
          <cell r="B1437">
            <v>1711360</v>
          </cell>
          <cell r="C1437" t="str">
            <v>ﾍﾞﾝﾄﾞｷｬｯﾌﾟ</v>
          </cell>
          <cell r="E1437" t="str">
            <v>ｱﾙﾐ製･φ100mm</v>
          </cell>
          <cell r="G1437" t="str">
            <v>個</v>
          </cell>
          <cell r="H1437">
            <v>830</v>
          </cell>
          <cell r="I1437" t="str">
            <v>標準書〔Ⅱ〕-</v>
          </cell>
          <cell r="J1437">
            <v>44</v>
          </cell>
        </row>
        <row r="1438">
          <cell r="B1438">
            <v>1711370</v>
          </cell>
          <cell r="C1438" t="str">
            <v>ﾍﾞﾝﾄｷｬｯﾌﾟ取付</v>
          </cell>
          <cell r="E1438" t="str">
            <v>φ100mm</v>
          </cell>
          <cell r="G1438" t="str">
            <v>個</v>
          </cell>
          <cell r="H1438">
            <v>2880</v>
          </cell>
          <cell r="I1438" t="str">
            <v>標準書〔Ⅱ〕-</v>
          </cell>
          <cell r="J1438">
            <v>44</v>
          </cell>
        </row>
        <row r="1439">
          <cell r="B1439">
            <v>1711380</v>
          </cell>
          <cell r="C1439" t="str">
            <v>取付用木枠</v>
          </cell>
          <cell r="E1439" t="str">
            <v>適合羽根径･200mm</v>
          </cell>
          <cell r="G1439" t="str">
            <v>台</v>
          </cell>
          <cell r="H1439">
            <v>1100</v>
          </cell>
          <cell r="I1439" t="str">
            <v>標準書〔Ⅱ〕-</v>
          </cell>
          <cell r="J1439">
            <v>44</v>
          </cell>
        </row>
        <row r="1440">
          <cell r="B1440">
            <v>1711390</v>
          </cell>
          <cell r="C1440" t="str">
            <v>取付用木枠</v>
          </cell>
          <cell r="E1440" t="str">
            <v>適合羽根径･250mm</v>
          </cell>
          <cell r="G1440" t="str">
            <v>台</v>
          </cell>
          <cell r="H1440">
            <v>1150</v>
          </cell>
          <cell r="I1440" t="str">
            <v>標準書〔Ⅱ〕-</v>
          </cell>
          <cell r="J1440">
            <v>44</v>
          </cell>
        </row>
        <row r="1441">
          <cell r="B1441">
            <v>1711400</v>
          </cell>
          <cell r="C1441" t="str">
            <v>取付用木枠</v>
          </cell>
          <cell r="E1441" t="str">
            <v>適合羽根径･300mm</v>
          </cell>
          <cell r="G1441" t="str">
            <v>台</v>
          </cell>
          <cell r="H1441">
            <v>1200</v>
          </cell>
          <cell r="I1441" t="str">
            <v>標準書〔Ⅱ〕-</v>
          </cell>
          <cell r="J1441">
            <v>44</v>
          </cell>
        </row>
        <row r="1442">
          <cell r="B1442">
            <v>1711410</v>
          </cell>
          <cell r="C1442" t="str">
            <v>自動点滅器</v>
          </cell>
          <cell r="E1442" t="str">
            <v>光電式</v>
          </cell>
          <cell r="G1442" t="str">
            <v>個</v>
          </cell>
          <cell r="H1442">
            <v>2470</v>
          </cell>
          <cell r="I1442" t="str">
            <v>標準書〔Ⅱ〕-</v>
          </cell>
          <cell r="J1442">
            <v>44</v>
          </cell>
        </row>
        <row r="1443">
          <cell r="B1443">
            <v>1711420</v>
          </cell>
          <cell r="C1443" t="str">
            <v>ｹｰﾌﾞﾙ</v>
          </cell>
          <cell r="E1443" t="str">
            <v>FP1.2-5C</v>
          </cell>
          <cell r="G1443" t="str">
            <v>m</v>
          </cell>
          <cell r="H1443">
            <v>400</v>
          </cell>
          <cell r="I1443" t="str">
            <v>標準書〔Ⅱ〕-</v>
          </cell>
          <cell r="J1443">
            <v>44</v>
          </cell>
        </row>
        <row r="1444">
          <cell r="B1444">
            <v>1711430</v>
          </cell>
          <cell r="C1444" t="str">
            <v>ｹｰﾌﾞﾙ</v>
          </cell>
          <cell r="E1444" t="str">
            <v>FP1.2-10C</v>
          </cell>
          <cell r="G1444" t="str">
            <v>m</v>
          </cell>
          <cell r="H1444">
            <v>810</v>
          </cell>
          <cell r="I1444" t="str">
            <v>標準書〔Ⅱ〕-</v>
          </cell>
          <cell r="J1444">
            <v>44</v>
          </cell>
        </row>
        <row r="1445">
          <cell r="B1445">
            <v>1711440</v>
          </cell>
          <cell r="C1445" t="str">
            <v>ｹｰﾌﾞﾙ</v>
          </cell>
          <cell r="E1445" t="str">
            <v>FP1.6-15C</v>
          </cell>
          <cell r="G1445" t="str">
            <v>m</v>
          </cell>
          <cell r="H1445">
            <v>1500</v>
          </cell>
          <cell r="I1445" t="str">
            <v>標準書〔Ⅱ〕-</v>
          </cell>
          <cell r="J1445">
            <v>44</v>
          </cell>
        </row>
        <row r="1446">
          <cell r="B1446">
            <v>1711450</v>
          </cell>
          <cell r="C1446" t="str">
            <v>ｹｰﾌﾞﾙ</v>
          </cell>
          <cell r="E1446" t="str">
            <v>FP1.6-30C</v>
          </cell>
          <cell r="G1446" t="str">
            <v>m</v>
          </cell>
          <cell r="H1446">
            <v>2680</v>
          </cell>
          <cell r="I1446" t="str">
            <v>標準書〔Ⅱ〕-</v>
          </cell>
          <cell r="J1446">
            <v>44</v>
          </cell>
        </row>
        <row r="1447">
          <cell r="B1447">
            <v>1711460</v>
          </cell>
          <cell r="C1447" t="str">
            <v>同軸ｹｰﾌﾞﾙ</v>
          </cell>
          <cell r="E1447" t="str">
            <v>5C-2V</v>
          </cell>
          <cell r="G1447" t="str">
            <v>m</v>
          </cell>
          <cell r="H1447">
            <v>76</v>
          </cell>
          <cell r="I1447" t="str">
            <v>標準書〔Ⅱ〕-</v>
          </cell>
          <cell r="J1447">
            <v>44</v>
          </cell>
        </row>
        <row r="1448">
          <cell r="B1448">
            <v>1711470</v>
          </cell>
          <cell r="C1448" t="str">
            <v>通信ｹｰﾌﾞﾙ</v>
          </cell>
          <cell r="E1448" t="str">
            <v>FCPEV 0.65-2P</v>
          </cell>
          <cell r="G1448" t="str">
            <v>m</v>
          </cell>
          <cell r="H1448">
            <v>60</v>
          </cell>
          <cell r="I1448" t="str">
            <v>標準書〔Ⅱ〕-</v>
          </cell>
          <cell r="J1448">
            <v>44</v>
          </cell>
        </row>
        <row r="1449">
          <cell r="B1449">
            <v>1711480</v>
          </cell>
          <cell r="C1449" t="str">
            <v>通信ｹｰﾌﾞﾙ</v>
          </cell>
          <cell r="E1449" t="str">
            <v>FCPEV 0.65-3P</v>
          </cell>
          <cell r="G1449" t="str">
            <v>m</v>
          </cell>
          <cell r="H1449">
            <v>72</v>
          </cell>
          <cell r="I1449" t="str">
            <v>標準書〔Ⅱ〕-</v>
          </cell>
          <cell r="J1449">
            <v>44</v>
          </cell>
        </row>
        <row r="1450">
          <cell r="B1450">
            <v>1711490</v>
          </cell>
          <cell r="C1450" t="str">
            <v>端子板</v>
          </cell>
          <cell r="E1450" t="str">
            <v>10P</v>
          </cell>
          <cell r="G1450" t="str">
            <v>個</v>
          </cell>
          <cell r="H1450">
            <v>610</v>
          </cell>
          <cell r="I1450" t="str">
            <v>標準書〔Ⅱ〕-</v>
          </cell>
          <cell r="J1450">
            <v>44</v>
          </cell>
        </row>
        <row r="1451">
          <cell r="B1451">
            <v>1711500</v>
          </cell>
          <cell r="C1451" t="str">
            <v>分配器</v>
          </cell>
          <cell r="E1451" t="str">
            <v>2分配器</v>
          </cell>
          <cell r="G1451" t="str">
            <v>個</v>
          </cell>
          <cell r="H1451">
            <v>2760</v>
          </cell>
          <cell r="I1451" t="str">
            <v>標準書〔Ⅱ〕-</v>
          </cell>
          <cell r="J1451">
            <v>44</v>
          </cell>
        </row>
        <row r="1452">
          <cell r="B1452">
            <v>1711510</v>
          </cell>
          <cell r="C1452" t="str">
            <v>ﾃﾚﾋﾞ端子</v>
          </cell>
          <cell r="E1452" t="str">
            <v>1端子型</v>
          </cell>
          <cell r="G1452" t="str">
            <v>個</v>
          </cell>
          <cell r="H1452">
            <v>2820</v>
          </cell>
          <cell r="I1452" t="str">
            <v>標準書〔Ⅱ〕-</v>
          </cell>
          <cell r="J1452">
            <v>44</v>
          </cell>
        </row>
        <row r="1453">
          <cell r="B1453">
            <v>1711520</v>
          </cell>
          <cell r="C1453" t="str">
            <v>分電盤</v>
          </cell>
          <cell r="E1453" t="str">
            <v>30A･20A×6</v>
          </cell>
          <cell r="G1453" t="str">
            <v>面</v>
          </cell>
          <cell r="H1453">
            <v>30400</v>
          </cell>
          <cell r="I1453" t="str">
            <v>標準書〔Ⅱ〕-</v>
          </cell>
          <cell r="J1453">
            <v>44</v>
          </cell>
        </row>
        <row r="1454">
          <cell r="B1454">
            <v>1711530</v>
          </cell>
          <cell r="C1454" t="str">
            <v>分電盤</v>
          </cell>
          <cell r="E1454" t="str">
            <v>30A･20A×8</v>
          </cell>
          <cell r="G1454" t="str">
            <v>面</v>
          </cell>
          <cell r="H1454">
            <v>32700</v>
          </cell>
          <cell r="I1454" t="str">
            <v>標準書〔Ⅱ〕-</v>
          </cell>
          <cell r="J1454">
            <v>44</v>
          </cell>
        </row>
        <row r="1455">
          <cell r="B1455">
            <v>1711540</v>
          </cell>
          <cell r="C1455" t="str">
            <v>分電盤</v>
          </cell>
          <cell r="E1455" t="str">
            <v>100A･20A×16</v>
          </cell>
          <cell r="G1455" t="str">
            <v>面</v>
          </cell>
          <cell r="H1455">
            <v>63200</v>
          </cell>
          <cell r="I1455" t="str">
            <v>標準書〔Ⅱ〕-</v>
          </cell>
          <cell r="J1455">
            <v>45</v>
          </cell>
        </row>
        <row r="1456">
          <cell r="B1456">
            <v>1711550</v>
          </cell>
          <cell r="C1456" t="str">
            <v>直列ﾕﾆｯﾄ</v>
          </cell>
          <cell r="E1456" t="str">
            <v>1端子型中間用</v>
          </cell>
          <cell r="G1456" t="str">
            <v>個</v>
          </cell>
          <cell r="H1456">
            <v>3540</v>
          </cell>
          <cell r="I1456" t="str">
            <v>標準書〔Ⅱ〕-</v>
          </cell>
          <cell r="J1456">
            <v>45</v>
          </cell>
        </row>
        <row r="1457">
          <cell r="B1457">
            <v>1711560</v>
          </cell>
          <cell r="C1457" t="str">
            <v>ﾉｰﾏﾙﾍﾞﾝﾄﾞ</v>
          </cell>
          <cell r="E1457" t="str">
            <v>39</v>
          </cell>
          <cell r="G1457" t="str">
            <v>個</v>
          </cell>
          <cell r="H1457">
            <v>310</v>
          </cell>
          <cell r="I1457" t="str">
            <v>標準書〔Ⅱ〕-</v>
          </cell>
          <cell r="J1457">
            <v>45</v>
          </cell>
        </row>
        <row r="1458">
          <cell r="B1458">
            <v>1711570</v>
          </cell>
          <cell r="C1458" t="str">
            <v>ｺﾝｸﾘｰﾄﾎﾞｯｸｽ</v>
          </cell>
          <cell r="E1458" t="str">
            <v>4角･中浅</v>
          </cell>
          <cell r="G1458" t="str">
            <v>個</v>
          </cell>
          <cell r="H1458">
            <v>240</v>
          </cell>
          <cell r="I1458" t="str">
            <v>標準書〔Ⅱ〕-</v>
          </cell>
          <cell r="J1458">
            <v>45</v>
          </cell>
        </row>
        <row r="1459">
          <cell r="B1459">
            <v>1711580</v>
          </cell>
          <cell r="C1459" t="str">
            <v>ｺﾝｸﾘｰﾄﾎﾞｯｸｽ</v>
          </cell>
          <cell r="E1459" t="str">
            <v>4角･中深</v>
          </cell>
          <cell r="G1459" t="str">
            <v>個</v>
          </cell>
          <cell r="H1459">
            <v>270</v>
          </cell>
          <cell r="I1459" t="str">
            <v>標準書〔Ⅱ〕-</v>
          </cell>
          <cell r="J1459">
            <v>45</v>
          </cell>
        </row>
        <row r="1460">
          <cell r="B1460">
            <v>1711590</v>
          </cell>
          <cell r="C1460" t="str">
            <v>ｺﾝｸﾘｰﾄﾎﾞｯｸｽ</v>
          </cell>
          <cell r="E1460" t="str">
            <v>4角･大浅</v>
          </cell>
          <cell r="G1460" t="str">
            <v>個</v>
          </cell>
          <cell r="H1460">
            <v>390</v>
          </cell>
          <cell r="I1460" t="str">
            <v>標準書〔Ⅱ〕-</v>
          </cell>
          <cell r="J1460">
            <v>45</v>
          </cell>
        </row>
        <row r="1461">
          <cell r="B1461">
            <v>1711600</v>
          </cell>
          <cell r="C1461" t="str">
            <v>日本間ﾎﾞｯｸｽ</v>
          </cell>
          <cell r="G1461" t="str">
            <v>個</v>
          </cell>
          <cell r="H1461">
            <v>240</v>
          </cell>
          <cell r="I1461" t="str">
            <v>標準書〔Ⅱ〕-</v>
          </cell>
          <cell r="J1461">
            <v>45</v>
          </cell>
        </row>
        <row r="1462">
          <cell r="B1462">
            <v>1711610</v>
          </cell>
          <cell r="C1462" t="str">
            <v>ﾌﾟﾙﾎﾞｯｸｽ</v>
          </cell>
          <cell r="E1462" t="str">
            <v>200角×150</v>
          </cell>
          <cell r="G1462" t="str">
            <v>個</v>
          </cell>
          <cell r="H1462">
            <v>1300</v>
          </cell>
          <cell r="I1462" t="str">
            <v>標準書〔Ⅱ〕-</v>
          </cell>
          <cell r="J1462">
            <v>45</v>
          </cell>
        </row>
        <row r="1463">
          <cell r="B1463">
            <v>1711620</v>
          </cell>
          <cell r="C1463" t="str">
            <v>ｱｳﾄﾚｯﾄﾎﾞｯｸｽ</v>
          </cell>
          <cell r="E1463" t="str">
            <v>4角･中浅</v>
          </cell>
          <cell r="G1463" t="str">
            <v>個</v>
          </cell>
          <cell r="H1463">
            <v>100</v>
          </cell>
          <cell r="I1463" t="str">
            <v>標準書〔Ⅱ〕-</v>
          </cell>
          <cell r="J1463">
            <v>45</v>
          </cell>
        </row>
        <row r="1464">
          <cell r="B1464">
            <v>1711630</v>
          </cell>
          <cell r="C1464" t="str">
            <v>ｱｳﾄﾚｯﾄﾎﾞｯｸｽ</v>
          </cell>
          <cell r="E1464" t="str">
            <v>4角･中浅･塩ﾋﾞ</v>
          </cell>
          <cell r="G1464" t="str">
            <v>個</v>
          </cell>
          <cell r="H1464">
            <v>190</v>
          </cell>
          <cell r="I1464" t="str">
            <v>標準書〔Ⅱ〕-</v>
          </cell>
          <cell r="J1464">
            <v>45</v>
          </cell>
        </row>
        <row r="1465">
          <cell r="B1465">
            <v>1711640</v>
          </cell>
          <cell r="C1465" t="str">
            <v>ｶﾊﾞｰﾌﾟﾚｰﾄ</v>
          </cell>
          <cell r="E1465" t="str">
            <v>丸</v>
          </cell>
          <cell r="G1465" t="str">
            <v>枚</v>
          </cell>
          <cell r="H1465">
            <v>370</v>
          </cell>
          <cell r="I1465" t="str">
            <v>標準書〔Ⅱ〕-</v>
          </cell>
          <cell r="J1465">
            <v>45</v>
          </cell>
        </row>
        <row r="1466">
          <cell r="B1466">
            <v>1711650</v>
          </cell>
          <cell r="C1466" t="str">
            <v>ﾚｰｽｳｪｲ</v>
          </cell>
          <cell r="E1466" t="str">
            <v>40×30</v>
          </cell>
          <cell r="G1466" t="str">
            <v>個</v>
          </cell>
          <cell r="H1466">
            <v>1310</v>
          </cell>
          <cell r="I1466" t="str">
            <v>標準書〔Ⅱ〕-</v>
          </cell>
          <cell r="J1466">
            <v>45</v>
          </cell>
        </row>
        <row r="1467">
          <cell r="B1467">
            <v>1711660</v>
          </cell>
          <cell r="C1467" t="str">
            <v>突針</v>
          </cell>
          <cell r="E1467" t="str">
            <v>JIS･中型</v>
          </cell>
          <cell r="G1467" t="str">
            <v>基</v>
          </cell>
          <cell r="H1467">
            <v>10400</v>
          </cell>
          <cell r="I1467" t="str">
            <v>標準書〔Ⅱ〕-</v>
          </cell>
          <cell r="J1467">
            <v>45</v>
          </cell>
        </row>
        <row r="1468">
          <cell r="B1468">
            <v>1711670</v>
          </cell>
          <cell r="C1468" t="str">
            <v>支持管</v>
          </cell>
          <cell r="E1468" t="str">
            <v>側壁型･48.6～76.3φ･STK8m</v>
          </cell>
          <cell r="G1468" t="str">
            <v>本</v>
          </cell>
          <cell r="H1468">
            <v>48200</v>
          </cell>
          <cell r="I1468" t="str">
            <v>標準書〔Ⅱ〕-</v>
          </cell>
          <cell r="J1468">
            <v>45</v>
          </cell>
        </row>
        <row r="1469">
          <cell r="B1469">
            <v>1711680</v>
          </cell>
          <cell r="C1469" t="str">
            <v>取付金物</v>
          </cell>
          <cell r="E1469" t="str">
            <v>鋼管用側壁型･76.3φ</v>
          </cell>
          <cell r="G1469" t="str">
            <v>個</v>
          </cell>
          <cell r="H1469">
            <v>5910</v>
          </cell>
          <cell r="I1469" t="str">
            <v>標準書〔Ⅱ〕-</v>
          </cell>
          <cell r="J1469">
            <v>45</v>
          </cell>
        </row>
        <row r="1470">
          <cell r="B1470">
            <v>1711690</v>
          </cell>
          <cell r="C1470" t="str">
            <v>取付金物</v>
          </cell>
          <cell r="E1470" t="str">
            <v>落下防止底板付</v>
          </cell>
          <cell r="G1470" t="str">
            <v>個</v>
          </cell>
          <cell r="H1470">
            <v>6640</v>
          </cell>
          <cell r="I1470" t="str">
            <v>標準書〔Ⅱ〕-</v>
          </cell>
          <cell r="J1470">
            <v>45</v>
          </cell>
        </row>
        <row r="1471">
          <cell r="B1471">
            <v>1711700</v>
          </cell>
          <cell r="C1471" t="str">
            <v>接地用端子箱</v>
          </cell>
          <cell r="E1471" t="str">
            <v>露出型･TB-ASl</v>
          </cell>
          <cell r="G1471" t="str">
            <v>個</v>
          </cell>
          <cell r="H1471">
            <v>30300</v>
          </cell>
          <cell r="I1471" t="str">
            <v>標準書〔Ⅱ〕-</v>
          </cell>
          <cell r="J1471">
            <v>45</v>
          </cell>
        </row>
        <row r="1472">
          <cell r="B1472">
            <v>1711710</v>
          </cell>
          <cell r="C1472" t="str">
            <v>接地埋設標</v>
          </cell>
          <cell r="E1472" t="str">
            <v>黄鋼製</v>
          </cell>
          <cell r="G1472" t="str">
            <v>枚</v>
          </cell>
          <cell r="H1472">
            <v>900</v>
          </cell>
          <cell r="I1472" t="str">
            <v>標準書〔Ⅱ〕-</v>
          </cell>
          <cell r="J1472">
            <v>45</v>
          </cell>
        </row>
        <row r="1473">
          <cell r="B1473">
            <v>1711720</v>
          </cell>
          <cell r="C1473" t="str">
            <v>接地銅板</v>
          </cell>
          <cell r="E1473" t="str">
            <v>900×900×1. 5t</v>
          </cell>
          <cell r="G1473" t="str">
            <v>枚</v>
          </cell>
          <cell r="H1473">
            <v>21000</v>
          </cell>
          <cell r="I1473" t="str">
            <v>標準書〔Ⅱ〕-</v>
          </cell>
          <cell r="J1473">
            <v>45</v>
          </cell>
        </row>
        <row r="1474">
          <cell r="B1474">
            <v>1711730</v>
          </cell>
          <cell r="C1474" t="str">
            <v>ﾁｬｲﾑ</v>
          </cell>
          <cell r="E1474" t="str">
            <v>AC100ｖ式</v>
          </cell>
          <cell r="G1474" t="str">
            <v>個</v>
          </cell>
          <cell r="H1474">
            <v>1320</v>
          </cell>
          <cell r="I1474" t="str">
            <v>標準書〔Ⅱ〕-</v>
          </cell>
          <cell r="J1474">
            <v>45</v>
          </cell>
        </row>
        <row r="1475">
          <cell r="B1475">
            <v>1711740</v>
          </cell>
          <cell r="C1475" t="str">
            <v>ﾁｬｲﾑ用押釦</v>
          </cell>
          <cell r="E1475" t="str">
            <v>AC100v 両用</v>
          </cell>
          <cell r="G1475" t="str">
            <v>個</v>
          </cell>
          <cell r="H1475">
            <v>720</v>
          </cell>
          <cell r="I1475" t="str">
            <v>標準書〔Ⅱ〕-</v>
          </cell>
          <cell r="J1475">
            <v>45</v>
          </cell>
        </row>
        <row r="1476">
          <cell r="B1476">
            <v>1711750</v>
          </cell>
          <cell r="C1476" t="str">
            <v>ｲﾝﾀｰﾎﾝ親機</v>
          </cell>
          <cell r="E1476" t="str">
            <v>3局用･複合式</v>
          </cell>
          <cell r="G1476" t="str">
            <v>台</v>
          </cell>
          <cell r="H1476">
            <v>5280</v>
          </cell>
          <cell r="I1476" t="str">
            <v>標準書〔Ⅱ〕-</v>
          </cell>
          <cell r="J1476">
            <v>45</v>
          </cell>
        </row>
        <row r="1477">
          <cell r="B1477">
            <v>1711760</v>
          </cell>
          <cell r="C1477" t="str">
            <v>ｲﾝﾀｰﾎﾝ親機</v>
          </cell>
          <cell r="E1477" t="str">
            <v>6局用･複合式</v>
          </cell>
          <cell r="G1477" t="str">
            <v>台</v>
          </cell>
          <cell r="H1477">
            <v>6120</v>
          </cell>
          <cell r="I1477" t="str">
            <v>標準書〔Ⅱ〕-</v>
          </cell>
          <cell r="J1477">
            <v>45</v>
          </cell>
        </row>
        <row r="1478">
          <cell r="B1478">
            <v>1711770</v>
          </cell>
          <cell r="C1478" t="str">
            <v>玄関子機</v>
          </cell>
          <cell r="E1478" t="str">
            <v>露出型</v>
          </cell>
          <cell r="G1478" t="str">
            <v>台</v>
          </cell>
          <cell r="H1478">
            <v>2400</v>
          </cell>
          <cell r="I1478" t="str">
            <v>標準書〔Ⅱ〕-</v>
          </cell>
          <cell r="J1478">
            <v>45</v>
          </cell>
        </row>
        <row r="1479">
          <cell r="B1479">
            <v>1711780</v>
          </cell>
          <cell r="C1479" t="str">
            <v>玄関子機</v>
          </cell>
          <cell r="E1479" t="str">
            <v>ｶﾗｰｶﾒﾗ付</v>
          </cell>
          <cell r="G1479" t="str">
            <v>台</v>
          </cell>
          <cell r="H1479">
            <v>14400</v>
          </cell>
          <cell r="I1479" t="str">
            <v>標準書〔Ⅱ〕-</v>
          </cell>
          <cell r="J1479">
            <v>45</v>
          </cell>
        </row>
        <row r="1480">
          <cell r="B1480">
            <v>1711790</v>
          </cell>
          <cell r="C1480" t="str">
            <v>ﾄﾞｱﾎﾝ親機</v>
          </cell>
          <cell r="E1480" t="str">
            <v>玄1室1</v>
          </cell>
          <cell r="G1480" t="str">
            <v>台</v>
          </cell>
          <cell r="H1480">
            <v>7740</v>
          </cell>
          <cell r="I1480" t="str">
            <v>標準書〔Ⅱ〕-</v>
          </cell>
          <cell r="J1480">
            <v>45</v>
          </cell>
        </row>
        <row r="1481">
          <cell r="B1481">
            <v>1711800</v>
          </cell>
          <cell r="C1481" t="str">
            <v>ﾄﾞｱﾎﾝ親機</v>
          </cell>
          <cell r="E1481" t="str">
            <v>玄1室3</v>
          </cell>
          <cell r="G1481" t="str">
            <v>台</v>
          </cell>
          <cell r="H1481">
            <v>10600</v>
          </cell>
          <cell r="I1481" t="str">
            <v>標準書〔Ⅱ〕-</v>
          </cell>
          <cell r="J1481">
            <v>45</v>
          </cell>
        </row>
        <row r="1482">
          <cell r="B1482">
            <v>1711810</v>
          </cell>
          <cell r="C1482" t="str">
            <v>ﾄﾞｱﾎﾝ親機</v>
          </cell>
          <cell r="E1482" t="str">
            <v>ｶﾗｰﾓﾆﾀ付</v>
          </cell>
          <cell r="G1482" t="str">
            <v>台</v>
          </cell>
          <cell r="H1482">
            <v>27400</v>
          </cell>
          <cell r="I1482" t="str">
            <v>標準書〔Ⅱ〕-</v>
          </cell>
          <cell r="J1482">
            <v>45</v>
          </cell>
        </row>
        <row r="1483">
          <cell r="B1483">
            <v>1711820</v>
          </cell>
          <cell r="C1483" t="str">
            <v>増設親機</v>
          </cell>
          <cell r="E1483" t="str">
            <v>2局用</v>
          </cell>
          <cell r="G1483" t="str">
            <v>台</v>
          </cell>
          <cell r="H1483">
            <v>6800</v>
          </cell>
          <cell r="I1483" t="str">
            <v>標準書〔Ⅱ〕-</v>
          </cell>
          <cell r="J1483">
            <v>45</v>
          </cell>
        </row>
        <row r="1484">
          <cell r="B1484">
            <v>1711830</v>
          </cell>
          <cell r="C1484" t="str">
            <v>増幅器</v>
          </cell>
          <cell r="E1484" t="str">
            <v>VHF･UHF共用</v>
          </cell>
          <cell r="G1484" t="str">
            <v>個</v>
          </cell>
          <cell r="H1484">
            <v>41300</v>
          </cell>
          <cell r="I1484" t="str">
            <v>標準書〔Ⅱ〕-</v>
          </cell>
          <cell r="J1484">
            <v>45</v>
          </cell>
        </row>
        <row r="1485">
          <cell r="B1485">
            <v>1711840</v>
          </cell>
          <cell r="C1485" t="str">
            <v>分岐器</v>
          </cell>
          <cell r="E1485" t="str">
            <v>4分岐</v>
          </cell>
          <cell r="G1485" t="str">
            <v>個</v>
          </cell>
          <cell r="H1485">
            <v>3270</v>
          </cell>
          <cell r="I1485" t="str">
            <v>標準書〔Ⅱ〕-</v>
          </cell>
          <cell r="J1485">
            <v>45</v>
          </cell>
        </row>
        <row r="1486">
          <cell r="B1486">
            <v>1711850</v>
          </cell>
          <cell r="C1486" t="str">
            <v>安定器</v>
          </cell>
          <cell r="E1486" t="str">
            <v>水銀灯用･定電力形･高力率200w</v>
          </cell>
          <cell r="G1486" t="str">
            <v>個</v>
          </cell>
          <cell r="H1486">
            <v>10800</v>
          </cell>
          <cell r="I1486" t="str">
            <v>標準書〔Ⅱ〕-</v>
          </cell>
          <cell r="J1486">
            <v>45</v>
          </cell>
        </row>
        <row r="1487">
          <cell r="B1487">
            <v>1711860</v>
          </cell>
          <cell r="C1487" t="str">
            <v>混合器</v>
          </cell>
          <cell r="E1487" t="str">
            <v>U. V 屋外用</v>
          </cell>
          <cell r="G1487" t="str">
            <v>個</v>
          </cell>
          <cell r="H1487">
            <v>4680</v>
          </cell>
          <cell r="I1487" t="str">
            <v>標準書〔Ⅱ〕-</v>
          </cell>
          <cell r="J1487">
            <v>45</v>
          </cell>
        </row>
        <row r="1488">
          <cell r="B1488">
            <v>1711870</v>
          </cell>
          <cell r="C1488" t="str">
            <v>ﾃﾚﾋﾞｱﾝﾃﾅ</v>
          </cell>
          <cell r="E1488" t="str">
            <v>VHF用･VW-12</v>
          </cell>
          <cell r="G1488" t="str">
            <v>本</v>
          </cell>
          <cell r="H1488">
            <v>20800</v>
          </cell>
          <cell r="I1488" t="str">
            <v>標準書〔Ⅱ〕-</v>
          </cell>
          <cell r="J1488">
            <v>45</v>
          </cell>
        </row>
        <row r="1489">
          <cell r="B1489">
            <v>1711880</v>
          </cell>
          <cell r="C1489" t="str">
            <v>ﾃﾚﾋﾞｱﾝﾃﾅ</v>
          </cell>
          <cell r="E1489" t="str">
            <v>UHF用･UL-20</v>
          </cell>
          <cell r="G1489" t="str">
            <v>本</v>
          </cell>
          <cell r="H1489">
            <v>17900</v>
          </cell>
          <cell r="I1489" t="str">
            <v>標準書〔Ⅱ〕-</v>
          </cell>
          <cell r="J1489">
            <v>45</v>
          </cell>
        </row>
        <row r="1490">
          <cell r="B1490">
            <v>1711890</v>
          </cell>
          <cell r="C1490" t="str">
            <v>ﾃﾚﾋﾞｱﾝﾃﾅ</v>
          </cell>
          <cell r="E1490" t="str">
            <v>BS用･BSA-75</v>
          </cell>
          <cell r="G1490" t="str">
            <v>本</v>
          </cell>
          <cell r="H1490">
            <v>58900</v>
          </cell>
          <cell r="I1490" t="str">
            <v>標準書〔Ⅱ〕-</v>
          </cell>
          <cell r="J1490">
            <v>45</v>
          </cell>
        </row>
        <row r="1491">
          <cell r="B1491">
            <v>1711900</v>
          </cell>
          <cell r="C1491" t="str">
            <v>ﾃﾚﾋﾞｱﾝﾃﾅﾏｽﾄ</v>
          </cell>
          <cell r="E1491" t="str">
            <v>壁面付け形･L4000 50A φ60.5</v>
          </cell>
          <cell r="G1491" t="str">
            <v>本</v>
          </cell>
          <cell r="H1491">
            <v>40400</v>
          </cell>
          <cell r="I1491" t="str">
            <v>標準書〔Ⅱ〕-</v>
          </cell>
          <cell r="J1491">
            <v>45</v>
          </cell>
        </row>
        <row r="1492">
          <cell r="B1492">
            <v>1711910</v>
          </cell>
          <cell r="C1492" t="str">
            <v>ﾃﾚﾋﾞｱﾝﾃﾅﾏｽﾄ</v>
          </cell>
          <cell r="E1492" t="str">
            <v>自立形･L2500 50A φ60.5</v>
          </cell>
          <cell r="G1492" t="str">
            <v>本</v>
          </cell>
          <cell r="H1492">
            <v>59800</v>
          </cell>
          <cell r="I1492" t="str">
            <v>標準書〔Ⅱ〕-</v>
          </cell>
          <cell r="J1492">
            <v>45</v>
          </cell>
        </row>
        <row r="1493">
          <cell r="B1493">
            <v>1711920</v>
          </cell>
          <cell r="C1493" t="str">
            <v>ｱﾝﾃﾅ支持ﾊﾟｲﾌﾟ</v>
          </cell>
          <cell r="E1493" t="str">
            <v>塩害防止用･φ32･L3600</v>
          </cell>
          <cell r="G1493" t="str">
            <v>本</v>
          </cell>
          <cell r="H1493">
            <v>14500</v>
          </cell>
          <cell r="I1493" t="str">
            <v>標準書〔Ⅱ〕-</v>
          </cell>
          <cell r="J1493">
            <v>45</v>
          </cell>
        </row>
        <row r="1494">
          <cell r="B1494">
            <v>1711930</v>
          </cell>
          <cell r="C1494" t="str">
            <v>屋根支持金物</v>
          </cell>
          <cell r="E1494" t="str">
            <v>ｳﾏ</v>
          </cell>
          <cell r="G1494" t="str">
            <v>本</v>
          </cell>
          <cell r="H1494">
            <v>6960</v>
          </cell>
          <cell r="I1494" t="str">
            <v>標準書〔Ⅱ〕-</v>
          </cell>
          <cell r="J1494">
            <v>45</v>
          </cell>
        </row>
        <row r="1495">
          <cell r="B1495">
            <v>1711940</v>
          </cell>
          <cell r="C1495" t="str">
            <v>軒先支持金物</v>
          </cell>
          <cell r="E1495" t="str">
            <v>ｽﾃﾝﾚｽ</v>
          </cell>
          <cell r="G1495" t="str">
            <v>個</v>
          </cell>
          <cell r="H1495">
            <v>5520</v>
          </cell>
          <cell r="I1495" t="str">
            <v>標準書〔Ⅱ〕-</v>
          </cell>
          <cell r="J1495">
            <v>45</v>
          </cell>
        </row>
        <row r="1496">
          <cell r="B1496">
            <v>1711950</v>
          </cell>
          <cell r="C1496" t="str">
            <v>壁面付けﾏｽﾄ取付金具</v>
          </cell>
          <cell r="E1496" t="str">
            <v>適合ﾏｽﾄ･50A φ60.5</v>
          </cell>
          <cell r="G1496" t="str">
            <v>個</v>
          </cell>
          <cell r="H1496">
            <v>11200</v>
          </cell>
          <cell r="I1496" t="str">
            <v>標準書〔Ⅱ〕-</v>
          </cell>
          <cell r="J1496">
            <v>45</v>
          </cell>
        </row>
        <row r="1497">
          <cell r="B1497">
            <v>1711960</v>
          </cell>
          <cell r="C1497" t="str">
            <v>支線止</v>
          </cell>
          <cell r="G1497" t="str">
            <v>個</v>
          </cell>
          <cell r="H1497">
            <v>560</v>
          </cell>
          <cell r="I1497" t="str">
            <v>標準書〔Ⅱ〕-</v>
          </cell>
          <cell r="J1497">
            <v>45</v>
          </cell>
        </row>
        <row r="1498">
          <cell r="B1498">
            <v>1711970</v>
          </cell>
          <cell r="C1498" t="str">
            <v>ﾀｰﾝﾊﾞｯｸﾙ</v>
          </cell>
          <cell r="G1498" t="str">
            <v>個</v>
          </cell>
          <cell r="H1498">
            <v>1040</v>
          </cell>
          <cell r="I1498" t="str">
            <v>標準書〔Ⅱ〕-</v>
          </cell>
          <cell r="J1498">
            <v>45</v>
          </cell>
        </row>
        <row r="1499">
          <cell r="B1499">
            <v>1711980</v>
          </cell>
          <cell r="C1499" t="str">
            <v>煙感知器</v>
          </cell>
          <cell r="E1499" t="str">
            <v>2種･露出</v>
          </cell>
          <cell r="G1499" t="str">
            <v>個</v>
          </cell>
          <cell r="H1499">
            <v>7700</v>
          </cell>
          <cell r="I1499" t="str">
            <v>標準書〔Ⅱ〕-</v>
          </cell>
          <cell r="J1499">
            <v>45</v>
          </cell>
        </row>
        <row r="1500">
          <cell r="B1500">
            <v>1711990</v>
          </cell>
          <cell r="C1500" t="str">
            <v>煙感知器</v>
          </cell>
          <cell r="E1500" t="str">
            <v>2種･埋込</v>
          </cell>
          <cell r="G1500" t="str">
            <v>個</v>
          </cell>
          <cell r="H1500">
            <v>8400</v>
          </cell>
          <cell r="I1500" t="str">
            <v>標準書〔Ⅱ〕-</v>
          </cell>
          <cell r="J1500">
            <v>45</v>
          </cell>
        </row>
        <row r="1501">
          <cell r="B1501">
            <v>1712000</v>
          </cell>
          <cell r="C1501" t="str">
            <v>煙感知器</v>
          </cell>
          <cell r="E1501" t="str">
            <v>3種･埋込</v>
          </cell>
          <cell r="G1501" t="str">
            <v>個</v>
          </cell>
          <cell r="H1501">
            <v>7700</v>
          </cell>
          <cell r="I1501" t="str">
            <v>標準書〔Ⅱ〕-</v>
          </cell>
          <cell r="J1501">
            <v>45</v>
          </cell>
        </row>
        <row r="1502">
          <cell r="B1502">
            <v>1712010</v>
          </cell>
          <cell r="C1502" t="str">
            <v>熱感知器</v>
          </cell>
          <cell r="E1502" t="str">
            <v>ｽﾎﾟｯﾄ･差動式･2種･露出</v>
          </cell>
          <cell r="G1502" t="str">
            <v>個</v>
          </cell>
          <cell r="H1502">
            <v>1290</v>
          </cell>
          <cell r="I1502" t="str">
            <v>標準書〔Ⅱ〕-</v>
          </cell>
          <cell r="J1502">
            <v>45</v>
          </cell>
        </row>
        <row r="1503">
          <cell r="B1503">
            <v>1712020</v>
          </cell>
          <cell r="C1503" t="str">
            <v>熱感知器</v>
          </cell>
          <cell r="E1503" t="str">
            <v>ｽﾎﾟｯﾄ･定温式･1種･防水</v>
          </cell>
          <cell r="G1503" t="str">
            <v>個</v>
          </cell>
          <cell r="H1503">
            <v>910</v>
          </cell>
          <cell r="I1503" t="str">
            <v>標準書〔Ⅱ〕-</v>
          </cell>
          <cell r="J1503">
            <v>45</v>
          </cell>
        </row>
        <row r="1504">
          <cell r="B1504">
            <v>1712030</v>
          </cell>
          <cell r="C1504" t="str">
            <v>収納ﾎﾞｯｸｽ</v>
          </cell>
          <cell r="E1504" t="str">
            <v>総合盤･P-1･埋込</v>
          </cell>
          <cell r="G1504" t="str">
            <v>個</v>
          </cell>
          <cell r="H1504">
            <v>8890</v>
          </cell>
          <cell r="I1504" t="str">
            <v>標準書〔Ⅱ〕-</v>
          </cell>
          <cell r="J1504">
            <v>45</v>
          </cell>
        </row>
        <row r="1505">
          <cell r="B1505">
            <v>1712040</v>
          </cell>
          <cell r="C1505" t="str">
            <v>受信機</v>
          </cell>
          <cell r="E1505" t="str">
            <v>P型1級･10回線</v>
          </cell>
          <cell r="G1505" t="str">
            <v>台</v>
          </cell>
          <cell r="H1505">
            <v>161000</v>
          </cell>
          <cell r="I1505" t="str">
            <v>標準書〔Ⅱ〕-</v>
          </cell>
          <cell r="J1505">
            <v>45</v>
          </cell>
        </row>
        <row r="1506">
          <cell r="B1506">
            <v>1712050</v>
          </cell>
          <cell r="C1506" t="str">
            <v>受信機</v>
          </cell>
          <cell r="E1506" t="str">
            <v>P型1級･15回線</v>
          </cell>
          <cell r="G1506" t="str">
            <v>台</v>
          </cell>
          <cell r="H1506">
            <v>183000</v>
          </cell>
          <cell r="I1506" t="str">
            <v>標準書〔Ⅱ〕-</v>
          </cell>
          <cell r="J1506">
            <v>46</v>
          </cell>
        </row>
        <row r="1507">
          <cell r="B1507">
            <v>1712060</v>
          </cell>
          <cell r="C1507" t="str">
            <v>受信機</v>
          </cell>
          <cell r="E1507" t="str">
            <v>P型1級･20回線</v>
          </cell>
          <cell r="G1507" t="str">
            <v>台</v>
          </cell>
          <cell r="H1507">
            <v>205000</v>
          </cell>
          <cell r="I1507" t="str">
            <v>標準書〔Ⅱ〕-</v>
          </cell>
          <cell r="J1507">
            <v>46</v>
          </cell>
        </row>
        <row r="1508">
          <cell r="B1508">
            <v>1712070</v>
          </cell>
          <cell r="C1508" t="str">
            <v>受信機</v>
          </cell>
          <cell r="E1508" t="str">
            <v>P型1級･25回線</v>
          </cell>
          <cell r="G1508" t="str">
            <v>台</v>
          </cell>
          <cell r="H1508">
            <v>227000</v>
          </cell>
          <cell r="I1508" t="str">
            <v>標準書〔Ⅱ〕-</v>
          </cell>
          <cell r="J1508">
            <v>46</v>
          </cell>
        </row>
        <row r="1509">
          <cell r="B1509">
            <v>1712080</v>
          </cell>
          <cell r="C1509" t="str">
            <v>受信機</v>
          </cell>
          <cell r="E1509" t="str">
            <v>P型2級･3回線</v>
          </cell>
          <cell r="G1509" t="str">
            <v>台</v>
          </cell>
          <cell r="H1509">
            <v>53900</v>
          </cell>
          <cell r="I1509" t="str">
            <v>標準書〔Ⅱ〕-</v>
          </cell>
          <cell r="J1509">
            <v>46</v>
          </cell>
        </row>
        <row r="1510">
          <cell r="B1510">
            <v>1712090</v>
          </cell>
          <cell r="C1510" t="str">
            <v>受信機</v>
          </cell>
          <cell r="E1510" t="str">
            <v>P型2級･5回線</v>
          </cell>
          <cell r="G1510" t="str">
            <v>台</v>
          </cell>
          <cell r="H1510">
            <v>57400</v>
          </cell>
          <cell r="I1510" t="str">
            <v>標準書〔Ⅱ〕-</v>
          </cell>
          <cell r="J1510">
            <v>46</v>
          </cell>
        </row>
        <row r="1511">
          <cell r="B1511">
            <v>1712100</v>
          </cell>
          <cell r="C1511" t="str">
            <v>住宅用火災警報機</v>
          </cell>
          <cell r="E1511" t="str">
            <v>電池式(警報音･警報灯内蔵型)</v>
          </cell>
          <cell r="G1511" t="str">
            <v>台</v>
          </cell>
          <cell r="H1511">
            <v>7200</v>
          </cell>
          <cell r="I1511" t="str">
            <v>標準書〔Ⅱ〕-</v>
          </cell>
          <cell r="J1511">
            <v>46</v>
          </cell>
        </row>
        <row r="1512">
          <cell r="B1512">
            <v>1712110</v>
          </cell>
          <cell r="C1512" t="str">
            <v>非常警報装置</v>
          </cell>
          <cell r="E1512" t="str">
            <v>複合型･埋込</v>
          </cell>
          <cell r="G1512" t="str">
            <v>個</v>
          </cell>
          <cell r="H1512">
            <v>11100</v>
          </cell>
          <cell r="I1512" t="str">
            <v>標準書〔Ⅱ〕-</v>
          </cell>
          <cell r="J1512">
            <v>46</v>
          </cell>
        </row>
        <row r="1513">
          <cell r="B1513">
            <v>1712120</v>
          </cell>
          <cell r="C1513" t="str">
            <v>照明ﾎﾟｰﾙ</v>
          </cell>
          <cell r="E1513" t="str">
            <v>T-3. 5･埋込式</v>
          </cell>
          <cell r="G1513" t="str">
            <v>本</v>
          </cell>
          <cell r="H1513">
            <v>24900</v>
          </cell>
          <cell r="I1513" t="str">
            <v>標準書〔Ⅱ〕-</v>
          </cell>
          <cell r="J1513">
            <v>46</v>
          </cell>
        </row>
        <row r="1514">
          <cell r="B1514">
            <v>1712130</v>
          </cell>
          <cell r="C1514" t="str">
            <v>ｺﾝｸﾘｰﾄﾎﾟｰﾙ</v>
          </cell>
          <cell r="E1514" t="str">
            <v>長6m･末口12cm</v>
          </cell>
          <cell r="G1514" t="str">
            <v>本</v>
          </cell>
          <cell r="H1514">
            <v>14600</v>
          </cell>
          <cell r="I1514" t="str">
            <v>標準書〔Ⅱ〕-</v>
          </cell>
          <cell r="J1514">
            <v>46</v>
          </cell>
        </row>
        <row r="1515">
          <cell r="B1515">
            <v>1712140</v>
          </cell>
          <cell r="C1515" t="str">
            <v>ｺﾝｸﾘｰﾄﾎﾟｰﾙ</v>
          </cell>
          <cell r="E1515" t="str">
            <v>長7m･末口14cm</v>
          </cell>
          <cell r="G1515" t="str">
            <v>本</v>
          </cell>
          <cell r="H1515">
            <v>20400</v>
          </cell>
          <cell r="I1515" t="str">
            <v>標準書〔Ⅱ〕-</v>
          </cell>
          <cell r="J1515">
            <v>46</v>
          </cell>
        </row>
        <row r="1516">
          <cell r="B1516">
            <v>1712150</v>
          </cell>
          <cell r="C1516" t="str">
            <v>ｺﾝｸﾘｰﾄﾎﾟｰﾙ</v>
          </cell>
          <cell r="E1516" t="str">
            <v>長8m･末口14cm</v>
          </cell>
          <cell r="G1516" t="str">
            <v>本</v>
          </cell>
          <cell r="H1516">
            <v>24400</v>
          </cell>
          <cell r="I1516" t="str">
            <v>標準書〔Ⅱ〕-</v>
          </cell>
          <cell r="J1516">
            <v>46</v>
          </cell>
        </row>
        <row r="1517">
          <cell r="B1517">
            <v>1712160</v>
          </cell>
          <cell r="C1517" t="str">
            <v>ｺﾝｸﾘｰﾄﾎﾟｰﾙ</v>
          </cell>
          <cell r="E1517" t="str">
            <v>長9m･末口14cm</v>
          </cell>
          <cell r="G1517" t="str">
            <v>本</v>
          </cell>
          <cell r="H1517">
            <v>29700</v>
          </cell>
          <cell r="I1517" t="str">
            <v>標準書〔Ⅱ〕-</v>
          </cell>
          <cell r="J1517">
            <v>46</v>
          </cell>
        </row>
        <row r="1518">
          <cell r="B1518">
            <v>1712170</v>
          </cell>
          <cell r="C1518" t="str">
            <v>鋼管ﾎﾟｰﾙ</v>
          </cell>
          <cell r="E1518" t="str">
            <v>直径114.3mm･全長6m</v>
          </cell>
          <cell r="G1518" t="str">
            <v>本</v>
          </cell>
          <cell r="H1518">
            <v>19300</v>
          </cell>
          <cell r="I1518" t="str">
            <v>標準書〔Ⅱ〕-</v>
          </cell>
          <cell r="J1518">
            <v>46</v>
          </cell>
        </row>
        <row r="1519">
          <cell r="B1519">
            <v>1712180</v>
          </cell>
          <cell r="C1519" t="str">
            <v>鋼管ﾎﾟｰﾙ</v>
          </cell>
          <cell r="E1519" t="str">
            <v>直径114.3mm･全長7m</v>
          </cell>
          <cell r="G1519" t="str">
            <v>本</v>
          </cell>
          <cell r="H1519">
            <v>26000</v>
          </cell>
          <cell r="I1519" t="str">
            <v>標準書〔Ⅱ〕-</v>
          </cell>
          <cell r="J1519">
            <v>46</v>
          </cell>
        </row>
        <row r="1520">
          <cell r="B1520">
            <v>1712190</v>
          </cell>
          <cell r="C1520" t="str">
            <v>鋼管ﾎﾟｰﾙ</v>
          </cell>
          <cell r="E1520" t="str">
            <v>直径114.3mm･全長8m</v>
          </cell>
          <cell r="G1520" t="str">
            <v>本</v>
          </cell>
          <cell r="H1520">
            <v>31300</v>
          </cell>
          <cell r="I1520" t="str">
            <v>標準書〔Ⅱ〕-</v>
          </cell>
          <cell r="J1520">
            <v>46</v>
          </cell>
        </row>
        <row r="1521">
          <cell r="B1521">
            <v>1712200</v>
          </cell>
          <cell r="C1521" t="str">
            <v>鋼管ﾎﾟｰﾙ</v>
          </cell>
          <cell r="E1521" t="str">
            <v>直径114.3mm･全長9m</v>
          </cell>
          <cell r="G1521" t="str">
            <v>本</v>
          </cell>
          <cell r="H1521">
            <v>40500</v>
          </cell>
          <cell r="I1521" t="str">
            <v>標準書〔Ⅱ〕-</v>
          </cell>
          <cell r="J1521">
            <v>46</v>
          </cell>
        </row>
        <row r="1522">
          <cell r="B1522">
            <v>1712210</v>
          </cell>
          <cell r="C1522" t="str">
            <v>鋼管ﾎﾟｰﾙ</v>
          </cell>
          <cell r="E1522" t="str">
            <v>高さ5.5m</v>
          </cell>
          <cell r="G1522" t="str">
            <v>本</v>
          </cell>
          <cell r="H1522">
            <v>16900</v>
          </cell>
          <cell r="I1522" t="str">
            <v>標準書〔Ⅱ〕-</v>
          </cell>
          <cell r="J1522">
            <v>46</v>
          </cell>
        </row>
        <row r="1523">
          <cell r="B1523">
            <v>1712220</v>
          </cell>
          <cell r="C1523" t="str">
            <v>高圧水銀ﾗﾝﾌﾟ</v>
          </cell>
          <cell r="E1523" t="str">
            <v>HF 200</v>
          </cell>
          <cell r="G1523" t="str">
            <v>個</v>
          </cell>
          <cell r="H1523">
            <v>2200</v>
          </cell>
          <cell r="I1523" t="str">
            <v>標準書〔Ⅱ〕-</v>
          </cell>
          <cell r="J1523">
            <v>46</v>
          </cell>
        </row>
        <row r="1524">
          <cell r="B1524">
            <v>1712230</v>
          </cell>
          <cell r="C1524" t="str">
            <v>引込用ﾋﾞﾆﾙ絶縁電線</v>
          </cell>
          <cell r="E1524" t="str">
            <v>DV 2.0-2C</v>
          </cell>
          <cell r="G1524" t="str">
            <v>m</v>
          </cell>
          <cell r="H1524">
            <v>76</v>
          </cell>
          <cell r="I1524" t="str">
            <v>標準書〔Ⅱ〕-</v>
          </cell>
          <cell r="J1524">
            <v>46</v>
          </cell>
        </row>
        <row r="1525">
          <cell r="B1525">
            <v>1712240</v>
          </cell>
          <cell r="C1525" t="str">
            <v>防犯灯</v>
          </cell>
          <cell r="E1525" t="str">
            <v>蛍光灯20w-1</v>
          </cell>
          <cell r="G1525" t="str">
            <v>台</v>
          </cell>
          <cell r="H1525">
            <v>6480</v>
          </cell>
          <cell r="I1525" t="str">
            <v>標準書〔Ⅱ〕-</v>
          </cell>
          <cell r="J1525">
            <v>46</v>
          </cell>
        </row>
        <row r="1526">
          <cell r="B1526">
            <v>1712250</v>
          </cell>
          <cell r="C1526" t="str">
            <v>電話線ﾌﾟﾚｰﾄ</v>
          </cell>
          <cell r="E1526" t="str">
            <v>角型樹脂製･取付枠付</v>
          </cell>
          <cell r="G1526" t="str">
            <v>個</v>
          </cell>
          <cell r="H1526">
            <v>98</v>
          </cell>
          <cell r="I1526" t="str">
            <v>標準書〔Ⅱ〕-</v>
          </cell>
          <cell r="J1526">
            <v>46</v>
          </cell>
        </row>
        <row r="1527">
          <cell r="B1527">
            <v>1712260</v>
          </cell>
          <cell r="C1527" t="str">
            <v>電話端子函</v>
          </cell>
          <cell r="E1527" t="str">
            <v>端子板対数 30･ﾎﾞｯｸｽのみ</v>
          </cell>
          <cell r="G1527" t="str">
            <v>面</v>
          </cell>
          <cell r="H1527">
            <v>8250</v>
          </cell>
          <cell r="I1527" t="str">
            <v>標準書〔Ⅱ〕-</v>
          </cell>
          <cell r="J1527">
            <v>46</v>
          </cell>
        </row>
        <row r="1528">
          <cell r="B1528">
            <v>1712270</v>
          </cell>
          <cell r="C1528" t="str">
            <v>電話端子函</v>
          </cell>
          <cell r="E1528" t="str">
            <v>端子板対数 100･ﾎﾞｯｸｽのみ</v>
          </cell>
          <cell r="G1528" t="str">
            <v>面</v>
          </cell>
          <cell r="H1528">
            <v>19100</v>
          </cell>
          <cell r="I1528" t="str">
            <v>標準書〔Ⅱ〕-</v>
          </cell>
          <cell r="J1528">
            <v>46</v>
          </cell>
        </row>
        <row r="1529">
          <cell r="B1529">
            <v>1712280</v>
          </cell>
          <cell r="C1529" t="str">
            <v>導線引出金物</v>
          </cell>
          <cell r="E1529" t="str">
            <v>鉄筋用･黄銅製端子</v>
          </cell>
          <cell r="G1529" t="str">
            <v>個</v>
          </cell>
          <cell r="H1529">
            <v>3250</v>
          </cell>
          <cell r="I1529" t="str">
            <v>標準書〔Ⅱ〕-</v>
          </cell>
          <cell r="J1529">
            <v>46</v>
          </cell>
        </row>
        <row r="1530">
          <cell r="B1530">
            <v>1712290</v>
          </cell>
          <cell r="C1530" t="str">
            <v>機器収容箱</v>
          </cell>
          <cell r="E1530" t="str">
            <v>屋内用･500×600×140</v>
          </cell>
          <cell r="G1530" t="str">
            <v>個</v>
          </cell>
          <cell r="H1530">
            <v>15600</v>
          </cell>
          <cell r="I1530" t="str">
            <v>標準書〔Ⅱ〕-</v>
          </cell>
          <cell r="J1530">
            <v>46</v>
          </cell>
        </row>
        <row r="1531">
          <cell r="B1531">
            <v>1712300</v>
          </cell>
          <cell r="C1531" t="str">
            <v>ﾊﾝﾄﾞﾎｰﾙ</v>
          </cell>
          <cell r="E1531" t="str">
            <v>600mm×600mm×600mm･中耐ふた付き</v>
          </cell>
          <cell r="G1531" t="str">
            <v>ヶ所</v>
          </cell>
          <cell r="H1531">
            <v>67400</v>
          </cell>
          <cell r="I1531" t="str">
            <v>標準書〔Ⅱ〕-</v>
          </cell>
          <cell r="J1531">
            <v>46</v>
          </cell>
        </row>
        <row r="1532">
          <cell r="B1532">
            <v>1712310</v>
          </cell>
          <cell r="C1532" t="str">
            <v>ﾊﾝﾄﾞﾎｰﾙ</v>
          </cell>
          <cell r="E1532" t="str">
            <v>600mm×600mm×900mm･中耐ふた付き</v>
          </cell>
          <cell r="G1532" t="str">
            <v>ヶ所</v>
          </cell>
          <cell r="H1532">
            <v>72800</v>
          </cell>
          <cell r="I1532" t="str">
            <v>標準書〔Ⅱ〕-</v>
          </cell>
          <cell r="J1532">
            <v>46</v>
          </cell>
        </row>
        <row r="1533">
          <cell r="B1533">
            <v>1712320</v>
          </cell>
          <cell r="C1533" t="str">
            <v>ﾊﾝﾄﾞﾎｰﾙ</v>
          </cell>
          <cell r="E1533" t="str">
            <v>800mm×800mm×900mm･中耐ふた付き</v>
          </cell>
          <cell r="G1533" t="str">
            <v>ヶ所</v>
          </cell>
          <cell r="H1533">
            <v>85200</v>
          </cell>
          <cell r="I1533" t="str">
            <v>標準書〔Ⅱ〕-</v>
          </cell>
          <cell r="J1533">
            <v>46</v>
          </cell>
        </row>
        <row r="1534">
          <cell r="B1534">
            <v>1712330</v>
          </cell>
          <cell r="C1534" t="str">
            <v>ﾊﾝﾄﾞﾎｰﾙ</v>
          </cell>
          <cell r="E1534" t="str">
            <v>900mm×900mm×900mm･中耐ふた付き</v>
          </cell>
          <cell r="G1534" t="str">
            <v>ヶ所</v>
          </cell>
          <cell r="H1534">
            <v>94000</v>
          </cell>
          <cell r="I1534" t="str">
            <v>標準書〔Ⅱ〕-</v>
          </cell>
          <cell r="J1534">
            <v>46</v>
          </cell>
        </row>
        <row r="1535">
          <cell r="B1535">
            <v>1712340</v>
          </cell>
          <cell r="C1535" t="str">
            <v>総合調整費･電工</v>
          </cell>
          <cell r="E1535" t="str">
            <v>上記取付機器計（ｱﾝﾃﾅ･ﾏｽﾄ･機器収納箱）を除く労務計の20%</v>
          </cell>
          <cell r="G1535" t="str">
            <v>人</v>
          </cell>
          <cell r="H1535">
            <v>16900</v>
          </cell>
          <cell r="I1535" t="str">
            <v>標準書〔Ⅱ〕-</v>
          </cell>
          <cell r="J1535">
            <v>46</v>
          </cell>
        </row>
        <row r="1536">
          <cell r="B1536">
            <v>1713010</v>
          </cell>
          <cell r="C1536" t="str">
            <v>ｺﾝｾﾝﾄ</v>
          </cell>
          <cell r="E1536" t="str">
            <v>露出</v>
          </cell>
          <cell r="G1536" t="str">
            <v>個</v>
          </cell>
          <cell r="H1536">
            <v>100</v>
          </cell>
          <cell r="I1536" t="str">
            <v>標準書〔Ⅱ〕-</v>
          </cell>
          <cell r="J1536">
            <v>46</v>
          </cell>
        </row>
        <row r="1537">
          <cell r="B1537">
            <v>1713020</v>
          </cell>
          <cell r="C1537" t="str">
            <v>ｽｲｯﾁ</v>
          </cell>
          <cell r="E1537" t="str">
            <v>露出</v>
          </cell>
          <cell r="G1537" t="str">
            <v>個</v>
          </cell>
          <cell r="H1537">
            <v>140</v>
          </cell>
          <cell r="I1537" t="str">
            <v>標準書〔Ⅱ〕-</v>
          </cell>
          <cell r="J1537">
            <v>46</v>
          </cell>
        </row>
        <row r="1538">
          <cell r="B1538">
            <v>1740010</v>
          </cell>
          <cell r="C1538" t="str">
            <v>立水栓</v>
          </cell>
          <cell r="E1538" t="str">
            <v>φ13mm用</v>
          </cell>
          <cell r="G1538" t="str">
            <v>個</v>
          </cell>
          <cell r="H1538">
            <v>1620</v>
          </cell>
          <cell r="I1538" t="str">
            <v>標準書〔Ⅱ〕-</v>
          </cell>
          <cell r="J1538">
            <v>47</v>
          </cell>
        </row>
        <row r="1539">
          <cell r="B1539">
            <v>1740020</v>
          </cell>
          <cell r="C1539" t="str">
            <v>横水栓</v>
          </cell>
          <cell r="E1539" t="str">
            <v>φ13mm用</v>
          </cell>
          <cell r="G1539" t="str">
            <v>個</v>
          </cell>
          <cell r="H1539">
            <v>1150</v>
          </cell>
          <cell r="I1539" t="str">
            <v>標準書〔Ⅱ〕-</v>
          </cell>
          <cell r="J1539">
            <v>47</v>
          </cell>
        </row>
        <row r="1540">
          <cell r="B1540">
            <v>1740030</v>
          </cell>
          <cell r="C1540" t="str">
            <v>横水栓</v>
          </cell>
          <cell r="E1540" t="str">
            <v>φ20mm用</v>
          </cell>
          <cell r="G1540" t="str">
            <v>個</v>
          </cell>
          <cell r="H1540">
            <v>1840</v>
          </cell>
          <cell r="I1540" t="str">
            <v>標準書〔Ⅱ〕-</v>
          </cell>
          <cell r="J1540">
            <v>47</v>
          </cell>
        </row>
        <row r="1541">
          <cell r="B1541">
            <v>1740040</v>
          </cell>
          <cell r="C1541" t="str">
            <v>ﾎｰﾑ水栓</v>
          </cell>
          <cell r="E1541" t="str">
            <v>φ13mm用･13-F6</v>
          </cell>
          <cell r="G1541" t="str">
            <v>個</v>
          </cell>
          <cell r="H1541">
            <v>1760</v>
          </cell>
          <cell r="I1541" t="str">
            <v>標準書〔Ⅱ〕-</v>
          </cell>
          <cell r="J1541">
            <v>47</v>
          </cell>
        </row>
        <row r="1542">
          <cell r="B1542">
            <v>1740050</v>
          </cell>
          <cell r="C1542" t="str">
            <v>ﾎｰﾑ水栓</v>
          </cell>
          <cell r="E1542" t="str">
            <v>φ20mm用･20-F7</v>
          </cell>
          <cell r="G1542" t="str">
            <v>個</v>
          </cell>
          <cell r="H1542">
            <v>2720</v>
          </cell>
          <cell r="I1542" t="str">
            <v>標準書〔Ⅱ〕-</v>
          </cell>
          <cell r="J1542">
            <v>47</v>
          </cell>
        </row>
        <row r="1543">
          <cell r="B1543">
            <v>1740060</v>
          </cell>
          <cell r="C1543" t="str">
            <v>自在水栓</v>
          </cell>
          <cell r="E1543" t="str">
            <v>φ13mm用</v>
          </cell>
          <cell r="G1543" t="str">
            <v>個</v>
          </cell>
          <cell r="H1543">
            <v>1450</v>
          </cell>
          <cell r="I1543" t="str">
            <v>標準書〔Ⅱ〕-</v>
          </cell>
          <cell r="J1543">
            <v>47</v>
          </cell>
        </row>
        <row r="1544">
          <cell r="B1544">
            <v>1740070</v>
          </cell>
          <cell r="C1544" t="str">
            <v>自在水栓</v>
          </cell>
          <cell r="E1544" t="str">
            <v>φ20mm用</v>
          </cell>
          <cell r="G1544" t="str">
            <v>個</v>
          </cell>
          <cell r="H1544">
            <v>2910</v>
          </cell>
          <cell r="I1544" t="str">
            <v>標準書〔Ⅱ〕-</v>
          </cell>
          <cell r="J1544">
            <v>47</v>
          </cell>
        </row>
        <row r="1545">
          <cell r="B1545">
            <v>1740080</v>
          </cell>
          <cell r="C1545" t="str">
            <v>散水栓</v>
          </cell>
          <cell r="E1545" t="str">
            <v>φ13mm用</v>
          </cell>
          <cell r="G1545" t="str">
            <v>個</v>
          </cell>
          <cell r="H1545">
            <v>1920</v>
          </cell>
          <cell r="I1545" t="str">
            <v>標準書〔Ⅱ〕-</v>
          </cell>
          <cell r="J1545">
            <v>47</v>
          </cell>
        </row>
        <row r="1546">
          <cell r="B1546">
            <v>1740090</v>
          </cell>
          <cell r="C1546" t="str">
            <v>ﾊﾞﾙﾌﾞﾎﾞｯｸｽ(散水栓)</v>
          </cell>
          <cell r="E1546" t="str">
            <v>B-3A</v>
          </cell>
          <cell r="G1546" t="str">
            <v>個</v>
          </cell>
          <cell r="H1546">
            <v>10600</v>
          </cell>
          <cell r="I1546" t="str">
            <v>標準書〔Ⅱ〕-</v>
          </cell>
          <cell r="J1546">
            <v>47</v>
          </cell>
        </row>
        <row r="1547">
          <cell r="B1547">
            <v>1740100</v>
          </cell>
          <cell r="C1547" t="str">
            <v>混合水栓</v>
          </cell>
          <cell r="E1547" t="str">
            <v>φ13mm用</v>
          </cell>
          <cell r="G1547" t="str">
            <v>個</v>
          </cell>
          <cell r="H1547">
            <v>7810</v>
          </cell>
          <cell r="I1547" t="str">
            <v>標準書〔Ⅱ〕-</v>
          </cell>
          <cell r="J1547">
            <v>47</v>
          </cell>
        </row>
        <row r="1548">
          <cell r="B1548">
            <v>1740110</v>
          </cell>
          <cell r="C1548" t="str">
            <v>ｼｬﾜｰ付混合水栓</v>
          </cell>
          <cell r="E1548" t="str">
            <v>φ13mm用･13-F17</v>
          </cell>
          <cell r="G1548" t="str">
            <v>個</v>
          </cell>
          <cell r="H1548">
            <v>11100</v>
          </cell>
          <cell r="I1548" t="str">
            <v>標準書〔Ⅱ〕-</v>
          </cell>
          <cell r="J1548">
            <v>47</v>
          </cell>
        </row>
        <row r="1549">
          <cell r="B1549">
            <v>1740120</v>
          </cell>
          <cell r="C1549" t="str">
            <v>ｼﾝｸﾞﾙﾚﾊﾞｰ混合水栓</v>
          </cell>
          <cell r="E1549" t="str">
            <v>φ13mm用･SF-M435S</v>
          </cell>
          <cell r="G1549" t="str">
            <v>個</v>
          </cell>
          <cell r="H1549">
            <v>13200</v>
          </cell>
          <cell r="I1549" t="str">
            <v>標準書〔Ⅱ〕-</v>
          </cell>
          <cell r="J1549">
            <v>47</v>
          </cell>
        </row>
        <row r="1550">
          <cell r="B1550">
            <v>1740130</v>
          </cell>
          <cell r="C1550" t="str">
            <v>ｼｬﾜｰﾊﾞｽ水栓</v>
          </cell>
          <cell r="E1550" t="str">
            <v>φ13mm用･ｻｰﾓ付</v>
          </cell>
          <cell r="G1550" t="str">
            <v>個</v>
          </cell>
          <cell r="H1550">
            <v>19800</v>
          </cell>
          <cell r="I1550" t="str">
            <v>標準書〔Ⅱ〕-</v>
          </cell>
          <cell r="J1550">
            <v>47</v>
          </cell>
        </row>
        <row r="1551">
          <cell r="B1551">
            <v>1740140</v>
          </cell>
          <cell r="C1551" t="str">
            <v>ｼｬﾜｰﾊﾞｽ水栓</v>
          </cell>
          <cell r="E1551" t="str">
            <v>φ13mm用･ﾂｰﾊﾝﾄﾞﾙ</v>
          </cell>
          <cell r="G1551" t="str">
            <v>個</v>
          </cell>
          <cell r="H1551">
            <v>11100</v>
          </cell>
          <cell r="I1551" t="str">
            <v>標準書〔Ⅱ〕-</v>
          </cell>
          <cell r="J1551">
            <v>47</v>
          </cell>
        </row>
        <row r="1552">
          <cell r="B1552">
            <v>1740150</v>
          </cell>
          <cell r="C1552" t="str">
            <v>止水栓</v>
          </cell>
          <cell r="E1552" t="str">
            <v>φ13mm用･腰高･13-S1A</v>
          </cell>
          <cell r="G1552" t="str">
            <v>個</v>
          </cell>
          <cell r="H1552">
            <v>2580</v>
          </cell>
          <cell r="I1552" t="str">
            <v>標準書〔Ⅱ〕-</v>
          </cell>
          <cell r="J1552">
            <v>47</v>
          </cell>
        </row>
        <row r="1553">
          <cell r="B1553">
            <v>1740160</v>
          </cell>
          <cell r="C1553" t="str">
            <v>止水栓</v>
          </cell>
          <cell r="E1553" t="str">
            <v>φ20mm用･腰高･20-S1A</v>
          </cell>
          <cell r="G1553" t="str">
            <v>個</v>
          </cell>
          <cell r="H1553">
            <v>2970</v>
          </cell>
          <cell r="I1553" t="str">
            <v>標準書〔Ⅱ〕-</v>
          </cell>
          <cell r="J1553">
            <v>47</v>
          </cell>
        </row>
        <row r="1554">
          <cell r="B1554">
            <v>1740170</v>
          </cell>
          <cell r="C1554" t="str">
            <v>水栓柱</v>
          </cell>
          <cell r="E1554" t="str">
            <v>塩ﾋﾞ製･VP管･高さ840mm</v>
          </cell>
          <cell r="G1554" t="str">
            <v>個</v>
          </cell>
          <cell r="H1554">
            <v>3340</v>
          </cell>
          <cell r="I1554" t="str">
            <v>標準書〔Ⅱ〕-</v>
          </cell>
          <cell r="J1554">
            <v>47</v>
          </cell>
        </row>
        <row r="1555">
          <cell r="B1555">
            <v>1740180</v>
          </cell>
          <cell r="C1555" t="str">
            <v>水栓柱</v>
          </cell>
          <cell r="E1555" t="str">
            <v>塩ﾋﾞ製･VP管･高さ1,140mm</v>
          </cell>
          <cell r="G1555" t="str">
            <v>個</v>
          </cell>
          <cell r="H1555">
            <v>3880</v>
          </cell>
          <cell r="I1555" t="str">
            <v>標準書〔Ⅱ〕-</v>
          </cell>
          <cell r="J1555">
            <v>47</v>
          </cell>
        </row>
        <row r="1556">
          <cell r="B1556">
            <v>1740190</v>
          </cell>
          <cell r="C1556" t="str">
            <v>屋外流し台</v>
          </cell>
          <cell r="E1556" t="str">
            <v>幅460mm×奥行き430mm×高さ150mm</v>
          </cell>
          <cell r="G1556" t="str">
            <v>台</v>
          </cell>
          <cell r="H1556">
            <v>8800</v>
          </cell>
          <cell r="I1556" t="str">
            <v>標準書〔Ⅱ〕-</v>
          </cell>
          <cell r="J1556">
            <v>47</v>
          </cell>
        </row>
        <row r="1557">
          <cell r="B1557">
            <v>1740200</v>
          </cell>
          <cell r="C1557" t="str">
            <v>屋外流し台</v>
          </cell>
          <cell r="E1557" t="str">
            <v>幅550mm×奥行き500mm×高さ170mm</v>
          </cell>
          <cell r="G1557" t="str">
            <v>台</v>
          </cell>
          <cell r="H1557">
            <v>9760</v>
          </cell>
          <cell r="I1557" t="str">
            <v>標準書〔Ⅱ〕-</v>
          </cell>
          <cell r="J1557">
            <v>47</v>
          </cell>
        </row>
        <row r="1558">
          <cell r="B1558">
            <v>1740210</v>
          </cell>
          <cell r="C1558" t="str">
            <v>屋外流し台</v>
          </cell>
          <cell r="E1558" t="str">
            <v>幅750mm×奥行き500mm×高さ170mm</v>
          </cell>
          <cell r="G1558" t="str">
            <v>台</v>
          </cell>
          <cell r="H1558">
            <v>11000</v>
          </cell>
          <cell r="I1558" t="str">
            <v>標準書〔Ⅱ〕-</v>
          </cell>
          <cell r="J1558">
            <v>47</v>
          </cell>
        </row>
        <row r="1559">
          <cell r="B1559">
            <v>1740220</v>
          </cell>
          <cell r="C1559" t="str">
            <v>ﾎﾟﾘｴﾁﾚﾝ管</v>
          </cell>
          <cell r="E1559" t="str">
            <v>φ13mm･1種(軟質)･水道用</v>
          </cell>
          <cell r="G1559" t="str">
            <v>m</v>
          </cell>
          <cell r="H1559">
            <v>93</v>
          </cell>
          <cell r="I1559" t="str">
            <v>標準書〔Ⅱ〕-</v>
          </cell>
          <cell r="J1559">
            <v>47</v>
          </cell>
        </row>
        <row r="1560">
          <cell r="B1560">
            <v>1740230</v>
          </cell>
          <cell r="C1560" t="str">
            <v>ﾎﾟﾘｴﾁﾚﾝ管</v>
          </cell>
          <cell r="E1560" t="str">
            <v>φ20mm･1種(軟質)･水道用</v>
          </cell>
          <cell r="G1560" t="str">
            <v>m</v>
          </cell>
          <cell r="H1560">
            <v>130</v>
          </cell>
          <cell r="I1560" t="str">
            <v>標準書〔Ⅱ〕-</v>
          </cell>
          <cell r="J1560">
            <v>47</v>
          </cell>
        </row>
        <row r="1561">
          <cell r="B1561">
            <v>1740240</v>
          </cell>
          <cell r="C1561" t="str">
            <v>ﾎﾟﾘｴﾁﾚﾝ管</v>
          </cell>
          <cell r="E1561" t="str">
            <v>φ25mm･1種(軟質)･水道用</v>
          </cell>
          <cell r="G1561" t="str">
            <v>m</v>
          </cell>
          <cell r="H1561">
            <v>210</v>
          </cell>
          <cell r="I1561" t="str">
            <v>標準書〔Ⅱ〕-</v>
          </cell>
          <cell r="J1561">
            <v>47</v>
          </cell>
        </row>
        <row r="1562">
          <cell r="B1562">
            <v>1740250</v>
          </cell>
          <cell r="C1562" t="str">
            <v>被覆銅管(L型)</v>
          </cell>
          <cell r="E1562" t="str">
            <v>1/2(15)</v>
          </cell>
          <cell r="G1562" t="str">
            <v>m</v>
          </cell>
          <cell r="H1562">
            <v>690</v>
          </cell>
          <cell r="I1562" t="str">
            <v>標準書〔Ⅱ〕-</v>
          </cell>
          <cell r="J1562">
            <v>47</v>
          </cell>
        </row>
        <row r="1563">
          <cell r="B1563">
            <v>1740260</v>
          </cell>
          <cell r="C1563" t="str">
            <v>被覆銅管(L型)</v>
          </cell>
          <cell r="E1563" t="str">
            <v>3/4(20)</v>
          </cell>
          <cell r="G1563" t="str">
            <v>m</v>
          </cell>
          <cell r="H1563">
            <v>1120</v>
          </cell>
          <cell r="I1563" t="str">
            <v>標準書〔Ⅱ〕-</v>
          </cell>
          <cell r="J1563">
            <v>47</v>
          </cell>
        </row>
        <row r="1564">
          <cell r="B1564">
            <v>1740270</v>
          </cell>
          <cell r="C1564" t="str">
            <v>ﾛｯｸｳｰﾙ保温筒</v>
          </cell>
          <cell r="E1564" t="str">
            <v>φ15mm･厚20mm</v>
          </cell>
          <cell r="G1564" t="str">
            <v>m</v>
          </cell>
          <cell r="H1564">
            <v>190</v>
          </cell>
          <cell r="I1564" t="str">
            <v>標準書〔Ⅱ〕-</v>
          </cell>
          <cell r="J1564">
            <v>47</v>
          </cell>
        </row>
        <row r="1565">
          <cell r="B1565">
            <v>1740280</v>
          </cell>
          <cell r="C1565" t="str">
            <v>ﾛｯｸｳｰﾙ保温筒</v>
          </cell>
          <cell r="E1565" t="str">
            <v>φ20mm･厚20mm</v>
          </cell>
          <cell r="G1565" t="str">
            <v>m</v>
          </cell>
          <cell r="H1565">
            <v>220</v>
          </cell>
          <cell r="I1565" t="str">
            <v>標準書〔Ⅱ〕-</v>
          </cell>
          <cell r="J1565">
            <v>47</v>
          </cell>
        </row>
        <row r="1566">
          <cell r="B1566">
            <v>1740290</v>
          </cell>
          <cell r="C1566" t="str">
            <v>ﾛｯｸｳｰﾙ保温筒</v>
          </cell>
          <cell r="E1566" t="str">
            <v>φ25mm･厚20mm</v>
          </cell>
          <cell r="G1566" t="str">
            <v>m</v>
          </cell>
          <cell r="H1566">
            <v>250</v>
          </cell>
          <cell r="I1566" t="str">
            <v>標準書〔Ⅱ〕-</v>
          </cell>
          <cell r="J1566">
            <v>47</v>
          </cell>
        </row>
        <row r="1567">
          <cell r="B1567">
            <v>1740300</v>
          </cell>
          <cell r="C1567" t="str">
            <v>ﾛｯｸｳｰﾙ保温筒</v>
          </cell>
          <cell r="E1567" t="str">
            <v>φ32mm･厚20mm</v>
          </cell>
          <cell r="G1567" t="str">
            <v>m</v>
          </cell>
          <cell r="H1567">
            <v>260</v>
          </cell>
          <cell r="I1567" t="str">
            <v>標準書〔Ⅱ〕-</v>
          </cell>
          <cell r="J1567">
            <v>47</v>
          </cell>
        </row>
        <row r="1568">
          <cell r="B1568">
            <v>1740310</v>
          </cell>
          <cell r="C1568" t="str">
            <v>ﾛｯｸｳｰﾙ保温筒</v>
          </cell>
          <cell r="E1568" t="str">
            <v>φ40mm･厚20mm</v>
          </cell>
          <cell r="G1568" t="str">
            <v>m</v>
          </cell>
          <cell r="H1568">
            <v>270</v>
          </cell>
          <cell r="I1568" t="str">
            <v>標準書〔Ⅱ〕-</v>
          </cell>
          <cell r="J1568">
            <v>47</v>
          </cell>
        </row>
        <row r="1569">
          <cell r="B1569">
            <v>1740320</v>
          </cell>
          <cell r="C1569" t="str">
            <v>ﾛｯｸｳｰﾙ保温筒</v>
          </cell>
          <cell r="E1569" t="str">
            <v>φ50mm･厚20mm</v>
          </cell>
          <cell r="G1569" t="str">
            <v>m</v>
          </cell>
          <cell r="H1569">
            <v>330</v>
          </cell>
          <cell r="I1569" t="str">
            <v>標準書〔Ⅱ〕-</v>
          </cell>
          <cell r="J1569">
            <v>47</v>
          </cell>
        </row>
        <row r="1570">
          <cell r="B1570">
            <v>1740330</v>
          </cell>
          <cell r="C1570" t="str">
            <v>ﾛｯｸｳｰﾙ保温筒</v>
          </cell>
          <cell r="E1570" t="str">
            <v>φ65mm･厚20mm</v>
          </cell>
          <cell r="G1570" t="str">
            <v>m</v>
          </cell>
          <cell r="H1570">
            <v>410</v>
          </cell>
          <cell r="I1570" t="str">
            <v>標準書〔Ⅱ〕-</v>
          </cell>
          <cell r="J1570">
            <v>47</v>
          </cell>
        </row>
        <row r="1571">
          <cell r="B1571">
            <v>1740340</v>
          </cell>
          <cell r="C1571" t="str">
            <v>ﾎﾟﾘｽﾁﾚﾝ保温筒</v>
          </cell>
          <cell r="E1571" t="str">
            <v>φ15mm･厚20mm</v>
          </cell>
          <cell r="G1571" t="str">
            <v>m</v>
          </cell>
          <cell r="H1571">
            <v>150</v>
          </cell>
          <cell r="I1571" t="str">
            <v>標準書〔Ⅱ〕-</v>
          </cell>
          <cell r="J1571">
            <v>47</v>
          </cell>
        </row>
        <row r="1572">
          <cell r="B1572">
            <v>1740350</v>
          </cell>
          <cell r="C1572" t="str">
            <v>ﾎﾟﾘｽﾁﾚﾝ保温筒</v>
          </cell>
          <cell r="E1572" t="str">
            <v>φ20mm･厚20mm</v>
          </cell>
          <cell r="G1572" t="str">
            <v>m</v>
          </cell>
          <cell r="H1572">
            <v>170</v>
          </cell>
          <cell r="I1572" t="str">
            <v>標準書〔Ⅱ〕-</v>
          </cell>
          <cell r="J1572">
            <v>47</v>
          </cell>
        </row>
        <row r="1573">
          <cell r="B1573">
            <v>1740360</v>
          </cell>
          <cell r="C1573" t="str">
            <v>ﾎﾟﾘｽﾁﾚﾝ保温筒</v>
          </cell>
          <cell r="E1573" t="str">
            <v>φ25mm･厚20mm</v>
          </cell>
          <cell r="G1573" t="str">
            <v>m</v>
          </cell>
          <cell r="H1573">
            <v>200</v>
          </cell>
          <cell r="I1573" t="str">
            <v>標準書〔Ⅱ〕-</v>
          </cell>
          <cell r="J1573">
            <v>47</v>
          </cell>
        </row>
        <row r="1574">
          <cell r="B1574">
            <v>1740370</v>
          </cell>
          <cell r="C1574" t="str">
            <v>ﾎﾟﾘｽﾁﾚﾝ保温筒</v>
          </cell>
          <cell r="E1574" t="str">
            <v>φ32mm･厚20mm</v>
          </cell>
          <cell r="G1574" t="str">
            <v>m</v>
          </cell>
          <cell r="H1574">
            <v>230</v>
          </cell>
          <cell r="I1574" t="str">
            <v>標準書〔Ⅱ〕-</v>
          </cell>
          <cell r="J1574">
            <v>47</v>
          </cell>
        </row>
        <row r="1575">
          <cell r="B1575">
            <v>1740380</v>
          </cell>
          <cell r="C1575" t="str">
            <v>ﾎﾟﾘｽﾁﾚﾝ保温筒</v>
          </cell>
          <cell r="E1575" t="str">
            <v>φ40mm･厚20mm</v>
          </cell>
          <cell r="G1575" t="str">
            <v>m</v>
          </cell>
          <cell r="H1575">
            <v>270</v>
          </cell>
          <cell r="I1575" t="str">
            <v>標準書〔Ⅱ〕-</v>
          </cell>
          <cell r="J1575">
            <v>47</v>
          </cell>
        </row>
        <row r="1576">
          <cell r="B1576">
            <v>1740390</v>
          </cell>
          <cell r="C1576" t="str">
            <v>ﾎﾟﾘｽﾁﾚﾝ保温筒</v>
          </cell>
          <cell r="E1576" t="str">
            <v>φ50mm･厚20mm</v>
          </cell>
          <cell r="G1576" t="str">
            <v>m</v>
          </cell>
          <cell r="H1576">
            <v>290</v>
          </cell>
          <cell r="I1576" t="str">
            <v>標準書〔Ⅱ〕-</v>
          </cell>
          <cell r="J1576">
            <v>47</v>
          </cell>
        </row>
        <row r="1577">
          <cell r="B1577">
            <v>1740400</v>
          </cell>
          <cell r="C1577" t="str">
            <v>ﾎﾟﾘｽﾁﾚﾝ保温筒</v>
          </cell>
          <cell r="E1577" t="str">
            <v>φ65mm･厚20mm</v>
          </cell>
          <cell r="G1577" t="str">
            <v>m</v>
          </cell>
          <cell r="H1577">
            <v>340</v>
          </cell>
          <cell r="I1577" t="str">
            <v>標準書〔Ⅱ〕-</v>
          </cell>
          <cell r="J1577">
            <v>47</v>
          </cell>
        </row>
        <row r="1578">
          <cell r="B1578">
            <v>1740410</v>
          </cell>
          <cell r="C1578" t="str">
            <v>原紙</v>
          </cell>
          <cell r="E1578" t="str">
            <v>整形用原紙･370g/㎡</v>
          </cell>
          <cell r="G1578" t="str">
            <v>m2</v>
          </cell>
          <cell r="H1578">
            <v>76</v>
          </cell>
          <cell r="I1578" t="str">
            <v>標準書〔Ⅱ〕-</v>
          </cell>
          <cell r="J1578">
            <v>47</v>
          </cell>
        </row>
        <row r="1579">
          <cell r="B1579">
            <v>1740420</v>
          </cell>
          <cell r="C1579" t="str">
            <v>綿布ﾃｰﾌﾟ</v>
          </cell>
          <cell r="E1579" t="str">
            <v>幅75mm×15m</v>
          </cell>
          <cell r="G1579" t="str">
            <v>m</v>
          </cell>
          <cell r="H1579">
            <v>15</v>
          </cell>
          <cell r="I1579" t="str">
            <v>標準書〔Ⅱ〕-</v>
          </cell>
          <cell r="J1579">
            <v>47</v>
          </cell>
        </row>
        <row r="1580">
          <cell r="B1580">
            <v>1740430</v>
          </cell>
          <cell r="C1580" t="str">
            <v>綿布ﾃｰﾌﾟ</v>
          </cell>
          <cell r="E1580" t="str">
            <v>幅100mm×15m</v>
          </cell>
          <cell r="G1580" t="str">
            <v>m</v>
          </cell>
          <cell r="H1580">
            <v>20</v>
          </cell>
          <cell r="I1580" t="str">
            <v>標準書〔Ⅱ〕-</v>
          </cell>
          <cell r="J1580">
            <v>47</v>
          </cell>
        </row>
        <row r="1581">
          <cell r="B1581">
            <v>1740440</v>
          </cell>
          <cell r="C1581" t="str">
            <v>綿布ﾃｰﾌﾟ</v>
          </cell>
          <cell r="E1581" t="str">
            <v>幅125mm×15m</v>
          </cell>
          <cell r="G1581" t="str">
            <v>m</v>
          </cell>
          <cell r="H1581">
            <v>25</v>
          </cell>
          <cell r="I1581" t="str">
            <v>標準書〔Ⅱ〕-</v>
          </cell>
          <cell r="J1581">
            <v>47</v>
          </cell>
        </row>
        <row r="1582">
          <cell r="B1582">
            <v>1740450</v>
          </cell>
          <cell r="C1582" t="str">
            <v>粘着ﾃｰﾌﾟ</v>
          </cell>
          <cell r="E1582" t="str">
            <v>50×20</v>
          </cell>
          <cell r="G1582" t="str">
            <v>m</v>
          </cell>
          <cell r="H1582">
            <v>24</v>
          </cell>
          <cell r="I1582" t="str">
            <v>標準書〔Ⅱ〕-</v>
          </cell>
          <cell r="J1582">
            <v>47</v>
          </cell>
        </row>
        <row r="1583">
          <cell r="B1583">
            <v>1740460</v>
          </cell>
          <cell r="C1583" t="str">
            <v>ｶﾞｽ瞬間湯沸器</v>
          </cell>
          <cell r="E1583" t="str">
            <v>毎分容量5.1L</v>
          </cell>
          <cell r="G1583" t="str">
            <v>台</v>
          </cell>
          <cell r="H1583">
            <v>29200</v>
          </cell>
          <cell r="I1583" t="str">
            <v>標準書〔Ⅱ〕-</v>
          </cell>
          <cell r="J1583">
            <v>47</v>
          </cell>
        </row>
        <row r="1584">
          <cell r="B1584">
            <v>1740470</v>
          </cell>
          <cell r="C1584" t="str">
            <v>ｶﾞｽ瞬間湯沸器</v>
          </cell>
          <cell r="E1584" t="str">
            <v>毎分容量8.0L</v>
          </cell>
          <cell r="G1584" t="str">
            <v>台</v>
          </cell>
          <cell r="H1584">
            <v>110400</v>
          </cell>
          <cell r="I1584" t="str">
            <v>標準書〔Ⅱ〕-</v>
          </cell>
          <cell r="J1584">
            <v>47</v>
          </cell>
        </row>
        <row r="1585">
          <cell r="B1585">
            <v>1740480</v>
          </cell>
          <cell r="C1585" t="str">
            <v>ｶﾞｽ風呂釜</v>
          </cell>
          <cell r="E1585" t="str">
            <v>屋内据置型･ｼｬﾜｰ付･ﾊﾞﾗﾝｽ型</v>
          </cell>
          <cell r="G1585" t="str">
            <v>台</v>
          </cell>
          <cell r="H1585">
            <v>140000</v>
          </cell>
          <cell r="I1585" t="str">
            <v>標準書〔Ⅱ〕-</v>
          </cell>
          <cell r="J1585">
            <v>47</v>
          </cell>
        </row>
        <row r="1586">
          <cell r="B1586">
            <v>1740490</v>
          </cell>
          <cell r="C1586" t="str">
            <v>ｶﾞｽ風呂釜</v>
          </cell>
          <cell r="E1586" t="str">
            <v>屋内据置型･追焚専用</v>
          </cell>
          <cell r="G1586" t="str">
            <v>台</v>
          </cell>
          <cell r="H1586">
            <v>90400</v>
          </cell>
          <cell r="I1586" t="str">
            <v>標準書〔Ⅱ〕-</v>
          </cell>
          <cell r="J1586">
            <v>47</v>
          </cell>
        </row>
        <row r="1587">
          <cell r="B1587">
            <v>1740500</v>
          </cell>
          <cell r="C1587" t="str">
            <v>石油風呂釜</v>
          </cell>
          <cell r="E1587" t="str">
            <v>屋内据置型･追焚専用</v>
          </cell>
          <cell r="G1587" t="str">
            <v>台</v>
          </cell>
          <cell r="H1587">
            <v>51200</v>
          </cell>
          <cell r="I1587" t="str">
            <v>標準書〔Ⅱ〕-</v>
          </cell>
          <cell r="J1587">
            <v>47</v>
          </cell>
        </row>
        <row r="1588">
          <cell r="B1588">
            <v>1740510</v>
          </cell>
          <cell r="C1588" t="str">
            <v>石油風呂釜</v>
          </cell>
          <cell r="E1588" t="str">
            <v>屋外据置型･(圧力噴霧式)</v>
          </cell>
          <cell r="G1588" t="str">
            <v>台</v>
          </cell>
          <cell r="H1588">
            <v>54400</v>
          </cell>
          <cell r="I1588" t="str">
            <v>標準書〔Ⅱ〕-</v>
          </cell>
          <cell r="J1588">
            <v>47</v>
          </cell>
        </row>
        <row r="1589">
          <cell r="B1589">
            <v>1740520</v>
          </cell>
          <cell r="C1589" t="str">
            <v>石油給湯機</v>
          </cell>
          <cell r="E1589" t="str">
            <v>屋外設置型･無煙突ﾀｲﾌﾟ</v>
          </cell>
          <cell r="G1589" t="str">
            <v>基</v>
          </cell>
          <cell r="H1589">
            <v>144400</v>
          </cell>
          <cell r="I1589" t="str">
            <v>標準書〔Ⅱ〕-</v>
          </cell>
          <cell r="J1589">
            <v>48</v>
          </cell>
        </row>
        <row r="1590">
          <cell r="B1590">
            <v>1740530</v>
          </cell>
          <cell r="C1590" t="str">
            <v>石油給湯機</v>
          </cell>
          <cell r="E1590" t="str">
            <v>屋内設置型･強制給排気ﾀｲﾌﾟ</v>
          </cell>
          <cell r="G1590" t="str">
            <v>基</v>
          </cell>
          <cell r="H1590">
            <v>144400</v>
          </cell>
          <cell r="I1590" t="str">
            <v>標準書〔Ⅱ〕-</v>
          </cell>
          <cell r="J1590">
            <v>48</v>
          </cell>
        </row>
        <row r="1591">
          <cell r="B1591">
            <v>1740540</v>
          </cell>
          <cell r="C1591" t="str">
            <v>石油温水ﾎﾞｲﾗｰ</v>
          </cell>
          <cell r="E1591" t="str">
            <v>給湯出力60,000kcal/h･ﾘﾓｺﾝ付</v>
          </cell>
          <cell r="G1591" t="str">
            <v>基</v>
          </cell>
          <cell r="H1591">
            <v>296800</v>
          </cell>
          <cell r="I1591" t="str">
            <v>標準書〔Ⅱ〕-</v>
          </cell>
          <cell r="J1591">
            <v>48</v>
          </cell>
        </row>
        <row r="1592">
          <cell r="B1592">
            <v>1740550</v>
          </cell>
          <cell r="C1592" t="str">
            <v>電気温水器</v>
          </cell>
          <cell r="E1592" t="str">
            <v>貯湯容量370㍑･防雨型</v>
          </cell>
          <cell r="G1592" t="str">
            <v>台</v>
          </cell>
          <cell r="H1592">
            <v>192000</v>
          </cell>
          <cell r="I1592" t="str">
            <v>標準書〔Ⅱ〕-</v>
          </cell>
          <cell r="J1592">
            <v>48</v>
          </cell>
        </row>
        <row r="1593">
          <cell r="B1593">
            <v>1740560</v>
          </cell>
          <cell r="C1593" t="str">
            <v>電気温水器</v>
          </cell>
          <cell r="E1593" t="str">
            <v>貯湯容量460㍑･防雨型</v>
          </cell>
          <cell r="G1593" t="str">
            <v>台</v>
          </cell>
          <cell r="H1593">
            <v>278400</v>
          </cell>
          <cell r="I1593" t="str">
            <v>標準書〔Ⅱ〕-</v>
          </cell>
          <cell r="J1593">
            <v>48</v>
          </cell>
        </row>
        <row r="1594">
          <cell r="B1594">
            <v>1740570</v>
          </cell>
          <cell r="C1594" t="str">
            <v>電気温水器</v>
          </cell>
          <cell r="E1594" t="str">
            <v>貯湯容量200㍑･屋内型</v>
          </cell>
          <cell r="G1594" t="str">
            <v>台</v>
          </cell>
          <cell r="H1594">
            <v>245600</v>
          </cell>
          <cell r="I1594" t="str">
            <v>標準書〔Ⅱ〕-</v>
          </cell>
          <cell r="J1594">
            <v>48</v>
          </cell>
        </row>
        <row r="1595">
          <cell r="B1595">
            <v>1740580</v>
          </cell>
          <cell r="C1595" t="str">
            <v>太陽熱温水器</v>
          </cell>
          <cell r="E1595" t="str">
            <v>標準ﾀｲﾌﾟ･200㍑</v>
          </cell>
          <cell r="G1595" t="str">
            <v>台</v>
          </cell>
          <cell r="H1595">
            <v>158400</v>
          </cell>
          <cell r="I1595" t="str">
            <v>標準書〔Ⅱ〕-</v>
          </cell>
          <cell r="J1595">
            <v>48</v>
          </cell>
        </row>
        <row r="1596">
          <cell r="B1596">
            <v>1740590</v>
          </cell>
          <cell r="C1596" t="str">
            <v>太陽熱温水器</v>
          </cell>
          <cell r="E1596" t="str">
            <v>大容量ﾀｲﾌﾟ･250㍑</v>
          </cell>
          <cell r="G1596" t="str">
            <v>台</v>
          </cell>
          <cell r="H1596">
            <v>222400</v>
          </cell>
          <cell r="I1596" t="str">
            <v>標準書〔Ⅱ〕-</v>
          </cell>
          <cell r="J1596">
            <v>48</v>
          </cell>
        </row>
        <row r="1597">
          <cell r="B1597">
            <v>1740600</v>
          </cell>
          <cell r="C1597" t="str">
            <v>太陽熱温水器</v>
          </cell>
          <cell r="E1597" t="str">
            <v>高温ﾀｲﾌﾟ･200㍑</v>
          </cell>
          <cell r="G1597" t="str">
            <v>台</v>
          </cell>
          <cell r="H1597">
            <v>222400</v>
          </cell>
          <cell r="I1597" t="str">
            <v>標準書〔Ⅱ〕-</v>
          </cell>
          <cell r="J1597">
            <v>48</v>
          </cell>
        </row>
        <row r="1598">
          <cell r="B1598">
            <v>1740610</v>
          </cell>
          <cell r="C1598" t="str">
            <v>浅深用自動式ﾎﾟﾝﾌﾟ</v>
          </cell>
          <cell r="E1598" t="str">
            <v>出力250W</v>
          </cell>
          <cell r="G1598" t="str">
            <v>台</v>
          </cell>
          <cell r="H1598">
            <v>88000</v>
          </cell>
          <cell r="I1598" t="str">
            <v>標準書〔Ⅱ〕-</v>
          </cell>
          <cell r="J1598">
            <v>48</v>
          </cell>
        </row>
        <row r="1599">
          <cell r="B1599">
            <v>1740620</v>
          </cell>
          <cell r="C1599" t="str">
            <v>浅深用自動式ﾎﾟﾝﾌﾟ</v>
          </cell>
          <cell r="E1599" t="str">
            <v>出力400W</v>
          </cell>
          <cell r="G1599" t="str">
            <v>台</v>
          </cell>
          <cell r="H1599">
            <v>123200</v>
          </cell>
          <cell r="I1599" t="str">
            <v>標準書〔Ⅱ〕-</v>
          </cell>
          <cell r="J1599">
            <v>48</v>
          </cell>
        </row>
        <row r="1600">
          <cell r="B1600">
            <v>1740630</v>
          </cell>
          <cell r="C1600" t="str">
            <v>FRP受水槽</v>
          </cell>
          <cell r="E1600" t="str">
            <v>500mm×2,000mm×1,000mm･1.0m3･架台付</v>
          </cell>
          <cell r="G1600" t="str">
            <v>基</v>
          </cell>
          <cell r="H1600">
            <v>567600</v>
          </cell>
          <cell r="I1600" t="str">
            <v>標準書〔Ⅱ〕-</v>
          </cell>
          <cell r="J1600">
            <v>48</v>
          </cell>
        </row>
        <row r="1601">
          <cell r="B1601">
            <v>1740640</v>
          </cell>
          <cell r="C1601" t="str">
            <v>FRP受水槽</v>
          </cell>
          <cell r="E1601" t="str">
            <v>800mm×2,500mm×1,500mm･3.0m3･架台付</v>
          </cell>
          <cell r="G1601" t="str">
            <v>基</v>
          </cell>
          <cell r="H1601">
            <v>1065200</v>
          </cell>
          <cell r="I1601" t="str">
            <v>標準書〔Ⅱ〕-</v>
          </cell>
          <cell r="J1601">
            <v>48</v>
          </cell>
        </row>
        <row r="1602">
          <cell r="B1602">
            <v>1740650</v>
          </cell>
          <cell r="C1602" t="str">
            <v>FRP受水槽</v>
          </cell>
          <cell r="E1602" t="str">
            <v>900mm×2,500m×2,000mm･4.5m3･架台付</v>
          </cell>
          <cell r="G1602" t="str">
            <v>基</v>
          </cell>
          <cell r="H1602">
            <v>1519600</v>
          </cell>
          <cell r="I1602" t="str">
            <v>標準書〔Ⅱ〕-</v>
          </cell>
          <cell r="J1602">
            <v>48</v>
          </cell>
        </row>
        <row r="1603">
          <cell r="B1603">
            <v>1740660</v>
          </cell>
          <cell r="C1603" t="str">
            <v>浴槽･(ﾎﾟﾘ)</v>
          </cell>
          <cell r="E1603" t="str">
            <v>幅800mm×奥行き700mm×高さ660mm･和風</v>
          </cell>
          <cell r="G1603" t="str">
            <v>台</v>
          </cell>
          <cell r="H1603">
            <v>25900</v>
          </cell>
          <cell r="I1603" t="str">
            <v>標準書〔Ⅱ〕-</v>
          </cell>
          <cell r="J1603">
            <v>48</v>
          </cell>
        </row>
        <row r="1604">
          <cell r="B1604">
            <v>1740670</v>
          </cell>
          <cell r="C1604" t="str">
            <v>浴槽･(ﾎﾟﾘ)</v>
          </cell>
          <cell r="E1604" t="str">
            <v>幅1,000mm×奥行き720m×高さ660mm･和風</v>
          </cell>
          <cell r="G1604" t="str">
            <v>台</v>
          </cell>
          <cell r="H1604">
            <v>34000</v>
          </cell>
          <cell r="I1604" t="str">
            <v>標準書〔Ⅱ〕-</v>
          </cell>
          <cell r="J1604">
            <v>48</v>
          </cell>
        </row>
        <row r="1605">
          <cell r="B1605">
            <v>1740680</v>
          </cell>
          <cell r="C1605" t="str">
            <v>浴槽･(ﾎﾟﾘ)</v>
          </cell>
          <cell r="E1605" t="str">
            <v>幅1,550mm×奥行き775mm×高さ530mm･洋風</v>
          </cell>
          <cell r="G1605" t="str">
            <v>台</v>
          </cell>
          <cell r="H1605">
            <v>116000</v>
          </cell>
          <cell r="I1605" t="str">
            <v>標準書〔Ⅱ〕-</v>
          </cell>
          <cell r="J1605">
            <v>48</v>
          </cell>
        </row>
        <row r="1606">
          <cell r="B1606">
            <v>1740690</v>
          </cell>
          <cell r="C1606" t="str">
            <v>浴槽･(ﾎｰﾛｰ)</v>
          </cell>
          <cell r="E1606" t="str">
            <v>幅800mm×奥行き700mm×高さ640mm･洋風</v>
          </cell>
          <cell r="G1606" t="str">
            <v>台</v>
          </cell>
          <cell r="H1606">
            <v>58800</v>
          </cell>
          <cell r="I1606" t="str">
            <v>標準書〔Ⅱ〕-</v>
          </cell>
          <cell r="J1606">
            <v>48</v>
          </cell>
        </row>
        <row r="1607">
          <cell r="B1607">
            <v>1740700</v>
          </cell>
          <cell r="C1607" t="str">
            <v>浴槽･(ﾎｰﾛｰ)</v>
          </cell>
          <cell r="E1607" t="str">
            <v>幅1,100mm×奥行き720mm×高さ592mm･洋風</v>
          </cell>
          <cell r="G1607" t="str">
            <v>台</v>
          </cell>
          <cell r="H1607">
            <v>81600</v>
          </cell>
          <cell r="I1607" t="str">
            <v>標準書〔Ⅱ〕-</v>
          </cell>
          <cell r="J1607">
            <v>48</v>
          </cell>
        </row>
        <row r="1608">
          <cell r="B1608">
            <v>1740710</v>
          </cell>
          <cell r="C1608" t="str">
            <v>浴槽･(ﾎｰﾛｰ)</v>
          </cell>
          <cell r="E1608" t="str">
            <v>幅1,200mm×奥行き720mm×高さ622mm･洋風</v>
          </cell>
          <cell r="G1608" t="str">
            <v>台</v>
          </cell>
          <cell r="H1608">
            <v>92400</v>
          </cell>
          <cell r="I1608" t="str">
            <v>標準書〔Ⅱ〕-</v>
          </cell>
          <cell r="J1608">
            <v>48</v>
          </cell>
        </row>
        <row r="1609">
          <cell r="B1609">
            <v>1740720</v>
          </cell>
          <cell r="C1609" t="str">
            <v>浴槽･(ｽﾃﾝﾚｽ)</v>
          </cell>
          <cell r="E1609" t="str">
            <v>幅920mm×奥行き720mm×高さ650mm･洋風</v>
          </cell>
          <cell r="G1609" t="str">
            <v>台</v>
          </cell>
          <cell r="H1609">
            <v>76900</v>
          </cell>
          <cell r="I1609" t="str">
            <v>標準書〔Ⅱ〕-</v>
          </cell>
          <cell r="J1609">
            <v>48</v>
          </cell>
        </row>
        <row r="1610">
          <cell r="B1610">
            <v>1740730</v>
          </cell>
          <cell r="C1610" t="str">
            <v>浴槽･(ｽﾃﾝﾚｽ)</v>
          </cell>
          <cell r="E1610" t="str">
            <v>幅1,020mm×奥行き720mm×高さ650mm･洋風</v>
          </cell>
          <cell r="G1610" t="str">
            <v>台</v>
          </cell>
          <cell r="H1610">
            <v>86100</v>
          </cell>
          <cell r="I1610" t="str">
            <v>標準書〔Ⅱ〕-</v>
          </cell>
          <cell r="J1610">
            <v>48</v>
          </cell>
        </row>
        <row r="1611">
          <cell r="B1611">
            <v>1740740</v>
          </cell>
          <cell r="C1611" t="str">
            <v>浴槽･(ｽﾃﾝﾚｽ)</v>
          </cell>
          <cell r="E1611" t="str">
            <v>幅1,200mm×奥行き740mm×高さ650mm･洋風</v>
          </cell>
          <cell r="G1611" t="str">
            <v>台</v>
          </cell>
          <cell r="H1611">
            <v>120000</v>
          </cell>
          <cell r="I1611" t="str">
            <v>標準書〔Ⅱ〕-</v>
          </cell>
          <cell r="J1611">
            <v>48</v>
          </cell>
        </row>
        <row r="1612">
          <cell r="B1612">
            <v>1740750</v>
          </cell>
          <cell r="C1612" t="str">
            <v>浴槽･(ｽﾃﾝﾚｽ)</v>
          </cell>
          <cell r="E1612" t="str">
            <v>幅1,450mm×奥行き900mm×高さ560mm･洋風</v>
          </cell>
          <cell r="G1612" t="str">
            <v>台</v>
          </cell>
          <cell r="H1612">
            <v>216000</v>
          </cell>
          <cell r="I1612" t="str">
            <v>標準書〔Ⅱ〕-</v>
          </cell>
          <cell r="J1612">
            <v>48</v>
          </cell>
        </row>
        <row r="1613">
          <cell r="B1613">
            <v>1740760</v>
          </cell>
          <cell r="C1613" t="str">
            <v>ｼｽﾃﾑﾊﾞｽ</v>
          </cell>
          <cell r="E1613" t="str">
            <v>幅1,100mm×奥行き1,600mm</v>
          </cell>
          <cell r="G1613" t="str">
            <v>台</v>
          </cell>
          <cell r="H1613">
            <v>544000</v>
          </cell>
          <cell r="I1613" t="str">
            <v>標準書〔Ⅱ〕-</v>
          </cell>
          <cell r="J1613">
            <v>48</v>
          </cell>
        </row>
        <row r="1614">
          <cell r="B1614">
            <v>1740770</v>
          </cell>
          <cell r="C1614" t="str">
            <v>ｼｽﾃﾑﾊﾞｽ</v>
          </cell>
          <cell r="E1614" t="str">
            <v>幅1,200mm×奥行き1,600mm</v>
          </cell>
          <cell r="G1614" t="str">
            <v>台</v>
          </cell>
          <cell r="H1614">
            <v>611200</v>
          </cell>
          <cell r="I1614" t="str">
            <v>標準書〔Ⅱ〕-</v>
          </cell>
          <cell r="J1614">
            <v>48</v>
          </cell>
        </row>
        <row r="1615">
          <cell r="B1615">
            <v>1740780</v>
          </cell>
          <cell r="C1615" t="str">
            <v>ｼｽﾃﾑﾊﾞｽ</v>
          </cell>
          <cell r="E1615" t="str">
            <v>幅1,600mm×奥行き1,600mm</v>
          </cell>
          <cell r="G1615" t="str">
            <v>台</v>
          </cell>
          <cell r="H1615">
            <v>667200</v>
          </cell>
          <cell r="I1615" t="str">
            <v>標準書〔Ⅱ〕-</v>
          </cell>
          <cell r="J1615">
            <v>48</v>
          </cell>
        </row>
        <row r="1616">
          <cell r="B1616">
            <v>1740790</v>
          </cell>
          <cell r="C1616" t="str">
            <v>水抜栓</v>
          </cell>
          <cell r="E1616" t="str">
            <v>φ13mm用</v>
          </cell>
          <cell r="G1616" t="str">
            <v>本</v>
          </cell>
          <cell r="H1616">
            <v>23200</v>
          </cell>
          <cell r="I1616" t="str">
            <v>標準書〔Ⅱ〕-</v>
          </cell>
          <cell r="J1616">
            <v>48</v>
          </cell>
        </row>
        <row r="1617">
          <cell r="B1617">
            <v>1740800</v>
          </cell>
          <cell r="C1617" t="str">
            <v>水抜栓</v>
          </cell>
          <cell r="E1617" t="str">
            <v>φ20mm用</v>
          </cell>
          <cell r="G1617" t="str">
            <v>本</v>
          </cell>
          <cell r="H1617">
            <v>32400</v>
          </cell>
          <cell r="I1617" t="str">
            <v>標準書〔Ⅱ〕-</v>
          </cell>
          <cell r="J1617">
            <v>48</v>
          </cell>
        </row>
        <row r="1618">
          <cell r="B1618">
            <v>1740810</v>
          </cell>
          <cell r="C1618" t="str">
            <v>水抜ﾕﾆｵﾝ</v>
          </cell>
          <cell r="E1618" t="str">
            <v>φ20mm</v>
          </cell>
          <cell r="G1618" t="str">
            <v>個</v>
          </cell>
          <cell r="H1618">
            <v>1440</v>
          </cell>
          <cell r="I1618" t="str">
            <v>標準書〔Ⅱ〕-</v>
          </cell>
          <cell r="J1618">
            <v>48</v>
          </cell>
        </row>
        <row r="1619">
          <cell r="B1619">
            <v>1740820</v>
          </cell>
          <cell r="C1619" t="str">
            <v>水抜ﾕﾆｵﾝ</v>
          </cell>
          <cell r="E1619" t="str">
            <v>φ13mm</v>
          </cell>
          <cell r="G1619" t="str">
            <v>個</v>
          </cell>
          <cell r="H1619">
            <v>1040</v>
          </cell>
          <cell r="I1619" t="str">
            <v>標準書〔Ⅱ〕-</v>
          </cell>
          <cell r="J1619">
            <v>48</v>
          </cell>
        </row>
        <row r="1620">
          <cell r="B1620">
            <v>1740830</v>
          </cell>
          <cell r="C1620" t="str">
            <v>立上り管</v>
          </cell>
          <cell r="E1620" t="str">
            <v>φ20mm</v>
          </cell>
          <cell r="G1620" t="str">
            <v>本</v>
          </cell>
          <cell r="H1620">
            <v>11200</v>
          </cell>
          <cell r="I1620" t="str">
            <v>標準書〔Ⅱ〕-</v>
          </cell>
          <cell r="J1620">
            <v>48</v>
          </cell>
        </row>
        <row r="1621">
          <cell r="B1621">
            <v>1740840</v>
          </cell>
          <cell r="C1621" t="str">
            <v>立上り管</v>
          </cell>
          <cell r="E1621" t="str">
            <v>φ13mm</v>
          </cell>
          <cell r="G1621" t="str">
            <v>本</v>
          </cell>
          <cell r="H1621">
            <v>10600</v>
          </cell>
          <cell r="I1621" t="str">
            <v>標準書〔Ⅱ〕-</v>
          </cell>
          <cell r="J1621">
            <v>48</v>
          </cell>
        </row>
        <row r="1622">
          <cell r="B1622">
            <v>1740850</v>
          </cell>
          <cell r="C1622" t="str">
            <v>解氷ｷｬｯﾌﾟ</v>
          </cell>
          <cell r="G1622" t="str">
            <v>個</v>
          </cell>
          <cell r="H1622">
            <v>1080</v>
          </cell>
          <cell r="I1622" t="str">
            <v>標準書〔Ⅱ〕-</v>
          </cell>
          <cell r="J1622">
            <v>48</v>
          </cell>
        </row>
        <row r="1623">
          <cell r="B1623">
            <v>1740860</v>
          </cell>
          <cell r="C1623" t="str">
            <v>YTｱﾀﾞﾌﾟﾀ</v>
          </cell>
          <cell r="E1623" t="str">
            <v>φ13mm</v>
          </cell>
          <cell r="G1623" t="str">
            <v>個</v>
          </cell>
          <cell r="H1623">
            <v>1920</v>
          </cell>
          <cell r="I1623" t="str">
            <v>標準書〔Ⅱ〕-</v>
          </cell>
          <cell r="J1623">
            <v>48</v>
          </cell>
        </row>
        <row r="1624">
          <cell r="B1624">
            <v>1740870</v>
          </cell>
          <cell r="C1624" t="str">
            <v>YTｱﾀﾞﾌﾟﾀ</v>
          </cell>
          <cell r="E1624" t="str">
            <v>φ20mm</v>
          </cell>
          <cell r="G1624" t="str">
            <v>個</v>
          </cell>
          <cell r="H1624">
            <v>1920</v>
          </cell>
          <cell r="I1624" t="str">
            <v>標準書〔Ⅱ〕-</v>
          </cell>
          <cell r="J1624">
            <v>48</v>
          </cell>
        </row>
        <row r="1625">
          <cell r="B1625">
            <v>1740880</v>
          </cell>
          <cell r="C1625" t="str">
            <v>固定金具</v>
          </cell>
          <cell r="E1625" t="str">
            <v>φ13mm</v>
          </cell>
          <cell r="G1625" t="str">
            <v>個</v>
          </cell>
          <cell r="H1625">
            <v>320</v>
          </cell>
          <cell r="I1625" t="str">
            <v>標準書〔Ⅱ〕-</v>
          </cell>
          <cell r="J1625">
            <v>48</v>
          </cell>
        </row>
        <row r="1626">
          <cell r="B1626">
            <v>1740890</v>
          </cell>
          <cell r="C1626" t="str">
            <v>固定金具</v>
          </cell>
          <cell r="E1626" t="str">
            <v>φ20mm</v>
          </cell>
          <cell r="G1626" t="str">
            <v>個</v>
          </cell>
          <cell r="H1626">
            <v>320</v>
          </cell>
          <cell r="I1626" t="str">
            <v>標準書〔Ⅱ〕-</v>
          </cell>
          <cell r="J1626">
            <v>48</v>
          </cell>
        </row>
        <row r="1627">
          <cell r="B1627">
            <v>1740900</v>
          </cell>
          <cell r="C1627" t="str">
            <v>ｴｯﾁﾝｸﾞﾌﾟﾗｲﾏｰ</v>
          </cell>
          <cell r="E1627" t="str">
            <v>2種</v>
          </cell>
          <cell r="G1627" t="str">
            <v>㎏</v>
          </cell>
          <cell r="H1627">
            <v>580</v>
          </cell>
          <cell r="I1627" t="str">
            <v>標準書〔Ⅱ〕-</v>
          </cell>
          <cell r="J1627">
            <v>48</v>
          </cell>
        </row>
        <row r="1628">
          <cell r="B1628">
            <v>1740910</v>
          </cell>
          <cell r="C1628" t="str">
            <v>ｶﾞｽ瞬間湯沸器</v>
          </cell>
          <cell r="E1628" t="str">
            <v>屋外壁掛型･16号</v>
          </cell>
          <cell r="G1628" t="str">
            <v>台</v>
          </cell>
          <cell r="H1628">
            <v>47500</v>
          </cell>
          <cell r="I1628" t="str">
            <v>標準書〔Ⅱ〕-</v>
          </cell>
          <cell r="J1628">
            <v>48</v>
          </cell>
        </row>
        <row r="1629">
          <cell r="B1629">
            <v>1740920</v>
          </cell>
          <cell r="C1629" t="str">
            <v>ｶﾞｽ瞬間湯沸器</v>
          </cell>
          <cell r="E1629" t="str">
            <v>屋外壁掛型･20号</v>
          </cell>
          <cell r="G1629" t="str">
            <v>台</v>
          </cell>
          <cell r="H1629">
            <v>50000</v>
          </cell>
          <cell r="I1629" t="str">
            <v>標準書〔Ⅱ〕-</v>
          </cell>
          <cell r="J1629">
            <v>48</v>
          </cell>
        </row>
        <row r="1630">
          <cell r="B1630">
            <v>1740930</v>
          </cell>
          <cell r="C1630" t="str">
            <v>ｶﾞｽ瞬間湯沸器</v>
          </cell>
          <cell r="E1630" t="str">
            <v>屋外壁掛型･24号</v>
          </cell>
          <cell r="G1630" t="str">
            <v>台</v>
          </cell>
          <cell r="H1630">
            <v>57500</v>
          </cell>
          <cell r="I1630" t="str">
            <v>標準書〔Ⅱ〕-</v>
          </cell>
          <cell r="J1630">
            <v>48</v>
          </cell>
        </row>
        <row r="1631">
          <cell r="B1631">
            <v>1740940</v>
          </cell>
          <cell r="C1631" t="str">
            <v>ｶﾞｽ風呂給湯器</v>
          </cell>
          <cell r="E1631" t="str">
            <v>屋外壁掛型･追焚付24号</v>
          </cell>
          <cell r="G1631" t="str">
            <v>台</v>
          </cell>
          <cell r="H1631">
            <v>232000</v>
          </cell>
          <cell r="I1631" t="str">
            <v>標準書〔Ⅱ〕-</v>
          </cell>
          <cell r="J1631">
            <v>48</v>
          </cell>
        </row>
        <row r="1632">
          <cell r="B1632">
            <v>1740950</v>
          </cell>
          <cell r="C1632" t="str">
            <v>ｶﾞｽ風呂給湯器</v>
          </cell>
          <cell r="E1632" t="str">
            <v>屋外据置型･追焚付24号</v>
          </cell>
          <cell r="G1632" t="str">
            <v>台</v>
          </cell>
          <cell r="H1632">
            <v>276000</v>
          </cell>
          <cell r="I1632" t="str">
            <v>標準書〔Ⅱ〕-</v>
          </cell>
          <cell r="J1632">
            <v>48</v>
          </cell>
        </row>
        <row r="1633">
          <cell r="B1633">
            <v>1740960</v>
          </cell>
          <cell r="C1633" t="str">
            <v>硬質塩ﾋﾞ管･(水道管)</v>
          </cell>
          <cell r="E1633" t="str">
            <v>φ13mm</v>
          </cell>
          <cell r="G1633" t="str">
            <v>m</v>
          </cell>
          <cell r="H1633">
            <v>72</v>
          </cell>
          <cell r="I1633" t="str">
            <v>標準書〔Ⅱ〕-</v>
          </cell>
          <cell r="J1633">
            <v>48</v>
          </cell>
        </row>
        <row r="1634">
          <cell r="B1634">
            <v>1740970</v>
          </cell>
          <cell r="C1634" t="str">
            <v>硬質塩ﾋﾞ管･(水道管)</v>
          </cell>
          <cell r="E1634" t="str">
            <v>φ16mm</v>
          </cell>
          <cell r="G1634" t="str">
            <v>m</v>
          </cell>
          <cell r="H1634">
            <v>100</v>
          </cell>
          <cell r="I1634" t="str">
            <v>標準書〔Ⅱ〕-</v>
          </cell>
          <cell r="J1634">
            <v>48</v>
          </cell>
        </row>
        <row r="1635">
          <cell r="B1635">
            <v>1740980</v>
          </cell>
          <cell r="C1635" t="str">
            <v>硬質塩ﾋﾞ管･(水道管)</v>
          </cell>
          <cell r="E1635" t="str">
            <v>φ20mm</v>
          </cell>
          <cell r="G1635" t="str">
            <v>m</v>
          </cell>
          <cell r="H1635">
            <v>120</v>
          </cell>
          <cell r="I1635" t="str">
            <v>標準書〔Ⅱ〕-</v>
          </cell>
          <cell r="J1635">
            <v>48</v>
          </cell>
        </row>
        <row r="1636">
          <cell r="B1636">
            <v>1740990</v>
          </cell>
          <cell r="C1636" t="str">
            <v>硬質塩ﾋﾞ管･(水道管)</v>
          </cell>
          <cell r="E1636" t="str">
            <v>φ25mm</v>
          </cell>
          <cell r="G1636" t="str">
            <v>m</v>
          </cell>
          <cell r="H1636">
            <v>180</v>
          </cell>
          <cell r="I1636" t="str">
            <v>標準書〔Ⅱ〕-</v>
          </cell>
          <cell r="J1636">
            <v>48</v>
          </cell>
        </row>
        <row r="1637">
          <cell r="B1637">
            <v>1741000</v>
          </cell>
          <cell r="C1637" t="str">
            <v>硬質塩ﾋﾞ管･(水道管)</v>
          </cell>
          <cell r="E1637" t="str">
            <v>φ30mm</v>
          </cell>
          <cell r="G1637" t="str">
            <v>m</v>
          </cell>
          <cell r="H1637">
            <v>220</v>
          </cell>
          <cell r="I1637" t="str">
            <v>標準書〔Ⅱ〕-</v>
          </cell>
          <cell r="J1637">
            <v>48</v>
          </cell>
        </row>
        <row r="1638">
          <cell r="B1638">
            <v>1741010</v>
          </cell>
          <cell r="C1638" t="str">
            <v>硬質塩ﾋﾞ管･(水道管)</v>
          </cell>
          <cell r="E1638" t="str">
            <v>φ40mm</v>
          </cell>
          <cell r="G1638" t="str">
            <v>m</v>
          </cell>
          <cell r="H1638">
            <v>310</v>
          </cell>
          <cell r="I1638" t="str">
            <v>標準書〔Ⅱ〕-</v>
          </cell>
          <cell r="J1638">
            <v>48</v>
          </cell>
        </row>
        <row r="1639">
          <cell r="B1639">
            <v>1741020</v>
          </cell>
          <cell r="C1639" t="str">
            <v>硬質塩ﾋﾞ管･(水道管)</v>
          </cell>
          <cell r="E1639" t="str">
            <v>φ50mm</v>
          </cell>
          <cell r="G1639" t="str">
            <v>m</v>
          </cell>
          <cell r="H1639">
            <v>450</v>
          </cell>
          <cell r="I1639" t="str">
            <v>標準書〔Ⅱ〕-</v>
          </cell>
          <cell r="J1639">
            <v>48</v>
          </cell>
        </row>
        <row r="1640">
          <cell r="B1640">
            <v>1741030</v>
          </cell>
          <cell r="C1640" t="str">
            <v>硬質塩ﾋﾞﾗｲﾆﾝｸﾞ鋼管</v>
          </cell>
          <cell r="E1640" t="str">
            <v>15A</v>
          </cell>
          <cell r="G1640" t="str">
            <v>m</v>
          </cell>
          <cell r="H1640">
            <v>390</v>
          </cell>
          <cell r="I1640" t="str">
            <v>標準書〔Ⅱ〕-</v>
          </cell>
          <cell r="J1640">
            <v>49</v>
          </cell>
        </row>
        <row r="1641">
          <cell r="B1641">
            <v>1741040</v>
          </cell>
          <cell r="C1641" t="str">
            <v>硬質塩ﾋﾞﾗｲﾆﾝｸﾞ鋼管</v>
          </cell>
          <cell r="E1641" t="str">
            <v>20A</v>
          </cell>
          <cell r="G1641" t="str">
            <v>m</v>
          </cell>
          <cell r="H1641">
            <v>430</v>
          </cell>
          <cell r="I1641" t="str">
            <v>標準書〔Ⅱ〕-</v>
          </cell>
          <cell r="J1641">
            <v>49</v>
          </cell>
        </row>
        <row r="1642">
          <cell r="B1642">
            <v>1741050</v>
          </cell>
          <cell r="C1642" t="str">
            <v>硬質塩ﾋﾞﾗｲﾆﾝｸﾞ鋼管</v>
          </cell>
          <cell r="E1642" t="str">
            <v>25A</v>
          </cell>
          <cell r="G1642" t="str">
            <v>m</v>
          </cell>
          <cell r="H1642">
            <v>600</v>
          </cell>
          <cell r="I1642" t="str">
            <v>標準書〔Ⅱ〕-</v>
          </cell>
          <cell r="J1642">
            <v>49</v>
          </cell>
        </row>
        <row r="1643">
          <cell r="B1643">
            <v>1741060</v>
          </cell>
          <cell r="C1643" t="str">
            <v>硬質塩ﾋﾞﾗｲﾆﾝｸﾞ鋼管</v>
          </cell>
          <cell r="E1643" t="str">
            <v>32A</v>
          </cell>
          <cell r="G1643" t="str">
            <v>m</v>
          </cell>
          <cell r="H1643">
            <v>810</v>
          </cell>
          <cell r="I1643" t="str">
            <v>標準書〔Ⅱ〕-</v>
          </cell>
          <cell r="J1643">
            <v>49</v>
          </cell>
        </row>
        <row r="1644">
          <cell r="B1644">
            <v>1741070</v>
          </cell>
          <cell r="C1644" t="str">
            <v>硬質塩ﾋﾞﾗｲﾆﾝｸﾞ鋼管</v>
          </cell>
          <cell r="E1644" t="str">
            <v>40A</v>
          </cell>
          <cell r="G1644" t="str">
            <v>m</v>
          </cell>
          <cell r="H1644">
            <v>940</v>
          </cell>
          <cell r="I1644" t="str">
            <v>標準書〔Ⅱ〕-</v>
          </cell>
          <cell r="J1644">
            <v>49</v>
          </cell>
        </row>
        <row r="1645">
          <cell r="B1645">
            <v>1741080</v>
          </cell>
          <cell r="C1645" t="str">
            <v>硬質塩ﾋﾞﾗｲﾆﾝｸﾞ鋼管</v>
          </cell>
          <cell r="E1645" t="str">
            <v>50A</v>
          </cell>
          <cell r="G1645" t="str">
            <v>m</v>
          </cell>
          <cell r="H1645">
            <v>1270</v>
          </cell>
          <cell r="I1645" t="str">
            <v>標準書〔Ⅱ〕-</v>
          </cell>
          <cell r="J1645">
            <v>49</v>
          </cell>
        </row>
        <row r="1646">
          <cell r="B1646">
            <v>1741090</v>
          </cell>
          <cell r="C1646" t="str">
            <v>硬質塩ﾋﾞﾗｲﾆﾝｸﾞ鋼管</v>
          </cell>
          <cell r="E1646" t="str">
            <v>65A</v>
          </cell>
          <cell r="G1646" t="str">
            <v>m</v>
          </cell>
          <cell r="H1646">
            <v>1790</v>
          </cell>
          <cell r="I1646" t="str">
            <v>標準書〔Ⅱ〕-</v>
          </cell>
          <cell r="J1646">
            <v>49</v>
          </cell>
        </row>
        <row r="1647">
          <cell r="B1647">
            <v>1741100</v>
          </cell>
          <cell r="C1647" t="str">
            <v>硬質塩ﾋﾞﾗｲﾆﾝｸﾞ鋼管</v>
          </cell>
          <cell r="E1647" t="str">
            <v>80A</v>
          </cell>
          <cell r="G1647" t="str">
            <v>m</v>
          </cell>
          <cell r="H1647">
            <v>2110</v>
          </cell>
          <cell r="I1647" t="str">
            <v>標準書〔Ⅱ〕-</v>
          </cell>
          <cell r="J1647">
            <v>49</v>
          </cell>
        </row>
        <row r="1648">
          <cell r="B1648">
            <v>1741110</v>
          </cell>
          <cell r="C1648" t="str">
            <v>硬質塩ﾋﾞﾗｲﾆﾝｸﾞ鋼管</v>
          </cell>
          <cell r="E1648" t="str">
            <v>100A</v>
          </cell>
          <cell r="G1648" t="str">
            <v>m</v>
          </cell>
          <cell r="H1648">
            <v>2920</v>
          </cell>
          <cell r="I1648" t="str">
            <v>標準書〔Ⅱ〕-</v>
          </cell>
          <cell r="J1648">
            <v>49</v>
          </cell>
        </row>
        <row r="1649">
          <cell r="B1649">
            <v>1741120</v>
          </cell>
          <cell r="C1649" t="str">
            <v>硬質塩ﾋﾞﾗｲﾆﾝｸﾞ鋼管</v>
          </cell>
          <cell r="E1649" t="str">
            <v>125A</v>
          </cell>
          <cell r="G1649" t="str">
            <v>m</v>
          </cell>
          <cell r="H1649">
            <v>3600</v>
          </cell>
          <cell r="I1649" t="str">
            <v>標準書〔Ⅱ〕-</v>
          </cell>
          <cell r="J1649">
            <v>49</v>
          </cell>
        </row>
        <row r="1650">
          <cell r="B1650">
            <v>1741130</v>
          </cell>
          <cell r="C1650" t="str">
            <v>亜鉛ﾒｯｷ鋼管</v>
          </cell>
          <cell r="E1650" t="str">
            <v>15A</v>
          </cell>
          <cell r="G1650" t="str">
            <v>m</v>
          </cell>
          <cell r="H1650">
            <v>370</v>
          </cell>
          <cell r="I1650" t="str">
            <v>標準書〔Ⅱ〕-</v>
          </cell>
          <cell r="J1650">
            <v>49</v>
          </cell>
        </row>
        <row r="1651">
          <cell r="B1651">
            <v>1741140</v>
          </cell>
          <cell r="C1651" t="str">
            <v>亜鉛ﾒｯｷ鋼管</v>
          </cell>
          <cell r="E1651" t="str">
            <v>20A</v>
          </cell>
          <cell r="G1651" t="str">
            <v>m</v>
          </cell>
          <cell r="H1651">
            <v>460</v>
          </cell>
          <cell r="I1651" t="str">
            <v>標準書〔Ⅱ〕-</v>
          </cell>
          <cell r="J1651">
            <v>49</v>
          </cell>
        </row>
        <row r="1652">
          <cell r="B1652">
            <v>1741150</v>
          </cell>
          <cell r="C1652" t="str">
            <v>亜鉛ﾒｯｷ鋼管</v>
          </cell>
          <cell r="E1652" t="str">
            <v>25A</v>
          </cell>
          <cell r="G1652" t="str">
            <v>m</v>
          </cell>
          <cell r="H1652">
            <v>640</v>
          </cell>
          <cell r="I1652" t="str">
            <v>標準書〔Ⅱ〕-</v>
          </cell>
          <cell r="J1652">
            <v>49</v>
          </cell>
        </row>
        <row r="1653">
          <cell r="B1653">
            <v>1741160</v>
          </cell>
          <cell r="C1653" t="str">
            <v>亜鉛ﾒｯｷ鋼管</v>
          </cell>
          <cell r="E1653" t="str">
            <v>32A</v>
          </cell>
          <cell r="G1653" t="str">
            <v>m</v>
          </cell>
          <cell r="H1653">
            <v>850</v>
          </cell>
          <cell r="I1653" t="str">
            <v>標準書〔Ⅱ〕-</v>
          </cell>
          <cell r="J1653">
            <v>49</v>
          </cell>
        </row>
        <row r="1654">
          <cell r="B1654">
            <v>1741170</v>
          </cell>
          <cell r="C1654" t="str">
            <v>亜鉛ﾒｯｷ鋼管</v>
          </cell>
          <cell r="E1654" t="str">
            <v>40A</v>
          </cell>
          <cell r="G1654" t="str">
            <v>m</v>
          </cell>
          <cell r="H1654">
            <v>980</v>
          </cell>
          <cell r="I1654" t="str">
            <v>標準書〔Ⅱ〕-</v>
          </cell>
          <cell r="J1654">
            <v>49</v>
          </cell>
        </row>
        <row r="1655">
          <cell r="B1655">
            <v>1741180</v>
          </cell>
          <cell r="C1655" t="str">
            <v>亜鉛ﾒｯｷ鋼管</v>
          </cell>
          <cell r="E1655" t="str">
            <v>50A</v>
          </cell>
          <cell r="G1655" t="str">
            <v>m</v>
          </cell>
          <cell r="H1655">
            <v>1340</v>
          </cell>
          <cell r="I1655" t="str">
            <v>標準書〔Ⅱ〕-</v>
          </cell>
          <cell r="J1655">
            <v>49</v>
          </cell>
        </row>
        <row r="1656">
          <cell r="B1656">
            <v>1741190</v>
          </cell>
          <cell r="C1656" t="str">
            <v>亜鉛ﾒｯｷ鋼管</v>
          </cell>
          <cell r="E1656" t="str">
            <v>65A</v>
          </cell>
          <cell r="G1656" t="str">
            <v>m</v>
          </cell>
          <cell r="H1656">
            <v>1920</v>
          </cell>
          <cell r="I1656" t="str">
            <v>標準書〔Ⅱ〕-</v>
          </cell>
          <cell r="J1656">
            <v>49</v>
          </cell>
        </row>
        <row r="1657">
          <cell r="B1657">
            <v>1741200</v>
          </cell>
          <cell r="C1657" t="str">
            <v>亜鉛ﾒｯｷ鋼管</v>
          </cell>
          <cell r="E1657" t="str">
            <v>80A</v>
          </cell>
          <cell r="G1657" t="str">
            <v>m</v>
          </cell>
          <cell r="H1657">
            <v>2300</v>
          </cell>
          <cell r="I1657" t="str">
            <v>標準書〔Ⅱ〕-</v>
          </cell>
          <cell r="J1657">
            <v>49</v>
          </cell>
        </row>
        <row r="1658">
          <cell r="B1658">
            <v>1741210</v>
          </cell>
          <cell r="C1658" t="str">
            <v>亜鉛ﾒｯｷ鋼管</v>
          </cell>
          <cell r="E1658" t="str">
            <v>100A</v>
          </cell>
          <cell r="G1658" t="str">
            <v>m</v>
          </cell>
          <cell r="H1658">
            <v>3300</v>
          </cell>
          <cell r="I1658" t="str">
            <v>標準書〔Ⅱ〕-</v>
          </cell>
          <cell r="J1658">
            <v>49</v>
          </cell>
        </row>
        <row r="1659">
          <cell r="B1659">
            <v>1741220</v>
          </cell>
          <cell r="C1659" t="str">
            <v>温水器架台</v>
          </cell>
          <cell r="E1659" t="str">
            <v>棟こし用</v>
          </cell>
          <cell r="G1659" t="str">
            <v>台</v>
          </cell>
          <cell r="H1659">
            <v>23200</v>
          </cell>
          <cell r="I1659" t="str">
            <v>標準書〔Ⅱ〕-</v>
          </cell>
          <cell r="J1659">
            <v>49</v>
          </cell>
        </row>
        <row r="1660">
          <cell r="B1660">
            <v>1741230</v>
          </cell>
          <cell r="C1660" t="str">
            <v>配管部材費</v>
          </cell>
          <cell r="G1660" t="str">
            <v>台</v>
          </cell>
          <cell r="H1660">
            <v>11100</v>
          </cell>
          <cell r="I1660" t="str">
            <v>標準書〔Ⅱ〕-</v>
          </cell>
          <cell r="J1660">
            <v>49</v>
          </cell>
        </row>
        <row r="1661">
          <cell r="B1661">
            <v>1770010</v>
          </cell>
          <cell r="C1661" t="str">
            <v>1口ｶﾗﾝ</v>
          </cell>
          <cell r="E1661" t="str">
            <v>ﾋｭｰｽﾞｺｯｸ式YOF-100F</v>
          </cell>
          <cell r="G1661" t="str">
            <v>個</v>
          </cell>
          <cell r="H1661">
            <v>2120</v>
          </cell>
          <cell r="I1661" t="str">
            <v>標準書〔Ⅱ〕-</v>
          </cell>
          <cell r="J1661">
            <v>50</v>
          </cell>
        </row>
        <row r="1662">
          <cell r="B1662">
            <v>1770020</v>
          </cell>
          <cell r="C1662" t="str">
            <v>2口ｶﾗﾝ</v>
          </cell>
          <cell r="E1662" t="str">
            <v>ﾋｭｰｽﾞｺｯｸ式YOF-200F</v>
          </cell>
          <cell r="G1662" t="str">
            <v>個</v>
          </cell>
          <cell r="H1662">
            <v>4230</v>
          </cell>
          <cell r="I1662" t="str">
            <v>標準書〔Ⅱ〕-</v>
          </cell>
          <cell r="J1662">
            <v>50</v>
          </cell>
        </row>
        <row r="1663">
          <cell r="B1663">
            <v>1770030</v>
          </cell>
          <cell r="C1663" t="str">
            <v>ｶﾞｽﾋｭｰｽﾞｺｯｸ</v>
          </cell>
          <cell r="E1663" t="str">
            <v>15A･壁用</v>
          </cell>
          <cell r="G1663" t="str">
            <v>個</v>
          </cell>
          <cell r="H1663">
            <v>5460</v>
          </cell>
          <cell r="I1663" t="str">
            <v>標準書〔Ⅱ〕-</v>
          </cell>
          <cell r="J1663">
            <v>50</v>
          </cell>
        </row>
        <row r="1664">
          <cell r="B1664">
            <v>1770040</v>
          </cell>
          <cell r="C1664" t="str">
            <v>ｶﾞｽﾋｭｰｽﾞｺｯｸ</v>
          </cell>
          <cell r="E1664" t="str">
            <v>15A･床用</v>
          </cell>
          <cell r="G1664" t="str">
            <v>個</v>
          </cell>
          <cell r="H1664">
            <v>7160</v>
          </cell>
          <cell r="I1664" t="str">
            <v>標準書〔Ⅱ〕-</v>
          </cell>
          <cell r="J1664">
            <v>50</v>
          </cell>
        </row>
        <row r="1665">
          <cell r="B1665">
            <v>1770050</v>
          </cell>
          <cell r="C1665" t="str">
            <v>中間ｶﾞｽ栓</v>
          </cell>
          <cell r="E1665" t="str">
            <v>ﾈｼﾞﾎﾞ-ﾙｶﾞｽ栓･15A</v>
          </cell>
          <cell r="G1665" t="str">
            <v>個</v>
          </cell>
          <cell r="H1665">
            <v>1940</v>
          </cell>
          <cell r="I1665" t="str">
            <v>標準書〔Ⅱ〕-</v>
          </cell>
          <cell r="J1665">
            <v>50</v>
          </cell>
        </row>
        <row r="1666">
          <cell r="B1666">
            <v>1770060</v>
          </cell>
          <cell r="C1666" t="str">
            <v>中間ｶﾞｽ栓</v>
          </cell>
          <cell r="E1666" t="str">
            <v>鉄ｶﾞｽ栓･20A</v>
          </cell>
          <cell r="G1666" t="str">
            <v>個</v>
          </cell>
          <cell r="H1666">
            <v>3440</v>
          </cell>
          <cell r="I1666" t="str">
            <v>標準書〔Ⅱ〕-</v>
          </cell>
          <cell r="J1666">
            <v>50</v>
          </cell>
        </row>
        <row r="1667">
          <cell r="B1667">
            <v>1770070</v>
          </cell>
          <cell r="C1667" t="str">
            <v>中間ｶﾞｽ栓</v>
          </cell>
          <cell r="E1667" t="str">
            <v>鉄ｶﾞｽ栓･25A</v>
          </cell>
          <cell r="G1667" t="str">
            <v>個</v>
          </cell>
          <cell r="H1667">
            <v>4240</v>
          </cell>
          <cell r="I1667" t="str">
            <v>標準書〔Ⅱ〕-</v>
          </cell>
          <cell r="J1667">
            <v>50</v>
          </cell>
        </row>
        <row r="1668">
          <cell r="B1668">
            <v>1770080</v>
          </cell>
          <cell r="C1668" t="str">
            <v>中間ｶﾞｽ栓</v>
          </cell>
          <cell r="E1668" t="str">
            <v>鉄ｶﾞｽ栓･32A</v>
          </cell>
          <cell r="G1668" t="str">
            <v>個</v>
          </cell>
          <cell r="H1668">
            <v>5760</v>
          </cell>
          <cell r="I1668" t="str">
            <v>標準書〔Ⅱ〕-</v>
          </cell>
          <cell r="J1668">
            <v>50</v>
          </cell>
        </row>
        <row r="1669">
          <cell r="B1669">
            <v>1770090</v>
          </cell>
          <cell r="C1669" t="str">
            <v>中間ｶﾞｽ栓</v>
          </cell>
          <cell r="E1669" t="str">
            <v>鉄ｶﾞｽ栓･40A</v>
          </cell>
          <cell r="G1669" t="str">
            <v>個</v>
          </cell>
          <cell r="H1669">
            <v>8800</v>
          </cell>
          <cell r="I1669" t="str">
            <v>標準書〔Ⅱ〕-</v>
          </cell>
          <cell r="J1669">
            <v>50</v>
          </cell>
        </row>
        <row r="1670">
          <cell r="B1670">
            <v>1770100</v>
          </cell>
          <cell r="C1670" t="str">
            <v>炭素鋼鋼管</v>
          </cell>
          <cell r="E1670" t="str">
            <v>白ねじ無し管･15A</v>
          </cell>
          <cell r="G1670" t="str">
            <v>m</v>
          </cell>
          <cell r="H1670">
            <v>310</v>
          </cell>
          <cell r="I1670" t="str">
            <v>標準書〔Ⅱ〕-</v>
          </cell>
          <cell r="J1670">
            <v>50</v>
          </cell>
        </row>
        <row r="1671">
          <cell r="B1671">
            <v>1770110</v>
          </cell>
          <cell r="C1671" t="str">
            <v>炭素鋼鋼管</v>
          </cell>
          <cell r="E1671" t="str">
            <v>白ねじ無し管･20A</v>
          </cell>
          <cell r="G1671" t="str">
            <v>m</v>
          </cell>
          <cell r="H1671">
            <v>380</v>
          </cell>
          <cell r="I1671" t="str">
            <v>標準書〔Ⅱ〕-</v>
          </cell>
          <cell r="J1671">
            <v>50</v>
          </cell>
        </row>
        <row r="1672">
          <cell r="B1672">
            <v>1770120</v>
          </cell>
          <cell r="C1672" t="str">
            <v>炭素鋼鋼管</v>
          </cell>
          <cell r="E1672" t="str">
            <v>白ねじ無し管･25A</v>
          </cell>
          <cell r="G1672" t="str">
            <v>m</v>
          </cell>
          <cell r="H1672">
            <v>540</v>
          </cell>
          <cell r="I1672" t="str">
            <v>標準書〔Ⅱ〕-</v>
          </cell>
          <cell r="J1672">
            <v>50</v>
          </cell>
        </row>
        <row r="1673">
          <cell r="B1673">
            <v>1770130</v>
          </cell>
          <cell r="C1673" t="str">
            <v>炭素鋼鋼管</v>
          </cell>
          <cell r="E1673" t="str">
            <v>白ねじ無し管･32A</v>
          </cell>
          <cell r="G1673" t="str">
            <v>m</v>
          </cell>
          <cell r="H1673">
            <v>710</v>
          </cell>
          <cell r="I1673" t="str">
            <v>標準書〔Ⅱ〕-</v>
          </cell>
          <cell r="J1673">
            <v>50</v>
          </cell>
        </row>
        <row r="1674">
          <cell r="B1674">
            <v>1770140</v>
          </cell>
          <cell r="C1674" t="str">
            <v>炭素鋼鋼管</v>
          </cell>
          <cell r="E1674" t="str">
            <v>白ねじ無し管･40A</v>
          </cell>
          <cell r="G1674" t="str">
            <v>m</v>
          </cell>
          <cell r="H1674">
            <v>810</v>
          </cell>
          <cell r="I1674" t="str">
            <v>標準書〔Ⅱ〕-</v>
          </cell>
          <cell r="J1674">
            <v>50</v>
          </cell>
        </row>
        <row r="1675">
          <cell r="B1675">
            <v>1770150</v>
          </cell>
          <cell r="C1675" t="str">
            <v>炭素鋼鋼管</v>
          </cell>
          <cell r="E1675" t="str">
            <v>白ねじ無し管･50A</v>
          </cell>
          <cell r="G1675" t="str">
            <v>m</v>
          </cell>
          <cell r="H1675">
            <v>1110</v>
          </cell>
          <cell r="I1675" t="str">
            <v>標準書〔Ⅱ〕-</v>
          </cell>
          <cell r="J1675">
            <v>50</v>
          </cell>
        </row>
        <row r="1676">
          <cell r="B1676">
            <v>1770160</v>
          </cell>
          <cell r="C1676" t="str">
            <v>炭素鋼鋼管</v>
          </cell>
          <cell r="E1676" t="str">
            <v>白ねじ無し管･65A</v>
          </cell>
          <cell r="G1676" t="str">
            <v>m</v>
          </cell>
          <cell r="H1676">
            <v>1560</v>
          </cell>
          <cell r="I1676" t="str">
            <v>標準書〔Ⅱ〕-</v>
          </cell>
          <cell r="J1676">
            <v>50</v>
          </cell>
        </row>
        <row r="1677">
          <cell r="B1677">
            <v>1780010</v>
          </cell>
          <cell r="C1677" t="str">
            <v>流し台</v>
          </cell>
          <cell r="E1677" t="str">
            <v>幅1,050mm×奥行き550mm×高さ800mm･一槽用</v>
          </cell>
          <cell r="G1677" t="str">
            <v>ヶ所</v>
          </cell>
          <cell r="H1677">
            <v>36300</v>
          </cell>
          <cell r="I1677" t="str">
            <v>標準書〔Ⅱ〕-</v>
          </cell>
          <cell r="J1677">
            <v>51</v>
          </cell>
        </row>
        <row r="1678">
          <cell r="B1678">
            <v>1780020</v>
          </cell>
          <cell r="C1678" t="str">
            <v>流し台</v>
          </cell>
          <cell r="E1678" t="str">
            <v>幅1,200mm×奥行き550mm×高さ800mm･一槽用</v>
          </cell>
          <cell r="G1678" t="str">
            <v>ヶ所</v>
          </cell>
          <cell r="H1678">
            <v>39300</v>
          </cell>
          <cell r="I1678" t="str">
            <v>標準書〔Ⅱ〕-</v>
          </cell>
          <cell r="J1678">
            <v>51</v>
          </cell>
        </row>
        <row r="1679">
          <cell r="B1679">
            <v>1780030</v>
          </cell>
          <cell r="C1679" t="str">
            <v>流し台</v>
          </cell>
          <cell r="E1679" t="str">
            <v>幅1,500mm×奥行き550mm×高さ800mm･一槽用</v>
          </cell>
          <cell r="G1679" t="str">
            <v>ヶ所</v>
          </cell>
          <cell r="H1679">
            <v>49900</v>
          </cell>
          <cell r="I1679" t="str">
            <v>標準書〔Ⅱ〕-</v>
          </cell>
          <cell r="J1679">
            <v>51</v>
          </cell>
        </row>
        <row r="1680">
          <cell r="B1680">
            <v>1780040</v>
          </cell>
          <cell r="C1680" t="str">
            <v>流し台</v>
          </cell>
          <cell r="E1680" t="str">
            <v>幅1,800mm×奥行き550mm×高さ800mm･一槽用</v>
          </cell>
          <cell r="G1680" t="str">
            <v>ヶ所</v>
          </cell>
          <cell r="H1680">
            <v>58000</v>
          </cell>
          <cell r="I1680" t="str">
            <v>標準書〔Ⅱ〕-</v>
          </cell>
          <cell r="J1680">
            <v>51</v>
          </cell>
        </row>
        <row r="1681">
          <cell r="B1681">
            <v>1780050</v>
          </cell>
          <cell r="C1681" t="str">
            <v>調理台</v>
          </cell>
          <cell r="E1681" t="str">
            <v>幅600mm×奥行き550mm×高さ800mm</v>
          </cell>
          <cell r="G1681" t="str">
            <v>ヶ所</v>
          </cell>
          <cell r="H1681">
            <v>22800</v>
          </cell>
          <cell r="I1681" t="str">
            <v>標準書〔Ⅱ〕-</v>
          </cell>
          <cell r="J1681">
            <v>51</v>
          </cell>
        </row>
        <row r="1682">
          <cell r="B1682">
            <v>1780060</v>
          </cell>
          <cell r="C1682" t="str">
            <v>調理台</v>
          </cell>
          <cell r="E1682" t="str">
            <v>幅750mm×奥行き560mm×高さ800mm</v>
          </cell>
          <cell r="G1682" t="str">
            <v>ヶ所</v>
          </cell>
          <cell r="H1682">
            <v>28700</v>
          </cell>
          <cell r="I1682" t="str">
            <v>標準書〔Ⅱ〕-</v>
          </cell>
          <cell r="J1682">
            <v>51</v>
          </cell>
        </row>
        <row r="1683">
          <cell r="B1683">
            <v>1780070</v>
          </cell>
          <cell r="C1683" t="str">
            <v>調理台</v>
          </cell>
          <cell r="E1683" t="str">
            <v>幅900mm×奥行き600mm×高さ850mm</v>
          </cell>
          <cell r="G1683" t="str">
            <v>ヶ所</v>
          </cell>
          <cell r="H1683">
            <v>44400</v>
          </cell>
          <cell r="I1683" t="str">
            <v>標準書〔Ⅱ〕-</v>
          </cell>
          <cell r="J1683">
            <v>51</v>
          </cell>
        </row>
        <row r="1684">
          <cell r="B1684">
            <v>1780080</v>
          </cell>
          <cell r="C1684" t="str">
            <v>調理台･(隅用)</v>
          </cell>
          <cell r="E1684" t="str">
            <v>幅750mm×奥行き560mm×高さ800mm</v>
          </cell>
          <cell r="G1684" t="str">
            <v>ヶ所</v>
          </cell>
          <cell r="H1684">
            <v>39000</v>
          </cell>
          <cell r="I1684" t="str">
            <v>標準書〔Ⅱ〕-</v>
          </cell>
          <cell r="J1684">
            <v>51</v>
          </cell>
        </row>
        <row r="1685">
          <cell r="B1685">
            <v>1780090</v>
          </cell>
          <cell r="C1685" t="str">
            <v>ｺﾝﾛ台</v>
          </cell>
          <cell r="E1685" t="str">
            <v>幅700mm×奥行き543mm×高さ623mm</v>
          </cell>
          <cell r="G1685" t="str">
            <v>ヶ所</v>
          </cell>
          <cell r="H1685">
            <v>15700</v>
          </cell>
          <cell r="I1685" t="str">
            <v>標準書〔Ⅱ〕-</v>
          </cell>
          <cell r="J1685">
            <v>51</v>
          </cell>
        </row>
        <row r="1686">
          <cell r="B1686">
            <v>1780100</v>
          </cell>
          <cell r="C1686" t="str">
            <v>ｶﾞｽｷｬﾋﾞﾈｯﾄ･2口用</v>
          </cell>
          <cell r="E1686" t="str">
            <v>幅600mm×奥行き560mm×高さ800mm</v>
          </cell>
          <cell r="G1686" t="str">
            <v>ヶ所</v>
          </cell>
          <cell r="H1686">
            <v>74500</v>
          </cell>
          <cell r="I1686" t="str">
            <v>標準書〔Ⅱ〕-</v>
          </cell>
          <cell r="J1686">
            <v>51</v>
          </cell>
        </row>
        <row r="1687">
          <cell r="B1687">
            <v>1780110</v>
          </cell>
          <cell r="C1687" t="str">
            <v>ｶﾞｽｷｬﾋﾞﾈｯﾄ･3口用</v>
          </cell>
          <cell r="E1687" t="str">
            <v>幅600mm×奥行き560mm×高さ800mm</v>
          </cell>
          <cell r="G1687" t="str">
            <v>ヶ所</v>
          </cell>
          <cell r="H1687">
            <v>90400</v>
          </cell>
          <cell r="I1687" t="str">
            <v>標準書〔Ⅱ〕-</v>
          </cell>
          <cell r="J1687">
            <v>51</v>
          </cell>
        </row>
        <row r="1688">
          <cell r="B1688">
            <v>1780120</v>
          </cell>
          <cell r="C1688" t="str">
            <v>つり戸棚</v>
          </cell>
          <cell r="E1688" t="str">
            <v>幅1,050mm×奥行き367mm×高さ500mm</v>
          </cell>
          <cell r="G1688" t="str">
            <v>ヶ所</v>
          </cell>
          <cell r="H1688">
            <v>15100</v>
          </cell>
          <cell r="I1688" t="str">
            <v>標準書〔Ⅱ〕-</v>
          </cell>
          <cell r="J1688">
            <v>51</v>
          </cell>
        </row>
        <row r="1689">
          <cell r="B1689">
            <v>1780130</v>
          </cell>
          <cell r="C1689" t="str">
            <v>つり戸棚</v>
          </cell>
          <cell r="E1689" t="str">
            <v>幅1,200mm×奥行き367mm×高さ500mm</v>
          </cell>
          <cell r="G1689" t="str">
            <v>ヶ所</v>
          </cell>
          <cell r="H1689">
            <v>15600</v>
          </cell>
          <cell r="I1689" t="str">
            <v>標準書〔Ⅱ〕-</v>
          </cell>
          <cell r="J1689">
            <v>51</v>
          </cell>
        </row>
        <row r="1690">
          <cell r="B1690">
            <v>1780140</v>
          </cell>
          <cell r="C1690" t="str">
            <v>つり戸棚</v>
          </cell>
          <cell r="E1690" t="str">
            <v>幅1,500mm×奥行き367mm×高さ500mm</v>
          </cell>
          <cell r="G1690" t="str">
            <v>ヶ所</v>
          </cell>
          <cell r="H1690">
            <v>21000</v>
          </cell>
          <cell r="I1690" t="str">
            <v>標準書〔Ⅱ〕-</v>
          </cell>
          <cell r="J1690">
            <v>51</v>
          </cell>
        </row>
        <row r="1691">
          <cell r="B1691">
            <v>1780150</v>
          </cell>
          <cell r="C1691" t="str">
            <v>つり戸棚</v>
          </cell>
          <cell r="E1691" t="str">
            <v>幅1,800mm×奥行き367mm×高さ500mm</v>
          </cell>
          <cell r="G1691" t="str">
            <v>ヶ所</v>
          </cell>
          <cell r="H1691">
            <v>21600</v>
          </cell>
          <cell r="I1691" t="str">
            <v>標準書〔Ⅱ〕-</v>
          </cell>
          <cell r="J1691">
            <v>51</v>
          </cell>
        </row>
        <row r="1692">
          <cell r="B1692">
            <v>1780160</v>
          </cell>
          <cell r="C1692" t="str">
            <v>つり戸棚･(隅用)</v>
          </cell>
          <cell r="E1692" t="str">
            <v>幅750mm×奥行き385mm×高さ500mm</v>
          </cell>
          <cell r="G1692" t="str">
            <v>ヶ所</v>
          </cell>
          <cell r="H1692">
            <v>29200</v>
          </cell>
          <cell r="I1692" t="str">
            <v>標準書〔Ⅱ〕-</v>
          </cell>
          <cell r="J1692">
            <v>51</v>
          </cell>
        </row>
        <row r="1693">
          <cell r="B1693">
            <v>1780170</v>
          </cell>
          <cell r="C1693" t="str">
            <v>つり戸棚･ﾚﾝｼﾞﾌｰﾄﾞ用</v>
          </cell>
          <cell r="E1693" t="str">
            <v>幅450mm×奥行き385mm×高さ500mm</v>
          </cell>
          <cell r="G1693" t="str">
            <v>ヶ所</v>
          </cell>
          <cell r="H1693">
            <v>13200</v>
          </cell>
          <cell r="I1693" t="str">
            <v>標準書〔Ⅱ〕-</v>
          </cell>
          <cell r="J1693">
            <v>51</v>
          </cell>
        </row>
        <row r="1694">
          <cell r="B1694">
            <v>1780180</v>
          </cell>
          <cell r="C1694" t="str">
            <v>ﾚﾝｼﾞﾌｰﾄﾞﾌｧﾝ</v>
          </cell>
          <cell r="E1694" t="str">
            <v>強･弱2段切換</v>
          </cell>
          <cell r="G1694" t="str">
            <v>台</v>
          </cell>
          <cell r="H1694">
            <v>41100</v>
          </cell>
          <cell r="I1694" t="str">
            <v>標準書〔Ⅱ〕-</v>
          </cell>
          <cell r="J1694">
            <v>51</v>
          </cell>
        </row>
        <row r="1695">
          <cell r="B1695">
            <v>1780190</v>
          </cell>
          <cell r="C1695" t="str">
            <v>ﾚﾝｼﾞﾌｰﾄﾞﾌｧﾝ</v>
          </cell>
          <cell r="E1695" t="str">
            <v>強･中･弱3段切換</v>
          </cell>
          <cell r="G1695" t="str">
            <v>台</v>
          </cell>
          <cell r="H1695">
            <v>58000</v>
          </cell>
          <cell r="I1695" t="str">
            <v>標準書〔Ⅱ〕-</v>
          </cell>
          <cell r="J1695">
            <v>51</v>
          </cell>
        </row>
        <row r="1696">
          <cell r="B1696">
            <v>1780200</v>
          </cell>
          <cell r="C1696" t="str">
            <v>換気扇用ﾌｰﾄﾞ</v>
          </cell>
          <cell r="G1696" t="str">
            <v>台</v>
          </cell>
          <cell r="H1696">
            <v>16300</v>
          </cell>
          <cell r="I1696" t="str">
            <v>標準書〔Ⅱ〕-</v>
          </cell>
          <cell r="J1696">
            <v>51</v>
          </cell>
        </row>
        <row r="1697">
          <cell r="B1697">
            <v>1780210</v>
          </cell>
          <cell r="C1697" t="str">
            <v>ｳｪｻﾞｶﾊﾞ-･羽根径200mm用</v>
          </cell>
          <cell r="E1697" t="str">
            <v>幅300mm×出幅270mm×高さ300mm･樹脂製</v>
          </cell>
          <cell r="G1697" t="str">
            <v>台</v>
          </cell>
          <cell r="H1697">
            <v>2240</v>
          </cell>
          <cell r="I1697" t="str">
            <v>標準書〔Ⅱ〕-</v>
          </cell>
          <cell r="J1697">
            <v>51</v>
          </cell>
        </row>
        <row r="1698">
          <cell r="B1698">
            <v>1780220</v>
          </cell>
          <cell r="C1698" t="str">
            <v>ｳｪｻﾞｶﾊﾞ-･羽根径250mm用</v>
          </cell>
          <cell r="E1698" t="str">
            <v>幅350mm×出幅310mm×高さ350mm･樹脂製</v>
          </cell>
          <cell r="G1698" t="str">
            <v>台</v>
          </cell>
          <cell r="H1698">
            <v>2800</v>
          </cell>
          <cell r="I1698" t="str">
            <v>標準書〔Ⅱ〕-</v>
          </cell>
          <cell r="J1698">
            <v>51</v>
          </cell>
        </row>
        <row r="1699">
          <cell r="B1699">
            <v>1780230</v>
          </cell>
          <cell r="C1699" t="str">
            <v>ｳｪｻﾞｶﾊﾞ-･羽根径300mm用</v>
          </cell>
          <cell r="E1699" t="str">
            <v>幅400mm×出幅360mm×高さ400mm･樹脂製</v>
          </cell>
          <cell r="G1699" t="str">
            <v>台</v>
          </cell>
          <cell r="H1699">
            <v>3440</v>
          </cell>
          <cell r="I1699" t="str">
            <v>標準書〔Ⅱ〕-</v>
          </cell>
          <cell r="J1699">
            <v>51</v>
          </cell>
        </row>
        <row r="1700">
          <cell r="B1700">
            <v>1780240</v>
          </cell>
          <cell r="C1700" t="str">
            <v>ｳｪｻﾞｶﾊﾞ-･羽根径200mm用</v>
          </cell>
          <cell r="E1700" t="str">
            <v>幅300mm×出幅270mm×高さ300mm･鋼板製</v>
          </cell>
          <cell r="G1700" t="str">
            <v>台</v>
          </cell>
          <cell r="H1700">
            <v>1820</v>
          </cell>
          <cell r="I1700" t="str">
            <v>標準書〔Ⅱ〕-</v>
          </cell>
          <cell r="J1700">
            <v>51</v>
          </cell>
        </row>
        <row r="1701">
          <cell r="B1701">
            <v>1780250</v>
          </cell>
          <cell r="C1701" t="str">
            <v>ｳｪｻﾞｶﾊﾞ-･羽根径250mm用</v>
          </cell>
          <cell r="E1701" t="str">
            <v>幅350mm×出幅310mm×高さ350mm･鋼板製</v>
          </cell>
          <cell r="G1701" t="str">
            <v>台</v>
          </cell>
          <cell r="H1701">
            <v>2300</v>
          </cell>
          <cell r="I1701" t="str">
            <v>標準書〔Ⅱ〕-</v>
          </cell>
          <cell r="J1701">
            <v>51</v>
          </cell>
        </row>
        <row r="1702">
          <cell r="B1702">
            <v>1780260</v>
          </cell>
          <cell r="C1702" t="str">
            <v>ｳｪｻﾞｶﾊﾞ-･羽根径300mm用</v>
          </cell>
          <cell r="E1702" t="str">
            <v>幅400mm×出幅360mm×高さ400mm･鋼板製</v>
          </cell>
          <cell r="G1702" t="str">
            <v>台</v>
          </cell>
          <cell r="H1702">
            <v>2780</v>
          </cell>
          <cell r="I1702" t="str">
            <v>標準書〔Ⅱ〕-</v>
          </cell>
          <cell r="J1702">
            <v>51</v>
          </cell>
        </row>
        <row r="1703">
          <cell r="B1703">
            <v>1780270</v>
          </cell>
          <cell r="C1703" t="str">
            <v>ｳｪｻﾞｶﾊﾞ-･羽根径200mm用</v>
          </cell>
          <cell r="E1703" t="str">
            <v>幅300mm×出幅270mm×高さ300mm･ｽﾃﾝﾚｽ製</v>
          </cell>
          <cell r="G1703" t="str">
            <v>台</v>
          </cell>
          <cell r="H1703">
            <v>6140</v>
          </cell>
          <cell r="I1703" t="str">
            <v>標準書〔Ⅱ〕-</v>
          </cell>
          <cell r="J1703">
            <v>51</v>
          </cell>
        </row>
        <row r="1704">
          <cell r="B1704">
            <v>1780280</v>
          </cell>
          <cell r="C1704" t="str">
            <v>ｳｪｻﾞｶﾊﾞ-･羽根径250mm用</v>
          </cell>
          <cell r="E1704" t="str">
            <v>幅350mm×出幅310mm×高さ350mm･ｽﾃﾝﾚｽ製</v>
          </cell>
          <cell r="G1704" t="str">
            <v>台</v>
          </cell>
          <cell r="H1704">
            <v>7050</v>
          </cell>
          <cell r="I1704" t="str">
            <v>標準書〔Ⅱ〕-</v>
          </cell>
          <cell r="J1704">
            <v>51</v>
          </cell>
        </row>
        <row r="1705">
          <cell r="B1705">
            <v>1780290</v>
          </cell>
          <cell r="C1705" t="str">
            <v>ｳｪｻﾞｶﾊﾞ-･羽根径300mm用</v>
          </cell>
          <cell r="E1705" t="str">
            <v>幅400mm×出幅360mm×高さ400mm･ｽﾃﾝﾚｽ製</v>
          </cell>
          <cell r="G1705" t="str">
            <v>台</v>
          </cell>
          <cell r="H1705">
            <v>8110</v>
          </cell>
          <cell r="I1705" t="str">
            <v>標準書〔Ⅱ〕-</v>
          </cell>
          <cell r="J1705">
            <v>51</v>
          </cell>
        </row>
        <row r="1706">
          <cell r="B1706">
            <v>1800010</v>
          </cell>
          <cell r="C1706" t="str">
            <v>硬質塩ﾋﾞ管･(一般管)</v>
          </cell>
          <cell r="E1706" t="str">
            <v>VP･φ50mm･(定尺=4m)</v>
          </cell>
          <cell r="G1706" t="str">
            <v>本</v>
          </cell>
          <cell r="H1706">
            <v>1380</v>
          </cell>
          <cell r="I1706" t="str">
            <v>標準書〔Ⅱ〕-</v>
          </cell>
          <cell r="J1706">
            <v>52</v>
          </cell>
        </row>
        <row r="1707">
          <cell r="B1707">
            <v>1800020</v>
          </cell>
          <cell r="C1707" t="str">
            <v>硬質塩ﾋﾞ管･(一般管)</v>
          </cell>
          <cell r="E1707" t="str">
            <v>VP･φ75mm･(定尺=4m)</v>
          </cell>
          <cell r="G1707" t="str">
            <v>本</v>
          </cell>
          <cell r="H1707">
            <v>2850</v>
          </cell>
          <cell r="I1707" t="str">
            <v>標準書〔Ⅱ〕-</v>
          </cell>
          <cell r="J1707">
            <v>52</v>
          </cell>
        </row>
        <row r="1708">
          <cell r="B1708">
            <v>1800030</v>
          </cell>
          <cell r="C1708" t="str">
            <v>硬質塩ﾋﾞ管･(一般管)</v>
          </cell>
          <cell r="E1708" t="str">
            <v>VP･φ100mm･(定尺=4m)</v>
          </cell>
          <cell r="G1708" t="str">
            <v>本</v>
          </cell>
          <cell r="H1708">
            <v>3980</v>
          </cell>
          <cell r="I1708" t="str">
            <v>標準書〔Ⅱ〕-</v>
          </cell>
          <cell r="J1708">
            <v>52</v>
          </cell>
        </row>
        <row r="1709">
          <cell r="B1709">
            <v>1800040</v>
          </cell>
          <cell r="C1709" t="str">
            <v>硬質塩ﾋﾞ管･(一般管)</v>
          </cell>
          <cell r="E1709" t="str">
            <v>VP･φ40mm</v>
          </cell>
          <cell r="G1709" t="str">
            <v>m</v>
          </cell>
          <cell r="H1709">
            <v>250</v>
          </cell>
          <cell r="I1709" t="str">
            <v>標準書〔Ⅱ〕-</v>
          </cell>
          <cell r="J1709">
            <v>52</v>
          </cell>
        </row>
        <row r="1710">
          <cell r="B1710">
            <v>1800050</v>
          </cell>
          <cell r="C1710" t="str">
            <v>硬質塩ﾋﾞ管･(一般管)</v>
          </cell>
          <cell r="E1710" t="str">
            <v>VP･φ150mm</v>
          </cell>
          <cell r="G1710" t="str">
            <v>m</v>
          </cell>
          <cell r="H1710">
            <v>2020</v>
          </cell>
          <cell r="I1710" t="str">
            <v>標準書〔Ⅱ〕-</v>
          </cell>
          <cell r="J1710">
            <v>52</v>
          </cell>
        </row>
        <row r="1711">
          <cell r="B1711">
            <v>1800060</v>
          </cell>
          <cell r="C1711" t="str">
            <v>硬質塩ﾋﾞ管･(一般管)</v>
          </cell>
          <cell r="E1711" t="str">
            <v>VP･φ200mm</v>
          </cell>
          <cell r="G1711" t="str">
            <v>m</v>
          </cell>
          <cell r="H1711">
            <v>3020</v>
          </cell>
          <cell r="I1711" t="str">
            <v>標準書〔Ⅱ〕-</v>
          </cell>
          <cell r="J1711">
            <v>52</v>
          </cell>
        </row>
        <row r="1712">
          <cell r="B1712">
            <v>1800070</v>
          </cell>
          <cell r="C1712" t="str">
            <v>硬質塩ﾋﾞ管･(一般管)</v>
          </cell>
          <cell r="E1712" t="str">
            <v>VP･φ300mm</v>
          </cell>
          <cell r="G1712" t="str">
            <v>m</v>
          </cell>
          <cell r="H1712">
            <v>6650</v>
          </cell>
          <cell r="I1712" t="str">
            <v>標準書〔Ⅱ〕-</v>
          </cell>
          <cell r="J1712">
            <v>52</v>
          </cell>
        </row>
        <row r="1713">
          <cell r="B1713">
            <v>1800080</v>
          </cell>
          <cell r="C1713" t="str">
            <v>耐火二層管･(内管VU)</v>
          </cell>
          <cell r="E1713" t="str">
            <v>φ40mm</v>
          </cell>
          <cell r="G1713" t="str">
            <v>m</v>
          </cell>
          <cell r="H1713">
            <v>400</v>
          </cell>
          <cell r="I1713" t="str">
            <v>標準書〔Ⅱ〕-</v>
          </cell>
          <cell r="J1713">
            <v>52</v>
          </cell>
        </row>
        <row r="1714">
          <cell r="B1714">
            <v>1800090</v>
          </cell>
          <cell r="C1714" t="str">
            <v>耐火二層管･(内管VU)</v>
          </cell>
          <cell r="E1714" t="str">
            <v>φ50mm</v>
          </cell>
          <cell r="G1714" t="str">
            <v>m</v>
          </cell>
          <cell r="H1714">
            <v>480</v>
          </cell>
          <cell r="I1714" t="str">
            <v>標準書〔Ⅱ〕-</v>
          </cell>
          <cell r="J1714">
            <v>52</v>
          </cell>
        </row>
        <row r="1715">
          <cell r="B1715">
            <v>1800100</v>
          </cell>
          <cell r="C1715" t="str">
            <v>耐火二層管･(内管VU)</v>
          </cell>
          <cell r="E1715" t="str">
            <v>φ65mm</v>
          </cell>
          <cell r="G1715" t="str">
            <v>m</v>
          </cell>
          <cell r="H1715">
            <v>660</v>
          </cell>
          <cell r="I1715" t="str">
            <v>標準書〔Ⅱ〕-</v>
          </cell>
          <cell r="J1715">
            <v>52</v>
          </cell>
        </row>
        <row r="1716">
          <cell r="B1716">
            <v>1800110</v>
          </cell>
          <cell r="C1716" t="str">
            <v>耐火二層管･(内管VU)</v>
          </cell>
          <cell r="E1716" t="str">
            <v>φ75mm</v>
          </cell>
          <cell r="G1716" t="str">
            <v>m</v>
          </cell>
          <cell r="H1716">
            <v>790</v>
          </cell>
          <cell r="I1716" t="str">
            <v>標準書〔Ⅱ〕-</v>
          </cell>
          <cell r="J1716">
            <v>52</v>
          </cell>
        </row>
        <row r="1717">
          <cell r="B1717">
            <v>1800120</v>
          </cell>
          <cell r="C1717" t="str">
            <v>耐火二層管･(内管VU)</v>
          </cell>
          <cell r="E1717" t="str">
            <v>φ100mm</v>
          </cell>
          <cell r="G1717" t="str">
            <v>m</v>
          </cell>
          <cell r="H1717">
            <v>1140</v>
          </cell>
          <cell r="I1717" t="str">
            <v>標準書〔Ⅱ〕-</v>
          </cell>
          <cell r="J1717">
            <v>52</v>
          </cell>
        </row>
        <row r="1718">
          <cell r="B1718">
            <v>1800130</v>
          </cell>
          <cell r="C1718" t="str">
            <v>耐火二層管･(内管VU)</v>
          </cell>
          <cell r="E1718" t="str">
            <v>φ125mm</v>
          </cell>
          <cell r="G1718" t="str">
            <v>m</v>
          </cell>
          <cell r="H1718">
            <v>1640</v>
          </cell>
          <cell r="I1718" t="str">
            <v>標準書〔Ⅱ〕-</v>
          </cell>
          <cell r="J1718">
            <v>52</v>
          </cell>
        </row>
        <row r="1719">
          <cell r="B1719">
            <v>1800140</v>
          </cell>
          <cell r="C1719" t="str">
            <v>排水ﾄﾗｯﾌﾟ</v>
          </cell>
          <cell r="E1719" t="str">
            <v>浴室用･50mm</v>
          </cell>
          <cell r="G1719" t="str">
            <v>個</v>
          </cell>
          <cell r="H1719">
            <v>11000</v>
          </cell>
          <cell r="I1719" t="str">
            <v>標準書〔Ⅱ〕-</v>
          </cell>
          <cell r="J1719">
            <v>52</v>
          </cell>
        </row>
        <row r="1720">
          <cell r="B1720">
            <v>1800150</v>
          </cell>
          <cell r="C1720" t="str">
            <v>排水ﾄﾗｯﾌﾟ</v>
          </cell>
          <cell r="E1720" t="str">
            <v>床排水用･50mm</v>
          </cell>
          <cell r="G1720" t="str">
            <v>個</v>
          </cell>
          <cell r="H1720">
            <v>5970</v>
          </cell>
          <cell r="I1720" t="str">
            <v>標準書〔Ⅱ〕-</v>
          </cell>
          <cell r="J1720">
            <v>52</v>
          </cell>
        </row>
        <row r="1721">
          <cell r="B1721">
            <v>1800160</v>
          </cell>
          <cell r="C1721" t="str">
            <v>排水ﾄﾗｯﾌﾟ</v>
          </cell>
          <cell r="E1721" t="str">
            <v>洗濯機用･50mm</v>
          </cell>
          <cell r="G1721" t="str">
            <v>個</v>
          </cell>
          <cell r="H1721">
            <v>8050</v>
          </cell>
          <cell r="I1721" t="str">
            <v>標準書〔Ⅱ〕-</v>
          </cell>
          <cell r="J1721">
            <v>52</v>
          </cell>
        </row>
        <row r="1722">
          <cell r="B1722">
            <v>1800170</v>
          </cell>
          <cell r="C1722" t="str">
            <v>排水ﾄﾗｯﾌﾟ</v>
          </cell>
          <cell r="E1722" t="str">
            <v>床排水用･50mm･防水</v>
          </cell>
          <cell r="G1722" t="str">
            <v>個</v>
          </cell>
          <cell r="H1722">
            <v>6580</v>
          </cell>
          <cell r="I1722" t="str">
            <v>標準書〔Ⅱ〕-</v>
          </cell>
          <cell r="J1722">
            <v>52</v>
          </cell>
        </row>
        <row r="1723">
          <cell r="B1723">
            <v>1800180</v>
          </cell>
          <cell r="C1723" t="str">
            <v>床上掃除口</v>
          </cell>
          <cell r="E1723" t="str">
            <v>COA50mm</v>
          </cell>
          <cell r="G1723" t="str">
            <v>個</v>
          </cell>
          <cell r="H1723">
            <v>2250</v>
          </cell>
          <cell r="I1723" t="str">
            <v>標準書〔Ⅱ〕-</v>
          </cell>
          <cell r="J1723">
            <v>52</v>
          </cell>
        </row>
        <row r="1724">
          <cell r="B1724">
            <v>1800190</v>
          </cell>
          <cell r="C1724" t="str">
            <v>床上掃除口</v>
          </cell>
          <cell r="E1724" t="str">
            <v>COA80mm</v>
          </cell>
          <cell r="G1724" t="str">
            <v>個</v>
          </cell>
          <cell r="H1724">
            <v>3320</v>
          </cell>
          <cell r="I1724" t="str">
            <v>標準書〔Ⅱ〕-</v>
          </cell>
          <cell r="J1724">
            <v>52</v>
          </cell>
        </row>
        <row r="1725">
          <cell r="B1725">
            <v>1800200</v>
          </cell>
          <cell r="C1725" t="str">
            <v>床上掃除口</v>
          </cell>
          <cell r="E1725" t="str">
            <v>COA100mm</v>
          </cell>
          <cell r="G1725" t="str">
            <v>個</v>
          </cell>
          <cell r="H1725">
            <v>4390</v>
          </cell>
          <cell r="I1725" t="str">
            <v>標準書〔Ⅱ〕-</v>
          </cell>
          <cell r="J1725">
            <v>52</v>
          </cell>
        </row>
        <row r="1726">
          <cell r="B1726">
            <v>1800210</v>
          </cell>
          <cell r="C1726" t="str">
            <v>床上掃除口</v>
          </cell>
          <cell r="E1726" t="str">
            <v>COB50mm</v>
          </cell>
          <cell r="G1726" t="str">
            <v>個</v>
          </cell>
          <cell r="H1726">
            <v>4360</v>
          </cell>
          <cell r="I1726" t="str">
            <v>標準書〔Ⅱ〕-</v>
          </cell>
          <cell r="J1726">
            <v>52</v>
          </cell>
        </row>
        <row r="1727">
          <cell r="B1727">
            <v>1800220</v>
          </cell>
          <cell r="C1727" t="str">
            <v>床上掃除口</v>
          </cell>
          <cell r="E1727" t="str">
            <v>COB80mm</v>
          </cell>
          <cell r="G1727" t="str">
            <v>個</v>
          </cell>
          <cell r="H1727">
            <v>5940</v>
          </cell>
          <cell r="I1727" t="str">
            <v>標準書〔Ⅱ〕-</v>
          </cell>
          <cell r="J1727">
            <v>52</v>
          </cell>
        </row>
        <row r="1728">
          <cell r="B1728">
            <v>1800230</v>
          </cell>
          <cell r="C1728" t="str">
            <v>床上掃除口</v>
          </cell>
          <cell r="E1728" t="str">
            <v>COB100mm</v>
          </cell>
          <cell r="G1728" t="str">
            <v>個</v>
          </cell>
          <cell r="H1728">
            <v>7560</v>
          </cell>
          <cell r="I1728" t="str">
            <v>標準書〔Ⅱ〕-</v>
          </cell>
          <cell r="J1728">
            <v>52</v>
          </cell>
        </row>
        <row r="1729">
          <cell r="B1729">
            <v>1800240</v>
          </cell>
          <cell r="C1729" t="str">
            <v>洗濯機ﾊﾟﾝ</v>
          </cell>
          <cell r="E1729" t="str">
            <v>640mm×640mm･FRP製</v>
          </cell>
          <cell r="G1729" t="str">
            <v>台</v>
          </cell>
          <cell r="H1729">
            <v>4950</v>
          </cell>
          <cell r="I1729" t="str">
            <v>標準書〔Ⅱ〕-</v>
          </cell>
          <cell r="J1729">
            <v>52</v>
          </cell>
        </row>
        <row r="1730">
          <cell r="B1730">
            <v>1800250</v>
          </cell>
          <cell r="C1730" t="str">
            <v>洗濯機ﾊﾟﾝ</v>
          </cell>
          <cell r="E1730" t="str">
            <v>800mm×640mm･FRP製</v>
          </cell>
          <cell r="G1730" t="str">
            <v>台</v>
          </cell>
          <cell r="H1730">
            <v>5550</v>
          </cell>
          <cell r="I1730" t="str">
            <v>標準書〔Ⅱ〕-</v>
          </cell>
          <cell r="J1730">
            <v>52</v>
          </cell>
        </row>
        <row r="1731">
          <cell r="B1731">
            <v>1800260</v>
          </cell>
          <cell r="C1731" t="str">
            <v>洗濯機ﾊﾟﾝ</v>
          </cell>
          <cell r="E1731" t="str">
            <v>930mm×750mm･FRP製</v>
          </cell>
          <cell r="G1731" t="str">
            <v>台</v>
          </cell>
          <cell r="H1731">
            <v>12000</v>
          </cell>
          <cell r="I1731" t="str">
            <v>標準書〔Ⅱ〕-</v>
          </cell>
          <cell r="J1731">
            <v>52</v>
          </cell>
        </row>
        <row r="1732">
          <cell r="B1732">
            <v>1800270</v>
          </cell>
          <cell r="C1732" t="str">
            <v>鉄筋ｺﾝｸﾘｰﾄ管</v>
          </cell>
          <cell r="E1732" t="str">
            <v>φ150mm･(定尺=2m)･B型</v>
          </cell>
          <cell r="G1732" t="str">
            <v>本</v>
          </cell>
          <cell r="H1732">
            <v>5440</v>
          </cell>
          <cell r="I1732" t="str">
            <v>標準書〔Ⅱ〕-</v>
          </cell>
          <cell r="J1732">
            <v>52</v>
          </cell>
        </row>
        <row r="1733">
          <cell r="B1733">
            <v>1800280</v>
          </cell>
          <cell r="C1733" t="str">
            <v>鉄筋ｺﾝｸﾘｰﾄ管</v>
          </cell>
          <cell r="E1733" t="str">
            <v>φ200mm･(定尺=2m)･B型</v>
          </cell>
          <cell r="G1733" t="str">
            <v>本</v>
          </cell>
          <cell r="H1733">
            <v>5940</v>
          </cell>
          <cell r="I1733" t="str">
            <v>標準書〔Ⅱ〕-</v>
          </cell>
          <cell r="J1733">
            <v>52</v>
          </cell>
        </row>
        <row r="1734">
          <cell r="B1734">
            <v>1800290</v>
          </cell>
          <cell r="C1734" t="str">
            <v>鉄筋ｺﾝｸﾘｰﾄ管</v>
          </cell>
          <cell r="E1734" t="str">
            <v>φ250mm･(定尺=2m)･B型</v>
          </cell>
          <cell r="G1734" t="str">
            <v>本</v>
          </cell>
          <cell r="H1734">
            <v>7260</v>
          </cell>
          <cell r="I1734" t="str">
            <v>標準書〔Ⅱ〕-</v>
          </cell>
          <cell r="J1734">
            <v>52</v>
          </cell>
        </row>
        <row r="1735">
          <cell r="B1735">
            <v>1800300</v>
          </cell>
          <cell r="C1735" t="str">
            <v>鉄筋ｺﾝｸﾘｰﾄ管</v>
          </cell>
          <cell r="E1735" t="str">
            <v>φ300mm･(定尺=2m)･B型</v>
          </cell>
          <cell r="G1735" t="str">
            <v>本</v>
          </cell>
          <cell r="H1735">
            <v>8470</v>
          </cell>
          <cell r="I1735" t="str">
            <v>標準書〔Ⅱ〕-</v>
          </cell>
          <cell r="J1735">
            <v>52</v>
          </cell>
        </row>
        <row r="1736">
          <cell r="B1736">
            <v>1800310</v>
          </cell>
          <cell r="C1736" t="str">
            <v>鉄筋ｺﾝｸﾘｰﾄ管</v>
          </cell>
          <cell r="E1736" t="str">
            <v>φ700mm･(定尺=2.43m)･B型</v>
          </cell>
          <cell r="G1736" t="str">
            <v>本</v>
          </cell>
          <cell r="H1736">
            <v>36600</v>
          </cell>
          <cell r="I1736" t="str">
            <v>標準書〔Ⅱ〕-</v>
          </cell>
          <cell r="J1736">
            <v>52</v>
          </cell>
        </row>
        <row r="1737">
          <cell r="B1737">
            <v>1800320</v>
          </cell>
          <cell r="C1737" t="str">
            <v>鉄筋ｺﾝｸﾘｰﾄ管</v>
          </cell>
          <cell r="E1737" t="str">
            <v>φ900mm･(定尺=2.43m)･B型</v>
          </cell>
          <cell r="G1737" t="str">
            <v>本</v>
          </cell>
          <cell r="H1737">
            <v>62300</v>
          </cell>
          <cell r="I1737" t="str">
            <v>標準書〔Ⅱ〕-</v>
          </cell>
          <cell r="J1737">
            <v>52</v>
          </cell>
        </row>
        <row r="1738">
          <cell r="B1738">
            <v>1800330</v>
          </cell>
          <cell r="C1738" t="str">
            <v>陶管(厚焼管)</v>
          </cell>
          <cell r="E1738" t="str">
            <v>φ100mm･長さ660mm･直管</v>
          </cell>
          <cell r="G1738" t="str">
            <v>本</v>
          </cell>
          <cell r="H1738">
            <v>1320</v>
          </cell>
          <cell r="I1738" t="str">
            <v>標準書〔Ⅱ〕-</v>
          </cell>
          <cell r="J1738">
            <v>52</v>
          </cell>
        </row>
        <row r="1739">
          <cell r="B1739">
            <v>1800340</v>
          </cell>
          <cell r="C1739" t="str">
            <v>陶管(厚焼管)</v>
          </cell>
          <cell r="E1739" t="str">
            <v>φ150mm･長さ660mm･直管</v>
          </cell>
          <cell r="G1739" t="str">
            <v>本</v>
          </cell>
          <cell r="H1739">
            <v>2160</v>
          </cell>
          <cell r="I1739" t="str">
            <v>標準書〔Ⅱ〕-</v>
          </cell>
          <cell r="J1739">
            <v>52</v>
          </cell>
        </row>
        <row r="1740">
          <cell r="B1740">
            <v>1800350</v>
          </cell>
          <cell r="C1740" t="str">
            <v>陶管(厚焼管)</v>
          </cell>
          <cell r="E1740" t="str">
            <v>φ200mm･長さ660mm･直管</v>
          </cell>
          <cell r="G1740" t="str">
            <v>本</v>
          </cell>
          <cell r="H1740">
            <v>5600</v>
          </cell>
          <cell r="I1740" t="str">
            <v>標準書〔Ⅱ〕-</v>
          </cell>
          <cell r="J1740">
            <v>52</v>
          </cell>
        </row>
        <row r="1741">
          <cell r="B1741">
            <v>1800360</v>
          </cell>
          <cell r="C1741" t="str">
            <v>陶管(厚焼管)</v>
          </cell>
          <cell r="E1741" t="str">
            <v>φ250mm･長さ1,000mm･直管</v>
          </cell>
          <cell r="G1741" t="str">
            <v>本</v>
          </cell>
          <cell r="H1741">
            <v>10600</v>
          </cell>
          <cell r="I1741" t="str">
            <v>標準書〔Ⅱ〕-</v>
          </cell>
          <cell r="J1741">
            <v>52</v>
          </cell>
        </row>
        <row r="1742">
          <cell r="B1742">
            <v>1800370</v>
          </cell>
          <cell r="C1742" t="str">
            <v>陶管(厚焼管)</v>
          </cell>
          <cell r="E1742" t="str">
            <v>φ300mm･長さ1,000mm･直管</v>
          </cell>
          <cell r="G1742" t="str">
            <v>本</v>
          </cell>
          <cell r="H1742">
            <v>10600</v>
          </cell>
          <cell r="I1742" t="str">
            <v>標準書〔Ⅱ〕-</v>
          </cell>
          <cell r="J1742">
            <v>52</v>
          </cell>
        </row>
        <row r="1743">
          <cell r="B1743">
            <v>1800380</v>
          </cell>
          <cell r="C1743" t="str">
            <v>U宇溝</v>
          </cell>
          <cell r="E1743" t="str">
            <v>幅90mm×高さ90mm×長さ600mm</v>
          </cell>
          <cell r="G1743" t="str">
            <v>個</v>
          </cell>
          <cell r="H1743">
            <v>470</v>
          </cell>
          <cell r="I1743" t="str">
            <v>標準書〔Ⅱ〕-</v>
          </cell>
          <cell r="J1743">
            <v>52</v>
          </cell>
        </row>
        <row r="1744">
          <cell r="B1744">
            <v>1800390</v>
          </cell>
          <cell r="C1744" t="str">
            <v>U宇溝</v>
          </cell>
          <cell r="E1744" t="str">
            <v>幅120mm×高さ120mm×長さ600mm</v>
          </cell>
          <cell r="G1744" t="str">
            <v>個</v>
          </cell>
          <cell r="H1744">
            <v>630</v>
          </cell>
          <cell r="I1744" t="str">
            <v>標準書〔Ⅱ〕-</v>
          </cell>
          <cell r="J1744">
            <v>52</v>
          </cell>
        </row>
        <row r="1745">
          <cell r="B1745">
            <v>1800400</v>
          </cell>
          <cell r="C1745" t="str">
            <v>U宇溝</v>
          </cell>
          <cell r="E1745" t="str">
            <v>幅150mm×高さ150mm×長さ600mm</v>
          </cell>
          <cell r="G1745" t="str">
            <v>個</v>
          </cell>
          <cell r="H1745">
            <v>790</v>
          </cell>
          <cell r="I1745" t="str">
            <v>標準書〔Ⅱ〕-</v>
          </cell>
          <cell r="J1745">
            <v>52</v>
          </cell>
        </row>
        <row r="1746">
          <cell r="B1746">
            <v>1800410</v>
          </cell>
          <cell r="C1746" t="str">
            <v>U宇溝</v>
          </cell>
          <cell r="E1746" t="str">
            <v>幅180mm×高さ180mm×長さ600mm</v>
          </cell>
          <cell r="G1746" t="str">
            <v>個</v>
          </cell>
          <cell r="H1746">
            <v>980</v>
          </cell>
          <cell r="I1746" t="str">
            <v>標準書〔Ⅱ〕-</v>
          </cell>
          <cell r="J1746">
            <v>52</v>
          </cell>
        </row>
        <row r="1747">
          <cell r="B1747">
            <v>1800420</v>
          </cell>
          <cell r="C1747" t="str">
            <v>U宇溝</v>
          </cell>
          <cell r="E1747" t="str">
            <v>幅240mm×高さ240mm×長さ600mm</v>
          </cell>
          <cell r="G1747" t="str">
            <v>個</v>
          </cell>
          <cell r="H1747">
            <v>1130</v>
          </cell>
          <cell r="I1747" t="str">
            <v>標準書〔Ⅱ〕-</v>
          </cell>
          <cell r="J1747">
            <v>52</v>
          </cell>
        </row>
        <row r="1748">
          <cell r="B1748">
            <v>1800430</v>
          </cell>
          <cell r="C1748" t="str">
            <v>U宇溝</v>
          </cell>
          <cell r="E1748" t="str">
            <v>幅300mm×高さ240mm×長さ600mm</v>
          </cell>
          <cell r="G1748" t="str">
            <v>個</v>
          </cell>
          <cell r="H1748">
            <v>1430</v>
          </cell>
          <cell r="I1748" t="str">
            <v>標準書〔Ⅱ〕-</v>
          </cell>
          <cell r="J1748">
            <v>52</v>
          </cell>
        </row>
        <row r="1749">
          <cell r="B1749">
            <v>1800440</v>
          </cell>
          <cell r="C1749" t="str">
            <v>U宇溝</v>
          </cell>
          <cell r="E1749" t="str">
            <v>幅300mm×高さ300mm×長さ600mm</v>
          </cell>
          <cell r="G1749" t="str">
            <v>個</v>
          </cell>
          <cell r="H1749">
            <v>1610</v>
          </cell>
          <cell r="I1749" t="str">
            <v>標準書〔Ⅱ〕-</v>
          </cell>
          <cell r="J1749">
            <v>52</v>
          </cell>
        </row>
        <row r="1750">
          <cell r="B1750">
            <v>1800450</v>
          </cell>
          <cell r="C1750" t="str">
            <v>U宇溝</v>
          </cell>
          <cell r="E1750" t="str">
            <v>幅360mm×高さ360mm×長さ600mm</v>
          </cell>
          <cell r="G1750" t="str">
            <v>個</v>
          </cell>
          <cell r="H1750">
            <v>2040</v>
          </cell>
          <cell r="I1750" t="str">
            <v>標準書〔Ⅱ〕-</v>
          </cell>
          <cell r="J1750">
            <v>52</v>
          </cell>
        </row>
        <row r="1751">
          <cell r="B1751">
            <v>1800460</v>
          </cell>
          <cell r="C1751" t="str">
            <v>歩車道境界ﾌﾞﾛｯｸ</v>
          </cell>
          <cell r="E1751" t="str">
            <v>幅180mm×高さ250mm×長さ600mm･Rもの</v>
          </cell>
          <cell r="G1751" t="str">
            <v>個</v>
          </cell>
          <cell r="H1751">
            <v>1680</v>
          </cell>
          <cell r="I1751" t="str">
            <v>標準書〔Ⅱ〕-</v>
          </cell>
          <cell r="J1751">
            <v>52</v>
          </cell>
        </row>
        <row r="1752">
          <cell r="B1752">
            <v>1800470</v>
          </cell>
          <cell r="C1752" t="str">
            <v>ふた</v>
          </cell>
          <cell r="E1752" t="str">
            <v>幅140mm×厚30mm×長さ600mm･1種･U字溝90mm用</v>
          </cell>
          <cell r="G1752" t="str">
            <v>個</v>
          </cell>
          <cell r="H1752">
            <v>320</v>
          </cell>
          <cell r="I1752" t="str">
            <v>標準書〔Ⅱ〕-</v>
          </cell>
          <cell r="J1752">
            <v>52</v>
          </cell>
        </row>
        <row r="1753">
          <cell r="B1753">
            <v>1800480</v>
          </cell>
          <cell r="C1753" t="str">
            <v>ふた</v>
          </cell>
          <cell r="E1753" t="str">
            <v>幅175mm×厚35mm×長さ600mm･1種･U字溝120mm用</v>
          </cell>
          <cell r="G1753" t="str">
            <v>個</v>
          </cell>
          <cell r="H1753">
            <v>430</v>
          </cell>
          <cell r="I1753" t="str">
            <v>標準書〔Ⅱ〕-</v>
          </cell>
          <cell r="J1753">
            <v>52</v>
          </cell>
        </row>
        <row r="1754">
          <cell r="B1754">
            <v>1800490</v>
          </cell>
          <cell r="C1754" t="str">
            <v>ふた</v>
          </cell>
          <cell r="E1754" t="str">
            <v>幅210mm×厚35mm×長さ600mm･1種･U字溝150mm用</v>
          </cell>
          <cell r="G1754" t="str">
            <v>個</v>
          </cell>
          <cell r="H1754">
            <v>540</v>
          </cell>
          <cell r="I1754" t="str">
            <v>標準書〔Ⅱ〕-</v>
          </cell>
          <cell r="J1754">
            <v>52</v>
          </cell>
        </row>
        <row r="1755">
          <cell r="B1755">
            <v>1800500</v>
          </cell>
          <cell r="C1755" t="str">
            <v>ふた</v>
          </cell>
          <cell r="E1755" t="str">
            <v>幅250mm×厚40mm×長さ600mm･1種･U字溝180mm用</v>
          </cell>
          <cell r="G1755" t="str">
            <v>個</v>
          </cell>
          <cell r="H1755">
            <v>590</v>
          </cell>
          <cell r="I1755" t="str">
            <v>標準書〔Ⅱ〕-</v>
          </cell>
          <cell r="J1755">
            <v>52</v>
          </cell>
        </row>
        <row r="1756">
          <cell r="B1756">
            <v>1800510</v>
          </cell>
          <cell r="C1756" t="str">
            <v>ふた</v>
          </cell>
          <cell r="E1756" t="str">
            <v>幅330mm×厚45mm×長さ600mm･1種･U字溝240mm用</v>
          </cell>
          <cell r="G1756" t="str">
            <v>個</v>
          </cell>
          <cell r="H1756">
            <v>760</v>
          </cell>
          <cell r="I1756" t="str">
            <v>標準書〔Ⅱ〕-</v>
          </cell>
          <cell r="J1756">
            <v>52</v>
          </cell>
        </row>
        <row r="1757">
          <cell r="B1757">
            <v>1800520</v>
          </cell>
          <cell r="C1757" t="str">
            <v>ふた</v>
          </cell>
          <cell r="E1757" t="str">
            <v>幅400mm×厚60mm×長さ600mm･1種･U字溝300mm用</v>
          </cell>
          <cell r="G1757" t="str">
            <v>個</v>
          </cell>
          <cell r="H1757">
            <v>1090</v>
          </cell>
          <cell r="I1757" t="str">
            <v>標準書〔Ⅱ〕-</v>
          </cell>
          <cell r="J1757">
            <v>53</v>
          </cell>
        </row>
        <row r="1758">
          <cell r="B1758">
            <v>1800530</v>
          </cell>
          <cell r="C1758" t="str">
            <v>ふた</v>
          </cell>
          <cell r="E1758" t="str">
            <v>幅460mm×厚65mm×長さ600mm･1種･U字溝360mm用</v>
          </cell>
          <cell r="G1758" t="str">
            <v>個</v>
          </cell>
          <cell r="H1758">
            <v>1150</v>
          </cell>
          <cell r="I1758" t="str">
            <v>標準書〔Ⅱ〕-</v>
          </cell>
          <cell r="J1758">
            <v>53</v>
          </cell>
        </row>
        <row r="1759">
          <cell r="B1759">
            <v>1800540</v>
          </cell>
          <cell r="C1759" t="str">
            <v>ふた</v>
          </cell>
          <cell r="E1759" t="str">
            <v>幅560mm×厚70mm×長さ600mm･1種･U字溝450mm用</v>
          </cell>
          <cell r="G1759" t="str">
            <v>個</v>
          </cell>
          <cell r="H1759">
            <v>1540</v>
          </cell>
          <cell r="I1759" t="str">
            <v>標準書〔Ⅱ〕-</v>
          </cell>
          <cell r="J1759">
            <v>53</v>
          </cell>
        </row>
        <row r="1760">
          <cell r="B1760">
            <v>1800550</v>
          </cell>
          <cell r="C1760" t="str">
            <v>ふた</v>
          </cell>
          <cell r="E1760" t="str">
            <v>幅740mm×厚75mm×長さ600mm･1種･U字溝600mm用</v>
          </cell>
          <cell r="G1760" t="str">
            <v>個</v>
          </cell>
          <cell r="H1760">
            <v>1860</v>
          </cell>
          <cell r="I1760" t="str">
            <v>標準書〔Ⅱ〕-</v>
          </cell>
          <cell r="J1760">
            <v>53</v>
          </cell>
        </row>
        <row r="1761">
          <cell r="B1761">
            <v>1800560</v>
          </cell>
          <cell r="C1761" t="str">
            <v>ふた</v>
          </cell>
          <cell r="E1761" t="str">
            <v>300mm×300mm</v>
          </cell>
          <cell r="G1761" t="str">
            <v>個</v>
          </cell>
          <cell r="H1761">
            <v>1040</v>
          </cell>
          <cell r="I1761" t="str">
            <v>標準書〔Ⅱ〕-</v>
          </cell>
          <cell r="J1761">
            <v>53</v>
          </cell>
        </row>
        <row r="1762">
          <cell r="B1762">
            <v>1800570</v>
          </cell>
          <cell r="C1762" t="str">
            <v>ふた</v>
          </cell>
          <cell r="E1762" t="str">
            <v>360mm×360mm</v>
          </cell>
          <cell r="G1762" t="str">
            <v>個</v>
          </cell>
          <cell r="H1762">
            <v>1380</v>
          </cell>
          <cell r="I1762" t="str">
            <v>標準書〔Ⅱ〕-</v>
          </cell>
          <cell r="J1762">
            <v>53</v>
          </cell>
        </row>
        <row r="1763">
          <cell r="B1763">
            <v>1800580</v>
          </cell>
          <cell r="C1763" t="str">
            <v>ふた</v>
          </cell>
          <cell r="E1763" t="str">
            <v>450mm×450mm</v>
          </cell>
          <cell r="G1763" t="str">
            <v>個</v>
          </cell>
          <cell r="H1763">
            <v>2380</v>
          </cell>
          <cell r="I1763" t="str">
            <v>標準書〔Ⅱ〕-</v>
          </cell>
          <cell r="J1763">
            <v>53</v>
          </cell>
        </row>
        <row r="1764">
          <cell r="B1764">
            <v>1800590</v>
          </cell>
          <cell r="C1764" t="str">
            <v>ふた</v>
          </cell>
          <cell r="E1764" t="str">
            <v>600mm×600mm</v>
          </cell>
          <cell r="G1764" t="str">
            <v>個</v>
          </cell>
          <cell r="H1764">
            <v>3170</v>
          </cell>
          <cell r="I1764" t="str">
            <v>標準書〔Ⅱ〕-</v>
          </cell>
          <cell r="J1764">
            <v>53</v>
          </cell>
        </row>
        <row r="1765">
          <cell r="B1765">
            <v>1800600</v>
          </cell>
          <cell r="C1765" t="str">
            <v>溜ます･(雑排水用)</v>
          </cell>
          <cell r="E1765" t="str">
            <v>240mm×240mm×深さ390mm･ふた付</v>
          </cell>
          <cell r="G1765" t="str">
            <v>個</v>
          </cell>
          <cell r="H1765">
            <v>1450</v>
          </cell>
          <cell r="I1765" t="str">
            <v>標準書〔Ⅱ〕-</v>
          </cell>
          <cell r="J1765">
            <v>53</v>
          </cell>
        </row>
        <row r="1766">
          <cell r="B1766">
            <v>1800610</v>
          </cell>
          <cell r="C1766" t="str">
            <v>溜ます･(雑排水用)</v>
          </cell>
          <cell r="E1766" t="str">
            <v>300mm×300mm×深さ450mm･ふた付</v>
          </cell>
          <cell r="G1766" t="str">
            <v>個</v>
          </cell>
          <cell r="H1766">
            <v>1960</v>
          </cell>
          <cell r="I1766" t="str">
            <v>標準書〔Ⅱ〕-</v>
          </cell>
          <cell r="J1766">
            <v>53</v>
          </cell>
        </row>
        <row r="1767">
          <cell r="B1767">
            <v>1800620</v>
          </cell>
          <cell r="C1767" t="str">
            <v>溜ます･(雑排水用)</v>
          </cell>
          <cell r="E1767" t="str">
            <v>360mm×360mm×深さ465mm･ふた付</v>
          </cell>
          <cell r="G1767" t="str">
            <v>個</v>
          </cell>
          <cell r="H1767">
            <v>3040</v>
          </cell>
          <cell r="I1767" t="str">
            <v>標準書〔Ⅱ〕-</v>
          </cell>
          <cell r="J1767">
            <v>53</v>
          </cell>
        </row>
        <row r="1768">
          <cell r="B1768">
            <v>1800630</v>
          </cell>
          <cell r="C1768" t="str">
            <v>溜ます･(雑排水用)</v>
          </cell>
          <cell r="E1768" t="str">
            <v>450mm×450mm×深さ515mm･ふた付</v>
          </cell>
          <cell r="G1768" t="str">
            <v>個</v>
          </cell>
          <cell r="H1768">
            <v>5020</v>
          </cell>
          <cell r="I1768" t="str">
            <v>標準書〔Ⅱ〕-</v>
          </cell>
          <cell r="J1768">
            <v>53</v>
          </cell>
        </row>
        <row r="1769">
          <cell r="B1769">
            <v>1800640</v>
          </cell>
          <cell r="C1769" t="str">
            <v>溜ます･(雑排水用)</v>
          </cell>
          <cell r="E1769" t="str">
            <v>600mm×600mm×深さ550mm･ふた付</v>
          </cell>
          <cell r="G1769" t="str">
            <v>個</v>
          </cell>
          <cell r="H1769">
            <v>9520</v>
          </cell>
          <cell r="I1769" t="str">
            <v>標準書〔Ⅱ〕-</v>
          </cell>
          <cell r="J1769">
            <v>53</v>
          </cell>
        </row>
        <row r="1770">
          <cell r="B1770">
            <v>1800650</v>
          </cell>
          <cell r="C1770" t="str">
            <v>汚水ます･(宅地内用)</v>
          </cell>
          <cell r="E1770" t="str">
            <v>300mm×300mm×深さ300mm</v>
          </cell>
          <cell r="G1770" t="str">
            <v>個</v>
          </cell>
          <cell r="H1770">
            <v>1140</v>
          </cell>
          <cell r="I1770" t="str">
            <v>標準書〔Ⅱ〕-</v>
          </cell>
          <cell r="J1770">
            <v>53</v>
          </cell>
        </row>
        <row r="1771">
          <cell r="B1771">
            <v>1800660</v>
          </cell>
          <cell r="C1771" t="str">
            <v>汚水ます･(宅地内用)</v>
          </cell>
          <cell r="E1771" t="str">
            <v>300mm×300mm×深さ150mm</v>
          </cell>
          <cell r="G1771" t="str">
            <v>個</v>
          </cell>
          <cell r="H1771">
            <v>820</v>
          </cell>
          <cell r="I1771" t="str">
            <v>標準書〔Ⅱ〕-</v>
          </cell>
          <cell r="J1771">
            <v>53</v>
          </cell>
        </row>
        <row r="1772">
          <cell r="B1772">
            <v>1800670</v>
          </cell>
          <cell r="C1772" t="str">
            <v>汚水ます･(宅地内用)</v>
          </cell>
          <cell r="E1772" t="str">
            <v>360mm×360mm×深さ300mm</v>
          </cell>
          <cell r="G1772" t="str">
            <v>個</v>
          </cell>
          <cell r="H1772">
            <v>1480</v>
          </cell>
          <cell r="I1772" t="str">
            <v>標準書〔Ⅱ〕-</v>
          </cell>
          <cell r="J1772">
            <v>53</v>
          </cell>
        </row>
        <row r="1773">
          <cell r="B1773">
            <v>1800680</v>
          </cell>
          <cell r="C1773" t="str">
            <v>汚水ます･(宅地内用)</v>
          </cell>
          <cell r="E1773" t="str">
            <v>360mm×360mm×深さ150mm</v>
          </cell>
          <cell r="G1773" t="str">
            <v>個</v>
          </cell>
          <cell r="H1773">
            <v>1050</v>
          </cell>
          <cell r="I1773" t="str">
            <v>標準書〔Ⅱ〕-</v>
          </cell>
          <cell r="J1773">
            <v>53</v>
          </cell>
        </row>
        <row r="1774">
          <cell r="B1774">
            <v>1800690</v>
          </cell>
          <cell r="C1774" t="str">
            <v>汚水ます･(宅地内用)</v>
          </cell>
          <cell r="E1774" t="str">
            <v>450mm×450mm×深さ300mm</v>
          </cell>
          <cell r="G1774" t="str">
            <v>個</v>
          </cell>
          <cell r="H1774">
            <v>2050</v>
          </cell>
          <cell r="I1774" t="str">
            <v>標準書〔Ⅱ〕-</v>
          </cell>
          <cell r="J1774">
            <v>53</v>
          </cell>
        </row>
        <row r="1775">
          <cell r="B1775">
            <v>1800700</v>
          </cell>
          <cell r="C1775" t="str">
            <v>汚水ます･(宅地内用)</v>
          </cell>
          <cell r="E1775" t="str">
            <v>450mm×450mm×深さ150mm</v>
          </cell>
          <cell r="G1775" t="str">
            <v>個</v>
          </cell>
          <cell r="H1775">
            <v>1450</v>
          </cell>
          <cell r="I1775" t="str">
            <v>標準書〔Ⅱ〕-</v>
          </cell>
          <cell r="J1775">
            <v>53</v>
          </cell>
        </row>
        <row r="1776">
          <cell r="B1776">
            <v>1800710</v>
          </cell>
          <cell r="C1776" t="str">
            <v>汚水ます･(宅地内用)</v>
          </cell>
          <cell r="E1776" t="str">
            <v>600mm×600mm×深さ300mm</v>
          </cell>
          <cell r="G1776" t="str">
            <v>個</v>
          </cell>
          <cell r="H1776">
            <v>3680</v>
          </cell>
          <cell r="I1776" t="str">
            <v>標準書〔Ⅱ〕-</v>
          </cell>
          <cell r="J1776">
            <v>53</v>
          </cell>
        </row>
        <row r="1777">
          <cell r="B1777">
            <v>1800720</v>
          </cell>
          <cell r="C1777" t="str">
            <v>汚水ます･(宅地内用)</v>
          </cell>
          <cell r="E1777" t="str">
            <v>600mm×600mm×深さ150mm</v>
          </cell>
          <cell r="G1777" t="str">
            <v>個</v>
          </cell>
          <cell r="H1777">
            <v>2750</v>
          </cell>
          <cell r="I1777" t="str">
            <v>標準書〔Ⅱ〕-</v>
          </cell>
          <cell r="J1777">
            <v>53</v>
          </cell>
        </row>
        <row r="1778">
          <cell r="B1778">
            <v>1800730</v>
          </cell>
          <cell r="C1778" t="str">
            <v>鋳鉄製ﾏﾝﾎｰﾙ蓋</v>
          </cell>
          <cell r="E1778" t="str">
            <v>ます径350mm</v>
          </cell>
          <cell r="G1778" t="str">
            <v>個</v>
          </cell>
          <cell r="H1778">
            <v>12000</v>
          </cell>
          <cell r="I1778" t="str">
            <v>標準書〔Ⅱ〕-</v>
          </cell>
          <cell r="J1778">
            <v>53</v>
          </cell>
        </row>
        <row r="1779">
          <cell r="B1779">
            <v>1800740</v>
          </cell>
          <cell r="C1779" t="str">
            <v>鋳鉄製ﾏﾝﾎｰﾙ蓋</v>
          </cell>
          <cell r="E1779" t="str">
            <v>ます径500mm</v>
          </cell>
          <cell r="G1779" t="str">
            <v>個</v>
          </cell>
          <cell r="H1779">
            <v>19200</v>
          </cell>
          <cell r="I1779" t="str">
            <v>標準書〔Ⅱ〕-</v>
          </cell>
          <cell r="J1779">
            <v>53</v>
          </cell>
        </row>
        <row r="1780">
          <cell r="B1780">
            <v>1800750</v>
          </cell>
          <cell r="C1780" t="str">
            <v>塩化ﾋﾞﾆﾙ製宅地ます</v>
          </cell>
          <cell r="E1780" t="str">
            <v>φ150mm･ｽﾄﾚｰﾄ</v>
          </cell>
          <cell r="G1780" t="str">
            <v>個</v>
          </cell>
          <cell r="H1780">
            <v>1160</v>
          </cell>
          <cell r="I1780" t="str">
            <v>標準書〔Ⅱ〕-</v>
          </cell>
          <cell r="J1780">
            <v>53</v>
          </cell>
        </row>
        <row r="1781">
          <cell r="B1781">
            <v>1800760</v>
          </cell>
          <cell r="C1781" t="str">
            <v>塩化ﾋﾞﾆﾙ製宅地ます</v>
          </cell>
          <cell r="E1781" t="str">
            <v>φ150mm･45° 90°曲り</v>
          </cell>
          <cell r="G1781" t="str">
            <v>個</v>
          </cell>
          <cell r="H1781">
            <v>1160</v>
          </cell>
          <cell r="I1781" t="str">
            <v>標準書〔Ⅱ〕-</v>
          </cell>
          <cell r="J1781">
            <v>53</v>
          </cell>
        </row>
        <row r="1782">
          <cell r="B1782">
            <v>1800770</v>
          </cell>
          <cell r="C1782" t="str">
            <v>塩化ﾋﾞﾆﾙ製宅地ます</v>
          </cell>
          <cell r="E1782" t="str">
            <v>φ150mm･45° 90°合流</v>
          </cell>
          <cell r="G1782" t="str">
            <v>個</v>
          </cell>
          <cell r="H1782">
            <v>1560</v>
          </cell>
          <cell r="I1782" t="str">
            <v>標準書〔Ⅱ〕-</v>
          </cell>
          <cell r="J1782">
            <v>53</v>
          </cell>
        </row>
        <row r="1783">
          <cell r="B1783">
            <v>1800780</v>
          </cell>
          <cell r="C1783" t="str">
            <v>塩化ﾋﾞﾆﾙ製宅地ます</v>
          </cell>
          <cell r="E1783" t="str">
            <v>φ200mm･ｽﾄﾚｰﾄ</v>
          </cell>
          <cell r="G1783" t="str">
            <v>個</v>
          </cell>
          <cell r="H1783">
            <v>1800</v>
          </cell>
          <cell r="I1783" t="str">
            <v>標準書〔Ⅱ〕-</v>
          </cell>
          <cell r="J1783">
            <v>53</v>
          </cell>
        </row>
        <row r="1784">
          <cell r="B1784">
            <v>1800790</v>
          </cell>
          <cell r="C1784" t="str">
            <v>塩化ﾋﾞﾆﾙ製宅地ます</v>
          </cell>
          <cell r="E1784" t="str">
            <v>φ200mm･45° 90°曲り</v>
          </cell>
          <cell r="G1784" t="str">
            <v>個</v>
          </cell>
          <cell r="H1784">
            <v>1800</v>
          </cell>
          <cell r="I1784" t="str">
            <v>標準書〔Ⅱ〕-</v>
          </cell>
          <cell r="J1784">
            <v>53</v>
          </cell>
        </row>
        <row r="1785">
          <cell r="B1785">
            <v>1800800</v>
          </cell>
          <cell r="C1785" t="str">
            <v>塩化ﾋﾞﾆﾙ製宅地ます</v>
          </cell>
          <cell r="E1785" t="str">
            <v>φ200mm･45° 90°合流</v>
          </cell>
          <cell r="G1785" t="str">
            <v>個</v>
          </cell>
          <cell r="H1785">
            <v>2200</v>
          </cell>
          <cell r="I1785" t="str">
            <v>標準書〔Ⅱ〕-</v>
          </cell>
          <cell r="J1785">
            <v>53</v>
          </cell>
        </row>
        <row r="1786">
          <cell r="B1786">
            <v>1800810</v>
          </cell>
          <cell r="C1786" t="str">
            <v>塩化ﾋﾞﾆﾙ製宅地ます</v>
          </cell>
          <cell r="E1786" t="str">
            <v>φ300mm･ｽﾄﾚｰﾄ</v>
          </cell>
          <cell r="G1786" t="str">
            <v>個</v>
          </cell>
          <cell r="H1786">
            <v>2260</v>
          </cell>
          <cell r="I1786" t="str">
            <v>標準書〔Ⅱ〕-</v>
          </cell>
          <cell r="J1786">
            <v>53</v>
          </cell>
        </row>
        <row r="1787">
          <cell r="B1787">
            <v>1800820</v>
          </cell>
          <cell r="C1787" t="str">
            <v>塩化ﾋﾞﾆﾙ製宅地ます</v>
          </cell>
          <cell r="E1787" t="str">
            <v>φ300mm･45° 90°曲り</v>
          </cell>
          <cell r="G1787" t="str">
            <v>個</v>
          </cell>
          <cell r="H1787">
            <v>2260</v>
          </cell>
          <cell r="I1787" t="str">
            <v>標準書〔Ⅱ〕-</v>
          </cell>
          <cell r="J1787">
            <v>53</v>
          </cell>
        </row>
        <row r="1788">
          <cell r="B1788">
            <v>1800830</v>
          </cell>
          <cell r="C1788" t="str">
            <v>塩化ﾋﾞﾆﾙ製宅地ます</v>
          </cell>
          <cell r="E1788" t="str">
            <v>φ300mm･45° 90°合流</v>
          </cell>
          <cell r="G1788" t="str">
            <v>個</v>
          </cell>
          <cell r="H1788">
            <v>2260</v>
          </cell>
          <cell r="I1788" t="str">
            <v>標準書〔Ⅱ〕-</v>
          </cell>
          <cell r="J1788">
            <v>53</v>
          </cell>
        </row>
        <row r="1789">
          <cell r="B1789">
            <v>1800840</v>
          </cell>
          <cell r="C1789" t="str">
            <v>宅地ますふた</v>
          </cell>
          <cell r="E1789" t="str">
            <v>φ150mm</v>
          </cell>
          <cell r="G1789" t="str">
            <v>個</v>
          </cell>
          <cell r="H1789">
            <v>900</v>
          </cell>
          <cell r="I1789" t="str">
            <v>標準書〔Ⅱ〕-</v>
          </cell>
          <cell r="J1789">
            <v>53</v>
          </cell>
        </row>
        <row r="1790">
          <cell r="B1790">
            <v>1800850</v>
          </cell>
          <cell r="C1790" t="str">
            <v>宅地ますふた</v>
          </cell>
          <cell r="E1790" t="str">
            <v>φ200mm</v>
          </cell>
          <cell r="G1790" t="str">
            <v>個</v>
          </cell>
          <cell r="H1790">
            <v>1250</v>
          </cell>
          <cell r="I1790" t="str">
            <v>標準書〔Ⅱ〕-</v>
          </cell>
          <cell r="J1790">
            <v>53</v>
          </cell>
        </row>
        <row r="1791">
          <cell r="B1791">
            <v>1800860</v>
          </cell>
          <cell r="C1791" t="str">
            <v>宅地ますふた</v>
          </cell>
          <cell r="E1791" t="str">
            <v>φ300mm</v>
          </cell>
          <cell r="G1791" t="str">
            <v>個</v>
          </cell>
          <cell r="H1791">
            <v>4800</v>
          </cell>
          <cell r="I1791" t="str">
            <v>標準書〔Ⅱ〕-</v>
          </cell>
          <cell r="J1791">
            <v>53</v>
          </cell>
        </row>
        <row r="1792">
          <cell r="B1792">
            <v>1830010</v>
          </cell>
          <cell r="C1792" t="str">
            <v>手洗器･(平付き)</v>
          </cell>
          <cell r="E1792" t="str">
            <v>幅250mm×奥行き250mm</v>
          </cell>
          <cell r="G1792" t="str">
            <v>台</v>
          </cell>
          <cell r="H1792">
            <v>5960</v>
          </cell>
          <cell r="I1792" t="str">
            <v>標準書〔Ⅱ〕-</v>
          </cell>
          <cell r="J1792">
            <v>54</v>
          </cell>
        </row>
        <row r="1793">
          <cell r="B1793">
            <v>1830020</v>
          </cell>
          <cell r="C1793" t="str">
            <v>手洗器･(平付き)</v>
          </cell>
          <cell r="E1793" t="str">
            <v>幅320mm×奥行き400mm</v>
          </cell>
          <cell r="G1793" t="str">
            <v>台</v>
          </cell>
          <cell r="H1793">
            <v>7170</v>
          </cell>
          <cell r="I1793" t="str">
            <v>標準書〔Ⅱ〕-</v>
          </cell>
          <cell r="J1793">
            <v>54</v>
          </cell>
        </row>
        <row r="1794">
          <cell r="B1794">
            <v>1830030</v>
          </cell>
          <cell r="C1794" t="str">
            <v>手洗器･(すみ付き)</v>
          </cell>
          <cell r="E1794" t="str">
            <v>幅278mm×奥行き230mm</v>
          </cell>
          <cell r="G1794" t="str">
            <v>台</v>
          </cell>
          <cell r="H1794">
            <v>9590</v>
          </cell>
          <cell r="I1794" t="str">
            <v>標準書〔Ⅱ〕-</v>
          </cell>
          <cell r="J1794">
            <v>54</v>
          </cell>
        </row>
        <row r="1795">
          <cell r="B1795">
            <v>1830040</v>
          </cell>
          <cell r="C1795" t="str">
            <v>洗面器･(そで無)</v>
          </cell>
          <cell r="E1795" t="str">
            <v>幅430mm×奥行き530mm</v>
          </cell>
          <cell r="G1795" t="str">
            <v>台</v>
          </cell>
          <cell r="H1795">
            <v>10500</v>
          </cell>
          <cell r="I1795" t="str">
            <v>標準書〔Ⅱ〕-</v>
          </cell>
          <cell r="J1795">
            <v>54</v>
          </cell>
        </row>
        <row r="1796">
          <cell r="B1796">
            <v>1830050</v>
          </cell>
          <cell r="C1796" t="str">
            <v>洗面器･(そで無)</v>
          </cell>
          <cell r="E1796" t="str">
            <v>幅460mm×奥行き560mm</v>
          </cell>
          <cell r="G1796" t="str">
            <v>台</v>
          </cell>
          <cell r="H1796">
            <v>24500</v>
          </cell>
          <cell r="I1796" t="str">
            <v>標準書〔Ⅱ〕-</v>
          </cell>
          <cell r="J1796">
            <v>54</v>
          </cell>
        </row>
        <row r="1797">
          <cell r="B1797">
            <v>1830060</v>
          </cell>
          <cell r="C1797" t="str">
            <v>洗面化粧ﾕﾆｯﾄ</v>
          </cell>
          <cell r="E1797" t="str">
            <v>幅500mm･混合水栓･化粧鏡付</v>
          </cell>
          <cell r="G1797" t="str">
            <v>台</v>
          </cell>
          <cell r="H1797">
            <v>36000</v>
          </cell>
          <cell r="I1797" t="str">
            <v>標準書〔Ⅱ〕-</v>
          </cell>
          <cell r="J1797">
            <v>54</v>
          </cell>
        </row>
        <row r="1798">
          <cell r="B1798">
            <v>1830070</v>
          </cell>
          <cell r="C1798" t="str">
            <v>洗面化粧ﾕﾆｯﾄ</v>
          </cell>
          <cell r="E1798" t="str">
            <v>幅600mm･ｼﾝｸﾞﾙﾚﾊﾞｰ混合水栓･化粧鏡付</v>
          </cell>
          <cell r="G1798" t="str">
            <v>台</v>
          </cell>
          <cell r="H1798">
            <v>58800</v>
          </cell>
          <cell r="I1798" t="str">
            <v>標準書〔Ⅱ〕-</v>
          </cell>
          <cell r="J1798">
            <v>54</v>
          </cell>
        </row>
        <row r="1799">
          <cell r="B1799">
            <v>1830080</v>
          </cell>
          <cell r="C1799" t="str">
            <v>洗面化粧ﾕﾆｯﾄ</v>
          </cell>
          <cell r="E1799" t="str">
            <v>幅750mm･混合水栓･化粧鏡付</v>
          </cell>
          <cell r="G1799" t="str">
            <v>台</v>
          </cell>
          <cell r="H1799">
            <v>71200</v>
          </cell>
          <cell r="I1799" t="str">
            <v>標準書〔Ⅱ〕-</v>
          </cell>
          <cell r="J1799">
            <v>54</v>
          </cell>
        </row>
        <row r="1800">
          <cell r="B1800">
            <v>1830090</v>
          </cell>
          <cell r="C1800" t="str">
            <v>洗面化粧ﾕﾆｯﾄ</v>
          </cell>
          <cell r="E1800" t="str">
            <v>幅1,050mm･ｼﾝｸﾞﾙﾚﾊﾞｰ混合水栓･化粧鏡付</v>
          </cell>
          <cell r="G1800" t="str">
            <v>台</v>
          </cell>
          <cell r="H1800">
            <v>130400</v>
          </cell>
          <cell r="I1800" t="str">
            <v>標準書〔Ⅱ〕-</v>
          </cell>
          <cell r="J1800">
            <v>54</v>
          </cell>
        </row>
        <row r="1801">
          <cell r="B1801">
            <v>1830100</v>
          </cell>
          <cell r="C1801" t="str">
            <v>洗面化粧ﾕﾆｯﾄ</v>
          </cell>
          <cell r="E1801" t="str">
            <v>幅1,200mm･ｼﾝｸﾞﾙﾚﾊﾞｰ混合水栓･化粧鏡付</v>
          </cell>
          <cell r="G1801" t="str">
            <v>台</v>
          </cell>
          <cell r="H1801">
            <v>284000</v>
          </cell>
          <cell r="I1801" t="str">
            <v>標準書〔Ⅱ〕-</v>
          </cell>
          <cell r="J1801">
            <v>54</v>
          </cell>
        </row>
        <row r="1802">
          <cell r="B1802">
            <v>1830110</v>
          </cell>
          <cell r="C1802" t="str">
            <v>水洗洋風便器･(腰掛付)</v>
          </cell>
          <cell r="E1802" t="str">
            <v>手洗付隅付ﾛ-ﾀﾝｸ</v>
          </cell>
          <cell r="G1802" t="str">
            <v>基</v>
          </cell>
          <cell r="H1802">
            <v>37000</v>
          </cell>
          <cell r="I1802" t="str">
            <v>標準書〔Ⅱ〕-</v>
          </cell>
          <cell r="J1802">
            <v>54</v>
          </cell>
        </row>
        <row r="1803">
          <cell r="B1803">
            <v>1830120</v>
          </cell>
          <cell r="C1803" t="str">
            <v>水洗洋風便器･(腰掛付)</v>
          </cell>
          <cell r="E1803" t="str">
            <v>隅付ﾛ-ﾀﾝｸ</v>
          </cell>
          <cell r="G1803" t="str">
            <v>基</v>
          </cell>
          <cell r="H1803">
            <v>35600</v>
          </cell>
          <cell r="I1803" t="str">
            <v>標準書〔Ⅱ〕-</v>
          </cell>
          <cell r="J1803">
            <v>54</v>
          </cell>
        </row>
        <row r="1804">
          <cell r="B1804">
            <v>1830130</v>
          </cell>
          <cell r="C1804" t="str">
            <v>水洗洋風便器･(腰掛付)</v>
          </cell>
          <cell r="E1804" t="str">
            <v>手洗付密結形ﾛ-ﾀﾝｸ</v>
          </cell>
          <cell r="G1804" t="str">
            <v>基</v>
          </cell>
          <cell r="H1804">
            <v>48300</v>
          </cell>
          <cell r="I1804" t="str">
            <v>標準書〔Ⅱ〕-</v>
          </cell>
          <cell r="J1804">
            <v>54</v>
          </cell>
        </row>
        <row r="1805">
          <cell r="B1805">
            <v>1830140</v>
          </cell>
          <cell r="C1805" t="str">
            <v>水洗和風便器･(両用式)</v>
          </cell>
          <cell r="E1805" t="str">
            <v>隅付ﾛ-ﾀﾝｸ</v>
          </cell>
          <cell r="G1805" t="str">
            <v>基</v>
          </cell>
          <cell r="H1805">
            <v>27800</v>
          </cell>
          <cell r="I1805" t="str">
            <v>標準書〔Ⅱ〕-</v>
          </cell>
          <cell r="J1805">
            <v>54</v>
          </cell>
        </row>
        <row r="1806">
          <cell r="B1806">
            <v>1830150</v>
          </cell>
          <cell r="C1806" t="str">
            <v>水洗和風便器･(両用式)</v>
          </cell>
          <cell r="E1806" t="str">
            <v>手洗付隅付ﾛ-ﾀﾝｸ</v>
          </cell>
          <cell r="G1806" t="str">
            <v>基</v>
          </cell>
          <cell r="H1806">
            <v>29200</v>
          </cell>
          <cell r="I1806" t="str">
            <v>標準書〔Ⅱ〕-</v>
          </cell>
          <cell r="J1806">
            <v>54</v>
          </cell>
        </row>
        <row r="1807">
          <cell r="B1807">
            <v>1830160</v>
          </cell>
          <cell r="C1807" t="str">
            <v>温水洗浄式便座</v>
          </cell>
          <cell r="E1807" t="str">
            <v>便座保温･温風乾燥なし</v>
          </cell>
          <cell r="G1807" t="str">
            <v>基</v>
          </cell>
          <cell r="H1807">
            <v>75200</v>
          </cell>
          <cell r="I1807" t="str">
            <v>標準書〔Ⅱ〕-</v>
          </cell>
          <cell r="J1807">
            <v>54</v>
          </cell>
        </row>
        <row r="1808">
          <cell r="B1808">
            <v>1830170</v>
          </cell>
          <cell r="C1808" t="str">
            <v>温水洗浄式便座</v>
          </cell>
          <cell r="E1808" t="str">
            <v>便座保温･温風乾燥付き</v>
          </cell>
          <cell r="G1808" t="str">
            <v>基</v>
          </cell>
          <cell r="H1808">
            <v>91200</v>
          </cell>
          <cell r="I1808" t="str">
            <v>標準書〔Ⅱ〕-</v>
          </cell>
          <cell r="J1808">
            <v>54</v>
          </cell>
        </row>
        <row r="1809">
          <cell r="B1809">
            <v>1830180</v>
          </cell>
          <cell r="C1809" t="str">
            <v>水洗小便器</v>
          </cell>
          <cell r="E1809" t="str">
            <v>ｽﾄｰﾙ型</v>
          </cell>
          <cell r="G1809" t="str">
            <v>基</v>
          </cell>
          <cell r="H1809">
            <v>23300</v>
          </cell>
          <cell r="I1809" t="str">
            <v>標準書〔Ⅱ〕-</v>
          </cell>
          <cell r="J1809">
            <v>54</v>
          </cell>
        </row>
        <row r="1810">
          <cell r="B1810">
            <v>1830190</v>
          </cell>
          <cell r="C1810" t="str">
            <v>水洗小便器</v>
          </cell>
          <cell r="E1810" t="str">
            <v>壁掛ｽﾄｰﾙ型</v>
          </cell>
          <cell r="G1810" t="str">
            <v>基</v>
          </cell>
          <cell r="H1810">
            <v>21100</v>
          </cell>
          <cell r="I1810" t="str">
            <v>標準書〔Ⅱ〕-</v>
          </cell>
          <cell r="J1810">
            <v>54</v>
          </cell>
        </row>
        <row r="1811">
          <cell r="B1811">
            <v>1830200</v>
          </cell>
          <cell r="C1811" t="str">
            <v>簡易水洗洋風便器</v>
          </cell>
          <cell r="G1811" t="str">
            <v>基</v>
          </cell>
          <cell r="H1811">
            <v>85600</v>
          </cell>
          <cell r="I1811" t="str">
            <v>標準書〔Ⅱ〕-</v>
          </cell>
          <cell r="J1811">
            <v>54</v>
          </cell>
        </row>
        <row r="1812">
          <cell r="B1812">
            <v>1830210</v>
          </cell>
          <cell r="C1812" t="str">
            <v>簡易水洗和風便器</v>
          </cell>
          <cell r="G1812" t="str">
            <v>基</v>
          </cell>
          <cell r="H1812">
            <v>83200</v>
          </cell>
          <cell r="I1812" t="str">
            <v>標準書〔Ⅱ〕-</v>
          </cell>
          <cell r="J1812">
            <v>54</v>
          </cell>
        </row>
        <row r="1813">
          <cell r="B1813">
            <v>1830220</v>
          </cell>
          <cell r="C1813" t="str">
            <v>非水洗腰掛便器</v>
          </cell>
          <cell r="G1813" t="str">
            <v>基</v>
          </cell>
          <cell r="H1813">
            <v>22200</v>
          </cell>
          <cell r="I1813" t="str">
            <v>標準書〔Ⅱ〕-</v>
          </cell>
          <cell r="J1813">
            <v>54</v>
          </cell>
        </row>
        <row r="1814">
          <cell r="B1814">
            <v>1830230</v>
          </cell>
          <cell r="C1814" t="str">
            <v>非水洗両用便器</v>
          </cell>
          <cell r="G1814" t="str">
            <v>基</v>
          </cell>
          <cell r="H1814">
            <v>10800</v>
          </cell>
          <cell r="I1814" t="str">
            <v>標準書〔Ⅱ〕-</v>
          </cell>
          <cell r="J1814">
            <v>54</v>
          </cell>
        </row>
        <row r="1815">
          <cell r="B1815">
            <v>1830240</v>
          </cell>
          <cell r="C1815" t="str">
            <v>非水洗半底便器</v>
          </cell>
          <cell r="G1815" t="str">
            <v>基</v>
          </cell>
          <cell r="H1815">
            <v>7760</v>
          </cell>
          <cell r="I1815" t="str">
            <v>標準書〔Ⅱ〕-</v>
          </cell>
          <cell r="J1815">
            <v>54</v>
          </cell>
        </row>
        <row r="1816">
          <cell r="B1816">
            <v>1830250</v>
          </cell>
          <cell r="C1816" t="str">
            <v>非水洗壁掛型小便器</v>
          </cell>
          <cell r="G1816" t="str">
            <v>基</v>
          </cell>
          <cell r="H1816">
            <v>11900</v>
          </cell>
          <cell r="I1816" t="str">
            <v>標準書〔Ⅱ〕-</v>
          </cell>
          <cell r="J1816">
            <v>54</v>
          </cell>
        </row>
        <row r="1817">
          <cell r="B1817">
            <v>1830260</v>
          </cell>
          <cell r="C1817" t="str">
            <v>浄化槽</v>
          </cell>
          <cell r="E1817" t="str">
            <v>合併処理･（し尿十生活雑排水）･5人槽</v>
          </cell>
          <cell r="G1817" t="str">
            <v>基</v>
          </cell>
          <cell r="H1817">
            <v>384000</v>
          </cell>
          <cell r="I1817" t="str">
            <v>標準書〔Ⅱ〕-</v>
          </cell>
          <cell r="J1817">
            <v>54</v>
          </cell>
        </row>
        <row r="1818">
          <cell r="B1818">
            <v>1830270</v>
          </cell>
          <cell r="C1818" t="str">
            <v>浄化槽</v>
          </cell>
          <cell r="E1818" t="str">
            <v>合併処理･（し尿十生活雑排水）･7人槽</v>
          </cell>
          <cell r="G1818" t="str">
            <v>基</v>
          </cell>
          <cell r="H1818">
            <v>528000</v>
          </cell>
          <cell r="I1818" t="str">
            <v>標準書〔Ⅱ〕-</v>
          </cell>
          <cell r="J1818">
            <v>54</v>
          </cell>
        </row>
        <row r="1819">
          <cell r="B1819">
            <v>1830280</v>
          </cell>
          <cell r="C1819" t="str">
            <v>浄化槽</v>
          </cell>
          <cell r="E1819" t="str">
            <v>合併処理･（し尿十生活雑排水）･10人槽</v>
          </cell>
          <cell r="G1819" t="str">
            <v>基</v>
          </cell>
          <cell r="H1819">
            <v>768000</v>
          </cell>
          <cell r="I1819" t="str">
            <v>標準書〔Ⅱ〕-</v>
          </cell>
          <cell r="J1819">
            <v>54</v>
          </cell>
        </row>
        <row r="1820">
          <cell r="B1820">
            <v>1830290</v>
          </cell>
          <cell r="C1820" t="str">
            <v>浄化槽</v>
          </cell>
          <cell r="E1820" t="str">
            <v>合併処理･（し尿十生活雑排水）･14人槽</v>
          </cell>
          <cell r="G1820" t="str">
            <v>基</v>
          </cell>
          <cell r="H1820">
            <v>1424000</v>
          </cell>
          <cell r="I1820" t="str">
            <v>標準書〔Ⅱ〕-</v>
          </cell>
          <cell r="J1820">
            <v>54</v>
          </cell>
        </row>
        <row r="1821">
          <cell r="B1821">
            <v>1830300</v>
          </cell>
          <cell r="C1821" t="str">
            <v>浄化槽</v>
          </cell>
          <cell r="E1821" t="str">
            <v>合併処理･（し尿十生活雑排水）･21人槽</v>
          </cell>
          <cell r="G1821" t="str">
            <v>基</v>
          </cell>
          <cell r="H1821">
            <v>2136000</v>
          </cell>
          <cell r="I1821" t="str">
            <v>標準書〔Ⅱ〕-</v>
          </cell>
          <cell r="J1821">
            <v>54</v>
          </cell>
        </row>
        <row r="1822">
          <cell r="B1822">
            <v>1830310</v>
          </cell>
          <cell r="C1822" t="str">
            <v>浄化槽</v>
          </cell>
          <cell r="E1822" t="str">
            <v>合併処理･（し尿十生活雑排水）･25人槽</v>
          </cell>
          <cell r="G1822" t="str">
            <v>基</v>
          </cell>
          <cell r="H1822">
            <v>2544000</v>
          </cell>
          <cell r="I1822" t="str">
            <v>標準書〔Ⅱ〕-</v>
          </cell>
          <cell r="J1822">
            <v>54</v>
          </cell>
        </row>
        <row r="1823">
          <cell r="B1823">
            <v>1830320</v>
          </cell>
          <cell r="C1823" t="str">
            <v>浄化槽</v>
          </cell>
          <cell r="E1823" t="str">
            <v>合併処理･（し尿十生活雑排水）･18人槽</v>
          </cell>
          <cell r="G1823" t="str">
            <v>基</v>
          </cell>
          <cell r="H1823">
            <v>1832000</v>
          </cell>
          <cell r="I1823" t="str">
            <v>標準書〔Ⅱ〕-</v>
          </cell>
          <cell r="J1823">
            <v>54</v>
          </cell>
        </row>
        <row r="1824">
          <cell r="B1824">
            <v>1830321</v>
          </cell>
          <cell r="C1824" t="str">
            <v>浄化槽</v>
          </cell>
          <cell r="E1824" t="str">
            <v>合併処理･（し尿十生活雑排水）･30人槽</v>
          </cell>
          <cell r="G1824" t="str">
            <v>基</v>
          </cell>
          <cell r="H1824">
            <v>3056000</v>
          </cell>
          <cell r="I1824" t="str">
            <v>標準書〔Ⅱ〕-</v>
          </cell>
          <cell r="J1824">
            <v>54</v>
          </cell>
        </row>
        <row r="1825">
          <cell r="B1825">
            <v>1830322</v>
          </cell>
          <cell r="C1825" t="str">
            <v>浄化槽</v>
          </cell>
          <cell r="E1825" t="str">
            <v>合併処理･（し尿十生活雑排水）･35人槽</v>
          </cell>
          <cell r="G1825" t="str">
            <v>基</v>
          </cell>
          <cell r="H1825">
            <v>3785400</v>
          </cell>
          <cell r="I1825" t="str">
            <v>標準書〔Ⅱ〕-</v>
          </cell>
          <cell r="J1825">
            <v>54</v>
          </cell>
        </row>
        <row r="1826">
          <cell r="B1826">
            <v>1830323</v>
          </cell>
          <cell r="C1826" t="str">
            <v>浄化槽</v>
          </cell>
          <cell r="E1826" t="str">
            <v>合併処理･（し尿十生活雑排水）･40人槽</v>
          </cell>
          <cell r="G1826" t="str">
            <v>基</v>
          </cell>
          <cell r="H1826">
            <v>4297400</v>
          </cell>
          <cell r="I1826" t="str">
            <v>標準書〔Ⅱ〕-</v>
          </cell>
          <cell r="J1826">
            <v>54</v>
          </cell>
        </row>
        <row r="1827">
          <cell r="B1827">
            <v>1830324</v>
          </cell>
          <cell r="C1827" t="str">
            <v>浄化槽</v>
          </cell>
          <cell r="E1827" t="str">
            <v>合併処理･（し尿十生活雑排水）･45人槽</v>
          </cell>
          <cell r="G1827" t="str">
            <v>基</v>
          </cell>
          <cell r="H1827">
            <v>4801400</v>
          </cell>
          <cell r="I1827" t="str">
            <v>標準書〔Ⅱ〕-</v>
          </cell>
          <cell r="J1827">
            <v>54</v>
          </cell>
        </row>
        <row r="1828">
          <cell r="B1828">
            <v>1830325</v>
          </cell>
          <cell r="C1828" t="str">
            <v>浄化槽</v>
          </cell>
          <cell r="E1828" t="str">
            <v>合併処理･（し尿十生活雑排水）･50人槽</v>
          </cell>
          <cell r="G1828" t="str">
            <v>基</v>
          </cell>
          <cell r="H1828">
            <v>5313400</v>
          </cell>
          <cell r="I1828" t="str">
            <v>標準書〔Ⅱ〕-</v>
          </cell>
          <cell r="J1828">
            <v>54</v>
          </cell>
        </row>
        <row r="1829">
          <cell r="B1829">
            <v>1830330</v>
          </cell>
          <cell r="C1829" t="str">
            <v>便槽</v>
          </cell>
          <cell r="E1829" t="str">
            <v>φ700mm×高さ1,000mm･4人用</v>
          </cell>
          <cell r="G1829" t="str">
            <v>基</v>
          </cell>
          <cell r="H1829">
            <v>20800</v>
          </cell>
          <cell r="I1829" t="str">
            <v>標準書〔Ⅱ〕-</v>
          </cell>
          <cell r="J1829">
            <v>54</v>
          </cell>
        </row>
        <row r="1830">
          <cell r="B1830">
            <v>1830340</v>
          </cell>
          <cell r="C1830" t="str">
            <v>便槽</v>
          </cell>
          <cell r="E1830" t="str">
            <v>φ780mm×高さ1,000mm･5人用</v>
          </cell>
          <cell r="G1830" t="str">
            <v>基</v>
          </cell>
          <cell r="H1830">
            <v>29100</v>
          </cell>
          <cell r="I1830" t="str">
            <v>標準書〔Ⅱ〕-</v>
          </cell>
          <cell r="J1830">
            <v>54</v>
          </cell>
        </row>
        <row r="1831">
          <cell r="B1831">
            <v>1830350</v>
          </cell>
          <cell r="C1831" t="str">
            <v>便槽</v>
          </cell>
          <cell r="E1831" t="str">
            <v>φ780mm×高さ1,350mm･8人用</v>
          </cell>
          <cell r="G1831" t="str">
            <v>基</v>
          </cell>
          <cell r="H1831">
            <v>41300</v>
          </cell>
          <cell r="I1831" t="str">
            <v>標準書〔Ⅱ〕-</v>
          </cell>
          <cell r="J1831">
            <v>54</v>
          </cell>
        </row>
        <row r="1832">
          <cell r="B1832">
            <v>1830360</v>
          </cell>
          <cell r="C1832" t="str">
            <v>便槽</v>
          </cell>
          <cell r="E1832" t="str">
            <v>φ980mm×高さ1,435mm･12人用</v>
          </cell>
          <cell r="G1832" t="str">
            <v>基</v>
          </cell>
          <cell r="H1832">
            <v>46600</v>
          </cell>
          <cell r="I1832" t="str">
            <v>標準書〔Ⅱ〕-</v>
          </cell>
          <cell r="J1832">
            <v>54</v>
          </cell>
        </row>
        <row r="1833">
          <cell r="B1833">
            <v>1830370</v>
          </cell>
          <cell r="C1833" t="str">
            <v>排臭ﾌｧﾝ</v>
          </cell>
          <cell r="E1833" t="str">
            <v>電動換気</v>
          </cell>
          <cell r="G1833" t="str">
            <v>基</v>
          </cell>
          <cell r="H1833">
            <v>6000</v>
          </cell>
          <cell r="I1833" t="str">
            <v>標準書〔Ⅱ〕-</v>
          </cell>
          <cell r="J1833">
            <v>54</v>
          </cell>
        </row>
        <row r="1834">
          <cell r="B1834">
            <v>1830380</v>
          </cell>
          <cell r="C1834" t="str">
            <v>排臭ﾌｧﾝ</v>
          </cell>
          <cell r="E1834" t="str">
            <v>自然換気</v>
          </cell>
          <cell r="G1834" t="str">
            <v>基</v>
          </cell>
          <cell r="H1834">
            <v>1360</v>
          </cell>
          <cell r="I1834" t="str">
            <v>標準書〔Ⅱ〕-</v>
          </cell>
          <cell r="J1834">
            <v>54</v>
          </cell>
        </row>
        <row r="1835">
          <cell r="B1835">
            <v>1830390</v>
          </cell>
          <cell r="C1835" t="str">
            <v>ｺﾝｸﾘｰﾄふた</v>
          </cell>
          <cell r="E1835" t="str">
            <v>φ750mm用･半円径</v>
          </cell>
          <cell r="G1835" t="str">
            <v>枚</v>
          </cell>
          <cell r="H1835">
            <v>2200</v>
          </cell>
          <cell r="I1835" t="str">
            <v>標準書〔Ⅱ〕-</v>
          </cell>
          <cell r="J1835">
            <v>54</v>
          </cell>
        </row>
        <row r="1836">
          <cell r="B1836">
            <v>1830400</v>
          </cell>
          <cell r="C1836" t="str">
            <v>ｺﾝｸﾘｰﾄふた</v>
          </cell>
          <cell r="E1836" t="str">
            <v>φ900mm用･半円径</v>
          </cell>
          <cell r="G1836" t="str">
            <v>枚</v>
          </cell>
          <cell r="H1836">
            <v>3300</v>
          </cell>
          <cell r="I1836" t="str">
            <v>標準書〔Ⅱ〕-</v>
          </cell>
          <cell r="J1836">
            <v>54</v>
          </cell>
        </row>
        <row r="1837">
          <cell r="B1837">
            <v>1830410</v>
          </cell>
          <cell r="C1837" t="str">
            <v>ｺﾝｸﾘｰﾄふた</v>
          </cell>
          <cell r="E1837" t="str">
            <v>φ120cm用･半円径</v>
          </cell>
          <cell r="G1837" t="str">
            <v>枚</v>
          </cell>
          <cell r="H1837">
            <v>4930</v>
          </cell>
          <cell r="I1837" t="str">
            <v>標準書〔Ⅱ〕-</v>
          </cell>
          <cell r="J1837">
            <v>54</v>
          </cell>
        </row>
        <row r="1838">
          <cell r="B1838">
            <v>1830420</v>
          </cell>
          <cell r="C1838" t="str">
            <v>透水ﾌｨﾙﾀｰ</v>
          </cell>
          <cell r="E1838" t="str">
            <v>TN30</v>
          </cell>
          <cell r="G1838" t="str">
            <v>m2</v>
          </cell>
          <cell r="H1838">
            <v>350</v>
          </cell>
          <cell r="I1838" t="str">
            <v>標準書〔Ⅱ〕-</v>
          </cell>
          <cell r="J1838">
            <v>54</v>
          </cell>
        </row>
        <row r="1839">
          <cell r="B1839">
            <v>1830430</v>
          </cell>
          <cell r="C1839" t="str">
            <v>ﾀｵﾙ掛</v>
          </cell>
          <cell r="E1839" t="str">
            <v>485mm×64mm×35mm(φ14mm)</v>
          </cell>
          <cell r="G1839" t="str">
            <v>ヶ所</v>
          </cell>
          <cell r="H1839">
            <v>5040</v>
          </cell>
          <cell r="I1839" t="str">
            <v>標準書〔Ⅱ〕-</v>
          </cell>
          <cell r="J1839">
            <v>54</v>
          </cell>
        </row>
        <row r="1840">
          <cell r="B1840">
            <v>1830440</v>
          </cell>
          <cell r="C1840" t="str">
            <v>化粧鏡</v>
          </cell>
          <cell r="E1840" t="str">
            <v>350mm×450mm×厚5mm･防錆</v>
          </cell>
          <cell r="G1840" t="str">
            <v>ヶ所</v>
          </cell>
          <cell r="H1840">
            <v>5120</v>
          </cell>
          <cell r="I1840" t="str">
            <v>標準書〔Ⅱ〕-</v>
          </cell>
          <cell r="J1840">
            <v>54</v>
          </cell>
        </row>
        <row r="1841">
          <cell r="B1841">
            <v>1830450</v>
          </cell>
          <cell r="C1841" t="str">
            <v>浄化槽</v>
          </cell>
          <cell r="E1841" t="str">
            <v>単独処理槽･（し尿）･5人槽</v>
          </cell>
          <cell r="G1841" t="str">
            <v>基</v>
          </cell>
          <cell r="H1841">
            <v>123600</v>
          </cell>
          <cell r="I1841" t="str">
            <v>標準書〔Ⅱ〕-</v>
          </cell>
          <cell r="J1841">
            <v>54</v>
          </cell>
        </row>
        <row r="1842">
          <cell r="B1842">
            <v>1830455</v>
          </cell>
          <cell r="C1842" t="str">
            <v>浄化槽</v>
          </cell>
          <cell r="E1842" t="str">
            <v>単独処理槽･（し尿）･6人槽</v>
          </cell>
          <cell r="G1842" t="str">
            <v>基</v>
          </cell>
          <cell r="H1842">
            <v>131300</v>
          </cell>
          <cell r="I1842" t="str">
            <v>標準書〔Ⅱ〕-</v>
          </cell>
          <cell r="J1842">
            <v>54</v>
          </cell>
        </row>
        <row r="1843">
          <cell r="B1843">
            <v>1830460</v>
          </cell>
          <cell r="C1843" t="str">
            <v>浄化槽</v>
          </cell>
          <cell r="E1843" t="str">
            <v>単独処理槽･（し尿）･7人槽</v>
          </cell>
          <cell r="G1843" t="str">
            <v>基</v>
          </cell>
          <cell r="H1843">
            <v>139100</v>
          </cell>
          <cell r="I1843" t="str">
            <v>標準書〔Ⅱ〕-</v>
          </cell>
          <cell r="J1843">
            <v>55</v>
          </cell>
        </row>
        <row r="1844">
          <cell r="B1844">
            <v>1830465</v>
          </cell>
          <cell r="C1844" t="str">
            <v>浄化槽</v>
          </cell>
          <cell r="E1844" t="str">
            <v>単独処理槽･（し尿）･8人槽</v>
          </cell>
          <cell r="G1844" t="str">
            <v>基</v>
          </cell>
          <cell r="H1844">
            <v>146800</v>
          </cell>
          <cell r="I1844" t="str">
            <v>標準書〔Ⅱ〕-</v>
          </cell>
          <cell r="J1844">
            <v>55</v>
          </cell>
        </row>
        <row r="1845">
          <cell r="B1845">
            <v>1830470</v>
          </cell>
          <cell r="C1845" t="str">
            <v>浄化槽</v>
          </cell>
          <cell r="E1845" t="str">
            <v>単独処理槽･（し尿）･10人槽</v>
          </cell>
          <cell r="G1845" t="str">
            <v>基</v>
          </cell>
          <cell r="H1845">
            <v>170000</v>
          </cell>
          <cell r="I1845" t="str">
            <v>標準書〔Ⅱ〕-</v>
          </cell>
          <cell r="J1845">
            <v>55</v>
          </cell>
        </row>
        <row r="1846">
          <cell r="B1846">
            <v>1830480</v>
          </cell>
          <cell r="C1846" t="str">
            <v>浄化槽</v>
          </cell>
          <cell r="E1846" t="str">
            <v>単独処理槽･（し尿）･16人槽</v>
          </cell>
          <cell r="G1846" t="str">
            <v>基</v>
          </cell>
          <cell r="H1846">
            <v>224100</v>
          </cell>
          <cell r="I1846" t="str">
            <v>標準書〔Ⅱ〕-</v>
          </cell>
          <cell r="J1846">
            <v>55</v>
          </cell>
        </row>
        <row r="1847">
          <cell r="B1847">
            <v>1830485</v>
          </cell>
          <cell r="C1847" t="str">
            <v>浄化槽</v>
          </cell>
          <cell r="E1847" t="str">
            <v>単独処理槽･（し尿）･21人槽</v>
          </cell>
          <cell r="G1847" t="str">
            <v>基</v>
          </cell>
          <cell r="H1847">
            <v>278200</v>
          </cell>
          <cell r="I1847" t="str">
            <v>標準書〔Ⅱ〕-</v>
          </cell>
          <cell r="J1847">
            <v>55</v>
          </cell>
        </row>
        <row r="1848">
          <cell r="B1848">
            <v>1830490</v>
          </cell>
          <cell r="C1848" t="str">
            <v>浄化槽</v>
          </cell>
          <cell r="E1848" t="str">
            <v>単独処理槽･（し尿）･25人槽</v>
          </cell>
          <cell r="G1848" t="str">
            <v>基</v>
          </cell>
          <cell r="H1848">
            <v>340000</v>
          </cell>
          <cell r="I1848" t="str">
            <v>標準書〔Ⅱ〕-</v>
          </cell>
          <cell r="J1848">
            <v>55</v>
          </cell>
        </row>
        <row r="1849">
          <cell r="B1849">
            <v>1830500</v>
          </cell>
          <cell r="C1849" t="str">
            <v>浄化槽</v>
          </cell>
          <cell r="E1849" t="str">
            <v>単独処理槽･（し尿）･30人槽</v>
          </cell>
          <cell r="G1849" t="str">
            <v>基</v>
          </cell>
          <cell r="H1849">
            <v>401800</v>
          </cell>
          <cell r="I1849" t="str">
            <v>標準書〔Ⅱ〕-</v>
          </cell>
          <cell r="J1849">
            <v>55</v>
          </cell>
        </row>
        <row r="1850">
          <cell r="B1850">
            <v>1830510</v>
          </cell>
          <cell r="C1850" t="str">
            <v>浄化槽</v>
          </cell>
          <cell r="E1850" t="str">
            <v>単独処理槽･（し尿）･35人槽</v>
          </cell>
          <cell r="G1850" t="str">
            <v>基</v>
          </cell>
          <cell r="H1850">
            <v>463600</v>
          </cell>
          <cell r="I1850" t="str">
            <v>標準書〔Ⅱ〕-</v>
          </cell>
          <cell r="J1850">
            <v>55</v>
          </cell>
        </row>
        <row r="1851">
          <cell r="B1851">
            <v>1830520</v>
          </cell>
          <cell r="C1851" t="str">
            <v>浄化槽</v>
          </cell>
          <cell r="E1851" t="str">
            <v>単独処理槽･（し尿）･40人槽</v>
          </cell>
          <cell r="G1851" t="str">
            <v>基</v>
          </cell>
          <cell r="H1851">
            <v>517700</v>
          </cell>
          <cell r="I1851" t="str">
            <v>標準書〔Ⅱ〕-</v>
          </cell>
          <cell r="J1851">
            <v>55</v>
          </cell>
        </row>
        <row r="1852">
          <cell r="B1852">
            <v>1830530</v>
          </cell>
          <cell r="C1852" t="str">
            <v>浄化槽</v>
          </cell>
          <cell r="E1852" t="str">
            <v>単独処理槽･（し尿）･45人槽</v>
          </cell>
          <cell r="G1852" t="str">
            <v>基</v>
          </cell>
          <cell r="H1852">
            <v>595000</v>
          </cell>
          <cell r="I1852" t="str">
            <v>標準書〔Ⅱ〕-</v>
          </cell>
          <cell r="J1852">
            <v>55</v>
          </cell>
        </row>
        <row r="1853">
          <cell r="B1853">
            <v>1830540</v>
          </cell>
          <cell r="C1853" t="str">
            <v>浄化槽</v>
          </cell>
          <cell r="E1853" t="str">
            <v>単独処理槽･（し尿）･50人槽</v>
          </cell>
          <cell r="G1853" t="str">
            <v>基</v>
          </cell>
          <cell r="H1853">
            <v>672300</v>
          </cell>
          <cell r="I1853" t="str">
            <v>標準書〔Ⅱ〕-</v>
          </cell>
          <cell r="J1853">
            <v>55</v>
          </cell>
        </row>
        <row r="1854">
          <cell r="B1854">
            <v>1831010</v>
          </cell>
          <cell r="C1854" t="str">
            <v>掃除用流し</v>
          </cell>
          <cell r="G1854" t="str">
            <v>台</v>
          </cell>
          <cell r="H1854">
            <v>54600</v>
          </cell>
          <cell r="I1854" t="str">
            <v>標準書〔Ⅱ〕-</v>
          </cell>
          <cell r="J1854">
            <v>55</v>
          </cell>
        </row>
        <row r="1855">
          <cell r="B1855">
            <v>1850010</v>
          </cell>
          <cell r="C1855" t="str">
            <v>窓用ﾀﾃ型･ｴｱｺﾝ</v>
          </cell>
          <cell r="E1855" t="str">
            <v>冷房専用･能力1.4～1.6kw</v>
          </cell>
          <cell r="G1855" t="str">
            <v>台</v>
          </cell>
          <cell r="H1855">
            <v>45400</v>
          </cell>
          <cell r="I1855" t="str">
            <v>標準書〔Ⅱ〕-</v>
          </cell>
          <cell r="J1855">
            <v>56</v>
          </cell>
        </row>
        <row r="1856">
          <cell r="B1856">
            <v>1850020</v>
          </cell>
          <cell r="C1856" t="str">
            <v>窓用ﾀﾃ型･ｴｱｺﾝ</v>
          </cell>
          <cell r="E1856" t="str">
            <v>冷房専用･能力1.6～1.8kw</v>
          </cell>
          <cell r="G1856" t="str">
            <v>台</v>
          </cell>
          <cell r="H1856">
            <v>51800</v>
          </cell>
          <cell r="I1856" t="str">
            <v>標準書〔Ⅱ〕-</v>
          </cell>
          <cell r="J1856">
            <v>56</v>
          </cell>
        </row>
        <row r="1857">
          <cell r="B1857">
            <v>1850030</v>
          </cell>
          <cell r="C1857" t="str">
            <v>ｾﾊﾟﾚｰﾄ型･ｴｱｺﾝ</v>
          </cell>
          <cell r="E1857" t="str">
            <v>暖冷房除湿型･冷房能力2.2kw</v>
          </cell>
          <cell r="G1857" t="str">
            <v>台</v>
          </cell>
          <cell r="H1857">
            <v>208000</v>
          </cell>
          <cell r="I1857" t="str">
            <v>標準書〔Ⅱ〕-</v>
          </cell>
          <cell r="J1857">
            <v>56</v>
          </cell>
        </row>
        <row r="1858">
          <cell r="B1858">
            <v>1850040</v>
          </cell>
          <cell r="C1858" t="str">
            <v>ｾﾊﾟﾚｰﾄ型･ｴｱｺﾝ</v>
          </cell>
          <cell r="E1858" t="str">
            <v>暖冷房除湿型･冷房能力2.5kw</v>
          </cell>
          <cell r="G1858" t="str">
            <v>台</v>
          </cell>
          <cell r="H1858">
            <v>232000</v>
          </cell>
          <cell r="I1858" t="str">
            <v>標準書〔Ⅱ〕-</v>
          </cell>
          <cell r="J1858">
            <v>56</v>
          </cell>
        </row>
        <row r="1859">
          <cell r="B1859">
            <v>1850050</v>
          </cell>
          <cell r="C1859" t="str">
            <v>ｾﾊﾟﾚｰﾄ型･ｴｱｺﾝ</v>
          </cell>
          <cell r="E1859" t="str">
            <v>暖冷房除湿型･冷房能力2.8kw</v>
          </cell>
          <cell r="G1859" t="str">
            <v>台</v>
          </cell>
          <cell r="H1859">
            <v>256000</v>
          </cell>
          <cell r="I1859" t="str">
            <v>標準書〔Ⅱ〕-</v>
          </cell>
          <cell r="J1859">
            <v>56</v>
          </cell>
        </row>
        <row r="1860">
          <cell r="B1860">
            <v>1850060</v>
          </cell>
          <cell r="C1860" t="str">
            <v>ｾﾊﾟﾚｰﾄ型･ｴｱｺﾝ</v>
          </cell>
          <cell r="E1860" t="str">
            <v>暖冷房除湿型･冷房能力3.2kw</v>
          </cell>
          <cell r="G1860" t="str">
            <v>台</v>
          </cell>
          <cell r="H1860">
            <v>288000</v>
          </cell>
          <cell r="I1860" t="str">
            <v>標準書〔Ⅱ〕-</v>
          </cell>
          <cell r="J1860">
            <v>56</v>
          </cell>
        </row>
        <row r="1861">
          <cell r="B1861">
            <v>1850070</v>
          </cell>
          <cell r="C1861" t="str">
            <v>ｾﾊﾟﾚｰﾄ型･ｴｱｺﾝ</v>
          </cell>
          <cell r="E1861" t="str">
            <v>暖冷房除湿型･冷房能力4.0kw</v>
          </cell>
          <cell r="G1861" t="str">
            <v>台</v>
          </cell>
          <cell r="H1861">
            <v>312000</v>
          </cell>
          <cell r="I1861" t="str">
            <v>標準書〔Ⅱ〕-</v>
          </cell>
          <cell r="J1861">
            <v>56</v>
          </cell>
        </row>
        <row r="1862">
          <cell r="B1862">
            <v>1850080</v>
          </cell>
          <cell r="C1862" t="str">
            <v>ｾﾊﾟﾚｰﾄ型･ｴｱｺﾝ</v>
          </cell>
          <cell r="E1862" t="str">
            <v>暖冷房除湿型･冷房能力4.5kw</v>
          </cell>
          <cell r="G1862" t="str">
            <v>台</v>
          </cell>
          <cell r="H1862">
            <v>380000</v>
          </cell>
          <cell r="I1862" t="str">
            <v>標準書〔Ⅱ〕-</v>
          </cell>
          <cell r="J1862">
            <v>56</v>
          </cell>
        </row>
        <row r="1863">
          <cell r="B1863">
            <v>1850090</v>
          </cell>
          <cell r="C1863" t="str">
            <v>ｾﾊﾟﾚｰﾄ型･ｴｱｺﾝ</v>
          </cell>
          <cell r="E1863" t="str">
            <v>暖冷房除湿型･冷房能力5.0kw</v>
          </cell>
          <cell r="G1863" t="str">
            <v>台</v>
          </cell>
          <cell r="H1863">
            <v>408000</v>
          </cell>
          <cell r="I1863" t="str">
            <v>標準書〔Ⅱ〕-</v>
          </cell>
          <cell r="J1863">
            <v>56</v>
          </cell>
        </row>
        <row r="1864">
          <cell r="B1864">
            <v>1850100</v>
          </cell>
          <cell r="C1864" t="str">
            <v>ｾﾊﾟﾚｰﾄ型･ｴｱｺﾝ</v>
          </cell>
          <cell r="E1864" t="str">
            <v>暖冷房除湿型･冷房能力6.3kw</v>
          </cell>
          <cell r="G1864" t="str">
            <v>台</v>
          </cell>
          <cell r="H1864">
            <v>488000</v>
          </cell>
          <cell r="I1864" t="str">
            <v>標準書〔Ⅱ〕-</v>
          </cell>
          <cell r="J1864">
            <v>56</v>
          </cell>
        </row>
        <row r="1865">
          <cell r="B1865">
            <v>1850110</v>
          </cell>
          <cell r="C1865" t="str">
            <v>ｾﾊﾟﾚｰﾄ型･ｴｱｺﾝ</v>
          </cell>
          <cell r="E1865" t="str">
            <v>暖冷房除湿型･冷房能力7.1kw</v>
          </cell>
          <cell r="G1865" t="str">
            <v>台</v>
          </cell>
          <cell r="H1865">
            <v>544000</v>
          </cell>
          <cell r="I1865" t="str">
            <v>標準書〔Ⅱ〕-</v>
          </cell>
          <cell r="J1865">
            <v>56</v>
          </cell>
        </row>
        <row r="1866">
          <cell r="B1866">
            <v>1850120</v>
          </cell>
          <cell r="C1866" t="str">
            <v>天井ｶｾｯﾄ型ｴｱｺﾝ</v>
          </cell>
          <cell r="E1866" t="str">
            <v>能力(冷)2.8kw (暖)4.0kw･1方向</v>
          </cell>
          <cell r="G1866" t="str">
            <v>台</v>
          </cell>
          <cell r="H1866">
            <v>334400</v>
          </cell>
          <cell r="I1866" t="str">
            <v>標準書〔Ⅱ〕-</v>
          </cell>
          <cell r="J1866">
            <v>56</v>
          </cell>
        </row>
        <row r="1867">
          <cell r="B1867">
            <v>1850130</v>
          </cell>
          <cell r="C1867" t="str">
            <v>天井ｶｾｯﾄ型ｴｱｺﾝ</v>
          </cell>
          <cell r="E1867" t="str">
            <v>能力(冷)3.2kw (暖)4.5kw･2方向</v>
          </cell>
          <cell r="G1867" t="str">
            <v>台</v>
          </cell>
          <cell r="H1867">
            <v>420000</v>
          </cell>
          <cell r="I1867" t="str">
            <v>標準書〔Ⅱ〕-</v>
          </cell>
          <cell r="J1867">
            <v>56</v>
          </cell>
        </row>
        <row r="1868">
          <cell r="B1868">
            <v>1850140</v>
          </cell>
          <cell r="C1868" t="str">
            <v>天井ｶｾｯﾄ型ｴｱｺﾝ</v>
          </cell>
          <cell r="E1868" t="str">
            <v>能力(冷)3.6kw (暖)4.0kw･4方向</v>
          </cell>
          <cell r="G1868" t="str">
            <v>台</v>
          </cell>
          <cell r="H1868">
            <v>375200</v>
          </cell>
          <cell r="I1868" t="str">
            <v>標準書〔Ⅱ〕-</v>
          </cell>
          <cell r="J1868">
            <v>56</v>
          </cell>
        </row>
        <row r="1869">
          <cell r="B1869">
            <v>1850150</v>
          </cell>
          <cell r="C1869" t="str">
            <v>天井ｶｾｯﾄ型ｴｱｺﾝ</v>
          </cell>
          <cell r="E1869" t="str">
            <v>能力(冷)4.5kw (暖)5.0kw･4方向</v>
          </cell>
          <cell r="G1869" t="str">
            <v>台</v>
          </cell>
          <cell r="H1869">
            <v>417600</v>
          </cell>
          <cell r="I1869" t="str">
            <v>標準書〔Ⅱ〕-</v>
          </cell>
          <cell r="J1869">
            <v>56</v>
          </cell>
        </row>
        <row r="1870">
          <cell r="B1870">
            <v>1850160</v>
          </cell>
          <cell r="C1870" t="str">
            <v>天井ｶｾｯﾄ型ｴｱｺﾝ</v>
          </cell>
          <cell r="E1870" t="str">
            <v>能力(冷)5.6kw (暖)6.3kw･4方向</v>
          </cell>
          <cell r="G1870" t="str">
            <v>台</v>
          </cell>
          <cell r="H1870">
            <v>453600</v>
          </cell>
          <cell r="I1870" t="str">
            <v>標準書〔Ⅱ〕-</v>
          </cell>
          <cell r="J1870">
            <v>56</v>
          </cell>
        </row>
        <row r="1871">
          <cell r="B1871">
            <v>1850170</v>
          </cell>
          <cell r="C1871" t="str">
            <v>天井ｶｾｯﾄ型ｴｱｺﾝ</v>
          </cell>
          <cell r="E1871" t="str">
            <v>能力(冷)7.1kw (暖)8.0kw･4方向</v>
          </cell>
          <cell r="G1871" t="str">
            <v>台</v>
          </cell>
          <cell r="H1871">
            <v>487200</v>
          </cell>
          <cell r="I1871" t="str">
            <v>標準書〔Ⅱ〕-</v>
          </cell>
          <cell r="J1871">
            <v>56</v>
          </cell>
        </row>
        <row r="1872">
          <cell r="B1872">
            <v>1850180</v>
          </cell>
          <cell r="C1872" t="str">
            <v>天井ｶｾｯﾄ型ｴｱｺﾝ</v>
          </cell>
          <cell r="E1872" t="str">
            <v>能力(冷)10.0kw (暖)11.2kw･4方向</v>
          </cell>
          <cell r="G1872" t="str">
            <v>台</v>
          </cell>
          <cell r="H1872">
            <v>552000</v>
          </cell>
          <cell r="I1872" t="str">
            <v>標準書〔Ⅱ〕-</v>
          </cell>
          <cell r="J1872">
            <v>56</v>
          </cell>
        </row>
        <row r="1873">
          <cell r="B1873">
            <v>1850190</v>
          </cell>
          <cell r="C1873" t="str">
            <v>天井ｶｾｯﾄ型ｴｱｺﾝ</v>
          </cell>
          <cell r="E1873" t="str">
            <v>能力(冷)14.0kw (暖)16.0kw･4方向</v>
          </cell>
          <cell r="G1873" t="str">
            <v>台</v>
          </cell>
          <cell r="H1873">
            <v>684800</v>
          </cell>
          <cell r="I1873" t="str">
            <v>標準書〔Ⅱ〕-</v>
          </cell>
          <cell r="J1873">
            <v>56</v>
          </cell>
        </row>
        <row r="1874">
          <cell r="B1874">
            <v>1850200</v>
          </cell>
          <cell r="C1874" t="str">
            <v>天井吊下げ型ｴｱｺﾝ</v>
          </cell>
          <cell r="E1874" t="str">
            <v>能力(冷)3.6kw (暖)4.0kw</v>
          </cell>
          <cell r="G1874" t="str">
            <v>台</v>
          </cell>
          <cell r="H1874">
            <v>297600</v>
          </cell>
          <cell r="I1874" t="str">
            <v>標準書〔Ⅱ〕-</v>
          </cell>
          <cell r="J1874">
            <v>56</v>
          </cell>
        </row>
        <row r="1875">
          <cell r="B1875">
            <v>1850210</v>
          </cell>
          <cell r="C1875" t="str">
            <v>天井吊下げ型ｴｱｺﾝ</v>
          </cell>
          <cell r="E1875" t="str">
            <v>能力(冷)4.5kw (暖)5.0kw</v>
          </cell>
          <cell r="G1875" t="str">
            <v>台</v>
          </cell>
          <cell r="H1875">
            <v>360800</v>
          </cell>
          <cell r="I1875" t="str">
            <v>標準書〔Ⅱ〕-</v>
          </cell>
          <cell r="J1875">
            <v>56</v>
          </cell>
        </row>
        <row r="1876">
          <cell r="B1876">
            <v>1850220</v>
          </cell>
          <cell r="C1876" t="str">
            <v>天井吊下げ型ｴｱｺﾝ</v>
          </cell>
          <cell r="E1876" t="str">
            <v>能力(冷)5.6kw (暖)6.3kw</v>
          </cell>
          <cell r="G1876" t="str">
            <v>台</v>
          </cell>
          <cell r="H1876">
            <v>396800</v>
          </cell>
          <cell r="I1876" t="str">
            <v>標準書〔Ⅱ〕-</v>
          </cell>
          <cell r="J1876">
            <v>56</v>
          </cell>
        </row>
        <row r="1877">
          <cell r="B1877">
            <v>1850230</v>
          </cell>
          <cell r="C1877" t="str">
            <v>天井吊下げ型ｴｱｺﾝ</v>
          </cell>
          <cell r="E1877" t="str">
            <v>能力(冷)7.1kw (暖)8.0kw</v>
          </cell>
          <cell r="G1877" t="str">
            <v>台</v>
          </cell>
          <cell r="H1877">
            <v>426400</v>
          </cell>
          <cell r="I1877" t="str">
            <v>標準書〔Ⅱ〕-</v>
          </cell>
          <cell r="J1877">
            <v>56</v>
          </cell>
        </row>
        <row r="1878">
          <cell r="B1878">
            <v>1850240</v>
          </cell>
          <cell r="C1878" t="str">
            <v>天井吊下げ型ｴｱｺﾝ</v>
          </cell>
          <cell r="E1878" t="str">
            <v>能力(冷)10.0kw (暖)11.2kw</v>
          </cell>
          <cell r="G1878" t="str">
            <v>台</v>
          </cell>
          <cell r="H1878">
            <v>486400</v>
          </cell>
          <cell r="I1878" t="str">
            <v>標準書〔Ⅱ〕-</v>
          </cell>
          <cell r="J1878">
            <v>56</v>
          </cell>
        </row>
        <row r="1879">
          <cell r="B1879">
            <v>1850250</v>
          </cell>
          <cell r="C1879" t="str">
            <v>天井吊下げ型ｴｱｺﾝ</v>
          </cell>
          <cell r="E1879" t="str">
            <v>能力(冷)12.5kw (暖)14.0kw</v>
          </cell>
          <cell r="G1879" t="str">
            <v>台</v>
          </cell>
          <cell r="H1879">
            <v>564000</v>
          </cell>
          <cell r="I1879" t="str">
            <v>標準書〔Ⅱ〕-</v>
          </cell>
          <cell r="J1879">
            <v>56</v>
          </cell>
        </row>
        <row r="1880">
          <cell r="B1880">
            <v>1850260</v>
          </cell>
          <cell r="C1880" t="str">
            <v>天井吊下げ型ｴｱｺﾝ</v>
          </cell>
          <cell r="E1880" t="str">
            <v>能力(冷)14.0kw (暖)16.0kw</v>
          </cell>
          <cell r="G1880" t="str">
            <v>台</v>
          </cell>
          <cell r="H1880">
            <v>612000</v>
          </cell>
          <cell r="I1880" t="str">
            <v>標準書〔Ⅱ〕-</v>
          </cell>
          <cell r="J1880">
            <v>56</v>
          </cell>
        </row>
        <row r="1881">
          <cell r="B1881">
            <v>1850270</v>
          </cell>
          <cell r="C1881" t="str">
            <v>冷媒配管</v>
          </cell>
          <cell r="E1881" t="str">
            <v>ﾍﾟｱｺｲﾙ･φ6.4/12.7m/m</v>
          </cell>
          <cell r="G1881" t="str">
            <v>m</v>
          </cell>
          <cell r="H1881">
            <v>3570</v>
          </cell>
          <cell r="I1881" t="str">
            <v>標準書〔Ⅱ〕-</v>
          </cell>
          <cell r="J1881">
            <v>56</v>
          </cell>
        </row>
        <row r="1882">
          <cell r="B1882">
            <v>1850280</v>
          </cell>
          <cell r="C1882" t="str">
            <v>冷媒配管</v>
          </cell>
          <cell r="E1882" t="str">
            <v>ﾍﾟｱｺｲﾙ･φ9.5/15.9m/m</v>
          </cell>
          <cell r="G1882" t="str">
            <v>m</v>
          </cell>
          <cell r="H1882">
            <v>4610</v>
          </cell>
          <cell r="I1882" t="str">
            <v>標準書〔Ⅱ〕-</v>
          </cell>
          <cell r="J1882">
            <v>56</v>
          </cell>
        </row>
        <row r="1883">
          <cell r="B1883">
            <v>1850290</v>
          </cell>
          <cell r="C1883" t="str">
            <v>温風暖房機</v>
          </cell>
          <cell r="E1883" t="str">
            <v>FF式･石油･暖房能力最大3.8kw･ﾀﾝｸ屋外置別途</v>
          </cell>
          <cell r="G1883" t="str">
            <v>台</v>
          </cell>
          <cell r="H1883">
            <v>123200</v>
          </cell>
          <cell r="I1883" t="str">
            <v>標準書〔Ⅱ〕-</v>
          </cell>
          <cell r="J1883">
            <v>56</v>
          </cell>
        </row>
        <row r="1884">
          <cell r="B1884">
            <v>1850300</v>
          </cell>
          <cell r="C1884" t="str">
            <v>温風暖房機</v>
          </cell>
          <cell r="E1884" t="str">
            <v>FF式･石油･暖房能力最大4.8kw･ﾀﾝｸ屋外置別途</v>
          </cell>
          <cell r="G1884" t="str">
            <v>台</v>
          </cell>
          <cell r="H1884">
            <v>142400</v>
          </cell>
          <cell r="I1884" t="str">
            <v>標準書〔Ⅱ〕-</v>
          </cell>
          <cell r="J1884">
            <v>56</v>
          </cell>
        </row>
        <row r="1885">
          <cell r="B1885">
            <v>1850310</v>
          </cell>
          <cell r="C1885" t="str">
            <v>温風暖房機</v>
          </cell>
          <cell r="E1885" t="str">
            <v>FF式･石油･暖房能力最大6.3kw･ﾀﾝｸ屋外置別途</v>
          </cell>
          <cell r="G1885" t="str">
            <v>台</v>
          </cell>
          <cell r="H1885">
            <v>164800</v>
          </cell>
          <cell r="I1885" t="str">
            <v>標準書〔Ⅱ〕-</v>
          </cell>
          <cell r="J1885">
            <v>56</v>
          </cell>
        </row>
        <row r="1886">
          <cell r="B1886">
            <v>1850320</v>
          </cell>
          <cell r="C1886" t="str">
            <v>温風暖房機</v>
          </cell>
          <cell r="E1886" t="str">
            <v>FF式･石油･暖房能力最大11.0kw･ﾀﾝｸ屋外置別途</v>
          </cell>
          <cell r="G1886" t="str">
            <v>台</v>
          </cell>
          <cell r="H1886">
            <v>204000</v>
          </cell>
          <cell r="I1886" t="str">
            <v>標準書〔Ⅱ〕-</v>
          </cell>
          <cell r="J1886">
            <v>56</v>
          </cell>
        </row>
        <row r="1887">
          <cell r="B1887">
            <v>1850330</v>
          </cell>
          <cell r="C1887" t="str">
            <v>温風暖房機</v>
          </cell>
          <cell r="E1887" t="str">
            <v>FF式･石油･暖房能力最大29.1kw･ﾀﾝｸ屋外置別途</v>
          </cell>
          <cell r="G1887" t="str">
            <v>台</v>
          </cell>
          <cell r="H1887">
            <v>555200</v>
          </cell>
          <cell r="I1887" t="str">
            <v>標準書〔Ⅱ〕-</v>
          </cell>
          <cell r="J1887">
            <v>56</v>
          </cell>
        </row>
        <row r="1888">
          <cell r="B1888">
            <v>1850340</v>
          </cell>
          <cell r="C1888" t="str">
            <v>灯油ﾀﾝｸ</v>
          </cell>
          <cell r="E1888" t="str">
            <v>屋外用･40㍑用</v>
          </cell>
          <cell r="G1888" t="str">
            <v>台</v>
          </cell>
          <cell r="H1888">
            <v>10000</v>
          </cell>
          <cell r="I1888" t="str">
            <v>標準書〔Ⅱ〕-</v>
          </cell>
          <cell r="J1888">
            <v>56</v>
          </cell>
        </row>
        <row r="1889">
          <cell r="B1889">
            <v>1850350</v>
          </cell>
          <cell r="C1889" t="str">
            <v>灯油ﾀﾝｸ</v>
          </cell>
          <cell r="E1889" t="str">
            <v>屋外用･90㍑･ﾊﾟｲﾌﾟ台共</v>
          </cell>
          <cell r="G1889" t="str">
            <v>台</v>
          </cell>
          <cell r="H1889">
            <v>18400</v>
          </cell>
          <cell r="I1889" t="str">
            <v>標準書〔Ⅱ〕-</v>
          </cell>
          <cell r="J1889">
            <v>56</v>
          </cell>
        </row>
        <row r="1890">
          <cell r="B1890">
            <v>1850360</v>
          </cell>
          <cell r="C1890" t="str">
            <v>灯油ﾀﾝｸ</v>
          </cell>
          <cell r="E1890" t="str">
            <v>屋外用･200㍑･ﾊﾟｲﾌﾟ台共</v>
          </cell>
          <cell r="G1890" t="str">
            <v>台</v>
          </cell>
          <cell r="H1890">
            <v>33600</v>
          </cell>
          <cell r="I1890" t="str">
            <v>標準書〔Ⅱ〕-</v>
          </cell>
          <cell r="J1890">
            <v>56</v>
          </cell>
        </row>
        <row r="1891">
          <cell r="B1891">
            <v>1850370</v>
          </cell>
          <cell r="C1891" t="str">
            <v>灯油ﾀﾝｸ</v>
          </cell>
          <cell r="E1891" t="str">
            <v>屋外用･490㍑･ﾊﾟｲﾌﾟ台共</v>
          </cell>
          <cell r="G1891" t="str">
            <v>台</v>
          </cell>
          <cell r="H1891">
            <v>61600</v>
          </cell>
          <cell r="I1891" t="str">
            <v>標準書〔Ⅱ〕-</v>
          </cell>
          <cell r="J1891">
            <v>56</v>
          </cell>
        </row>
        <row r="1892">
          <cell r="B1892">
            <v>1850380</v>
          </cell>
          <cell r="C1892" t="str">
            <v>灯油用銅管</v>
          </cell>
          <cell r="E1892" t="str">
            <v>銅管･外径8mm･肉厚0.6mm</v>
          </cell>
          <cell r="G1892" t="str">
            <v>m</v>
          </cell>
          <cell r="H1892">
            <v>350</v>
          </cell>
          <cell r="I1892" t="str">
            <v>標準書〔Ⅱ〕-</v>
          </cell>
          <cell r="J1892">
            <v>56</v>
          </cell>
        </row>
        <row r="1893">
          <cell r="B1893">
            <v>1850390</v>
          </cell>
          <cell r="C1893" t="str">
            <v>ｱﾝｸﾞﾙエ法ﾀﾞｸﾄ</v>
          </cell>
          <cell r="E1893" t="str">
            <v>亜鉛鉄板･厚0.5mm</v>
          </cell>
          <cell r="G1893" t="str">
            <v>m2</v>
          </cell>
          <cell r="H1893">
            <v>5140</v>
          </cell>
          <cell r="I1893" t="str">
            <v>標準書〔Ⅱ〕-</v>
          </cell>
          <cell r="J1893">
            <v>56</v>
          </cell>
        </row>
        <row r="1894">
          <cell r="B1894">
            <v>1850400</v>
          </cell>
          <cell r="C1894" t="str">
            <v>ｱﾝｸﾞﾙエ法ﾀﾞｸﾄ</v>
          </cell>
          <cell r="E1894" t="str">
            <v>亜鉛鉄板･厚0.6mm</v>
          </cell>
          <cell r="G1894" t="str">
            <v>m2</v>
          </cell>
          <cell r="H1894">
            <v>5260</v>
          </cell>
          <cell r="I1894" t="str">
            <v>標準書〔Ⅱ〕-</v>
          </cell>
          <cell r="J1894">
            <v>56</v>
          </cell>
        </row>
        <row r="1895">
          <cell r="B1895">
            <v>1850410</v>
          </cell>
          <cell r="C1895" t="str">
            <v>ｱﾝｸﾞﾙエ法ﾀﾞｸﾄ</v>
          </cell>
          <cell r="E1895" t="str">
            <v>亜鉛鉄板･厚0.8mm</v>
          </cell>
          <cell r="G1895" t="str">
            <v>m2</v>
          </cell>
          <cell r="H1895">
            <v>5780</v>
          </cell>
          <cell r="I1895" t="str">
            <v>標準書〔Ⅱ〕-</v>
          </cell>
          <cell r="J1895">
            <v>56</v>
          </cell>
        </row>
        <row r="1896">
          <cell r="B1896">
            <v>1850420</v>
          </cell>
          <cell r="C1896" t="str">
            <v>ｱﾝｸﾞﾙエ法ﾀﾞｸﾄ</v>
          </cell>
          <cell r="E1896" t="str">
            <v>亜鉛鉄板･厚1.0mm</v>
          </cell>
          <cell r="G1896" t="str">
            <v>m2</v>
          </cell>
          <cell r="H1896">
            <v>6680</v>
          </cell>
          <cell r="I1896" t="str">
            <v>標準書〔Ⅱ〕-</v>
          </cell>
          <cell r="J1896">
            <v>56</v>
          </cell>
        </row>
        <row r="1897">
          <cell r="B1897">
            <v>1850430</v>
          </cell>
          <cell r="C1897" t="str">
            <v>ｱﾝｸﾞﾙエ法ﾀﾞｸﾄ</v>
          </cell>
          <cell r="E1897" t="str">
            <v>亜鉛鉄板･厚1.2mm</v>
          </cell>
          <cell r="G1897" t="str">
            <v>m2</v>
          </cell>
          <cell r="H1897">
            <v>8570</v>
          </cell>
          <cell r="I1897" t="str">
            <v>標準書〔Ⅱ〕-</v>
          </cell>
          <cell r="J1897">
            <v>56</v>
          </cell>
        </row>
        <row r="1898">
          <cell r="B1898">
            <v>1850440</v>
          </cell>
          <cell r="C1898" t="str">
            <v>ｽﾊﾟｲﾗﾙﾀﾞｸﾄ</v>
          </cell>
          <cell r="E1898" t="str">
            <v>亜鉛鉄板･厚0.5mm･口径100mm</v>
          </cell>
          <cell r="G1898" t="str">
            <v>m</v>
          </cell>
          <cell r="H1898">
            <v>2790</v>
          </cell>
          <cell r="I1898" t="str">
            <v>標準書〔Ⅱ〕-</v>
          </cell>
          <cell r="J1898">
            <v>56</v>
          </cell>
        </row>
        <row r="1899">
          <cell r="B1899">
            <v>1850450</v>
          </cell>
          <cell r="C1899" t="str">
            <v>ｽﾊﾟｲﾗﾙﾀﾞｸﾄ</v>
          </cell>
          <cell r="E1899" t="str">
            <v>亜鉛鉄板･厚0.5mm･口径125mm</v>
          </cell>
          <cell r="G1899" t="str">
            <v>m</v>
          </cell>
          <cell r="H1899">
            <v>3060</v>
          </cell>
          <cell r="I1899" t="str">
            <v>標準書〔Ⅱ〕-</v>
          </cell>
          <cell r="J1899">
            <v>56</v>
          </cell>
        </row>
        <row r="1900">
          <cell r="B1900">
            <v>1850460</v>
          </cell>
          <cell r="C1900" t="str">
            <v>ｽﾊﾟｲﾗﾙﾀﾞｸﾄ</v>
          </cell>
          <cell r="E1900" t="str">
            <v>亜鉛鉄板･厚0.5mm･口径150mm</v>
          </cell>
          <cell r="G1900" t="str">
            <v>m</v>
          </cell>
          <cell r="H1900">
            <v>3320</v>
          </cell>
          <cell r="I1900" t="str">
            <v>標準書〔Ⅱ〕-</v>
          </cell>
          <cell r="J1900">
            <v>56</v>
          </cell>
        </row>
        <row r="1901">
          <cell r="B1901">
            <v>1850470</v>
          </cell>
          <cell r="C1901" t="str">
            <v>ｽﾊﾟｲﾗﾙﾀﾞｸﾄ</v>
          </cell>
          <cell r="E1901" t="str">
            <v>亜鉛鉄板･厚0.5mm･口径175mm</v>
          </cell>
          <cell r="G1901" t="str">
            <v>m</v>
          </cell>
          <cell r="H1901">
            <v>3680</v>
          </cell>
          <cell r="I1901" t="str">
            <v>標準書〔Ⅱ〕-</v>
          </cell>
          <cell r="J1901">
            <v>56</v>
          </cell>
        </row>
        <row r="1902">
          <cell r="B1902">
            <v>1850480</v>
          </cell>
          <cell r="C1902" t="str">
            <v>ｽﾊﾟｲﾗﾙﾀﾞｸﾄ</v>
          </cell>
          <cell r="E1902" t="str">
            <v>亜鉛鉄板･厚0.5mm･口径200mm</v>
          </cell>
          <cell r="G1902" t="str">
            <v>m</v>
          </cell>
          <cell r="H1902">
            <v>4100</v>
          </cell>
          <cell r="I1902" t="str">
            <v>標準書〔Ⅱ〕-</v>
          </cell>
          <cell r="J1902">
            <v>56</v>
          </cell>
        </row>
        <row r="1903">
          <cell r="B1903">
            <v>1850490</v>
          </cell>
          <cell r="C1903" t="str">
            <v>ｽﾊﾟｲﾗﾙﾀﾞｸﾄ</v>
          </cell>
          <cell r="E1903" t="str">
            <v>亜鉛鉄板･厚0.5mm･口径225mm</v>
          </cell>
          <cell r="G1903" t="str">
            <v>m</v>
          </cell>
          <cell r="H1903">
            <v>4490</v>
          </cell>
          <cell r="I1903" t="str">
            <v>標準書〔Ⅱ〕-</v>
          </cell>
          <cell r="J1903">
            <v>56</v>
          </cell>
        </row>
        <row r="1904">
          <cell r="B1904">
            <v>1850500</v>
          </cell>
          <cell r="C1904" t="str">
            <v>ｽﾊﾟｲﾗﾙﾀﾞｸﾄ</v>
          </cell>
          <cell r="E1904" t="str">
            <v>亜鉛鉄板･厚0.5mm･口径250mm</v>
          </cell>
          <cell r="G1904" t="str">
            <v>m</v>
          </cell>
          <cell r="H1904">
            <v>4980</v>
          </cell>
          <cell r="I1904" t="str">
            <v>標準書〔Ⅱ〕-</v>
          </cell>
          <cell r="J1904">
            <v>56</v>
          </cell>
        </row>
        <row r="1905">
          <cell r="B1905">
            <v>1850510</v>
          </cell>
          <cell r="C1905" t="str">
            <v>ｽﾊﾟｲﾗﾙﾀﾞｸﾄ</v>
          </cell>
          <cell r="E1905" t="str">
            <v>亜鉛鉄板･厚0.5mm･口径275mm</v>
          </cell>
          <cell r="G1905" t="str">
            <v>m</v>
          </cell>
          <cell r="H1905">
            <v>5410</v>
          </cell>
          <cell r="I1905" t="str">
            <v>標準書〔Ⅱ〕-</v>
          </cell>
          <cell r="J1905">
            <v>56</v>
          </cell>
        </row>
        <row r="1906">
          <cell r="B1906">
            <v>1850520</v>
          </cell>
          <cell r="C1906" t="str">
            <v>ｽﾊﾟｲﾗﾙﾀﾞｸﾄ</v>
          </cell>
          <cell r="E1906" t="str">
            <v>亜鉛鉄板･厚0.5mm･口径300mm</v>
          </cell>
          <cell r="G1906" t="str">
            <v>m</v>
          </cell>
          <cell r="H1906">
            <v>5880</v>
          </cell>
          <cell r="I1906" t="str">
            <v>標準書〔Ⅱ〕-</v>
          </cell>
          <cell r="J1906">
            <v>57</v>
          </cell>
        </row>
        <row r="1907">
          <cell r="B1907">
            <v>1850530</v>
          </cell>
          <cell r="C1907" t="str">
            <v>ｽﾊﾟｲﾗﾙﾀﾞｸﾄ</v>
          </cell>
          <cell r="E1907" t="str">
            <v>亜鉛鉄板･厚0.5mm･口径350mm</v>
          </cell>
          <cell r="G1907" t="str">
            <v>m</v>
          </cell>
          <cell r="H1907">
            <v>6660</v>
          </cell>
          <cell r="I1907" t="str">
            <v>標準書〔Ⅱ〕-</v>
          </cell>
          <cell r="J1907">
            <v>57</v>
          </cell>
        </row>
        <row r="1908">
          <cell r="B1908">
            <v>1850540</v>
          </cell>
          <cell r="C1908" t="str">
            <v>ﾌﾚｷｼﾌﾞﾙﾀﾞｸﾄ</v>
          </cell>
          <cell r="E1908" t="str">
            <v>保温無･口径100mm (1m)</v>
          </cell>
          <cell r="G1908" t="str">
            <v>本</v>
          </cell>
          <cell r="H1908">
            <v>3140</v>
          </cell>
          <cell r="I1908" t="str">
            <v>標準書〔Ⅱ〕-</v>
          </cell>
          <cell r="J1908">
            <v>57</v>
          </cell>
        </row>
        <row r="1909">
          <cell r="B1909">
            <v>1850550</v>
          </cell>
          <cell r="C1909" t="str">
            <v>ﾌﾚｷｼﾌﾞﾙﾀﾞｸﾄ</v>
          </cell>
          <cell r="E1909" t="str">
            <v>保温無･口径150mm (1m)</v>
          </cell>
          <cell r="G1909" t="str">
            <v>本</v>
          </cell>
          <cell r="H1909">
            <v>3850</v>
          </cell>
          <cell r="I1909" t="str">
            <v>標準書〔Ⅱ〕-</v>
          </cell>
          <cell r="J1909">
            <v>57</v>
          </cell>
        </row>
        <row r="1910">
          <cell r="B1910">
            <v>1850560</v>
          </cell>
          <cell r="C1910" t="str">
            <v>ﾌﾚｷｼﾌﾞﾙﾀﾞｸﾄ</v>
          </cell>
          <cell r="E1910" t="str">
            <v>保温無･口径200mm (1m)</v>
          </cell>
          <cell r="G1910" t="str">
            <v>本</v>
          </cell>
          <cell r="H1910">
            <v>4850</v>
          </cell>
          <cell r="I1910" t="str">
            <v>標準書〔Ⅱ〕-</v>
          </cell>
          <cell r="J1910">
            <v>57</v>
          </cell>
        </row>
        <row r="1911">
          <cell r="B1911">
            <v>1850570</v>
          </cell>
          <cell r="C1911" t="str">
            <v>ﾌﾚｷｼﾌﾞﾙﾀﾞｸﾄ</v>
          </cell>
          <cell r="E1911" t="str">
            <v>保温無･口径250mm (1m)</v>
          </cell>
          <cell r="G1911" t="str">
            <v>本</v>
          </cell>
          <cell r="H1911">
            <v>5580</v>
          </cell>
          <cell r="I1911" t="str">
            <v>標準書〔Ⅱ〕-</v>
          </cell>
          <cell r="J1911">
            <v>57</v>
          </cell>
        </row>
        <row r="1912">
          <cell r="B1912">
            <v>1850580</v>
          </cell>
          <cell r="C1912" t="str">
            <v>ﾌﾚｷｼﾌﾞﾙﾀﾞｸﾄ</v>
          </cell>
          <cell r="E1912" t="str">
            <v xml:space="preserve">保温無･口径300mm (1m)   </v>
          </cell>
          <cell r="G1912" t="str">
            <v>本</v>
          </cell>
          <cell r="H1912">
            <v>7090</v>
          </cell>
          <cell r="I1912" t="str">
            <v>標準書〔Ⅱ〕-</v>
          </cell>
          <cell r="J1912">
            <v>57</v>
          </cell>
        </row>
        <row r="1913">
          <cell r="B1913">
            <v>1850590</v>
          </cell>
          <cell r="C1913" t="str">
            <v>排煙円形ﾀﾞｸﾄ</v>
          </cell>
          <cell r="E1913" t="str">
            <v>亜鉛鉄板･厚0.8mm･口径300mm</v>
          </cell>
          <cell r="G1913" t="str">
            <v>m</v>
          </cell>
          <cell r="H1913">
            <v>7110</v>
          </cell>
          <cell r="I1913" t="str">
            <v>標準書〔Ⅱ〕-</v>
          </cell>
          <cell r="J1913">
            <v>57</v>
          </cell>
        </row>
        <row r="1914">
          <cell r="B1914">
            <v>1850600</v>
          </cell>
          <cell r="C1914" t="str">
            <v>排煙円形ﾀﾞｸﾄ</v>
          </cell>
          <cell r="E1914" t="str">
            <v>亜鉛鉄板･厚0.8mm･口径400mm</v>
          </cell>
          <cell r="G1914" t="str">
            <v>m</v>
          </cell>
          <cell r="H1914">
            <v>8640</v>
          </cell>
          <cell r="I1914" t="str">
            <v>標準書〔Ⅱ〕-</v>
          </cell>
          <cell r="J1914">
            <v>57</v>
          </cell>
        </row>
        <row r="1915">
          <cell r="B1915">
            <v>1850610</v>
          </cell>
          <cell r="C1915" t="str">
            <v>ｴｱﾁｬﾝﾊﾞ－</v>
          </cell>
          <cell r="E1915" t="str">
            <v>亜鉛鉄板･厚0.5mm</v>
          </cell>
          <cell r="G1915" t="str">
            <v>m2</v>
          </cell>
          <cell r="H1915">
            <v>6670</v>
          </cell>
          <cell r="I1915" t="str">
            <v>標準書〔Ⅱ〕-</v>
          </cell>
          <cell r="J1915">
            <v>57</v>
          </cell>
        </row>
        <row r="1916">
          <cell r="B1916">
            <v>1850620</v>
          </cell>
          <cell r="C1916" t="str">
            <v>ｴｱﾁｬﾝﾊﾞ－</v>
          </cell>
          <cell r="E1916" t="str">
            <v>亜鉛鉄板･厚0.6mm</v>
          </cell>
          <cell r="G1916" t="str">
            <v>m2</v>
          </cell>
          <cell r="H1916">
            <v>7340</v>
          </cell>
          <cell r="I1916" t="str">
            <v>標準書〔Ⅱ〕-</v>
          </cell>
          <cell r="J1916">
            <v>57</v>
          </cell>
        </row>
        <row r="1917">
          <cell r="B1917">
            <v>1850630</v>
          </cell>
          <cell r="C1917" t="str">
            <v>ｴｱﾁｬﾝﾊﾞ－</v>
          </cell>
          <cell r="E1917" t="str">
            <v>亜鉛鉄板･厚0.8mm</v>
          </cell>
          <cell r="G1917" t="str">
            <v>m2</v>
          </cell>
          <cell r="H1917">
            <v>8480</v>
          </cell>
          <cell r="I1917" t="str">
            <v>標準書〔Ⅱ〕-</v>
          </cell>
          <cell r="J1917">
            <v>57</v>
          </cell>
        </row>
        <row r="1918">
          <cell r="B1918">
            <v>1850640</v>
          </cell>
          <cell r="C1918" t="str">
            <v>ｴｱﾁｬﾝﾊﾞ－</v>
          </cell>
          <cell r="E1918" t="str">
            <v>亜鉛鉄板･厚1.0mm</v>
          </cell>
          <cell r="G1918" t="str">
            <v>m2</v>
          </cell>
          <cell r="H1918">
            <v>9670</v>
          </cell>
          <cell r="I1918" t="str">
            <v>標準書〔Ⅱ〕-</v>
          </cell>
          <cell r="J1918">
            <v>57</v>
          </cell>
        </row>
        <row r="1919">
          <cell r="B1919">
            <v>1850650</v>
          </cell>
          <cell r="C1919" t="str">
            <v>ｴｱﾁｬﾝﾊﾞ－</v>
          </cell>
          <cell r="E1919" t="str">
            <v>亜鉛鉄板･厚1.2mm</v>
          </cell>
          <cell r="G1919" t="str">
            <v>m2</v>
          </cell>
          <cell r="H1919">
            <v>11500</v>
          </cell>
          <cell r="I1919" t="str">
            <v>標準書〔Ⅱ〕-</v>
          </cell>
          <cell r="J1919">
            <v>57</v>
          </cell>
        </row>
        <row r="1920">
          <cell r="B1920">
            <v>1850660</v>
          </cell>
          <cell r="C1920" t="str">
            <v>矩形ﾀﾞｸﾄ保温</v>
          </cell>
          <cell r="E1920" t="str">
            <v>ｸﾞﾗｽｳｰﾙ保温板2号･屋内露出･居室</v>
          </cell>
          <cell r="G1920" t="str">
            <v>m2</v>
          </cell>
          <cell r="H1920">
            <v>13300</v>
          </cell>
          <cell r="I1920" t="str">
            <v>標準書〔Ⅱ〕-</v>
          </cell>
          <cell r="J1920">
            <v>57</v>
          </cell>
        </row>
        <row r="1921">
          <cell r="B1921">
            <v>1850670</v>
          </cell>
          <cell r="C1921" t="str">
            <v>矩形ﾀﾞｸﾄ保温</v>
          </cell>
          <cell r="E1921" t="str">
            <v>ｸﾞﾗｽｳｰﾙ保温板2号･屋内露出･機械室</v>
          </cell>
          <cell r="G1921" t="str">
            <v>m2</v>
          </cell>
          <cell r="H1921">
            <v>6180</v>
          </cell>
          <cell r="I1921" t="str">
            <v>標準書〔Ⅱ〕-</v>
          </cell>
          <cell r="J1921">
            <v>57</v>
          </cell>
        </row>
        <row r="1922">
          <cell r="B1922">
            <v>1850680</v>
          </cell>
          <cell r="C1922" t="str">
            <v>矩形ﾀﾞｸﾄ保温</v>
          </cell>
          <cell r="E1922" t="str">
            <v>ｸﾞﾗｽｳｰﾙ保温板2号･屋内隠ぺい･ｼｬﾌﾄ内</v>
          </cell>
          <cell r="G1922" t="str">
            <v>m2</v>
          </cell>
          <cell r="H1922">
            <v>5340</v>
          </cell>
          <cell r="I1922" t="str">
            <v>標準書〔Ⅱ〕-</v>
          </cell>
          <cell r="J1922">
            <v>57</v>
          </cell>
        </row>
        <row r="1923">
          <cell r="B1923">
            <v>1850690</v>
          </cell>
          <cell r="C1923" t="str">
            <v>矩形ﾀﾞｸﾄ保温</v>
          </cell>
          <cell r="E1923" t="str">
            <v>ｸﾞﾗｽｳｰﾙ保温板2号･多湿箇所</v>
          </cell>
          <cell r="G1923" t="str">
            <v>m2</v>
          </cell>
          <cell r="H1923">
            <v>19300</v>
          </cell>
          <cell r="I1923" t="str">
            <v>標準書〔Ⅱ〕-</v>
          </cell>
          <cell r="J1923">
            <v>57</v>
          </cell>
        </row>
        <row r="1924">
          <cell r="B1924">
            <v>1850700</v>
          </cell>
          <cell r="C1924" t="str">
            <v>たわみ継手</v>
          </cell>
          <cell r="E1924" t="str">
            <v>両吸込形･吐出口のみ･No.2</v>
          </cell>
          <cell r="G1924" t="str">
            <v>組</v>
          </cell>
          <cell r="H1924">
            <v>12800</v>
          </cell>
          <cell r="I1924" t="str">
            <v>標準書〔Ⅱ〕-</v>
          </cell>
          <cell r="J1924">
            <v>57</v>
          </cell>
        </row>
        <row r="1925">
          <cell r="B1925">
            <v>1850710</v>
          </cell>
          <cell r="C1925" t="str">
            <v>たわみ継手</v>
          </cell>
          <cell r="E1925" t="str">
            <v>片吸込形･吸込口･吐出口･No.2</v>
          </cell>
          <cell r="G1925" t="str">
            <v>組</v>
          </cell>
          <cell r="H1925">
            <v>20500</v>
          </cell>
          <cell r="I1925" t="str">
            <v>標準書〔Ⅱ〕-</v>
          </cell>
          <cell r="J1925">
            <v>57</v>
          </cell>
        </row>
        <row r="1926">
          <cell r="B1926">
            <v>1850720</v>
          </cell>
          <cell r="C1926" t="str">
            <v>冷却塔</v>
          </cell>
          <cell r="E1926" t="str">
            <v>5RT</v>
          </cell>
          <cell r="G1926" t="str">
            <v>基</v>
          </cell>
          <cell r="H1926">
            <v>98100</v>
          </cell>
          <cell r="I1926" t="str">
            <v>標準書〔Ⅱ〕-</v>
          </cell>
          <cell r="J1926">
            <v>57</v>
          </cell>
        </row>
        <row r="1927">
          <cell r="B1927">
            <v>1850730</v>
          </cell>
          <cell r="C1927" t="str">
            <v>冷却塔</v>
          </cell>
          <cell r="E1927" t="str">
            <v>10RT</v>
          </cell>
          <cell r="G1927" t="str">
            <v>基</v>
          </cell>
          <cell r="H1927">
            <v>128000</v>
          </cell>
          <cell r="I1927" t="str">
            <v>標準書〔Ⅱ〕-</v>
          </cell>
          <cell r="J1927">
            <v>57</v>
          </cell>
        </row>
        <row r="1928">
          <cell r="B1928">
            <v>1850740</v>
          </cell>
          <cell r="C1928" t="str">
            <v>温水ﾎﾞｲﾗ</v>
          </cell>
          <cell r="E1928" t="str">
            <v>熱出力69.7kw</v>
          </cell>
          <cell r="G1928" t="str">
            <v>基</v>
          </cell>
          <cell r="H1928">
            <v>468000</v>
          </cell>
          <cell r="I1928" t="str">
            <v>標準書〔Ⅱ〕-</v>
          </cell>
          <cell r="J1928">
            <v>57</v>
          </cell>
        </row>
        <row r="1929">
          <cell r="B1929">
            <v>1850750</v>
          </cell>
          <cell r="C1929" t="str">
            <v>温水ﾎﾞｲﾗ</v>
          </cell>
          <cell r="E1929" t="str">
            <v>熱出力93.0kw</v>
          </cell>
          <cell r="G1929" t="str">
            <v>基</v>
          </cell>
          <cell r="H1929">
            <v>535000</v>
          </cell>
          <cell r="I1929" t="str">
            <v>標準書〔Ⅱ〕-</v>
          </cell>
          <cell r="J1929">
            <v>57</v>
          </cell>
        </row>
        <row r="1930">
          <cell r="B1930">
            <v>1850760</v>
          </cell>
          <cell r="C1930" t="str">
            <v>温水ﾎﾞｲﾗ</v>
          </cell>
          <cell r="E1930" t="str">
            <v>熱出力151kw</v>
          </cell>
          <cell r="G1930" t="str">
            <v>基</v>
          </cell>
          <cell r="H1930">
            <v>668000</v>
          </cell>
          <cell r="I1930" t="str">
            <v>標準書〔Ⅱ〕-</v>
          </cell>
          <cell r="J1930">
            <v>57</v>
          </cell>
        </row>
        <row r="1931">
          <cell r="B1931">
            <v>1850770</v>
          </cell>
          <cell r="C1931" t="str">
            <v>ﾍﾞﾝﾁﾚｰﾀｰ</v>
          </cell>
          <cell r="E1931" t="str">
            <v>MA-30･（ﾌｧﾝ径300mm）</v>
          </cell>
          <cell r="G1931" t="str">
            <v>台</v>
          </cell>
          <cell r="H1931">
            <v>100000</v>
          </cell>
          <cell r="I1931" t="str">
            <v>標準書〔Ⅱ〕-</v>
          </cell>
          <cell r="J1931">
            <v>57</v>
          </cell>
        </row>
        <row r="1932">
          <cell r="B1932">
            <v>1850780</v>
          </cell>
          <cell r="C1932" t="str">
            <v>ﾍﾞﾝﾁﾚｰﾀｰ</v>
          </cell>
          <cell r="E1932" t="str">
            <v>MA-40･（ﾌｧﾝ径400mm）</v>
          </cell>
          <cell r="G1932" t="str">
            <v>台</v>
          </cell>
          <cell r="H1932">
            <v>126000</v>
          </cell>
          <cell r="I1932" t="str">
            <v>標準書〔Ⅱ〕-</v>
          </cell>
          <cell r="J1932">
            <v>57</v>
          </cell>
        </row>
        <row r="1933">
          <cell r="B1933">
            <v>1850790</v>
          </cell>
          <cell r="C1933" t="str">
            <v>ﾍﾞﾝﾁﾚｰﾀｰ</v>
          </cell>
          <cell r="E1933" t="str">
            <v>MA-50･（ﾌｧﾝ径500mm）</v>
          </cell>
          <cell r="G1933" t="str">
            <v>台</v>
          </cell>
          <cell r="H1933">
            <v>165000</v>
          </cell>
          <cell r="I1933" t="str">
            <v>標準書〔Ⅱ〕-</v>
          </cell>
          <cell r="J1933">
            <v>57</v>
          </cell>
        </row>
        <row r="1934">
          <cell r="B1934">
            <v>1850800</v>
          </cell>
          <cell r="C1934" t="str">
            <v>ﾍﾞﾝﾁﾚｰﾀｰ</v>
          </cell>
          <cell r="E1934" t="str">
            <v>MA-60･（ﾌｧﾝ径600mm）</v>
          </cell>
          <cell r="G1934" t="str">
            <v>台</v>
          </cell>
          <cell r="H1934">
            <v>196000</v>
          </cell>
          <cell r="I1934" t="str">
            <v>標準書〔Ⅱ〕-</v>
          </cell>
          <cell r="J1934">
            <v>57</v>
          </cell>
        </row>
        <row r="1935">
          <cell r="B1935">
            <v>1850810</v>
          </cell>
          <cell r="C1935" t="str">
            <v>ﾍﾞﾝﾁﾚｰﾀｰ</v>
          </cell>
          <cell r="E1935" t="str">
            <v>MA-75･（ﾌｧﾝ径750mm）</v>
          </cell>
          <cell r="G1935" t="str">
            <v>台</v>
          </cell>
          <cell r="H1935">
            <v>305000</v>
          </cell>
          <cell r="I1935" t="str">
            <v>標準書〔Ⅱ〕-</v>
          </cell>
          <cell r="J1935">
            <v>57</v>
          </cell>
        </row>
        <row r="1936">
          <cell r="B1936">
            <v>1850820</v>
          </cell>
          <cell r="C1936" t="str">
            <v>ﾍﾞﾝﾁﾚｰﾀｰ</v>
          </cell>
          <cell r="E1936" t="str">
            <v>MA-90･（ﾌｧﾝ径900mm）</v>
          </cell>
          <cell r="G1936" t="str">
            <v>台</v>
          </cell>
          <cell r="H1936">
            <v>377000</v>
          </cell>
          <cell r="I1936" t="str">
            <v>標準書〔Ⅱ〕-</v>
          </cell>
          <cell r="J1936">
            <v>57</v>
          </cell>
        </row>
        <row r="1937">
          <cell r="B1937">
            <v>1850830</v>
          </cell>
          <cell r="C1937" t="str">
            <v>煙突</v>
          </cell>
          <cell r="E1937" t="str">
            <v>口径φ105mm･ｶﾗｰ鉄板</v>
          </cell>
          <cell r="G1937" t="str">
            <v>m</v>
          </cell>
          <cell r="H1937">
            <v>3200</v>
          </cell>
          <cell r="I1937" t="str">
            <v>標準書〔Ⅱ〕-</v>
          </cell>
          <cell r="J1937">
            <v>57</v>
          </cell>
        </row>
        <row r="1938">
          <cell r="B1938">
            <v>1850840</v>
          </cell>
          <cell r="C1938" t="str">
            <v>煙突</v>
          </cell>
          <cell r="E1938" t="str">
            <v>口径φ105mm･亜鉛鉄板</v>
          </cell>
          <cell r="G1938" t="str">
            <v>m</v>
          </cell>
          <cell r="H1938">
            <v>2920</v>
          </cell>
          <cell r="I1938" t="str">
            <v>標準書〔Ⅱ〕-</v>
          </cell>
          <cell r="J1938">
            <v>57</v>
          </cell>
        </row>
        <row r="1939">
          <cell r="B1939">
            <v>1850850</v>
          </cell>
          <cell r="C1939" t="str">
            <v>煙突</v>
          </cell>
          <cell r="E1939" t="str">
            <v>口径φ105mm･ｽﾃﾝﾚｽ鋼板</v>
          </cell>
          <cell r="G1939" t="str">
            <v>m</v>
          </cell>
          <cell r="H1939">
            <v>8080</v>
          </cell>
          <cell r="I1939" t="str">
            <v>標準書〔Ⅱ〕-</v>
          </cell>
          <cell r="J1939">
            <v>57</v>
          </cell>
        </row>
        <row r="1940">
          <cell r="B1940">
            <v>1850860</v>
          </cell>
          <cell r="C1940" t="str">
            <v>煙突</v>
          </cell>
          <cell r="E1940" t="str">
            <v>口径φ150mm･ｶﾗｰ鉄板</v>
          </cell>
          <cell r="G1940" t="str">
            <v>m</v>
          </cell>
          <cell r="H1940">
            <v>4600</v>
          </cell>
          <cell r="I1940" t="str">
            <v>標準書〔Ⅱ〕-</v>
          </cell>
          <cell r="J1940">
            <v>57</v>
          </cell>
        </row>
        <row r="1941">
          <cell r="B1941">
            <v>1850870</v>
          </cell>
          <cell r="C1941" t="str">
            <v>煙突</v>
          </cell>
          <cell r="E1941" t="str">
            <v>口径φ150mm･亜鉛鉄板</v>
          </cell>
          <cell r="G1941" t="str">
            <v>m</v>
          </cell>
          <cell r="H1941">
            <v>4120</v>
          </cell>
          <cell r="I1941" t="str">
            <v>標準書〔Ⅱ〕-</v>
          </cell>
          <cell r="J1941">
            <v>57</v>
          </cell>
        </row>
        <row r="1942">
          <cell r="B1942">
            <v>1850880</v>
          </cell>
          <cell r="C1942" t="str">
            <v>煙突</v>
          </cell>
          <cell r="E1942" t="str">
            <v>口径φ150mm･ｽﾃﾝﾚｽ鋼板</v>
          </cell>
          <cell r="G1942" t="str">
            <v>m</v>
          </cell>
          <cell r="H1942">
            <v>11300</v>
          </cell>
          <cell r="I1942" t="str">
            <v>標準書〔Ⅱ〕-</v>
          </cell>
          <cell r="J1942">
            <v>57</v>
          </cell>
        </row>
        <row r="1943">
          <cell r="B1943">
            <v>1850890</v>
          </cell>
          <cell r="C1943" t="str">
            <v>ｵｲﾙｻｰﾊﾞｰ</v>
          </cell>
          <cell r="G1943" t="str">
            <v>個</v>
          </cell>
          <cell r="H1943">
            <v>30400</v>
          </cell>
          <cell r="I1943" t="str">
            <v>標準書〔Ⅱ〕-</v>
          </cell>
          <cell r="J1943">
            <v>57</v>
          </cell>
        </row>
        <row r="1944">
          <cell r="B1944">
            <v>1880010</v>
          </cell>
          <cell r="C1944" t="str">
            <v>ｱﾙﾐﾃﾗｽ</v>
          </cell>
          <cell r="E1944" t="str">
            <v>幅2,750mm(3,000mm)×奥行き880mm</v>
          </cell>
          <cell r="G1944" t="str">
            <v>ヶ所</v>
          </cell>
          <cell r="H1944">
            <v>91500</v>
          </cell>
          <cell r="I1944" t="str">
            <v>標準書〔Ⅱ〕-</v>
          </cell>
          <cell r="J1944">
            <v>58</v>
          </cell>
        </row>
        <row r="1945">
          <cell r="B1945">
            <v>1880020</v>
          </cell>
          <cell r="C1945" t="str">
            <v>ｱﾙﾐﾃﾗｽ</v>
          </cell>
          <cell r="E1945" t="str">
            <v>幅2,750mm(3,000mm)×奥行き1,480mm</v>
          </cell>
          <cell r="G1945" t="str">
            <v>ヶ所</v>
          </cell>
          <cell r="H1945">
            <v>109600</v>
          </cell>
          <cell r="I1945" t="str">
            <v>標準書〔Ⅱ〕-</v>
          </cell>
          <cell r="J1945">
            <v>58</v>
          </cell>
        </row>
        <row r="1946">
          <cell r="B1946">
            <v>1880030</v>
          </cell>
          <cell r="C1946" t="str">
            <v>ｱﾙﾐﾃﾗｽ</v>
          </cell>
          <cell r="E1946" t="str">
            <v>幅3,650mm(3,960mm)×奥行き1,780mm</v>
          </cell>
          <cell r="G1946" t="str">
            <v>ヶ所</v>
          </cell>
          <cell r="H1946">
            <v>143600</v>
          </cell>
          <cell r="I1946" t="str">
            <v>標準書〔Ⅱ〕-</v>
          </cell>
          <cell r="J1946">
            <v>58</v>
          </cell>
        </row>
        <row r="1947">
          <cell r="B1947">
            <v>1880040</v>
          </cell>
          <cell r="C1947" t="str">
            <v>ｱﾙﾐ物千台･(屋根置)</v>
          </cell>
          <cell r="E1947" t="str">
            <v>幅2,750mm(3,000mm)×奥行き880mm</v>
          </cell>
          <cell r="G1947" t="str">
            <v>台</v>
          </cell>
          <cell r="H1947">
            <v>180800</v>
          </cell>
          <cell r="I1947" t="str">
            <v>標準書〔Ⅱ〕-</v>
          </cell>
          <cell r="J1947">
            <v>58</v>
          </cell>
        </row>
        <row r="1948">
          <cell r="B1948">
            <v>1880050</v>
          </cell>
          <cell r="C1948" t="str">
            <v>ｱﾙﾐ物千台･(屋根置)</v>
          </cell>
          <cell r="E1948" t="str">
            <v>幅3,650mm(3,960mm)×奥行き880mm</v>
          </cell>
          <cell r="G1948" t="str">
            <v>台</v>
          </cell>
          <cell r="H1948">
            <v>220000</v>
          </cell>
          <cell r="I1948" t="str">
            <v>標準書〔Ⅱ〕-</v>
          </cell>
          <cell r="J1948">
            <v>58</v>
          </cell>
        </row>
        <row r="1949">
          <cell r="B1949">
            <v>1880060</v>
          </cell>
          <cell r="C1949" t="str">
            <v>ｱﾙﾐ物千台･(屋根置)</v>
          </cell>
          <cell r="E1949" t="str">
            <v>幅5,510mm(6,010mm)×奥行き1,180mm</v>
          </cell>
          <cell r="G1949" t="str">
            <v>台</v>
          </cell>
          <cell r="H1949">
            <v>368800</v>
          </cell>
          <cell r="I1949" t="str">
            <v>標準書〔Ⅱ〕-</v>
          </cell>
          <cell r="J1949">
            <v>58</v>
          </cell>
        </row>
        <row r="1950">
          <cell r="B1950">
            <v>1880070</v>
          </cell>
          <cell r="C1950" t="str">
            <v>ｱﾙﾐ物千台･(柱建式)</v>
          </cell>
          <cell r="E1950" t="str">
            <v>幅2,750mm(3,000mm)×奥行き880mm</v>
          </cell>
          <cell r="G1950" t="str">
            <v>台</v>
          </cell>
          <cell r="H1950">
            <v>197600</v>
          </cell>
          <cell r="I1950" t="str">
            <v>標準書〔Ⅱ〕-</v>
          </cell>
          <cell r="J1950">
            <v>58</v>
          </cell>
        </row>
        <row r="1951">
          <cell r="B1951">
            <v>1880080</v>
          </cell>
          <cell r="C1951" t="str">
            <v>ｱﾙﾐ物千台･(柱建式)</v>
          </cell>
          <cell r="E1951" t="str">
            <v>幅3,650mm(3,960mm)×奥行き1,180mm</v>
          </cell>
          <cell r="G1951" t="str">
            <v>台</v>
          </cell>
          <cell r="H1951">
            <v>259200</v>
          </cell>
          <cell r="I1951" t="str">
            <v>標準書〔Ⅱ〕-</v>
          </cell>
          <cell r="J1951">
            <v>58</v>
          </cell>
        </row>
        <row r="1952">
          <cell r="B1952">
            <v>1880090</v>
          </cell>
          <cell r="C1952" t="str">
            <v>ｱﾙﾐ物千台･(柱建式)</v>
          </cell>
          <cell r="E1952" t="str">
            <v>幅5,510mm(6,010mm)×奥行き1,180mm</v>
          </cell>
          <cell r="G1952" t="str">
            <v>台</v>
          </cell>
          <cell r="H1952">
            <v>384800</v>
          </cell>
          <cell r="I1952" t="str">
            <v>標準書〔Ⅱ〕-</v>
          </cell>
          <cell r="J1952">
            <v>58</v>
          </cell>
        </row>
        <row r="1953">
          <cell r="B1953">
            <v>1880100</v>
          </cell>
          <cell r="C1953" t="str">
            <v>ｱｸﾘﾙﾊﾟﾈﾙ屋根</v>
          </cell>
          <cell r="E1953" t="str">
            <v>幅2,750mm(3,000mm)×奥行き880mm</v>
          </cell>
          <cell r="G1953" t="str">
            <v>台</v>
          </cell>
          <cell r="H1953">
            <v>100800</v>
          </cell>
          <cell r="I1953" t="str">
            <v>標準書〔Ⅱ〕-</v>
          </cell>
          <cell r="J1953">
            <v>58</v>
          </cell>
        </row>
        <row r="1954">
          <cell r="B1954">
            <v>1880110</v>
          </cell>
          <cell r="C1954" t="str">
            <v>ｱｸﾘﾙﾊﾟﾈﾙ屋根</v>
          </cell>
          <cell r="E1954" t="str">
            <v>幅3,650mm(3,950mm)×奥行き880mm</v>
          </cell>
          <cell r="G1954" t="str">
            <v>台</v>
          </cell>
          <cell r="H1954">
            <v>120300</v>
          </cell>
          <cell r="I1954" t="str">
            <v>標準書〔Ⅱ〕-</v>
          </cell>
          <cell r="J1954">
            <v>58</v>
          </cell>
        </row>
        <row r="1955">
          <cell r="B1955">
            <v>1880120</v>
          </cell>
          <cell r="C1955" t="str">
            <v>ｱｸﾘﾙﾊﾟﾈﾙ屋根</v>
          </cell>
          <cell r="E1955" t="str">
            <v>幅5,510mm(6,010mm)×奥行き1,180mm</v>
          </cell>
          <cell r="G1955" t="str">
            <v>台</v>
          </cell>
          <cell r="H1955">
            <v>194700</v>
          </cell>
          <cell r="I1955" t="str">
            <v>標準書〔Ⅱ〕-</v>
          </cell>
          <cell r="J1955">
            <v>58</v>
          </cell>
        </row>
        <row r="1956">
          <cell r="B1956">
            <v>1880130</v>
          </cell>
          <cell r="C1956" t="str">
            <v>物干金物</v>
          </cell>
          <cell r="G1956" t="str">
            <v>組</v>
          </cell>
          <cell r="H1956">
            <v>9120</v>
          </cell>
          <cell r="I1956" t="str">
            <v>標準書〔Ⅱ〕-</v>
          </cell>
          <cell r="J1956">
            <v>58</v>
          </cell>
        </row>
        <row r="1957">
          <cell r="B1957">
            <v>1880140</v>
          </cell>
          <cell r="C1957" t="str">
            <v>組立物置</v>
          </cell>
          <cell r="E1957" t="str">
            <v>幅1,025mm×奥行き710mm×高さ1,625mm</v>
          </cell>
          <cell r="G1957" t="str">
            <v>個</v>
          </cell>
          <cell r="H1957">
            <v>50400</v>
          </cell>
          <cell r="I1957" t="str">
            <v>標準書〔Ⅱ〕-</v>
          </cell>
          <cell r="J1957">
            <v>58</v>
          </cell>
        </row>
        <row r="1958">
          <cell r="B1958">
            <v>1880150</v>
          </cell>
          <cell r="C1958" t="str">
            <v>組立物置</v>
          </cell>
          <cell r="E1958" t="str">
            <v>幅1,740mm×奥行き900mm×高さ1,925mm</v>
          </cell>
          <cell r="G1958" t="str">
            <v>個</v>
          </cell>
          <cell r="H1958">
            <v>88800</v>
          </cell>
          <cell r="I1958" t="str">
            <v>標準書〔Ⅱ〕-</v>
          </cell>
          <cell r="J1958">
            <v>58</v>
          </cell>
        </row>
        <row r="1959">
          <cell r="B1959">
            <v>1880160</v>
          </cell>
          <cell r="C1959" t="str">
            <v>組立物置</v>
          </cell>
          <cell r="E1959" t="str">
            <v>幅1,530mm×奥行き1,370mm×高さ2,080mm</v>
          </cell>
          <cell r="G1959" t="str">
            <v>個</v>
          </cell>
          <cell r="H1959">
            <v>99200</v>
          </cell>
          <cell r="I1959" t="str">
            <v>標準書〔Ⅱ〕-</v>
          </cell>
          <cell r="J1959">
            <v>58</v>
          </cell>
        </row>
        <row r="1960">
          <cell r="B1960">
            <v>1880170</v>
          </cell>
          <cell r="C1960" t="str">
            <v>組立物置</v>
          </cell>
          <cell r="E1960" t="str">
            <v>幅2,210mm×奥行き1,370mm×高さ2,080mm</v>
          </cell>
          <cell r="G1960" t="str">
            <v>個</v>
          </cell>
          <cell r="H1960">
            <v>116800</v>
          </cell>
          <cell r="I1960" t="str">
            <v>標準書〔Ⅱ〕-</v>
          </cell>
          <cell r="J1960">
            <v>58</v>
          </cell>
        </row>
        <row r="1961">
          <cell r="B1961">
            <v>1880180</v>
          </cell>
          <cell r="C1961" t="str">
            <v>組立物置</v>
          </cell>
          <cell r="E1961" t="str">
            <v>幅2,210mm×奥行き1,790mm×高さ2,080mm</v>
          </cell>
          <cell r="G1961" t="str">
            <v>個</v>
          </cell>
          <cell r="H1961">
            <v>136000</v>
          </cell>
          <cell r="I1961" t="str">
            <v>標準書〔Ⅱ〕-</v>
          </cell>
          <cell r="J1961">
            <v>58</v>
          </cell>
        </row>
        <row r="1962">
          <cell r="B1962">
            <v>1880190</v>
          </cell>
          <cell r="C1962" t="str">
            <v>組立物置</v>
          </cell>
          <cell r="E1962" t="str">
            <v>幅2,630mm×奥行き1,790mm×高さ2,380mm</v>
          </cell>
          <cell r="G1962" t="str">
            <v>個</v>
          </cell>
          <cell r="H1962">
            <v>181600</v>
          </cell>
          <cell r="I1962" t="str">
            <v>標準書〔Ⅱ〕-</v>
          </cell>
          <cell r="J1962">
            <v>58</v>
          </cell>
        </row>
        <row r="1963">
          <cell r="B1963">
            <v>1880200</v>
          </cell>
          <cell r="C1963" t="str">
            <v>組立物置</v>
          </cell>
          <cell r="E1963" t="str">
            <v>幅2,630mm×奥行き2,210mm×高さ2,380mm</v>
          </cell>
          <cell r="G1963" t="str">
            <v>個</v>
          </cell>
          <cell r="H1963">
            <v>208800</v>
          </cell>
          <cell r="I1963" t="str">
            <v>標準書〔Ⅱ〕-</v>
          </cell>
          <cell r="J1963">
            <v>58</v>
          </cell>
        </row>
        <row r="1964">
          <cell r="B1964">
            <v>1880210</v>
          </cell>
          <cell r="C1964" t="str">
            <v>組立工事費</v>
          </cell>
          <cell r="E1964" t="str">
            <v>幅1,025mm×奥行き710mm×高さ1,625mm</v>
          </cell>
          <cell r="G1964" t="str">
            <v>個</v>
          </cell>
          <cell r="H1964">
            <v>7200</v>
          </cell>
          <cell r="I1964" t="str">
            <v>標準書〔Ⅱ〕-</v>
          </cell>
          <cell r="J1964">
            <v>58</v>
          </cell>
        </row>
        <row r="1965">
          <cell r="B1965">
            <v>1880220</v>
          </cell>
          <cell r="C1965" t="str">
            <v>組立工事費</v>
          </cell>
          <cell r="E1965" t="str">
            <v>幅1,740mm×奥行き900mm×高さ1,925mm</v>
          </cell>
          <cell r="G1965" t="str">
            <v>個</v>
          </cell>
          <cell r="H1965">
            <v>9600</v>
          </cell>
          <cell r="I1965" t="str">
            <v>標準書〔Ⅱ〕-</v>
          </cell>
          <cell r="J1965">
            <v>58</v>
          </cell>
        </row>
        <row r="1966">
          <cell r="B1966">
            <v>1880230</v>
          </cell>
          <cell r="C1966" t="str">
            <v>組立工事費</v>
          </cell>
          <cell r="E1966" t="str">
            <v>幅1,530mm×奥行き1,370mm×高さ2,080mm</v>
          </cell>
          <cell r="G1966" t="str">
            <v>個</v>
          </cell>
          <cell r="H1966">
            <v>11200</v>
          </cell>
          <cell r="I1966" t="str">
            <v>標準書〔Ⅱ〕-</v>
          </cell>
          <cell r="J1966">
            <v>58</v>
          </cell>
        </row>
        <row r="1967">
          <cell r="B1967">
            <v>1880240</v>
          </cell>
          <cell r="C1967" t="str">
            <v>組立工事費</v>
          </cell>
          <cell r="E1967" t="str">
            <v>幅2,210mm×奥行き1,370mm×高さ2,080mm</v>
          </cell>
          <cell r="G1967" t="str">
            <v>個</v>
          </cell>
          <cell r="H1967">
            <v>13600</v>
          </cell>
          <cell r="I1967" t="str">
            <v>標準書〔Ⅱ〕-</v>
          </cell>
          <cell r="J1967">
            <v>58</v>
          </cell>
        </row>
        <row r="1968">
          <cell r="B1968">
            <v>1880250</v>
          </cell>
          <cell r="C1968" t="str">
            <v>組立工事費</v>
          </cell>
          <cell r="E1968" t="str">
            <v>幅2,210mm×奥行き1,790mm×高さ2,080mm</v>
          </cell>
          <cell r="G1968" t="str">
            <v>個</v>
          </cell>
          <cell r="H1968">
            <v>14400</v>
          </cell>
          <cell r="I1968" t="str">
            <v>標準書〔Ⅱ〕-</v>
          </cell>
          <cell r="J1968">
            <v>58</v>
          </cell>
        </row>
        <row r="1969">
          <cell r="B1969">
            <v>1880260</v>
          </cell>
          <cell r="C1969" t="str">
            <v>組立工事費</v>
          </cell>
          <cell r="E1969" t="str">
            <v>幅2,630mm×奥行き1,790mm×高さ2,380mm</v>
          </cell>
          <cell r="G1969" t="str">
            <v>個</v>
          </cell>
          <cell r="H1969">
            <v>17600</v>
          </cell>
          <cell r="I1969" t="str">
            <v>標準書〔Ⅱ〕-</v>
          </cell>
          <cell r="J1969">
            <v>58</v>
          </cell>
        </row>
        <row r="1970">
          <cell r="B1970">
            <v>1880270</v>
          </cell>
          <cell r="C1970" t="str">
            <v>組立工事費</v>
          </cell>
          <cell r="E1970" t="str">
            <v>幅2,630mm×奥行き2,210mm×高さ2,380mm</v>
          </cell>
          <cell r="G1970" t="str">
            <v>個</v>
          </cell>
          <cell r="H1970">
            <v>20000</v>
          </cell>
          <cell r="I1970" t="str">
            <v>標準書〔Ⅱ〕-</v>
          </cell>
          <cell r="J1970">
            <v>58</v>
          </cell>
        </row>
        <row r="1971">
          <cell r="B1971">
            <v>1880280</v>
          </cell>
          <cell r="C1971" t="str">
            <v>ｷｬﾝﾊﾞｽ(固定ﾃﾝﾄ)</v>
          </cell>
          <cell r="E1971" t="str">
            <v>幅1,968mm(1.0間)･高さ900mm程度･奥行き900mm程度</v>
          </cell>
          <cell r="G1971" t="str">
            <v>ヶ所</v>
          </cell>
          <cell r="H1971">
            <v>86000</v>
          </cell>
          <cell r="I1971" t="str">
            <v>標準書〔Ⅱ〕-</v>
          </cell>
          <cell r="J1971">
            <v>58</v>
          </cell>
        </row>
        <row r="1972">
          <cell r="B1972">
            <v>1880290</v>
          </cell>
          <cell r="C1972" t="str">
            <v>ｷｬﾝﾊﾞｽ(固定ﾃﾝﾄ)</v>
          </cell>
          <cell r="E1972" t="str">
            <v>幅2,877mm(1.5間)･高さ900mm程度･奥行き900mm程度</v>
          </cell>
          <cell r="G1972" t="str">
            <v>ヶ所</v>
          </cell>
          <cell r="H1972">
            <v>96600</v>
          </cell>
          <cell r="I1972" t="str">
            <v>標準書〔Ⅱ〕-</v>
          </cell>
          <cell r="J1972">
            <v>58</v>
          </cell>
        </row>
        <row r="1973">
          <cell r="B1973">
            <v>1880300</v>
          </cell>
          <cell r="C1973" t="str">
            <v>ｷｬﾝﾊﾞｽ(固定ﾃﾝﾄ)</v>
          </cell>
          <cell r="E1973" t="str">
            <v>幅3,786mm(2.0間)･高さ900mm程度･奥行き900mm程度</v>
          </cell>
          <cell r="G1973" t="str">
            <v>ヶ所</v>
          </cell>
          <cell r="H1973">
            <v>107200</v>
          </cell>
          <cell r="I1973" t="str">
            <v>標準書〔Ⅱ〕-</v>
          </cell>
          <cell r="J1973">
            <v>58</v>
          </cell>
        </row>
        <row r="1974">
          <cell r="B1974">
            <v>1880310</v>
          </cell>
          <cell r="C1974" t="str">
            <v>ｷｬﾝﾊﾞｽ(固定ﾃﾝﾄ)</v>
          </cell>
          <cell r="E1974" t="str">
            <v>幅4,685mm(2.5間)･高さ900mm程度･奥行き900mm程度</v>
          </cell>
          <cell r="G1974" t="str">
            <v>ヶ所</v>
          </cell>
          <cell r="H1974">
            <v>128900</v>
          </cell>
          <cell r="I1974" t="str">
            <v>標準書〔Ⅱ〕-</v>
          </cell>
          <cell r="J1974">
            <v>58</v>
          </cell>
        </row>
        <row r="1975">
          <cell r="B1975">
            <v>1880320</v>
          </cell>
          <cell r="C1975" t="str">
            <v>ｷｬﾝﾊﾞｽ(固定ﾃﾝﾄ)</v>
          </cell>
          <cell r="E1975" t="str">
            <v>幅5,604mm(3.0間)･高さ900mm程度･奥行き900mm程度</v>
          </cell>
          <cell r="G1975" t="str">
            <v>ヶ所</v>
          </cell>
          <cell r="H1975">
            <v>150200</v>
          </cell>
          <cell r="I1975" t="str">
            <v>標準書〔Ⅱ〕-</v>
          </cell>
          <cell r="J1975">
            <v>58</v>
          </cell>
        </row>
        <row r="1976">
          <cell r="B1976">
            <v>1880330</v>
          </cell>
          <cell r="C1976" t="str">
            <v>区画線工</v>
          </cell>
          <cell r="E1976" t="str">
            <v>溶融式(手動)･実線巾150mm</v>
          </cell>
          <cell r="G1976" t="str">
            <v>m</v>
          </cell>
          <cell r="H1976">
            <v>400</v>
          </cell>
          <cell r="I1976" t="str">
            <v>標準書〔Ⅱ〕-</v>
          </cell>
          <cell r="J1976">
            <v>58</v>
          </cell>
        </row>
        <row r="1977">
          <cell r="B1977">
            <v>1880340</v>
          </cell>
          <cell r="C1977" t="str">
            <v>区画線工</v>
          </cell>
          <cell r="E1977" t="str">
            <v>区画線消去</v>
          </cell>
          <cell r="G1977" t="str">
            <v>m</v>
          </cell>
          <cell r="H1977">
            <v>400</v>
          </cell>
          <cell r="I1977" t="str">
            <v>標準書〔Ⅱ〕-</v>
          </cell>
          <cell r="J1977">
            <v>58</v>
          </cell>
        </row>
        <row r="1978">
          <cell r="B1978">
            <v>1880350</v>
          </cell>
          <cell r="C1978" t="str">
            <v>区画線工</v>
          </cell>
          <cell r="E1978" t="str">
            <v>矢印･記号･［新設］</v>
          </cell>
          <cell r="G1978" t="str">
            <v>m</v>
          </cell>
          <cell r="H1978">
            <v>760</v>
          </cell>
          <cell r="I1978" t="str">
            <v>標準書〔Ⅱ〕-</v>
          </cell>
          <cell r="J1978">
            <v>58</v>
          </cell>
        </row>
        <row r="1979">
          <cell r="B1979">
            <v>1880360</v>
          </cell>
          <cell r="C1979" t="str">
            <v>区画線工</v>
          </cell>
          <cell r="E1979" t="str">
            <v>矢印･記号･［撤去］</v>
          </cell>
          <cell r="G1979" t="str">
            <v>m</v>
          </cell>
          <cell r="H1979">
            <v>400</v>
          </cell>
          <cell r="I1979" t="str">
            <v>標準書〔Ⅱ〕-</v>
          </cell>
          <cell r="J1979">
            <v>58</v>
          </cell>
        </row>
        <row r="1980">
          <cell r="B1980">
            <v>1880370</v>
          </cell>
          <cell r="C1980" t="str">
            <v>ｷｰｽﾄﾝﾌﾟﾚｰﾄ</v>
          </cell>
          <cell r="E1980" t="str">
            <v>650×1.2</v>
          </cell>
          <cell r="G1980" t="str">
            <v>㎏</v>
          </cell>
          <cell r="H1980">
            <v>130</v>
          </cell>
          <cell r="I1980" t="str">
            <v>標準書〔Ⅱ〕-</v>
          </cell>
          <cell r="J1980">
            <v>58</v>
          </cell>
        </row>
        <row r="1981">
          <cell r="B1981">
            <v>1880380</v>
          </cell>
          <cell r="C1981" t="str">
            <v>ｷｰｽﾄﾝﾌﾟﾚｰﾄ敷込み</v>
          </cell>
          <cell r="E1981" t="str">
            <v>ｱｰｸｽﾎﾟｯﾄ溶接</v>
          </cell>
          <cell r="G1981" t="str">
            <v>m2</v>
          </cell>
          <cell r="H1981">
            <v>540</v>
          </cell>
          <cell r="I1981" t="str">
            <v>標準書〔Ⅱ〕-</v>
          </cell>
          <cell r="J1981">
            <v>58</v>
          </cell>
        </row>
        <row r="1982">
          <cell r="B1982">
            <v>1880390</v>
          </cell>
          <cell r="C1982" t="str">
            <v>一般構造用角形鋼管</v>
          </cell>
          <cell r="E1982" t="str">
            <v>□-4.5×150×100</v>
          </cell>
          <cell r="G1982" t="str">
            <v>㎏</v>
          </cell>
          <cell r="H1982">
            <v>95</v>
          </cell>
          <cell r="I1982" t="str">
            <v>標準書〔Ⅱ〕-</v>
          </cell>
          <cell r="J1982">
            <v>58</v>
          </cell>
        </row>
        <row r="1983">
          <cell r="B1983">
            <v>1880400</v>
          </cell>
          <cell r="C1983" t="str">
            <v>一般構造用角形鋼管</v>
          </cell>
          <cell r="E1983" t="str">
            <v>□-2.3×75×75</v>
          </cell>
          <cell r="G1983" t="str">
            <v>㎏</v>
          </cell>
          <cell r="H1983">
            <v>92</v>
          </cell>
          <cell r="I1983" t="str">
            <v>標準書〔Ⅱ〕-</v>
          </cell>
          <cell r="J1983">
            <v>58</v>
          </cell>
        </row>
        <row r="1984">
          <cell r="B1984">
            <v>1880410</v>
          </cell>
          <cell r="C1984" t="str">
            <v>軽量形鋼･(ﾘｯﾌﾟ溝)</v>
          </cell>
          <cell r="E1984" t="str">
            <v>C-120×60×20×3.2</v>
          </cell>
          <cell r="G1984" t="str">
            <v>㎏</v>
          </cell>
          <cell r="H1984">
            <v>90</v>
          </cell>
          <cell r="I1984" t="str">
            <v>標準書〔Ⅱ〕-</v>
          </cell>
          <cell r="J1984">
            <v>58</v>
          </cell>
        </row>
        <row r="1985">
          <cell r="B1985">
            <v>1880420</v>
          </cell>
          <cell r="C1985" t="str">
            <v>軽量形鋼･(ﾘｯﾌﾟ溝)</v>
          </cell>
          <cell r="E1985" t="str">
            <v>C-60×30×10×1.6</v>
          </cell>
          <cell r="G1985" t="str">
            <v>㎏</v>
          </cell>
          <cell r="H1985">
            <v>92</v>
          </cell>
          <cell r="I1985" t="str">
            <v>標準書〔Ⅱ〕-</v>
          </cell>
          <cell r="J1985">
            <v>58</v>
          </cell>
        </row>
        <row r="1986">
          <cell r="B1986">
            <v>1900010</v>
          </cell>
          <cell r="C1986" t="str">
            <v>RC造く体解体</v>
          </cell>
          <cell r="E1986" t="str">
            <v>圧砕機を主としたもの</v>
          </cell>
          <cell r="G1986" t="str">
            <v>m3</v>
          </cell>
          <cell r="H1986">
            <v>9150</v>
          </cell>
          <cell r="I1986" t="str">
            <v>標準書〔Ⅱ〕-</v>
          </cell>
          <cell r="J1986">
            <v>59</v>
          </cell>
        </row>
        <row r="1987">
          <cell r="B1987">
            <v>1900020</v>
          </cell>
          <cell r="C1987" t="str">
            <v>RC造く体解体</v>
          </cell>
          <cell r="E1987" t="str">
            <v>ﾊﾝﾄﾞﾌﾞﾚｰｶｰを主としたもの</v>
          </cell>
          <cell r="G1987" t="str">
            <v>m3</v>
          </cell>
          <cell r="H1987">
            <v>27500</v>
          </cell>
          <cell r="I1987" t="str">
            <v>標準書〔Ⅱ〕-</v>
          </cell>
          <cell r="J1987">
            <v>59</v>
          </cell>
        </row>
        <row r="1988">
          <cell r="B1988">
            <v>1900030</v>
          </cell>
          <cell r="C1988" t="str">
            <v>RC造く体解体</v>
          </cell>
          <cell r="E1988" t="str">
            <v>圧砕機･ﾊﾝﾄﾞﾌﾞﾚｰｶｰ併用</v>
          </cell>
          <cell r="G1988" t="str">
            <v>m3</v>
          </cell>
          <cell r="H1988">
            <v>15000</v>
          </cell>
          <cell r="I1988" t="str">
            <v>標準書〔Ⅱ〕-</v>
          </cell>
          <cell r="J1988">
            <v>59</v>
          </cell>
        </row>
        <row r="1989">
          <cell r="B1989">
            <v>1900040</v>
          </cell>
          <cell r="C1989" t="str">
            <v>SRC造く体解体</v>
          </cell>
          <cell r="E1989" t="str">
            <v>圧砕機･大型ﾌﾞﾚｰｶｰ併用</v>
          </cell>
          <cell r="G1989" t="str">
            <v>m3</v>
          </cell>
          <cell r="H1989">
            <v>12400</v>
          </cell>
          <cell r="I1989" t="str">
            <v>標準書〔Ⅱ〕-</v>
          </cell>
          <cell r="J1989">
            <v>59</v>
          </cell>
        </row>
        <row r="1990">
          <cell r="B1990">
            <v>1900050</v>
          </cell>
          <cell r="C1990" t="str">
            <v>S造く体解体</v>
          </cell>
          <cell r="E1990" t="str">
            <v>重量級(鋼材量75～100kg/㎡)</v>
          </cell>
          <cell r="G1990" t="str">
            <v>延m2</v>
          </cell>
          <cell r="H1990">
            <v>4150</v>
          </cell>
          <cell r="I1990" t="str">
            <v>標準書〔Ⅱ〕-</v>
          </cell>
          <cell r="J1990">
            <v>59</v>
          </cell>
        </row>
        <row r="1991">
          <cell r="B1991">
            <v>1900060</v>
          </cell>
          <cell r="C1991" t="str">
            <v>S造く体解体</v>
          </cell>
          <cell r="E1991" t="str">
            <v>中量級(鋼材量50～75kg/㎡)</v>
          </cell>
          <cell r="G1991" t="str">
            <v>延m2</v>
          </cell>
          <cell r="H1991">
            <v>3600</v>
          </cell>
          <cell r="I1991" t="str">
            <v>標準書〔Ⅱ〕-</v>
          </cell>
          <cell r="J1991">
            <v>59</v>
          </cell>
        </row>
        <row r="1992">
          <cell r="B1992">
            <v>1900070</v>
          </cell>
          <cell r="C1992" t="str">
            <v>S造く体解体</v>
          </cell>
          <cell r="E1992" t="str">
            <v>軽量級(鋼材量30～50kg/㎡)</v>
          </cell>
          <cell r="G1992" t="str">
            <v>延m2</v>
          </cell>
          <cell r="H1992">
            <v>3100</v>
          </cell>
          <cell r="I1992" t="str">
            <v>標準書〔Ⅱ〕-</v>
          </cell>
          <cell r="J1992">
            <v>59</v>
          </cell>
        </row>
        <row r="1993">
          <cell r="B1993">
            <v>1900080</v>
          </cell>
          <cell r="C1993" t="str">
            <v>RC･S造基礎解体</v>
          </cell>
          <cell r="E1993" t="str">
            <v>圧砕機･大型ﾌﾞﾚｰｶｰ併用</v>
          </cell>
          <cell r="G1993" t="str">
            <v>m3</v>
          </cell>
          <cell r="H1993">
            <v>10500</v>
          </cell>
          <cell r="I1993" t="str">
            <v>標準書〔Ⅱ〕-</v>
          </cell>
          <cell r="J1993">
            <v>59</v>
          </cell>
        </row>
        <row r="1994">
          <cell r="B1994">
            <v>1900090</v>
          </cell>
          <cell r="C1994" t="str">
            <v>RC･S造基礎解体</v>
          </cell>
          <cell r="E1994" t="str">
            <v>ﾊﾝﾄﾞﾌﾞﾚｰｶｰ･大型ﾌﾞﾚｰｶｰ併用</v>
          </cell>
          <cell r="G1994" t="str">
            <v>m3</v>
          </cell>
          <cell r="H1994">
            <v>17300</v>
          </cell>
          <cell r="I1994" t="str">
            <v>標準書〔Ⅱ〕-</v>
          </cell>
          <cell r="J1994">
            <v>59</v>
          </cell>
        </row>
        <row r="1995">
          <cell r="B1995">
            <v>1900100</v>
          </cell>
          <cell r="C1995" t="str">
            <v>RC･S造基礎解体</v>
          </cell>
          <cell r="E1995" t="str">
            <v>ﾊﾝﾄﾞﾌﾞﾚｰｶｰ</v>
          </cell>
          <cell r="G1995" t="str">
            <v>m3</v>
          </cell>
          <cell r="H1995">
            <v>34000</v>
          </cell>
          <cell r="I1995" t="str">
            <v>標準書〔Ⅱ〕-</v>
          </cell>
          <cell r="J1995">
            <v>59</v>
          </cell>
        </row>
        <row r="1996">
          <cell r="B1996">
            <v>1900110</v>
          </cell>
          <cell r="C1996" t="str">
            <v>木造基礎解体</v>
          </cell>
          <cell r="E1996" t="str">
            <v>有筋･大型ﾌﾞﾚｰｶｰ･ﾊﾝﾄﾞﾌﾞﾚｰｶｰ併用こわし</v>
          </cell>
          <cell r="G1996" t="str">
            <v>m3</v>
          </cell>
          <cell r="H1996">
            <v>10000</v>
          </cell>
          <cell r="I1996" t="str">
            <v>標準書〔Ⅱ〕-</v>
          </cell>
          <cell r="J1996">
            <v>59</v>
          </cell>
        </row>
        <row r="1997">
          <cell r="B1997">
            <v>1900120</v>
          </cell>
          <cell r="C1997" t="str">
            <v>木造基礎解体</v>
          </cell>
          <cell r="E1997" t="str">
            <v>無筋･大型ﾌﾞﾚｰｶｰ･ﾊﾝﾄﾞﾌﾞﾚｰｶｰ併用こわし</v>
          </cell>
          <cell r="G1997" t="str">
            <v>m3</v>
          </cell>
          <cell r="H1997">
            <v>8200</v>
          </cell>
          <cell r="I1997" t="str">
            <v>標準書〔Ⅱ〕-</v>
          </cell>
          <cell r="J1997">
            <v>59</v>
          </cell>
        </row>
        <row r="1998">
          <cell r="B1998">
            <v>1900130</v>
          </cell>
          <cell r="C1998" t="str">
            <v>土間ｺﾝｸﾘｰﾄ解体</v>
          </cell>
          <cell r="E1998" t="str">
            <v>大型ﾌﾞﾚｰｶｰ･ﾊﾝﾄﾞﾌﾞﾚｰｶｰ併用こわし</v>
          </cell>
          <cell r="G1998" t="str">
            <v>m3</v>
          </cell>
          <cell r="H1998">
            <v>5500</v>
          </cell>
          <cell r="I1998" t="str">
            <v>標準書〔Ⅱ〕-</v>
          </cell>
          <cell r="J1998">
            <v>59</v>
          </cell>
        </row>
        <row r="1999">
          <cell r="B1999">
            <v>1900140</v>
          </cell>
          <cell r="C1999" t="str">
            <v>木造建物手こわし</v>
          </cell>
          <cell r="E1999" t="str">
            <v>住宅･100㎡程度･(廃材積込含)</v>
          </cell>
          <cell r="G1999" t="str">
            <v>m2</v>
          </cell>
          <cell r="H1999">
            <v>6040</v>
          </cell>
          <cell r="I1999" t="str">
            <v>標準書〔Ⅱ〕-</v>
          </cell>
          <cell r="J1999">
            <v>59</v>
          </cell>
        </row>
        <row r="2000">
          <cell r="B2000">
            <v>1900150</v>
          </cell>
          <cell r="C2000" t="str">
            <v>木造建物手･機械併用</v>
          </cell>
          <cell r="E2000" t="str">
            <v>住宅･100㎡程度･(廃材積込含)</v>
          </cell>
          <cell r="G2000" t="str">
            <v>m2</v>
          </cell>
          <cell r="H2000">
            <v>3590</v>
          </cell>
          <cell r="I2000" t="str">
            <v>標準書〔Ⅱ〕-</v>
          </cell>
          <cell r="J2000">
            <v>59</v>
          </cell>
        </row>
        <row r="2001">
          <cell r="B2001">
            <v>1900160</v>
          </cell>
          <cell r="C2001" t="str">
            <v>木造建物手こわし</v>
          </cell>
          <cell r="E2001" t="str">
            <v>共同住宅･300㎡程度･(廃材積込含)</v>
          </cell>
          <cell r="G2001" t="str">
            <v>m2</v>
          </cell>
          <cell r="H2001">
            <v>4800</v>
          </cell>
          <cell r="I2001" t="str">
            <v>標準書〔Ⅱ〕-</v>
          </cell>
          <cell r="J2001">
            <v>59</v>
          </cell>
        </row>
        <row r="2002">
          <cell r="B2002">
            <v>1900170</v>
          </cell>
          <cell r="C2002" t="str">
            <v>木造建物手･機械併用</v>
          </cell>
          <cell r="E2002" t="str">
            <v>共同住宅･300㎡程度･(廃材積込含)</v>
          </cell>
          <cell r="G2002" t="str">
            <v>m2</v>
          </cell>
          <cell r="H2002">
            <v>2960</v>
          </cell>
          <cell r="I2002" t="str">
            <v>標準書〔Ⅱ〕-</v>
          </cell>
          <cell r="J2002">
            <v>59</v>
          </cell>
        </row>
        <row r="2003">
          <cell r="B2003">
            <v>1900180</v>
          </cell>
          <cell r="C2003" t="str">
            <v>木造建物手こわし</v>
          </cell>
          <cell r="E2003" t="str">
            <v>工場･倉庫･(廃材積込含)</v>
          </cell>
          <cell r="G2003" t="str">
            <v>m2</v>
          </cell>
          <cell r="H2003">
            <v>4220</v>
          </cell>
          <cell r="I2003" t="str">
            <v>標準書〔Ⅱ〕-</v>
          </cell>
          <cell r="J2003">
            <v>59</v>
          </cell>
        </row>
        <row r="2004">
          <cell r="B2004">
            <v>1900190</v>
          </cell>
          <cell r="C2004" t="str">
            <v>木造建物手･機械併用</v>
          </cell>
          <cell r="E2004" t="str">
            <v>工場･倉庫･(廃材積込含)</v>
          </cell>
          <cell r="G2004" t="str">
            <v>m2</v>
          </cell>
          <cell r="H2004">
            <v>2510</v>
          </cell>
          <cell r="I2004" t="str">
            <v>標準書〔Ⅱ〕-</v>
          </cell>
          <cell r="J2004">
            <v>59</v>
          </cell>
        </row>
        <row r="2005">
          <cell r="B2005">
            <v>1900200</v>
          </cell>
          <cell r="C2005" t="str">
            <v>内部造作解体</v>
          </cell>
          <cell r="E2005" t="str">
            <v>住宅</v>
          </cell>
          <cell r="G2005" t="str">
            <v>延m2</v>
          </cell>
          <cell r="H2005">
            <v>1950</v>
          </cell>
          <cell r="I2005" t="str">
            <v>標準書〔Ⅱ〕-</v>
          </cell>
          <cell r="J2005">
            <v>59</v>
          </cell>
        </row>
        <row r="2006">
          <cell r="B2006">
            <v>1900210</v>
          </cell>
          <cell r="C2006" t="str">
            <v>内部造作解体</v>
          </cell>
          <cell r="E2006" t="str">
            <v>事務所</v>
          </cell>
          <cell r="G2006" t="str">
            <v>延m2</v>
          </cell>
          <cell r="H2006">
            <v>1700</v>
          </cell>
          <cell r="I2006" t="str">
            <v>標準書〔Ⅱ〕-</v>
          </cell>
          <cell r="J2006">
            <v>59</v>
          </cell>
        </row>
        <row r="2007">
          <cell r="B2007">
            <v>1900220</v>
          </cell>
          <cell r="C2007" t="str">
            <v>内部造作解体</v>
          </cell>
          <cell r="E2007" t="str">
            <v>工場･倉庫</v>
          </cell>
          <cell r="G2007" t="str">
            <v>延m2</v>
          </cell>
          <cell r="H2007">
            <v>1300</v>
          </cell>
          <cell r="I2007" t="str">
            <v>標準書〔Ⅱ〕-</v>
          </cell>
          <cell r="J2007">
            <v>59</v>
          </cell>
        </row>
        <row r="2008">
          <cell r="B2008">
            <v>1900230</v>
          </cell>
          <cell r="C2008" t="str">
            <v>間仕切り解体</v>
          </cell>
          <cell r="E2008" t="str">
            <v>木造軸組</v>
          </cell>
          <cell r="G2008" t="str">
            <v>m2</v>
          </cell>
          <cell r="H2008">
            <v>1030</v>
          </cell>
          <cell r="I2008" t="str">
            <v>標準書〔Ⅱ〕-</v>
          </cell>
          <cell r="J2008">
            <v>59</v>
          </cell>
        </row>
        <row r="2009">
          <cell r="B2009">
            <v>1900240</v>
          </cell>
          <cell r="C2009" t="str">
            <v>間仕切り解体</v>
          </cell>
          <cell r="E2009" t="str">
            <v>鋼製下地共</v>
          </cell>
          <cell r="G2009" t="str">
            <v>m2</v>
          </cell>
          <cell r="H2009">
            <v>960</v>
          </cell>
          <cell r="I2009" t="str">
            <v>標準書〔Ⅱ〕-</v>
          </cell>
          <cell r="J2009">
            <v>59</v>
          </cell>
        </row>
        <row r="2010">
          <cell r="B2010">
            <v>1900250</v>
          </cell>
          <cell r="C2010" t="str">
            <v>間仕切り解体</v>
          </cell>
          <cell r="E2010" t="str">
            <v>軽量ﾌﾞﾛｯｸ100mm～120mm</v>
          </cell>
          <cell r="G2010" t="str">
            <v>m2</v>
          </cell>
          <cell r="H2010">
            <v>2400</v>
          </cell>
          <cell r="I2010" t="str">
            <v>標準書〔Ⅱ〕-</v>
          </cell>
          <cell r="J2010">
            <v>59</v>
          </cell>
        </row>
        <row r="2011">
          <cell r="B2011">
            <v>1900260</v>
          </cell>
          <cell r="C2011" t="str">
            <v>れんが積解体</v>
          </cell>
          <cell r="G2011" t="str">
            <v>m3</v>
          </cell>
          <cell r="H2011">
            <v>8200</v>
          </cell>
          <cell r="I2011" t="str">
            <v>標準書〔Ⅱ〕-</v>
          </cell>
          <cell r="J2011">
            <v>59</v>
          </cell>
        </row>
        <row r="2012">
          <cell r="B2012">
            <v>1900270</v>
          </cell>
          <cell r="C2012" t="str">
            <v>ｽﾚｰﾄ葺撤去</v>
          </cell>
          <cell r="G2012" t="str">
            <v>m2</v>
          </cell>
          <cell r="H2012">
            <v>1800</v>
          </cell>
          <cell r="I2012" t="str">
            <v>標準書〔Ⅱ〕-</v>
          </cell>
          <cell r="J2012">
            <v>59</v>
          </cell>
        </row>
        <row r="2013">
          <cell r="B2013">
            <v>1900280</v>
          </cell>
          <cell r="C2013" t="str">
            <v>鉄板葺撤去</v>
          </cell>
          <cell r="G2013" t="str">
            <v>m2</v>
          </cell>
          <cell r="H2013">
            <v>1070</v>
          </cell>
          <cell r="I2013" t="str">
            <v>標準書〔Ⅱ〕-</v>
          </cell>
          <cell r="J2013">
            <v>59</v>
          </cell>
        </row>
        <row r="2014">
          <cell r="B2014">
            <v>1900290</v>
          </cell>
          <cell r="C2014" t="str">
            <v>床面解体</v>
          </cell>
          <cell r="E2014" t="str">
            <v>ﾀｲﾙ張</v>
          </cell>
          <cell r="G2014" t="str">
            <v>m2</v>
          </cell>
          <cell r="H2014">
            <v>2140</v>
          </cell>
          <cell r="I2014" t="str">
            <v>標準書〔Ⅱ〕-</v>
          </cell>
          <cell r="J2014">
            <v>59</v>
          </cell>
        </row>
        <row r="2015">
          <cell r="B2015">
            <v>1900300</v>
          </cell>
          <cell r="C2015" t="str">
            <v>床面解体</v>
          </cell>
          <cell r="E2015" t="str">
            <v>ﾌﾛ-ﾘﾝｸﾞ</v>
          </cell>
          <cell r="G2015" t="str">
            <v>m2</v>
          </cell>
          <cell r="H2015">
            <v>1110</v>
          </cell>
          <cell r="I2015" t="str">
            <v>標準書〔Ⅱ〕-</v>
          </cell>
          <cell r="J2015">
            <v>59</v>
          </cell>
        </row>
        <row r="2016">
          <cell r="B2016">
            <v>1900310</v>
          </cell>
          <cell r="C2016" t="str">
            <v>木製外壁解体</v>
          </cell>
          <cell r="G2016" t="str">
            <v>m2</v>
          </cell>
          <cell r="H2016">
            <v>760</v>
          </cell>
          <cell r="I2016" t="str">
            <v>標準書〔Ⅱ〕-</v>
          </cell>
          <cell r="J2016">
            <v>59</v>
          </cell>
        </row>
        <row r="2017">
          <cell r="B2017">
            <v>1900320</v>
          </cell>
          <cell r="C2017" t="str">
            <v>鋼製外壁解体</v>
          </cell>
          <cell r="G2017" t="str">
            <v>m2</v>
          </cell>
          <cell r="H2017">
            <v>540</v>
          </cell>
          <cell r="I2017" t="str">
            <v>標準書〔Ⅱ〕-</v>
          </cell>
          <cell r="J2017">
            <v>59</v>
          </cell>
        </row>
        <row r="2018">
          <cell r="B2018">
            <v>1900330</v>
          </cell>
          <cell r="C2018" t="str">
            <v>天井面解体</v>
          </cell>
          <cell r="E2018" t="str">
            <v>ﾃｯｸｽ･合板類</v>
          </cell>
          <cell r="G2018" t="str">
            <v>m2</v>
          </cell>
          <cell r="H2018">
            <v>760</v>
          </cell>
          <cell r="I2018" t="str">
            <v>標準書〔Ⅱ〕-</v>
          </cell>
          <cell r="J2018">
            <v>59</v>
          </cell>
        </row>
        <row r="2019">
          <cell r="B2019">
            <v>1900340</v>
          </cell>
          <cell r="C2019" t="str">
            <v>天井面解体</v>
          </cell>
          <cell r="E2019" t="str">
            <v>しっくい･ﾌﾟﾗｽﾀｰ塗り</v>
          </cell>
          <cell r="G2019" t="str">
            <v>m2</v>
          </cell>
          <cell r="H2019">
            <v>1340</v>
          </cell>
          <cell r="I2019" t="str">
            <v>標準書〔Ⅱ〕-</v>
          </cell>
          <cell r="J2019">
            <v>59</v>
          </cell>
        </row>
        <row r="2020">
          <cell r="B2020">
            <v>1900350</v>
          </cell>
          <cell r="C2020" t="str">
            <v>木造床組解体</v>
          </cell>
          <cell r="E2020" t="str">
            <v>大引き･根太･束共</v>
          </cell>
          <cell r="G2020" t="str">
            <v>m2</v>
          </cell>
          <cell r="H2020">
            <v>2220</v>
          </cell>
          <cell r="I2020" t="str">
            <v>標準書〔Ⅱ〕-</v>
          </cell>
          <cell r="J2020">
            <v>59</v>
          </cell>
        </row>
        <row r="2021">
          <cell r="B2021">
            <v>1900360</v>
          </cell>
          <cell r="C2021" t="str">
            <v>瓦葺撤去</v>
          </cell>
          <cell r="E2021" t="str">
            <v>小運搬共</v>
          </cell>
          <cell r="G2021" t="str">
            <v>m2</v>
          </cell>
          <cell r="H2021">
            <v>780</v>
          </cell>
          <cell r="I2021" t="str">
            <v>標準書〔Ⅱ〕-</v>
          </cell>
          <cell r="J2021">
            <v>59</v>
          </cell>
        </row>
        <row r="2022">
          <cell r="B2022">
            <v>1900370</v>
          </cell>
          <cell r="C2022" t="str">
            <v>野地板撤去</v>
          </cell>
          <cell r="E2022" t="str">
            <v>小運搬共</v>
          </cell>
          <cell r="G2022" t="str">
            <v>m2</v>
          </cell>
          <cell r="H2022">
            <v>650</v>
          </cell>
          <cell r="I2022" t="str">
            <v>標準書〔Ⅱ〕-</v>
          </cell>
          <cell r="J2022">
            <v>59</v>
          </cell>
        </row>
        <row r="2023">
          <cell r="B2023">
            <v>1900380</v>
          </cell>
          <cell r="C2023" t="str">
            <v>塗床解体</v>
          </cell>
          <cell r="E2023" t="str">
            <v>小運搬共</v>
          </cell>
          <cell r="G2023" t="str">
            <v>m2</v>
          </cell>
          <cell r="H2023">
            <v>1350</v>
          </cell>
          <cell r="I2023" t="str">
            <v>標準書〔Ⅱ〕-</v>
          </cell>
          <cell r="J2023">
            <v>59</v>
          </cell>
        </row>
        <row r="2024">
          <cell r="B2024">
            <v>1901010</v>
          </cell>
          <cell r="C2024" t="str">
            <v>削岩機</v>
          </cell>
          <cell r="E2024" t="str">
            <v>ｺﾝｸﾘｰﾄﾌﾞﾚｰｶ30kg</v>
          </cell>
          <cell r="G2024" t="str">
            <v>日</v>
          </cell>
          <cell r="H2024">
            <v>150</v>
          </cell>
          <cell r="I2024" t="str">
            <v>標準書〔Ⅱ〕-</v>
          </cell>
          <cell r="J2024">
            <v>59</v>
          </cell>
        </row>
        <row r="2025">
          <cell r="B2025">
            <v>1901020</v>
          </cell>
          <cell r="C2025" t="str">
            <v>ﾋﾟｯｸﾊﾝﾏ</v>
          </cell>
          <cell r="G2025" t="str">
            <v>日</v>
          </cell>
          <cell r="H2025">
            <v>80</v>
          </cell>
          <cell r="I2025" t="str">
            <v>標準書〔Ⅱ〕-</v>
          </cell>
          <cell r="J2025">
            <v>59</v>
          </cell>
        </row>
        <row r="2026">
          <cell r="B2026">
            <v>1911010</v>
          </cell>
          <cell r="C2026" t="str">
            <v>ｱﾙﾐ伸縮門扉</v>
          </cell>
          <cell r="E2026" t="str">
            <v>幅5,100mm×高さ1,150mm･両引･ﾉﾝﾚｰﾙ</v>
          </cell>
          <cell r="G2026" t="str">
            <v>組</v>
          </cell>
          <cell r="H2026">
            <v>197100</v>
          </cell>
          <cell r="I2026" t="str">
            <v>標準書〔Ⅱ〕-</v>
          </cell>
          <cell r="J2026">
            <v>60</v>
          </cell>
        </row>
        <row r="2027">
          <cell r="B2027">
            <v>1911020</v>
          </cell>
          <cell r="C2027" t="str">
            <v>ｱﾙﾐ伸縮門扉</v>
          </cell>
          <cell r="E2027" t="str">
            <v>幅5,900mm×高さ1,150mm･両引･ﾉﾝﾚｰﾙ</v>
          </cell>
          <cell r="G2027" t="str">
            <v>組</v>
          </cell>
          <cell r="H2027">
            <v>218300</v>
          </cell>
          <cell r="I2027" t="str">
            <v>標準書〔Ⅱ〕-</v>
          </cell>
          <cell r="J2027">
            <v>60</v>
          </cell>
        </row>
        <row r="2028">
          <cell r="B2028">
            <v>1911030</v>
          </cell>
          <cell r="C2028" t="str">
            <v>ｱﾙﾐ伸縮門扉</v>
          </cell>
          <cell r="E2028" t="str">
            <v>幅6,700mm×高さ1,150mm･両引･ﾉﾝﾚｰﾙ</v>
          </cell>
          <cell r="G2028" t="str">
            <v>組</v>
          </cell>
          <cell r="H2028">
            <v>239600</v>
          </cell>
          <cell r="I2028" t="str">
            <v>標準書〔Ⅱ〕-</v>
          </cell>
          <cell r="J2028">
            <v>60</v>
          </cell>
        </row>
        <row r="2029">
          <cell r="B2029">
            <v>1911040</v>
          </cell>
          <cell r="C2029" t="str">
            <v>ｱﾙﾐ伸縮門扉</v>
          </cell>
          <cell r="E2029" t="str">
            <v>幅2,600mm×高さ1,150mm･片引･ﾉﾝﾚｰﾙ</v>
          </cell>
          <cell r="G2029" t="str">
            <v>組</v>
          </cell>
          <cell r="H2029">
            <v>115400</v>
          </cell>
          <cell r="I2029" t="str">
            <v>標準書〔Ⅱ〕-</v>
          </cell>
          <cell r="J2029">
            <v>60</v>
          </cell>
        </row>
        <row r="2030">
          <cell r="B2030">
            <v>1911050</v>
          </cell>
          <cell r="C2030" t="str">
            <v>ｱﾙﾐ伸縮門扉</v>
          </cell>
          <cell r="E2030" t="str">
            <v>幅3,000mm×高さ1,150mm･片引･ﾉﾝﾚｰﾙ</v>
          </cell>
          <cell r="G2030" t="str">
            <v>組</v>
          </cell>
          <cell r="H2030">
            <v>126100</v>
          </cell>
          <cell r="I2030" t="str">
            <v>標準書〔Ⅱ〕-</v>
          </cell>
          <cell r="J2030">
            <v>60</v>
          </cell>
        </row>
        <row r="2031">
          <cell r="B2031">
            <v>1911060</v>
          </cell>
          <cell r="C2031" t="str">
            <v>ｱﾙﾐ伸縮門扉</v>
          </cell>
          <cell r="E2031" t="str">
            <v>幅3,400mm×高さ1,150mm･片引･ﾉﾝﾚｰﾙ</v>
          </cell>
          <cell r="G2031" t="str">
            <v>組</v>
          </cell>
          <cell r="H2031">
            <v>136500</v>
          </cell>
          <cell r="I2031" t="str">
            <v>標準書〔Ⅱ〕-</v>
          </cell>
          <cell r="J2031">
            <v>60</v>
          </cell>
        </row>
        <row r="2032">
          <cell r="B2032">
            <v>1911070</v>
          </cell>
          <cell r="C2032" t="str">
            <v>ｱﾙﾐ伸縮門扉</v>
          </cell>
          <cell r="E2032" t="str">
            <v>幅4,000mm×高さ1,150mm･片引･ﾉﾝﾚｰﾙ</v>
          </cell>
          <cell r="G2032" t="str">
            <v>組</v>
          </cell>
          <cell r="H2032">
            <v>152100</v>
          </cell>
          <cell r="I2032" t="str">
            <v>標準書〔Ⅱ〕-</v>
          </cell>
          <cell r="J2032">
            <v>60</v>
          </cell>
        </row>
        <row r="2033">
          <cell r="B2033">
            <v>1911080</v>
          </cell>
          <cell r="C2033" t="str">
            <v>ｱﾙﾐ形材門扉</v>
          </cell>
          <cell r="E2033" t="str">
            <v>幅700mm×高さ1,200mm･片開･柱付</v>
          </cell>
          <cell r="G2033" t="str">
            <v>組</v>
          </cell>
          <cell r="H2033">
            <v>60700</v>
          </cell>
          <cell r="I2033" t="str">
            <v>標準書〔Ⅱ〕-</v>
          </cell>
          <cell r="J2033">
            <v>60</v>
          </cell>
        </row>
        <row r="2034">
          <cell r="B2034">
            <v>1911090</v>
          </cell>
          <cell r="C2034" t="str">
            <v>ｱﾙﾐ形材門扉</v>
          </cell>
          <cell r="E2034" t="str">
            <v>幅700mm×高さ1,200mm･片開･埋込使用</v>
          </cell>
          <cell r="G2034" t="str">
            <v>組</v>
          </cell>
          <cell r="H2034">
            <v>48700</v>
          </cell>
          <cell r="I2034" t="str">
            <v>標準書〔Ⅱ〕-</v>
          </cell>
          <cell r="J2034">
            <v>60</v>
          </cell>
        </row>
        <row r="2035">
          <cell r="B2035">
            <v>1911100</v>
          </cell>
          <cell r="C2035" t="str">
            <v>ｱﾙﾐ形材門扉</v>
          </cell>
          <cell r="E2035" t="str">
            <v>幅1,400mm×高さ1,200mm･両開･柱付</v>
          </cell>
          <cell r="G2035" t="str">
            <v>組</v>
          </cell>
          <cell r="H2035">
            <v>95600</v>
          </cell>
          <cell r="I2035" t="str">
            <v>標準書〔Ⅱ〕-</v>
          </cell>
          <cell r="J2035">
            <v>60</v>
          </cell>
        </row>
        <row r="2036">
          <cell r="B2036">
            <v>1911110</v>
          </cell>
          <cell r="C2036" t="str">
            <v>ｱﾙﾐ形材門扉</v>
          </cell>
          <cell r="E2036" t="str">
            <v>幅1,400mm×高さ1,200mm･両開･埋込使用</v>
          </cell>
          <cell r="G2036" t="str">
            <v>組</v>
          </cell>
          <cell r="H2036">
            <v>83800</v>
          </cell>
          <cell r="I2036" t="str">
            <v>標準書〔Ⅱ〕-</v>
          </cell>
          <cell r="J2036">
            <v>60</v>
          </cell>
        </row>
        <row r="2037">
          <cell r="B2037">
            <v>1911120</v>
          </cell>
          <cell r="C2037" t="str">
            <v>ｱﾙﾐ形材門扉</v>
          </cell>
          <cell r="E2037" t="str">
            <v>幅1,600mm×高さ1,400mm･両開･柱付</v>
          </cell>
          <cell r="G2037" t="str">
            <v>組</v>
          </cell>
          <cell r="H2037">
            <v>104200</v>
          </cell>
          <cell r="I2037" t="str">
            <v>標準書〔Ⅱ〕-</v>
          </cell>
          <cell r="J2037">
            <v>60</v>
          </cell>
        </row>
        <row r="2038">
          <cell r="B2038">
            <v>1911130</v>
          </cell>
          <cell r="C2038" t="str">
            <v>ｱﾙﾐ形材門扉</v>
          </cell>
          <cell r="E2038" t="str">
            <v>幅1,600mm×高さ1,400mm･両開･埋込使用</v>
          </cell>
          <cell r="G2038" t="str">
            <v>組</v>
          </cell>
          <cell r="H2038">
            <v>89400</v>
          </cell>
          <cell r="I2038" t="str">
            <v>標準書〔Ⅱ〕-</v>
          </cell>
          <cell r="J2038">
            <v>60</v>
          </cell>
        </row>
        <row r="2039">
          <cell r="B2039">
            <v>1911140</v>
          </cell>
          <cell r="C2039" t="str">
            <v>ｱﾙﾐ鋳物門扉</v>
          </cell>
          <cell r="E2039" t="str">
            <v>幅1,600mm×高さ1,200mm･両開･柱付</v>
          </cell>
          <cell r="G2039" t="str">
            <v>組</v>
          </cell>
          <cell r="H2039">
            <v>232800</v>
          </cell>
          <cell r="I2039" t="str">
            <v>標準書〔Ⅱ〕-</v>
          </cell>
          <cell r="J2039">
            <v>60</v>
          </cell>
        </row>
        <row r="2040">
          <cell r="B2040">
            <v>1911150</v>
          </cell>
          <cell r="C2040" t="str">
            <v>ｱﾙﾐ鋳物門扉</v>
          </cell>
          <cell r="E2040" t="str">
            <v>幅1,600mm×高さ1,200mm･両開･埋込使用</v>
          </cell>
          <cell r="G2040" t="str">
            <v>組</v>
          </cell>
          <cell r="H2040">
            <v>209800</v>
          </cell>
          <cell r="I2040" t="str">
            <v>標準書〔Ⅱ〕-</v>
          </cell>
          <cell r="J2040">
            <v>60</v>
          </cell>
        </row>
        <row r="2041">
          <cell r="B2041">
            <v>1911160</v>
          </cell>
          <cell r="C2041" t="str">
            <v>ｱﾙﾐ鋳物門扉</v>
          </cell>
          <cell r="E2041" t="str">
            <v>幅800mm×高さ1,200mm･片開･柱付</v>
          </cell>
          <cell r="G2041" t="str">
            <v>組</v>
          </cell>
          <cell r="H2041">
            <v>134000</v>
          </cell>
          <cell r="I2041" t="str">
            <v>標準書〔Ⅱ〕-</v>
          </cell>
          <cell r="J2041">
            <v>60</v>
          </cell>
        </row>
        <row r="2042">
          <cell r="B2042">
            <v>1911170</v>
          </cell>
          <cell r="C2042" t="str">
            <v>ｱﾙﾐ鋳物門扉</v>
          </cell>
          <cell r="E2042" t="str">
            <v>幅800mm×高さ1,200mm･片開･埋込使用</v>
          </cell>
          <cell r="G2042" t="str">
            <v>組</v>
          </cell>
          <cell r="H2042">
            <v>110500</v>
          </cell>
          <cell r="I2042" t="str">
            <v>標準書〔Ⅱ〕-</v>
          </cell>
          <cell r="J2042">
            <v>60</v>
          </cell>
        </row>
        <row r="2043">
          <cell r="B2043">
            <v>1911180</v>
          </cell>
          <cell r="C2043" t="str">
            <v>金網門扉</v>
          </cell>
          <cell r="E2043" t="str">
            <v>幅2,000mm×高さ1,500mm･両開</v>
          </cell>
          <cell r="G2043" t="str">
            <v>組</v>
          </cell>
          <cell r="H2043">
            <v>69100</v>
          </cell>
          <cell r="I2043" t="str">
            <v>標準書〔Ⅱ〕-</v>
          </cell>
          <cell r="J2043">
            <v>60</v>
          </cell>
        </row>
        <row r="2044">
          <cell r="B2044">
            <v>1911190</v>
          </cell>
          <cell r="C2044" t="str">
            <v>金網門扉</v>
          </cell>
          <cell r="E2044" t="str">
            <v>幅1,840mm×高さ1,200mm･両開</v>
          </cell>
          <cell r="G2044" t="str">
            <v>組</v>
          </cell>
          <cell r="H2044">
            <v>61900</v>
          </cell>
          <cell r="I2044" t="str">
            <v>標準書〔Ⅱ〕-</v>
          </cell>
          <cell r="J2044">
            <v>60</v>
          </cell>
        </row>
        <row r="2045">
          <cell r="B2045">
            <v>1911200</v>
          </cell>
          <cell r="C2045" t="str">
            <v>金網門扉</v>
          </cell>
          <cell r="E2045" t="str">
            <v>幅1,840mm×高さ1,000mm･両開</v>
          </cell>
          <cell r="G2045" t="str">
            <v>組</v>
          </cell>
          <cell r="H2045">
            <v>60300</v>
          </cell>
          <cell r="I2045" t="str">
            <v>標準書〔Ⅱ〕-</v>
          </cell>
          <cell r="J2045">
            <v>60</v>
          </cell>
        </row>
        <row r="2046">
          <cell r="B2046">
            <v>1911210</v>
          </cell>
          <cell r="C2046" t="str">
            <v>金網門扉</v>
          </cell>
          <cell r="E2046" t="str">
            <v>幅1,000mm×高さ1,500mm･片開</v>
          </cell>
          <cell r="G2046" t="str">
            <v>組</v>
          </cell>
          <cell r="H2046">
            <v>40200</v>
          </cell>
          <cell r="I2046" t="str">
            <v>標準書〔Ⅱ〕-</v>
          </cell>
          <cell r="J2046">
            <v>60</v>
          </cell>
        </row>
        <row r="2047">
          <cell r="B2047">
            <v>1911220</v>
          </cell>
          <cell r="C2047" t="str">
            <v>金網門扉</v>
          </cell>
          <cell r="E2047" t="str">
            <v>幅920mm×高さ1,200mm･片開</v>
          </cell>
          <cell r="G2047" t="str">
            <v>組</v>
          </cell>
          <cell r="H2047">
            <v>35200</v>
          </cell>
          <cell r="I2047" t="str">
            <v>標準書〔Ⅱ〕-</v>
          </cell>
          <cell r="J2047">
            <v>60</v>
          </cell>
        </row>
        <row r="2048">
          <cell r="B2048">
            <v>1911230</v>
          </cell>
          <cell r="C2048" t="str">
            <v>金網門扉</v>
          </cell>
          <cell r="E2048" t="str">
            <v>幅920mm×高さ1,000mm･片開</v>
          </cell>
          <cell r="G2048" t="str">
            <v>組</v>
          </cell>
          <cell r="H2048">
            <v>33900</v>
          </cell>
          <cell r="I2048" t="str">
            <v>標準書〔Ⅱ〕-</v>
          </cell>
          <cell r="J2048">
            <v>60</v>
          </cell>
        </row>
        <row r="2049">
          <cell r="B2049">
            <v>1911240</v>
          </cell>
          <cell r="C2049" t="str">
            <v>控付引扉重量戸車</v>
          </cell>
          <cell r="E2049" t="str">
            <v>大型引戸</v>
          </cell>
          <cell r="G2049" t="str">
            <v>㎡</v>
          </cell>
          <cell r="H2049">
            <v>82600</v>
          </cell>
          <cell r="I2049" t="str">
            <v>標準書〔Ⅱ〕-</v>
          </cell>
          <cell r="J2049">
            <v>60</v>
          </cell>
        </row>
        <row r="2050">
          <cell r="B2050">
            <v>1911250</v>
          </cell>
          <cell r="C2050" t="str">
            <v>擬石ﾌﾞﾛｯｸ</v>
          </cell>
          <cell r="E2050" t="str">
            <v>344mm×344mm×190mm</v>
          </cell>
          <cell r="G2050" t="str">
            <v>個</v>
          </cell>
          <cell r="H2050">
            <v>3950</v>
          </cell>
          <cell r="I2050" t="str">
            <v>標準書〔Ⅱ〕-</v>
          </cell>
          <cell r="J2050">
            <v>60</v>
          </cell>
        </row>
        <row r="2051">
          <cell r="B2051">
            <v>1911260</v>
          </cell>
          <cell r="C2051" t="str">
            <v>擬石ﾌﾞﾛｯｸ</v>
          </cell>
          <cell r="E2051" t="str">
            <v>450mm×400mm×290mm</v>
          </cell>
          <cell r="G2051" t="str">
            <v>個</v>
          </cell>
          <cell r="H2051">
            <v>8400</v>
          </cell>
          <cell r="I2051" t="str">
            <v>標準書〔Ⅱ〕-</v>
          </cell>
          <cell r="J2051">
            <v>60</v>
          </cell>
        </row>
        <row r="2052">
          <cell r="B2052">
            <v>1911270</v>
          </cell>
          <cell r="C2052" t="str">
            <v>擬石ﾌﾞﾛｯｸ</v>
          </cell>
          <cell r="E2052" t="str">
            <v>440mm×150mm×290mm</v>
          </cell>
          <cell r="G2052" t="str">
            <v>個</v>
          </cell>
          <cell r="H2052">
            <v>4750</v>
          </cell>
          <cell r="I2052" t="str">
            <v>標準書〔Ⅱ〕-</v>
          </cell>
          <cell r="J2052">
            <v>60</v>
          </cell>
        </row>
        <row r="2053">
          <cell r="B2053">
            <v>1911280</v>
          </cell>
          <cell r="C2053" t="str">
            <v>擬石ﾌﾞﾛｯｸ</v>
          </cell>
          <cell r="E2053" t="str">
            <v>890mm×150mm×290mm</v>
          </cell>
          <cell r="G2053" t="str">
            <v>個</v>
          </cell>
          <cell r="H2053">
            <v>6320</v>
          </cell>
          <cell r="I2053" t="str">
            <v>標準書〔Ⅱ〕-</v>
          </cell>
          <cell r="J2053">
            <v>60</v>
          </cell>
        </row>
        <row r="2054">
          <cell r="B2054">
            <v>1911290</v>
          </cell>
          <cell r="C2054" t="str">
            <v>擬石ﾌﾞﾛｯｸ</v>
          </cell>
          <cell r="E2054" t="str">
            <v>414mm×414mm×115mm</v>
          </cell>
          <cell r="G2054" t="str">
            <v>個</v>
          </cell>
          <cell r="H2054">
            <v>3950</v>
          </cell>
          <cell r="I2054" t="str">
            <v>標準書〔Ⅱ〕-</v>
          </cell>
          <cell r="J2054">
            <v>60</v>
          </cell>
        </row>
        <row r="2055">
          <cell r="B2055">
            <v>1911300</v>
          </cell>
          <cell r="C2055" t="str">
            <v>擬石ﾌﾞﾛｯｸ</v>
          </cell>
          <cell r="E2055" t="str">
            <v>510mm×460mm×140mm</v>
          </cell>
          <cell r="G2055" t="str">
            <v>個</v>
          </cell>
          <cell r="H2055">
            <v>8400</v>
          </cell>
          <cell r="I2055" t="str">
            <v>標準書〔Ⅱ〕-</v>
          </cell>
          <cell r="J2055">
            <v>60</v>
          </cell>
        </row>
        <row r="2056">
          <cell r="B2056">
            <v>1911310</v>
          </cell>
          <cell r="C2056" t="str">
            <v>擬石ﾌﾞﾛｯｸ笠木</v>
          </cell>
          <cell r="E2056" t="str">
            <v>600mm×120mm×250mm</v>
          </cell>
          <cell r="G2056" t="str">
            <v>個</v>
          </cell>
          <cell r="H2056">
            <v>3950</v>
          </cell>
          <cell r="I2056" t="str">
            <v>標準書〔Ⅱ〕-</v>
          </cell>
          <cell r="J2056">
            <v>60</v>
          </cell>
        </row>
        <row r="2057">
          <cell r="B2057">
            <v>1911320</v>
          </cell>
          <cell r="C2057" t="str">
            <v>擬石ﾌﾞﾛｯｸ笠木</v>
          </cell>
          <cell r="E2057" t="str">
            <v>890mm×140mm×210mm</v>
          </cell>
          <cell r="G2057" t="str">
            <v>個</v>
          </cell>
          <cell r="H2057">
            <v>7040</v>
          </cell>
          <cell r="I2057" t="str">
            <v>標準書〔Ⅱ〕-</v>
          </cell>
          <cell r="J2057">
            <v>60</v>
          </cell>
        </row>
        <row r="2058">
          <cell r="B2058">
            <v>1911330</v>
          </cell>
          <cell r="C2058" t="str">
            <v>大谷石</v>
          </cell>
          <cell r="E2058" t="str">
            <v>600mm×600mm×150mm･土台笠木用</v>
          </cell>
          <cell r="G2058" t="str">
            <v>個</v>
          </cell>
          <cell r="H2058">
            <v>8960</v>
          </cell>
          <cell r="I2058" t="str">
            <v>標準書〔Ⅱ〕-</v>
          </cell>
          <cell r="J2058">
            <v>60</v>
          </cell>
        </row>
        <row r="2059">
          <cell r="B2059">
            <v>1911340</v>
          </cell>
          <cell r="C2059" t="str">
            <v>大谷石</v>
          </cell>
          <cell r="E2059" t="str">
            <v>750mm×750mm×150mm･土台笠木用</v>
          </cell>
          <cell r="G2059" t="str">
            <v>個</v>
          </cell>
          <cell r="H2059">
            <v>16800</v>
          </cell>
          <cell r="I2059" t="str">
            <v>標準書〔Ⅱ〕-</v>
          </cell>
          <cell r="J2059">
            <v>60</v>
          </cell>
        </row>
        <row r="2060">
          <cell r="B2060">
            <v>1911350</v>
          </cell>
          <cell r="C2060" t="str">
            <v>大谷石</v>
          </cell>
          <cell r="E2060" t="str">
            <v>300mm×300mm×150mm･門柱積用</v>
          </cell>
          <cell r="G2060" t="str">
            <v>個</v>
          </cell>
          <cell r="H2060">
            <v>1640</v>
          </cell>
          <cell r="I2060" t="str">
            <v>標準書〔Ⅱ〕-</v>
          </cell>
          <cell r="J2060">
            <v>60</v>
          </cell>
        </row>
        <row r="2061">
          <cell r="B2061">
            <v>1911360</v>
          </cell>
          <cell r="C2061" t="str">
            <v>大谷石</v>
          </cell>
          <cell r="E2061" t="str">
            <v>490mm×490mm×150mm･門柱積用</v>
          </cell>
          <cell r="G2061" t="str">
            <v>個</v>
          </cell>
          <cell r="H2061">
            <v>10400</v>
          </cell>
          <cell r="I2061" t="str">
            <v>標準書〔Ⅱ〕-</v>
          </cell>
          <cell r="J2061">
            <v>60</v>
          </cell>
        </row>
        <row r="2062">
          <cell r="B2062">
            <v>1911370</v>
          </cell>
          <cell r="C2062" t="str">
            <v>大谷石</v>
          </cell>
          <cell r="E2062" t="str">
            <v>450mm×300mm×150mm･門柱積用</v>
          </cell>
          <cell r="G2062" t="str">
            <v>個</v>
          </cell>
          <cell r="H2062">
            <v>2480</v>
          </cell>
          <cell r="I2062" t="str">
            <v>標準書〔Ⅱ〕-</v>
          </cell>
          <cell r="J2062">
            <v>60</v>
          </cell>
        </row>
        <row r="2063">
          <cell r="B2063">
            <v>1911380</v>
          </cell>
          <cell r="C2063" t="str">
            <v>大谷石</v>
          </cell>
          <cell r="E2063" t="str">
            <v>600mm×300mm×150mm･門柱積用</v>
          </cell>
          <cell r="G2063" t="str">
            <v>個</v>
          </cell>
          <cell r="H2063">
            <v>4280</v>
          </cell>
          <cell r="I2063" t="str">
            <v>標準書〔Ⅱ〕-</v>
          </cell>
          <cell r="J2063">
            <v>60</v>
          </cell>
        </row>
        <row r="2064">
          <cell r="B2064">
            <v>1911390</v>
          </cell>
          <cell r="C2064" t="str">
            <v>大谷石</v>
          </cell>
          <cell r="E2064" t="str">
            <v>900mm×300mm×150mm･門柱積用</v>
          </cell>
          <cell r="G2064" t="str">
            <v>個</v>
          </cell>
          <cell r="H2064">
            <v>4900</v>
          </cell>
          <cell r="I2064" t="str">
            <v>標準書〔Ⅱ〕-</v>
          </cell>
          <cell r="J2064">
            <v>60</v>
          </cell>
        </row>
        <row r="2065">
          <cell r="B2065">
            <v>1911400</v>
          </cell>
          <cell r="C2065" t="str">
            <v>ｽﾃﾝﾚｽ普通丁番</v>
          </cell>
          <cell r="E2065" t="str">
            <v>中厚･102mm×68mm</v>
          </cell>
          <cell r="G2065" t="str">
            <v>枚</v>
          </cell>
          <cell r="H2065">
            <v>170</v>
          </cell>
          <cell r="I2065" t="str">
            <v>標準書〔Ⅱ〕-</v>
          </cell>
          <cell r="J2065">
            <v>60</v>
          </cell>
        </row>
        <row r="2066">
          <cell r="B2066">
            <v>1911410</v>
          </cell>
          <cell r="C2066" t="str">
            <v>扉錠</v>
          </cell>
          <cell r="E2066" t="str">
            <v>本締め付ﾓﾉﾛｯｸ</v>
          </cell>
          <cell r="G2066" t="str">
            <v>個</v>
          </cell>
          <cell r="H2066">
            <v>3510</v>
          </cell>
          <cell r="I2066" t="str">
            <v>標準書〔Ⅱ〕-</v>
          </cell>
          <cell r="J2066">
            <v>60</v>
          </cell>
        </row>
        <row r="2067">
          <cell r="B2067">
            <v>1920010</v>
          </cell>
          <cell r="C2067" t="str">
            <v>菱形金網</v>
          </cell>
          <cell r="E2067" t="str">
            <v>塩化ﾋﾞﾆﾙ被覆･径3.2mm×網目40mm</v>
          </cell>
          <cell r="G2067" t="str">
            <v>㎡</v>
          </cell>
          <cell r="H2067">
            <v>1200</v>
          </cell>
          <cell r="I2067" t="str">
            <v>標準書〔Ⅱ〕-</v>
          </cell>
          <cell r="J2067">
            <v>61</v>
          </cell>
        </row>
        <row r="2068">
          <cell r="B2068">
            <v>1920020</v>
          </cell>
          <cell r="C2068" t="str">
            <v>有刺鉄線</v>
          </cell>
          <cell r="E2068" t="str">
            <v>2種･＃14</v>
          </cell>
          <cell r="G2068" t="str">
            <v>巻</v>
          </cell>
          <cell r="H2068">
            <v>6050</v>
          </cell>
          <cell r="I2068" t="str">
            <v>標準書〔Ⅱ〕-</v>
          </cell>
          <cell r="J2068">
            <v>61</v>
          </cell>
        </row>
        <row r="2069">
          <cell r="B2069">
            <v>1920030</v>
          </cell>
          <cell r="C2069" t="str">
            <v>ﾈｯﾄﾌｪﾝｽ</v>
          </cell>
          <cell r="E2069" t="str">
            <v>高さ800mm･ﾋﾞﾆｰﾙ被覆</v>
          </cell>
          <cell r="G2069" t="str">
            <v>ｍ</v>
          </cell>
          <cell r="H2069">
            <v>2550</v>
          </cell>
          <cell r="I2069" t="str">
            <v>標準書〔Ⅱ〕-</v>
          </cell>
          <cell r="J2069">
            <v>61</v>
          </cell>
        </row>
        <row r="2070">
          <cell r="B2070">
            <v>1920040</v>
          </cell>
          <cell r="C2070" t="str">
            <v>ﾈｯﾄﾌｪﾝｽ</v>
          </cell>
          <cell r="E2070" t="str">
            <v>高さ900mm･ﾋﾞﾆｰﾙ被覆</v>
          </cell>
          <cell r="G2070" t="str">
            <v>ｍ</v>
          </cell>
          <cell r="H2070">
            <v>2730</v>
          </cell>
          <cell r="I2070" t="str">
            <v>標準書〔Ⅱ〕-</v>
          </cell>
          <cell r="J2070">
            <v>61</v>
          </cell>
        </row>
        <row r="2071">
          <cell r="B2071">
            <v>1920050</v>
          </cell>
          <cell r="C2071" t="str">
            <v>ﾈｯﾄﾌｪﾝｽ</v>
          </cell>
          <cell r="E2071" t="str">
            <v>高さ1,000mm･ﾋﾞﾆｰﾙ被覆</v>
          </cell>
          <cell r="G2071" t="str">
            <v>ｍ</v>
          </cell>
          <cell r="H2071">
            <v>2840</v>
          </cell>
          <cell r="I2071" t="str">
            <v>標準書〔Ⅱ〕-</v>
          </cell>
          <cell r="J2071">
            <v>61</v>
          </cell>
        </row>
        <row r="2072">
          <cell r="B2072">
            <v>1920060</v>
          </cell>
          <cell r="C2072" t="str">
            <v>ﾈｯﾄﾌｪﾝｽ</v>
          </cell>
          <cell r="E2072" t="str">
            <v>高さ1,200mm･ﾋﾞﾆｰﾙ被覆</v>
          </cell>
          <cell r="G2072" t="str">
            <v>ｍ</v>
          </cell>
          <cell r="H2072">
            <v>3220</v>
          </cell>
          <cell r="I2072" t="str">
            <v>標準書〔Ⅱ〕-</v>
          </cell>
          <cell r="J2072">
            <v>61</v>
          </cell>
        </row>
        <row r="2073">
          <cell r="B2073">
            <v>1920070</v>
          </cell>
          <cell r="C2073" t="str">
            <v>ﾈｯﾄﾌｪﾝｽ</v>
          </cell>
          <cell r="E2073" t="str">
            <v>高さ1,500mm･ﾋﾞﾆｰﾙ被覆</v>
          </cell>
          <cell r="G2073" t="str">
            <v>ｍ</v>
          </cell>
          <cell r="H2073">
            <v>3700</v>
          </cell>
          <cell r="I2073" t="str">
            <v>標準書〔Ⅱ〕-</v>
          </cell>
          <cell r="J2073">
            <v>61</v>
          </cell>
        </row>
        <row r="2074">
          <cell r="B2074">
            <v>1920080</v>
          </cell>
          <cell r="C2074" t="str">
            <v>ﾈｯﾄﾌｪﾝｽ</v>
          </cell>
          <cell r="E2074" t="str">
            <v>高さ1,800mm･ﾋﾞﾆｰﾙ被覆</v>
          </cell>
          <cell r="G2074" t="str">
            <v>ｍ</v>
          </cell>
          <cell r="H2074">
            <v>4320</v>
          </cell>
          <cell r="I2074" t="str">
            <v>標準書〔Ⅱ〕-</v>
          </cell>
          <cell r="J2074">
            <v>61</v>
          </cell>
        </row>
        <row r="2075">
          <cell r="B2075">
            <v>1920090</v>
          </cell>
          <cell r="C2075" t="str">
            <v>ﾈｯﾄﾌｪﾝｽ</v>
          </cell>
          <cell r="E2075" t="str">
            <v>高さ2,000mm･ﾋﾞﾆｰﾙ被覆</v>
          </cell>
          <cell r="G2075" t="str">
            <v>ｍ</v>
          </cell>
          <cell r="H2075">
            <v>5010</v>
          </cell>
          <cell r="I2075" t="str">
            <v>標準書〔Ⅱ〕-</v>
          </cell>
          <cell r="J2075">
            <v>61</v>
          </cell>
        </row>
        <row r="2076">
          <cell r="B2076">
            <v>1920100</v>
          </cell>
          <cell r="C2076" t="str">
            <v>ﾈｯﾄﾌｪﾝｽ</v>
          </cell>
          <cell r="E2076" t="str">
            <v>高さ1,800mm･忍返付･ﾋﾞﾆｰﾙ被覆</v>
          </cell>
          <cell r="G2076" t="str">
            <v>ｍ</v>
          </cell>
          <cell r="H2076">
            <v>6640</v>
          </cell>
          <cell r="I2076" t="str">
            <v>標準書〔Ⅱ〕-</v>
          </cell>
          <cell r="J2076">
            <v>61</v>
          </cell>
        </row>
        <row r="2077">
          <cell r="B2077">
            <v>1920110</v>
          </cell>
          <cell r="C2077" t="str">
            <v>ﾈｯﾄﾌｪﾝｽ</v>
          </cell>
          <cell r="E2077" t="str">
            <v>高さ2,000mm･忍返付･ﾋﾞﾆｰﾙ被覆</v>
          </cell>
          <cell r="G2077" t="str">
            <v>ｍ</v>
          </cell>
          <cell r="H2077">
            <v>7120</v>
          </cell>
          <cell r="I2077" t="str">
            <v>標準書〔Ⅱ〕-</v>
          </cell>
          <cell r="J2077">
            <v>61</v>
          </cell>
        </row>
        <row r="2078">
          <cell r="B2078">
            <v>1920120</v>
          </cell>
          <cell r="C2078" t="str">
            <v>ﾌｪﾝｽﾌﾞﾛｯｸ</v>
          </cell>
          <cell r="E2078" t="str">
            <v>180mm×180mm×450mm･基礎用</v>
          </cell>
          <cell r="G2078" t="str">
            <v>個</v>
          </cell>
          <cell r="H2078">
            <v>610</v>
          </cell>
          <cell r="I2078" t="str">
            <v>標準書〔Ⅱ〕-</v>
          </cell>
          <cell r="J2078">
            <v>61</v>
          </cell>
        </row>
        <row r="2079">
          <cell r="B2079">
            <v>1920130</v>
          </cell>
          <cell r="C2079" t="str">
            <v>ﾌｪﾝｽﾌﾞﾛｯｸ</v>
          </cell>
          <cell r="E2079" t="str">
            <v>200mm×200mm×450mm･基礎用</v>
          </cell>
          <cell r="G2079" t="str">
            <v>個</v>
          </cell>
          <cell r="H2079">
            <v>720</v>
          </cell>
          <cell r="I2079" t="str">
            <v>標準書〔Ⅱ〕-</v>
          </cell>
          <cell r="J2079">
            <v>61</v>
          </cell>
        </row>
        <row r="2080">
          <cell r="B2080">
            <v>1920140</v>
          </cell>
          <cell r="C2080" t="str">
            <v>ﾌｪﾝｽﾌﾞﾛｯｸ</v>
          </cell>
          <cell r="E2080" t="str">
            <v>200mm×600mm×450mm･基礎用</v>
          </cell>
          <cell r="G2080" t="str">
            <v>個</v>
          </cell>
          <cell r="H2080">
            <v>2590</v>
          </cell>
          <cell r="I2080" t="str">
            <v>標準書〔Ⅱ〕-</v>
          </cell>
          <cell r="J2080">
            <v>61</v>
          </cell>
        </row>
        <row r="2081">
          <cell r="B2081">
            <v>1920150</v>
          </cell>
          <cell r="C2081" t="str">
            <v>ﾒｯｼｭﾌｪﾝｽ</v>
          </cell>
          <cell r="E2081" t="str">
            <v>高さ800mm</v>
          </cell>
          <cell r="G2081" t="str">
            <v>ｍ</v>
          </cell>
          <cell r="H2081">
            <v>3520</v>
          </cell>
          <cell r="I2081" t="str">
            <v>標準書〔Ⅱ〕-</v>
          </cell>
          <cell r="J2081">
            <v>61</v>
          </cell>
        </row>
        <row r="2082">
          <cell r="B2082">
            <v>1920160</v>
          </cell>
          <cell r="C2082" t="str">
            <v>ﾒｯｼｭﾌｪﾝｽ</v>
          </cell>
          <cell r="E2082" t="str">
            <v>高さ1,000mm</v>
          </cell>
          <cell r="G2082" t="str">
            <v>ｍ</v>
          </cell>
          <cell r="H2082">
            <v>3870</v>
          </cell>
          <cell r="I2082" t="str">
            <v>標準書〔Ⅱ〕-</v>
          </cell>
          <cell r="J2082">
            <v>61</v>
          </cell>
        </row>
        <row r="2083">
          <cell r="B2083">
            <v>1920170</v>
          </cell>
          <cell r="C2083" t="str">
            <v>ﾒｯｼｭﾌｪﾝｽ</v>
          </cell>
          <cell r="E2083" t="str">
            <v>高さ1,200mm</v>
          </cell>
          <cell r="G2083" t="str">
            <v>ｍ</v>
          </cell>
          <cell r="H2083">
            <v>4450</v>
          </cell>
          <cell r="I2083" t="str">
            <v>標準書〔Ⅱ〕-</v>
          </cell>
          <cell r="J2083">
            <v>61</v>
          </cell>
        </row>
        <row r="2084">
          <cell r="B2084">
            <v>1920180</v>
          </cell>
          <cell r="C2084" t="str">
            <v>ﾒｯｼｭﾌｪﾝｽ</v>
          </cell>
          <cell r="E2084" t="str">
            <v>高さ1,500mm</v>
          </cell>
          <cell r="G2084" t="str">
            <v>ｍ</v>
          </cell>
          <cell r="H2084">
            <v>5700</v>
          </cell>
          <cell r="I2084" t="str">
            <v>標準書〔Ⅱ〕-</v>
          </cell>
          <cell r="J2084">
            <v>61</v>
          </cell>
        </row>
        <row r="2085">
          <cell r="B2085">
            <v>1920190</v>
          </cell>
          <cell r="C2085" t="str">
            <v>ﾒｯｼｭﾌｪﾝｽ</v>
          </cell>
          <cell r="E2085" t="str">
            <v>高さ1,800mm</v>
          </cell>
          <cell r="G2085" t="str">
            <v>ｍ</v>
          </cell>
          <cell r="H2085">
            <v>7070</v>
          </cell>
          <cell r="I2085" t="str">
            <v>標準書〔Ⅱ〕-</v>
          </cell>
          <cell r="J2085">
            <v>61</v>
          </cell>
        </row>
        <row r="2086">
          <cell r="B2086">
            <v>1920200</v>
          </cell>
          <cell r="C2086" t="str">
            <v>角ﾊﾟｲﾌﾟﾌｪﾝｽ</v>
          </cell>
          <cell r="E2086" t="str">
            <v>高さ600mm･(ｽﾁｰﾙ)</v>
          </cell>
          <cell r="G2086" t="str">
            <v>ｍ</v>
          </cell>
          <cell r="H2086">
            <v>7170</v>
          </cell>
          <cell r="I2086" t="str">
            <v>標準書〔Ⅱ〕-</v>
          </cell>
          <cell r="J2086">
            <v>61</v>
          </cell>
        </row>
        <row r="2087">
          <cell r="B2087">
            <v>1920210</v>
          </cell>
          <cell r="C2087" t="str">
            <v>角ﾊﾟｲﾌﾟﾌｪﾝｽ</v>
          </cell>
          <cell r="E2087" t="str">
            <v>高さ900mm･(ｽﾁｰﾙ)</v>
          </cell>
          <cell r="G2087" t="str">
            <v>ｍ</v>
          </cell>
          <cell r="H2087">
            <v>8200</v>
          </cell>
          <cell r="I2087" t="str">
            <v>標準書〔Ⅱ〕-</v>
          </cell>
          <cell r="J2087">
            <v>61</v>
          </cell>
        </row>
        <row r="2088">
          <cell r="B2088">
            <v>1920220</v>
          </cell>
          <cell r="C2088" t="str">
            <v>角ﾊﾟｲﾌﾟﾌｪﾝｽ</v>
          </cell>
          <cell r="E2088" t="str">
            <v>高さ1,200mm･(ｽﾁｰﾙ)</v>
          </cell>
          <cell r="G2088" t="str">
            <v>ｍ</v>
          </cell>
          <cell r="H2088">
            <v>9570</v>
          </cell>
          <cell r="I2088" t="str">
            <v>標準書〔Ⅱ〕-</v>
          </cell>
          <cell r="J2088">
            <v>61</v>
          </cell>
        </row>
        <row r="2089">
          <cell r="B2089">
            <v>1920230</v>
          </cell>
          <cell r="C2089" t="str">
            <v>角ﾊﾟｲﾌﾟﾌｪﾝｽ</v>
          </cell>
          <cell r="E2089" t="str">
            <v>高さ1,500mm･(ｽﾁｰﾙ)</v>
          </cell>
          <cell r="G2089" t="str">
            <v>ｍ</v>
          </cell>
          <cell r="H2089">
            <v>11000</v>
          </cell>
          <cell r="I2089" t="str">
            <v>標準書〔Ⅱ〕-</v>
          </cell>
          <cell r="J2089">
            <v>61</v>
          </cell>
        </row>
        <row r="2090">
          <cell r="B2090">
            <v>1920240</v>
          </cell>
          <cell r="C2090" t="str">
            <v>角ﾊﾟｲﾌﾟﾌｪﾝｽ</v>
          </cell>
          <cell r="E2090" t="str">
            <v>高さ1,800mm･(ｽﾁｰﾙ)</v>
          </cell>
          <cell r="G2090" t="str">
            <v>ｍ</v>
          </cell>
          <cell r="H2090">
            <v>12600</v>
          </cell>
          <cell r="I2090" t="str">
            <v>標準書〔Ⅱ〕-</v>
          </cell>
          <cell r="J2090">
            <v>61</v>
          </cell>
        </row>
        <row r="2091">
          <cell r="B2091">
            <v>1920250</v>
          </cell>
          <cell r="C2091" t="str">
            <v>ｱﾙﾐ形材ﾌｪﾝｽ</v>
          </cell>
          <cell r="E2091" t="str">
            <v>幅600mm×長さ1,975mm×高さ600mm･柱共･手摺ﾀｲﾌﾟ</v>
          </cell>
          <cell r="G2091" t="str">
            <v>枚</v>
          </cell>
          <cell r="H2091">
            <v>10400</v>
          </cell>
          <cell r="I2091" t="str">
            <v>標準書〔Ⅱ〕-</v>
          </cell>
          <cell r="J2091">
            <v>61</v>
          </cell>
        </row>
        <row r="2092">
          <cell r="B2092">
            <v>1920260</v>
          </cell>
          <cell r="C2092" t="str">
            <v>ｱﾙﾐ形材ﾌｪﾝｽ</v>
          </cell>
          <cell r="E2092" t="str">
            <v>幅800mm×長さ1,975mm×高さ800mm･柱共･手摺ﾀｲﾌﾟ</v>
          </cell>
          <cell r="G2092" t="str">
            <v>枚</v>
          </cell>
          <cell r="H2092">
            <v>12000</v>
          </cell>
          <cell r="I2092" t="str">
            <v>標準書〔Ⅱ〕-</v>
          </cell>
          <cell r="J2092">
            <v>61</v>
          </cell>
        </row>
        <row r="2093">
          <cell r="B2093">
            <v>1920270</v>
          </cell>
          <cell r="C2093" t="str">
            <v>ｱﾙﾐ形材ﾌｪﾝｽ</v>
          </cell>
          <cell r="E2093" t="str">
            <v>幅1,000mm×長さ1,975mm×高さ1,000mm･柱共･手摺ﾀｲﾌﾟ</v>
          </cell>
          <cell r="G2093" t="str">
            <v>枚</v>
          </cell>
          <cell r="H2093">
            <v>14800</v>
          </cell>
          <cell r="I2093" t="str">
            <v>標準書〔Ⅱ〕-</v>
          </cell>
          <cell r="J2093">
            <v>61</v>
          </cell>
        </row>
        <row r="2094">
          <cell r="B2094">
            <v>1920280</v>
          </cell>
          <cell r="C2094" t="str">
            <v>ｱﾙﾐ形材ﾌｪﾝｽ</v>
          </cell>
          <cell r="E2094" t="str">
            <v>幅600mm×長さ2,000mm×高さ600mm･柱共･面格子ﾀｲﾌﾟ</v>
          </cell>
          <cell r="G2094" t="str">
            <v>枚</v>
          </cell>
          <cell r="H2094">
            <v>26800</v>
          </cell>
          <cell r="I2094" t="str">
            <v>標準書〔Ⅱ〕-</v>
          </cell>
          <cell r="J2094">
            <v>61</v>
          </cell>
        </row>
        <row r="2095">
          <cell r="B2095">
            <v>1920290</v>
          </cell>
          <cell r="C2095" t="str">
            <v>ｱﾙﾐ形材ﾌｪﾝｽ</v>
          </cell>
          <cell r="E2095" t="str">
            <v>幅800mm×長さ2,000mm×高さ800mm･柱共･面格子ﾀｲﾌﾟ</v>
          </cell>
          <cell r="G2095" t="str">
            <v>枚</v>
          </cell>
          <cell r="H2095">
            <v>32100</v>
          </cell>
          <cell r="I2095" t="str">
            <v>標準書〔Ⅱ〕-</v>
          </cell>
          <cell r="J2095">
            <v>61</v>
          </cell>
        </row>
        <row r="2096">
          <cell r="B2096">
            <v>1920300</v>
          </cell>
          <cell r="C2096" t="str">
            <v>ｱﾙﾐ形材ﾌｪﾝｽ</v>
          </cell>
          <cell r="E2096" t="str">
            <v>幅1,000mm×長さ2,000mm×高さ1,000mm･柱共･面格子ﾀｲﾌﾟ</v>
          </cell>
          <cell r="G2096" t="str">
            <v>枚</v>
          </cell>
          <cell r="H2096">
            <v>43100</v>
          </cell>
          <cell r="I2096" t="str">
            <v>標準書〔Ⅱ〕-</v>
          </cell>
          <cell r="J2096">
            <v>61</v>
          </cell>
        </row>
        <row r="2097">
          <cell r="B2097">
            <v>1920310</v>
          </cell>
          <cell r="C2097" t="str">
            <v>ｱﾙﾐ形材ﾌｪﾝｽ</v>
          </cell>
          <cell r="E2097" t="str">
            <v>幅1,200mm×長さ2,000mm×高さ1,200mm･柱共･面格子ﾀｲﾌﾟ</v>
          </cell>
          <cell r="G2097" t="str">
            <v>枚</v>
          </cell>
          <cell r="H2097">
            <v>50100</v>
          </cell>
          <cell r="I2097" t="str">
            <v>標準書〔Ⅱ〕-</v>
          </cell>
          <cell r="J2097">
            <v>61</v>
          </cell>
        </row>
        <row r="2098">
          <cell r="B2098">
            <v>1920320</v>
          </cell>
          <cell r="C2098" t="str">
            <v>ｱﾙﾐ鋳物ﾌｪﾝｽ</v>
          </cell>
          <cell r="E2098" t="str">
            <v>幅1,000mm×高さ400mm</v>
          </cell>
          <cell r="G2098" t="str">
            <v>枚</v>
          </cell>
          <cell r="H2098">
            <v>21600</v>
          </cell>
          <cell r="I2098" t="str">
            <v>標準書〔Ⅱ〕-</v>
          </cell>
          <cell r="J2098">
            <v>61</v>
          </cell>
        </row>
        <row r="2099">
          <cell r="B2099">
            <v>1920330</v>
          </cell>
          <cell r="C2099" t="str">
            <v>ｱﾙﾐ鋳物ﾌｪﾝｽ</v>
          </cell>
          <cell r="E2099" t="str">
            <v>幅1,000mm×高さ600mm</v>
          </cell>
          <cell r="G2099" t="str">
            <v>枚</v>
          </cell>
          <cell r="H2099">
            <v>28800</v>
          </cell>
          <cell r="I2099" t="str">
            <v>標準書〔Ⅱ〕-</v>
          </cell>
          <cell r="J2099">
            <v>61</v>
          </cell>
        </row>
        <row r="2100">
          <cell r="B2100">
            <v>1920340</v>
          </cell>
          <cell r="C2100" t="str">
            <v>ｱﾙﾐ鋳物ﾌｪﾝｽ</v>
          </cell>
          <cell r="E2100" t="str">
            <v>幅1,000mm×高さ800mm</v>
          </cell>
          <cell r="G2100" t="str">
            <v>枚</v>
          </cell>
          <cell r="H2100">
            <v>35000</v>
          </cell>
          <cell r="I2100" t="str">
            <v>標準書〔Ⅱ〕-</v>
          </cell>
          <cell r="J2100">
            <v>61</v>
          </cell>
        </row>
        <row r="2101">
          <cell r="B2101">
            <v>1920350</v>
          </cell>
          <cell r="C2101" t="str">
            <v>組立塀･柱</v>
          </cell>
          <cell r="E2101" t="str">
            <v>高さ1,800mm用･直柱</v>
          </cell>
          <cell r="G2101" t="str">
            <v>本</v>
          </cell>
          <cell r="H2101">
            <v>4960</v>
          </cell>
          <cell r="I2101" t="str">
            <v>標準書〔Ⅱ〕-</v>
          </cell>
          <cell r="J2101">
            <v>61</v>
          </cell>
        </row>
        <row r="2102">
          <cell r="B2102">
            <v>1920360</v>
          </cell>
          <cell r="C2102" t="str">
            <v>組立塀･柱</v>
          </cell>
          <cell r="E2102" t="str">
            <v>高さ2,100mm用･直柱</v>
          </cell>
          <cell r="G2102" t="str">
            <v>本</v>
          </cell>
          <cell r="H2102">
            <v>6000</v>
          </cell>
          <cell r="I2102" t="str">
            <v>標準書〔Ⅱ〕-</v>
          </cell>
          <cell r="J2102">
            <v>61</v>
          </cell>
        </row>
        <row r="2103">
          <cell r="B2103">
            <v>1920370</v>
          </cell>
          <cell r="C2103" t="str">
            <v>組立塀･柱</v>
          </cell>
          <cell r="E2103" t="str">
            <v>高さ2,400mm用･控柱付</v>
          </cell>
          <cell r="G2103" t="str">
            <v>本</v>
          </cell>
          <cell r="H2103">
            <v>12400</v>
          </cell>
          <cell r="I2103" t="str">
            <v>標準書〔Ⅱ〕-</v>
          </cell>
          <cell r="J2103">
            <v>61</v>
          </cell>
        </row>
        <row r="2104">
          <cell r="B2104">
            <v>1920380</v>
          </cell>
          <cell r="C2104" t="str">
            <v>組立塀･柱</v>
          </cell>
          <cell r="E2104" t="str">
            <v>高さ1,800mm用･控柱付</v>
          </cell>
          <cell r="G2104" t="str">
            <v>本</v>
          </cell>
          <cell r="H2104">
            <v>7840</v>
          </cell>
          <cell r="I2104" t="str">
            <v>標準書〔Ⅱ〕-</v>
          </cell>
          <cell r="J2104">
            <v>61</v>
          </cell>
        </row>
        <row r="2105">
          <cell r="B2105">
            <v>1920390</v>
          </cell>
          <cell r="C2105" t="str">
            <v>組立塀･柱</v>
          </cell>
          <cell r="E2105" t="str">
            <v>高さ2,100mm用･控柱付</v>
          </cell>
          <cell r="G2105" t="str">
            <v>本</v>
          </cell>
          <cell r="H2105">
            <v>10100</v>
          </cell>
          <cell r="I2105" t="str">
            <v>標準書〔Ⅱ〕-</v>
          </cell>
          <cell r="J2105">
            <v>61</v>
          </cell>
        </row>
        <row r="2106">
          <cell r="B2106">
            <v>1920400</v>
          </cell>
          <cell r="C2106" t="str">
            <v>組立塀･板</v>
          </cell>
          <cell r="E2106" t="str">
            <v>1,800mm</v>
          </cell>
          <cell r="G2106" t="str">
            <v>枚</v>
          </cell>
          <cell r="H2106">
            <v>1600</v>
          </cell>
          <cell r="I2106" t="str">
            <v>標準書〔Ⅱ〕-</v>
          </cell>
          <cell r="J2106">
            <v>61</v>
          </cell>
        </row>
        <row r="2107">
          <cell r="B2107">
            <v>1920410</v>
          </cell>
          <cell r="C2107" t="str">
            <v>組立塀･笠木</v>
          </cell>
          <cell r="E2107" t="str">
            <v>1,800mm</v>
          </cell>
          <cell r="G2107" t="str">
            <v>枚</v>
          </cell>
          <cell r="H2107">
            <v>2720</v>
          </cell>
          <cell r="I2107" t="str">
            <v>標準書〔Ⅱ〕-</v>
          </cell>
          <cell r="J2107">
            <v>61</v>
          </cell>
        </row>
        <row r="2108">
          <cell r="B2108">
            <v>1920420</v>
          </cell>
          <cell r="C2108" t="str">
            <v>網代</v>
          </cell>
          <cell r="E2108" t="str">
            <v>杉柾ｱｼﾞﾛ</v>
          </cell>
          <cell r="G2108" t="str">
            <v>㎡</v>
          </cell>
          <cell r="H2108">
            <v>4580</v>
          </cell>
          <cell r="I2108" t="str">
            <v>標準書〔Ⅱ〕-</v>
          </cell>
          <cell r="J2108">
            <v>61</v>
          </cell>
        </row>
        <row r="2109">
          <cell r="B2109">
            <v>1920430</v>
          </cell>
          <cell r="C2109" t="str">
            <v>切丸太</v>
          </cell>
          <cell r="E2109" t="str">
            <v>末口75mm･長さ2,000mm</v>
          </cell>
          <cell r="G2109" t="str">
            <v>本</v>
          </cell>
          <cell r="H2109">
            <v>390</v>
          </cell>
          <cell r="I2109" t="str">
            <v>標準書〔Ⅱ〕-</v>
          </cell>
          <cell r="J2109">
            <v>61</v>
          </cell>
        </row>
        <row r="2110">
          <cell r="B2110">
            <v>1920440</v>
          </cell>
          <cell r="C2110" t="str">
            <v>等辺山形鋼･(小型)</v>
          </cell>
          <cell r="E2110" t="str">
            <v>L-3×30×30</v>
          </cell>
          <cell r="G2110" t="str">
            <v>㎏</v>
          </cell>
          <cell r="H2110">
            <v>92</v>
          </cell>
          <cell r="I2110" t="str">
            <v>標準書〔Ⅱ〕-</v>
          </cell>
          <cell r="J2110">
            <v>61</v>
          </cell>
        </row>
        <row r="2111">
          <cell r="B2111">
            <v>1920450</v>
          </cell>
          <cell r="C2111" t="str">
            <v>等辺山形鋼･(小型)</v>
          </cell>
          <cell r="E2111" t="str">
            <v>L-3×40×40</v>
          </cell>
          <cell r="G2111" t="str">
            <v>㎏</v>
          </cell>
          <cell r="H2111">
            <v>89</v>
          </cell>
          <cell r="I2111" t="str">
            <v>標準書〔Ⅱ〕-</v>
          </cell>
          <cell r="J2111">
            <v>61</v>
          </cell>
        </row>
        <row r="2112">
          <cell r="B2112">
            <v>1920460</v>
          </cell>
          <cell r="C2112" t="str">
            <v>等辺山形鋼･(中型)</v>
          </cell>
          <cell r="E2112" t="str">
            <v>L-12×75×75</v>
          </cell>
          <cell r="G2112" t="str">
            <v>㎏</v>
          </cell>
          <cell r="H2112">
            <v>90</v>
          </cell>
          <cell r="I2112" t="str">
            <v>標準書〔Ⅱ〕-</v>
          </cell>
          <cell r="J2112">
            <v>61</v>
          </cell>
        </row>
        <row r="2113">
          <cell r="B2113">
            <v>1920470</v>
          </cell>
          <cell r="C2113" t="str">
            <v>等辺山形鋼･(中型)</v>
          </cell>
          <cell r="E2113" t="str">
            <v>L-4×50×50</v>
          </cell>
          <cell r="G2113" t="str">
            <v>㎏</v>
          </cell>
          <cell r="H2113">
            <v>82</v>
          </cell>
          <cell r="I2113" t="str">
            <v>標準書〔Ⅱ〕-</v>
          </cell>
          <cell r="J2113">
            <v>61</v>
          </cell>
        </row>
        <row r="2114">
          <cell r="B2114">
            <v>1920480</v>
          </cell>
          <cell r="C2114" t="str">
            <v>有刺鉄線</v>
          </cell>
          <cell r="E2114" t="str">
            <v>2種･＃14</v>
          </cell>
          <cell r="G2114" t="str">
            <v>ｍ</v>
          </cell>
          <cell r="H2114">
            <v>21</v>
          </cell>
          <cell r="I2114" t="str">
            <v>標準書〔Ⅱ〕-</v>
          </cell>
          <cell r="J2114">
            <v>61</v>
          </cell>
        </row>
        <row r="2115">
          <cell r="B2115">
            <v>1920490</v>
          </cell>
          <cell r="C2115" t="str">
            <v>真竹</v>
          </cell>
          <cell r="E2115" t="str">
            <v>2つ割･4,000mm</v>
          </cell>
          <cell r="G2115" t="str">
            <v>本</v>
          </cell>
          <cell r="H2115">
            <v>400</v>
          </cell>
          <cell r="I2115" t="str">
            <v>標準書〔Ⅱ〕-</v>
          </cell>
          <cell r="J2115">
            <v>61</v>
          </cell>
        </row>
        <row r="2116">
          <cell r="B2116">
            <v>1920500</v>
          </cell>
          <cell r="C2116" t="str">
            <v>真竹</v>
          </cell>
          <cell r="E2116" t="str">
            <v>3つ割･1,500mm</v>
          </cell>
          <cell r="G2116" t="str">
            <v>本</v>
          </cell>
          <cell r="H2116">
            <v>100</v>
          </cell>
          <cell r="I2116" t="str">
            <v>標準書〔Ⅱ〕-</v>
          </cell>
          <cell r="J2116">
            <v>61</v>
          </cell>
        </row>
        <row r="2117">
          <cell r="B2117">
            <v>1920510</v>
          </cell>
          <cell r="C2117" t="str">
            <v>真竹</v>
          </cell>
          <cell r="E2117" t="str">
            <v>3つ割･1,800mm</v>
          </cell>
          <cell r="G2117" t="str">
            <v>本</v>
          </cell>
          <cell r="H2117">
            <v>120</v>
          </cell>
          <cell r="I2117" t="str">
            <v>標準書〔Ⅱ〕-</v>
          </cell>
          <cell r="J2117">
            <v>61</v>
          </cell>
        </row>
        <row r="2118">
          <cell r="B2118">
            <v>1920520</v>
          </cell>
          <cell r="C2118" t="str">
            <v>安全ﾈｯﾄ</v>
          </cell>
          <cell r="E2118" t="str">
            <v>網目4mm</v>
          </cell>
          <cell r="G2118" t="str">
            <v>m2</v>
          </cell>
          <cell r="H2118">
            <v>78</v>
          </cell>
          <cell r="I2118" t="str">
            <v>標準書〔Ⅱ〕-</v>
          </cell>
          <cell r="J2118">
            <v>62</v>
          </cell>
        </row>
        <row r="2119">
          <cell r="B2119">
            <v>1930010</v>
          </cell>
          <cell r="C2119" t="str">
            <v>ｱﾙﾐ片流ｶｰﾎﾟｰﾄ</v>
          </cell>
          <cell r="E2119" t="str">
            <v>幅2,393mm×長さ4,800mm×高さ2,682mm･片持支柱</v>
          </cell>
          <cell r="G2119" t="str">
            <v>ｾｯﾄ</v>
          </cell>
          <cell r="H2119">
            <v>91600</v>
          </cell>
          <cell r="I2119" t="str">
            <v>標準書〔Ⅱ〕-</v>
          </cell>
          <cell r="J2119">
            <v>63</v>
          </cell>
        </row>
        <row r="2120">
          <cell r="B2120">
            <v>1930020</v>
          </cell>
          <cell r="C2120" t="str">
            <v>ｱﾙﾐ片流ｶｰﾎﾟｰﾄ</v>
          </cell>
          <cell r="E2120" t="str">
            <v>幅2,698mm×長さ5,400mm×高さ2,736mm･片持支柱</v>
          </cell>
          <cell r="G2120" t="str">
            <v>ｾｯﾄ</v>
          </cell>
          <cell r="H2120">
            <v>104400</v>
          </cell>
          <cell r="I2120" t="str">
            <v>標準書〔Ⅱ〕-</v>
          </cell>
          <cell r="J2120">
            <v>63</v>
          </cell>
        </row>
        <row r="2121">
          <cell r="B2121">
            <v>1930030</v>
          </cell>
          <cell r="C2121" t="str">
            <v>ｱｰﾑﾀｲﾌﾟｶｰﾎﾟｰﾄ</v>
          </cell>
          <cell r="E2121" t="str">
            <v>幅2,713mm×長さ5,118mm×高さ2,229mm･ｱﾙﾐ両支持柱</v>
          </cell>
          <cell r="G2121" t="str">
            <v>ｾｯﾄ</v>
          </cell>
          <cell r="H2121">
            <v>162000</v>
          </cell>
          <cell r="I2121" t="str">
            <v>標準書〔Ⅱ〕-</v>
          </cell>
          <cell r="J2121">
            <v>63</v>
          </cell>
        </row>
        <row r="2122">
          <cell r="B2122">
            <v>1930040</v>
          </cell>
          <cell r="C2122" t="str">
            <v>ｱｰﾑﾀｲﾌﾟｶｰﾎﾟｰﾄ</v>
          </cell>
          <cell r="E2122" t="str">
            <v>幅3,051mm×長さ5,118mm×高さ2,229mm･ｱﾙﾐ両支持柱</v>
          </cell>
          <cell r="G2122" t="str">
            <v>ｾｯﾄ</v>
          </cell>
          <cell r="H2122">
            <v>188000</v>
          </cell>
          <cell r="I2122" t="str">
            <v>標準書〔Ⅱ〕-</v>
          </cell>
          <cell r="J2122">
            <v>63</v>
          </cell>
        </row>
        <row r="2123">
          <cell r="B2123">
            <v>1930050</v>
          </cell>
          <cell r="C2123" t="str">
            <v>ｶﾞﾚｰｼﾞ</v>
          </cell>
          <cell r="E2123" t="str">
            <v>幅2,650mm×長さ4,880mm×高さ2,310mm･ｼｬｯﾀｰ式</v>
          </cell>
          <cell r="G2123" t="str">
            <v>ｾｯﾄ</v>
          </cell>
          <cell r="H2123">
            <v>293600</v>
          </cell>
          <cell r="I2123" t="str">
            <v>標準書〔Ⅱ〕-</v>
          </cell>
          <cell r="J2123">
            <v>63</v>
          </cell>
        </row>
        <row r="2124">
          <cell r="B2124">
            <v>1930060</v>
          </cell>
          <cell r="C2124" t="str">
            <v>捨土台･(玉石)</v>
          </cell>
          <cell r="E2124" t="str">
            <v>350mm～450mm･(0.024m3/個)</v>
          </cell>
          <cell r="G2124" t="str">
            <v>個</v>
          </cell>
          <cell r="H2124">
            <v>1070</v>
          </cell>
          <cell r="I2124" t="str">
            <v>標準書〔Ⅱ〕-</v>
          </cell>
          <cell r="J2124">
            <v>63</v>
          </cell>
        </row>
        <row r="2125">
          <cell r="B2125">
            <v>1930070</v>
          </cell>
          <cell r="C2125" t="str">
            <v>根巻石･（花崗岩)</v>
          </cell>
          <cell r="E2125" t="str">
            <v>450mm×450mm×300mm･(0.060m3/個)</v>
          </cell>
          <cell r="G2125" t="str">
            <v>個</v>
          </cell>
          <cell r="H2125">
            <v>59200</v>
          </cell>
          <cell r="I2125" t="str">
            <v>標準書〔Ⅱ〕-</v>
          </cell>
          <cell r="J2125">
            <v>63</v>
          </cell>
        </row>
        <row r="2126">
          <cell r="B2126">
            <v>1930080</v>
          </cell>
          <cell r="C2126" t="str">
            <v>根巻石･（花崗岩)</v>
          </cell>
          <cell r="E2126" t="str">
            <v>350mm×350mm×300mm･(0.036m3/個)</v>
          </cell>
          <cell r="G2126" t="str">
            <v>個</v>
          </cell>
          <cell r="H2126">
            <v>35200</v>
          </cell>
          <cell r="I2126" t="str">
            <v>標準書〔Ⅱ〕-</v>
          </cell>
          <cell r="J2126">
            <v>63</v>
          </cell>
        </row>
        <row r="2127">
          <cell r="B2127">
            <v>1930090</v>
          </cell>
          <cell r="C2127" t="str">
            <v>棟包</v>
          </cell>
          <cell r="E2127" t="str">
            <v>銅板･厚0.4mm</v>
          </cell>
          <cell r="G2127" t="str">
            <v>ｍ</v>
          </cell>
          <cell r="H2127">
            <v>2400</v>
          </cell>
          <cell r="I2127" t="str">
            <v>標準書〔Ⅱ〕-</v>
          </cell>
          <cell r="J2127">
            <v>63</v>
          </cell>
        </row>
        <row r="2128">
          <cell r="B2128">
            <v>1930100</v>
          </cell>
          <cell r="C2128" t="str">
            <v>PHCﾊﾟｲﾙ</v>
          </cell>
          <cell r="E2128" t="str">
            <v>300mm×60mm×8m･A種</v>
          </cell>
          <cell r="G2128" t="str">
            <v>本</v>
          </cell>
          <cell r="H2128">
            <v>32100</v>
          </cell>
          <cell r="I2128" t="str">
            <v>標準書〔Ⅱ〕-</v>
          </cell>
          <cell r="J2128">
            <v>63</v>
          </cell>
        </row>
        <row r="2129">
          <cell r="B2129">
            <v>1930110</v>
          </cell>
          <cell r="C2129" t="str">
            <v>ﾋﾞﾆｰﾙﾊｳｽ</v>
          </cell>
          <cell r="E2129" t="str">
            <v>ｽﾁｰﾙﾊﾟｲﾌﾟ･間口4.5m×長さ18m</v>
          </cell>
          <cell r="G2129" t="str">
            <v>ヶ所</v>
          </cell>
          <cell r="H2129">
            <v>195600</v>
          </cell>
          <cell r="I2129" t="str">
            <v>標準書〔Ⅱ〕-</v>
          </cell>
          <cell r="J2129">
            <v>63</v>
          </cell>
        </row>
        <row r="2130">
          <cell r="B2130">
            <v>1930120</v>
          </cell>
          <cell r="C2130" t="str">
            <v>ﾋﾞﾆｰﾙﾊｳｽ</v>
          </cell>
          <cell r="E2130" t="str">
            <v>ｽﾁｰﾙﾊﾟｲﾌﾟ･間口5.4m×長さ18m</v>
          </cell>
          <cell r="G2130" t="str">
            <v>ヶ所</v>
          </cell>
          <cell r="H2130">
            <v>226000</v>
          </cell>
          <cell r="I2130" t="str">
            <v>標準書〔Ⅱ〕-</v>
          </cell>
          <cell r="J2130">
            <v>63</v>
          </cell>
        </row>
        <row r="2131">
          <cell r="B2131">
            <v>1930130</v>
          </cell>
          <cell r="C2131" t="str">
            <v>ﾋﾞﾆｰﾙﾊｳｽ</v>
          </cell>
          <cell r="E2131" t="str">
            <v>ｽﾁｰﾙﾊﾟｲﾌﾟ･間口7.2m×長さ18m</v>
          </cell>
          <cell r="G2131" t="str">
            <v>ヶ所</v>
          </cell>
          <cell r="H2131">
            <v>286800</v>
          </cell>
          <cell r="I2131" t="str">
            <v>標準書〔Ⅱ〕-</v>
          </cell>
          <cell r="J2131">
            <v>63</v>
          </cell>
        </row>
        <row r="2132">
          <cell r="B2132">
            <v>1930140</v>
          </cell>
          <cell r="C2132" t="str">
            <v>ﾋﾞﾆｰﾙﾊｳｽ･(耐雪型)</v>
          </cell>
          <cell r="E2132" t="str">
            <v>ｽﾁｰﾙﾊﾟｲﾌﾟ･間口5.4m×長さ18m</v>
          </cell>
          <cell r="G2132" t="str">
            <v>ヶ所</v>
          </cell>
          <cell r="H2132">
            <v>316800</v>
          </cell>
          <cell r="I2132" t="str">
            <v>標準書〔Ⅱ〕-</v>
          </cell>
          <cell r="J2132">
            <v>63</v>
          </cell>
        </row>
        <row r="2133">
          <cell r="B2133">
            <v>1930150</v>
          </cell>
          <cell r="C2133" t="str">
            <v>間知ﾌﾞﾛｯｸ</v>
          </cell>
          <cell r="E2133" t="str">
            <v>幅450mm×高さ300mm×控350mm</v>
          </cell>
          <cell r="G2133" t="str">
            <v>個</v>
          </cell>
          <cell r="H2133">
            <v>640</v>
          </cell>
          <cell r="I2133" t="str">
            <v>標準書〔Ⅱ〕-</v>
          </cell>
          <cell r="J2133">
            <v>63</v>
          </cell>
        </row>
        <row r="2134">
          <cell r="B2134">
            <v>1930160</v>
          </cell>
          <cell r="C2134" t="str">
            <v>ｸﾗｯｼｬﾗﾝ</v>
          </cell>
          <cell r="E2134" t="str">
            <v>C40～0</v>
          </cell>
          <cell r="G2134" t="str">
            <v>ｍ3</v>
          </cell>
          <cell r="H2134">
            <v>2610</v>
          </cell>
          <cell r="I2134" t="str">
            <v>標準書〔Ⅱ〕-</v>
          </cell>
          <cell r="J2134">
            <v>63</v>
          </cell>
        </row>
        <row r="2135">
          <cell r="B2135">
            <v>1930170</v>
          </cell>
          <cell r="C2135" t="str">
            <v>遮水ｼｰﾄ</v>
          </cell>
          <cell r="E2135" t="str">
            <v>単層構造･軟質塩化ﾋﾞﾆﾙｼｰﾄ</v>
          </cell>
          <cell r="G2135" t="str">
            <v>㎡</v>
          </cell>
          <cell r="H2135">
            <v>940</v>
          </cell>
          <cell r="I2135" t="str">
            <v>標準書〔Ⅱ〕-</v>
          </cell>
          <cell r="J2135">
            <v>63</v>
          </cell>
        </row>
        <row r="2136">
          <cell r="B2136">
            <v>1930180</v>
          </cell>
          <cell r="C2136" t="str">
            <v>ｺﾝｸﾘｰﾄﾌﾞﾛｯｸ</v>
          </cell>
          <cell r="E2136" t="str">
            <v>498mm×190mm×120mm･(化粧)</v>
          </cell>
          <cell r="G2136" t="str">
            <v>個</v>
          </cell>
          <cell r="H2136">
            <v>1440</v>
          </cell>
          <cell r="I2136" t="str">
            <v>標準書〔Ⅱ〕-</v>
          </cell>
          <cell r="J2136">
            <v>63</v>
          </cell>
        </row>
        <row r="2137">
          <cell r="B2137">
            <v>1930190</v>
          </cell>
          <cell r="C2137" t="str">
            <v>排水金具</v>
          </cell>
          <cell r="E2137" t="str">
            <v>床用･D金具･50A</v>
          </cell>
          <cell r="G2137" t="str">
            <v>個</v>
          </cell>
          <cell r="H2137">
            <v>1950</v>
          </cell>
          <cell r="I2137" t="str">
            <v>標準書〔Ⅱ〕-</v>
          </cell>
          <cell r="J2137">
            <v>63</v>
          </cell>
        </row>
        <row r="2138">
          <cell r="B2138">
            <v>1930200</v>
          </cell>
          <cell r="C2138" t="str">
            <v>排水金具取付手間</v>
          </cell>
          <cell r="E2138" t="str">
            <v>口径50A</v>
          </cell>
          <cell r="G2138" t="str">
            <v>個</v>
          </cell>
          <cell r="H2138">
            <v>3520</v>
          </cell>
          <cell r="I2138" t="str">
            <v>標準書〔Ⅱ〕-</v>
          </cell>
          <cell r="J2138">
            <v>63</v>
          </cell>
        </row>
        <row r="2139">
          <cell r="B2139">
            <v>1930210</v>
          </cell>
          <cell r="C2139" t="str">
            <v>大谷石笠石</v>
          </cell>
          <cell r="E2139" t="str">
            <v>210mm×90mm×900mm･厚150mm用</v>
          </cell>
          <cell r="G2139" t="str">
            <v>本</v>
          </cell>
          <cell r="H2139">
            <v>4000</v>
          </cell>
          <cell r="I2139" t="str">
            <v>標準書〔Ⅱ〕-</v>
          </cell>
          <cell r="J2139">
            <v>63</v>
          </cell>
        </row>
        <row r="2140">
          <cell r="B2140">
            <v>1930220</v>
          </cell>
          <cell r="C2140" t="str">
            <v>ｺﾝｸﾘｰﾄ井戸側</v>
          </cell>
          <cell r="E2140" t="str">
            <v>内径1,200mm×高さ600mm</v>
          </cell>
          <cell r="G2140" t="str">
            <v>個</v>
          </cell>
          <cell r="H2140">
            <v>16400</v>
          </cell>
          <cell r="I2140" t="str">
            <v>標準書〔Ⅱ〕-</v>
          </cell>
          <cell r="J2140">
            <v>63</v>
          </cell>
        </row>
        <row r="2141">
          <cell r="B2141">
            <v>1930230</v>
          </cell>
          <cell r="C2141" t="str">
            <v>ｺﾝｸﾘｰﾄ井戸側</v>
          </cell>
          <cell r="E2141" t="str">
            <v>内径900mm×高さ600mm</v>
          </cell>
          <cell r="G2141" t="str">
            <v>個</v>
          </cell>
          <cell r="H2141">
            <v>9830</v>
          </cell>
          <cell r="I2141" t="str">
            <v>標準書〔Ⅱ〕-</v>
          </cell>
          <cell r="J2141">
            <v>63</v>
          </cell>
        </row>
        <row r="2142">
          <cell r="B2142">
            <v>1930240</v>
          </cell>
          <cell r="C2142" t="str">
            <v>ｺﾝｸﾘｰﾄ井戸側</v>
          </cell>
          <cell r="E2142" t="str">
            <v>内径750mm×高さ600mm</v>
          </cell>
          <cell r="G2142" t="str">
            <v>個</v>
          </cell>
          <cell r="H2142">
            <v>7390</v>
          </cell>
          <cell r="I2142" t="str">
            <v>標準書〔Ⅱ〕-</v>
          </cell>
          <cell r="J2142">
            <v>63</v>
          </cell>
        </row>
        <row r="2143">
          <cell r="B2143">
            <v>1930250</v>
          </cell>
          <cell r="C2143" t="str">
            <v>ｺﾝｸﾘｰﾄ井戸側</v>
          </cell>
          <cell r="E2143" t="str">
            <v>内径1,200mm×高さ300mm</v>
          </cell>
          <cell r="G2143" t="str">
            <v>個</v>
          </cell>
          <cell r="H2143">
            <v>8240</v>
          </cell>
          <cell r="I2143" t="str">
            <v>標準書〔Ⅱ〕-</v>
          </cell>
          <cell r="J2143">
            <v>63</v>
          </cell>
        </row>
        <row r="2144">
          <cell r="B2144">
            <v>1930260</v>
          </cell>
          <cell r="C2144" t="str">
            <v>ｺﾝｸﾘｰﾄ井戸側</v>
          </cell>
          <cell r="E2144" t="str">
            <v>内径900mm×高さ300mm</v>
          </cell>
          <cell r="G2144" t="str">
            <v>個</v>
          </cell>
          <cell r="H2144">
            <v>4910</v>
          </cell>
          <cell r="I2144" t="str">
            <v>標準書〔Ⅱ〕-</v>
          </cell>
          <cell r="J2144">
            <v>63</v>
          </cell>
        </row>
        <row r="2145">
          <cell r="B2145">
            <v>1930270</v>
          </cell>
          <cell r="C2145" t="str">
            <v>ｺﾝｸﾘｰﾄ井戸側</v>
          </cell>
          <cell r="E2145" t="str">
            <v>内径750mm×高さ300mm</v>
          </cell>
          <cell r="G2145" t="str">
            <v>個</v>
          </cell>
          <cell r="H2145">
            <v>3690</v>
          </cell>
          <cell r="I2145" t="str">
            <v>標準書〔Ⅱ〕-</v>
          </cell>
          <cell r="J2145">
            <v>63</v>
          </cell>
        </row>
        <row r="2146">
          <cell r="B2146">
            <v>1930280</v>
          </cell>
          <cell r="C2146" t="str">
            <v>地盤ﾎﾞｰﾘﾝｸﾞ費</v>
          </cell>
          <cell r="E2146" t="str">
            <v>粘性･砂質･砂ﾚｷ･φ66</v>
          </cell>
          <cell r="G2146" t="str">
            <v>ｍ</v>
          </cell>
          <cell r="H2146">
            <v>13200</v>
          </cell>
          <cell r="I2146" t="str">
            <v>標準書〔Ⅱ〕-</v>
          </cell>
          <cell r="J2146">
            <v>63</v>
          </cell>
        </row>
        <row r="2147">
          <cell r="B2147">
            <v>1930290</v>
          </cell>
          <cell r="C2147" t="str">
            <v>地盤ﾎﾞｰﾘﾝｸﾞ費</v>
          </cell>
          <cell r="E2147" t="str">
            <v>粘性･砂質･砂ﾚｷ･φ86</v>
          </cell>
          <cell r="G2147" t="str">
            <v>ｍ</v>
          </cell>
          <cell r="H2147">
            <v>15500</v>
          </cell>
          <cell r="I2147" t="str">
            <v>標準書〔Ⅱ〕-</v>
          </cell>
          <cell r="J2147">
            <v>63</v>
          </cell>
        </row>
        <row r="2148">
          <cell r="B2148">
            <v>1930300</v>
          </cell>
          <cell r="C2148" t="str">
            <v>地盤ﾎﾞｰﾘﾝｸﾞ費</v>
          </cell>
          <cell r="E2148" t="str">
            <v>粘性･砂質･砂ﾚｷ･φ116</v>
          </cell>
          <cell r="G2148" t="str">
            <v>ｍ</v>
          </cell>
          <cell r="H2148">
            <v>19400</v>
          </cell>
          <cell r="I2148" t="str">
            <v>標準書〔Ⅱ〕-</v>
          </cell>
          <cell r="J2148">
            <v>63</v>
          </cell>
        </row>
        <row r="2149">
          <cell r="B2149">
            <v>1930310</v>
          </cell>
          <cell r="C2149" t="str">
            <v>水質検査費</v>
          </cell>
          <cell r="E2149" t="str">
            <v>50項目</v>
          </cell>
          <cell r="G2149" t="str">
            <v>回</v>
          </cell>
          <cell r="H2149">
            <v>160000</v>
          </cell>
          <cell r="I2149" t="str">
            <v>標準書〔Ⅱ〕-</v>
          </cell>
          <cell r="J2149">
            <v>63</v>
          </cell>
        </row>
        <row r="2150">
          <cell r="B2150">
            <v>1930320</v>
          </cell>
          <cell r="C2150" t="str">
            <v>角形鋼管･(柱用)</v>
          </cell>
          <cell r="E2150" t="str">
            <v>正方形･3.2mm×100mm×100mm･9.52kg/m</v>
          </cell>
          <cell r="G2150" t="str">
            <v>㎏</v>
          </cell>
          <cell r="H2150">
            <v>92</v>
          </cell>
          <cell r="I2150" t="str">
            <v>標準書〔Ⅱ〕-</v>
          </cell>
          <cell r="J2150">
            <v>63</v>
          </cell>
        </row>
        <row r="2151">
          <cell r="B2151">
            <v>1930330</v>
          </cell>
          <cell r="C2151" t="str">
            <v>角形鋼管･(柱用)</v>
          </cell>
          <cell r="E2151" t="str">
            <v>正方形･4.5mm×100mm×100mm･13.1㎏/m</v>
          </cell>
          <cell r="G2151" t="str">
            <v>㎏</v>
          </cell>
          <cell r="H2151">
            <v>95</v>
          </cell>
          <cell r="I2151" t="str">
            <v>標準書〔Ⅱ〕-</v>
          </cell>
          <cell r="J2151">
            <v>63</v>
          </cell>
        </row>
        <row r="2152">
          <cell r="B2152">
            <v>1930340</v>
          </cell>
          <cell r="C2152" t="str">
            <v>角形鋼管･(柱用)</v>
          </cell>
          <cell r="E2152" t="str">
            <v>正方形･4.5mm×125mm×125mm･16.6kg/m</v>
          </cell>
          <cell r="G2152" t="str">
            <v>㎏</v>
          </cell>
          <cell r="H2152">
            <v>95</v>
          </cell>
          <cell r="I2152" t="str">
            <v>標準書〔Ⅱ〕-</v>
          </cell>
          <cell r="J2152">
            <v>63</v>
          </cell>
        </row>
        <row r="2153">
          <cell r="B2153">
            <v>1930350</v>
          </cell>
          <cell r="C2153" t="str">
            <v>角形鋼管･(柱用)</v>
          </cell>
          <cell r="E2153" t="str">
            <v>正方形･6.0mm×150mm×150mm･26.4kg/m</v>
          </cell>
          <cell r="G2153" t="str">
            <v>㎏</v>
          </cell>
          <cell r="H2153">
            <v>97</v>
          </cell>
          <cell r="I2153" t="str">
            <v>標準書〔Ⅱ〕-</v>
          </cell>
          <cell r="J2153">
            <v>63</v>
          </cell>
        </row>
        <row r="2154">
          <cell r="B2154">
            <v>1930360</v>
          </cell>
          <cell r="C2154" t="str">
            <v>角形鋼管･(柱用)</v>
          </cell>
          <cell r="E2154" t="str">
            <v>正方形･6.0mm×175mm×175mm･31.1kg/m</v>
          </cell>
          <cell r="G2154" t="str">
            <v>㎏</v>
          </cell>
          <cell r="H2154">
            <v>100</v>
          </cell>
          <cell r="I2154" t="str">
            <v>標準書〔Ⅱ〕-</v>
          </cell>
          <cell r="J2154">
            <v>63</v>
          </cell>
        </row>
        <row r="2155">
          <cell r="B2155">
            <v>1930370</v>
          </cell>
          <cell r="C2155" t="str">
            <v>角形鋼管･(柱用)</v>
          </cell>
          <cell r="E2155" t="str">
            <v>正方形･6.0mm×200mm×200mm･35.8kg/m</v>
          </cell>
          <cell r="G2155" t="str">
            <v>㎏</v>
          </cell>
          <cell r="H2155">
            <v>95</v>
          </cell>
          <cell r="I2155" t="str">
            <v>標準書〔Ⅱ〕-</v>
          </cell>
          <cell r="J2155">
            <v>63</v>
          </cell>
        </row>
        <row r="2156">
          <cell r="B2156">
            <v>1930380</v>
          </cell>
          <cell r="C2156" t="str">
            <v>角形鋼管･(柱用)</v>
          </cell>
          <cell r="E2156" t="str">
            <v>正方形･6.0mm×250mm×250mm･45.2kg/m</v>
          </cell>
          <cell r="G2156" t="str">
            <v>㎏</v>
          </cell>
          <cell r="H2156">
            <v>95</v>
          </cell>
          <cell r="I2156" t="str">
            <v>標準書〔Ⅱ〕-</v>
          </cell>
          <cell r="J2156">
            <v>63</v>
          </cell>
        </row>
        <row r="2157">
          <cell r="B2157">
            <v>1930390</v>
          </cell>
          <cell r="C2157" t="str">
            <v>看板ｲﾗｽﾄ</v>
          </cell>
          <cell r="E2157" t="str">
            <v>鉄板･油性</v>
          </cell>
          <cell r="G2157" t="str">
            <v>㎡</v>
          </cell>
          <cell r="H2157">
            <v>24000</v>
          </cell>
          <cell r="I2157" t="str">
            <v>標準書〔Ⅱ〕-</v>
          </cell>
          <cell r="J2157">
            <v>63</v>
          </cell>
        </row>
        <row r="2158">
          <cell r="B2158">
            <v>1930400</v>
          </cell>
          <cell r="C2158" t="str">
            <v>看板ｲﾗｽﾄ</v>
          </cell>
          <cell r="E2158" t="str">
            <v>ﾓﾙﾀﾙ面･油性</v>
          </cell>
          <cell r="G2158" t="str">
            <v>㎡</v>
          </cell>
          <cell r="H2158">
            <v>30000</v>
          </cell>
          <cell r="I2158" t="str">
            <v>標準書〔Ⅱ〕-</v>
          </cell>
          <cell r="J2158">
            <v>63</v>
          </cell>
        </row>
        <row r="2159">
          <cell r="B2159">
            <v>1930410</v>
          </cell>
          <cell r="C2159" t="str">
            <v>看板ｲﾗｽﾄ</v>
          </cell>
          <cell r="E2159" t="str">
            <v>ｼｬｯﾀｰ面･油性</v>
          </cell>
          <cell r="G2159" t="str">
            <v>㎡</v>
          </cell>
          <cell r="H2159">
            <v>36000</v>
          </cell>
          <cell r="I2159" t="str">
            <v>標準書〔Ⅱ〕-</v>
          </cell>
          <cell r="J2159">
            <v>63</v>
          </cell>
        </row>
        <row r="2160">
          <cell r="B2160">
            <v>1930420</v>
          </cell>
          <cell r="C2160" t="str">
            <v>ｱｸﾘﾙ板切文字</v>
          </cell>
          <cell r="E2160" t="str">
            <v>小(50mm角程度)</v>
          </cell>
          <cell r="G2160" t="str">
            <v>個</v>
          </cell>
          <cell r="H2160">
            <v>720</v>
          </cell>
          <cell r="I2160" t="str">
            <v>標準書〔Ⅱ〕-</v>
          </cell>
          <cell r="J2160">
            <v>63</v>
          </cell>
        </row>
        <row r="2161">
          <cell r="B2161">
            <v>1930430</v>
          </cell>
          <cell r="C2161" t="str">
            <v>ｱｸﾘﾙ板切文字</v>
          </cell>
          <cell r="E2161" t="str">
            <v>中(100mm角程度)</v>
          </cell>
          <cell r="G2161" t="str">
            <v>個</v>
          </cell>
          <cell r="H2161">
            <v>1360</v>
          </cell>
          <cell r="I2161" t="str">
            <v>標準書〔Ⅱ〕-</v>
          </cell>
          <cell r="J2161">
            <v>63</v>
          </cell>
        </row>
        <row r="2162">
          <cell r="B2162">
            <v>1930440</v>
          </cell>
          <cell r="C2162" t="str">
            <v>ｱｸﾘﾙ板切文字</v>
          </cell>
          <cell r="E2162" t="str">
            <v>大(200mm角程度)</v>
          </cell>
          <cell r="G2162" t="str">
            <v>個</v>
          </cell>
          <cell r="H2162">
            <v>2640</v>
          </cell>
          <cell r="I2162" t="str">
            <v>標準書〔Ⅱ〕-</v>
          </cell>
          <cell r="J2162">
            <v>63</v>
          </cell>
        </row>
        <row r="2163">
          <cell r="B2163">
            <v>1930450</v>
          </cell>
          <cell r="C2163" t="str">
            <v>看板ﾚﾀﾘﾝｸﾞ</v>
          </cell>
          <cell r="E2163" t="str">
            <v>小(50mm角程度)</v>
          </cell>
          <cell r="G2163" t="str">
            <v>文字</v>
          </cell>
          <cell r="H2163">
            <v>240</v>
          </cell>
          <cell r="I2163" t="str">
            <v>標準書〔Ⅱ〕-</v>
          </cell>
          <cell r="J2163">
            <v>63</v>
          </cell>
        </row>
        <row r="2164">
          <cell r="B2164">
            <v>1930460</v>
          </cell>
          <cell r="C2164" t="str">
            <v>看板ﾚﾀﾘﾝｸﾞ</v>
          </cell>
          <cell r="E2164" t="str">
            <v>中(100mm角程度)</v>
          </cell>
          <cell r="G2164" t="str">
            <v>文字</v>
          </cell>
          <cell r="H2164">
            <v>480</v>
          </cell>
          <cell r="I2164" t="str">
            <v>標準書〔Ⅱ〕-</v>
          </cell>
          <cell r="J2164">
            <v>63</v>
          </cell>
        </row>
        <row r="2165">
          <cell r="B2165">
            <v>1930470</v>
          </cell>
          <cell r="C2165" t="str">
            <v>看板ﾚﾀﾘﾝｸﾞ</v>
          </cell>
          <cell r="E2165" t="str">
            <v>大(200mm角程度)</v>
          </cell>
          <cell r="G2165" t="str">
            <v>文字</v>
          </cell>
          <cell r="H2165">
            <v>960</v>
          </cell>
          <cell r="I2165" t="str">
            <v>標準書〔Ⅱ〕-</v>
          </cell>
          <cell r="J2165">
            <v>63</v>
          </cell>
        </row>
        <row r="2166">
          <cell r="B2166">
            <v>1930480</v>
          </cell>
          <cell r="C2166" t="str">
            <v>ｱｸﾘﾙ製看板</v>
          </cell>
          <cell r="E2166" t="str">
            <v>幅630mm×高さ900mm×厚150mm･電灯入</v>
          </cell>
          <cell r="G2166" t="str">
            <v>ヶ所</v>
          </cell>
          <cell r="H2166">
            <v>62800</v>
          </cell>
          <cell r="I2166" t="str">
            <v>標準書〔Ⅱ〕-</v>
          </cell>
          <cell r="J2166">
            <v>63</v>
          </cell>
        </row>
        <row r="2167">
          <cell r="B2167">
            <v>1930490</v>
          </cell>
          <cell r="C2167" t="str">
            <v>ｱｸﾘﾙ製看板</v>
          </cell>
          <cell r="E2167" t="str">
            <v>幅450mm×高さ1,800mm×厚150mm･電灯入</v>
          </cell>
          <cell r="G2167" t="str">
            <v>ヶ所</v>
          </cell>
          <cell r="H2167">
            <v>75600</v>
          </cell>
          <cell r="I2167" t="str">
            <v>標準書〔Ⅱ〕-</v>
          </cell>
          <cell r="J2167">
            <v>63</v>
          </cell>
        </row>
        <row r="2168">
          <cell r="B2168">
            <v>1930500</v>
          </cell>
          <cell r="C2168" t="str">
            <v>ｱｸﾘﾙ製看板</v>
          </cell>
          <cell r="E2168" t="str">
            <v>幅600mm×高さ1,800mm×厚150mm･電灯入</v>
          </cell>
          <cell r="G2168" t="str">
            <v>ヶ所</v>
          </cell>
          <cell r="H2168">
            <v>99000</v>
          </cell>
          <cell r="I2168" t="str">
            <v>標準書〔Ⅱ〕-</v>
          </cell>
          <cell r="J2168">
            <v>63</v>
          </cell>
        </row>
        <row r="2169">
          <cell r="B2169">
            <v>1930510</v>
          </cell>
          <cell r="C2169" t="str">
            <v>ｱｸﾘﾙ製看板</v>
          </cell>
          <cell r="E2169" t="str">
            <v>幅600mm×高さ2,700mm×厚150mm･電灯入</v>
          </cell>
          <cell r="G2169" t="str">
            <v>ヶ所</v>
          </cell>
          <cell r="H2169">
            <v>173900</v>
          </cell>
          <cell r="I2169" t="str">
            <v>標準書〔Ⅱ〕-</v>
          </cell>
          <cell r="J2169">
            <v>63</v>
          </cell>
        </row>
        <row r="2170">
          <cell r="B2170">
            <v>1930520</v>
          </cell>
          <cell r="C2170" t="str">
            <v>ｱｸﾘﾙ製看板</v>
          </cell>
          <cell r="E2170" t="str">
            <v>幅670mm×高さ3,600mm×厚150mm･電灯入</v>
          </cell>
          <cell r="G2170" t="str">
            <v>ヶ所</v>
          </cell>
          <cell r="H2170">
            <v>207000</v>
          </cell>
          <cell r="I2170" t="str">
            <v>標準書〔Ⅱ〕-</v>
          </cell>
          <cell r="J2170">
            <v>64</v>
          </cell>
        </row>
        <row r="2171">
          <cell r="B2171">
            <v>1930530</v>
          </cell>
          <cell r="C2171" t="str">
            <v>ｱｸﾘﾙ製看板</v>
          </cell>
          <cell r="E2171" t="str">
            <v>幅820mm×高さ3,600mm×厚220mm･電灯入</v>
          </cell>
          <cell r="G2171" t="str">
            <v>ヶ所</v>
          </cell>
          <cell r="H2171">
            <v>247700</v>
          </cell>
          <cell r="I2171" t="str">
            <v>標準書〔Ⅱ〕-</v>
          </cell>
          <cell r="J2171">
            <v>64</v>
          </cell>
        </row>
        <row r="2172">
          <cell r="B2172">
            <v>1930540</v>
          </cell>
          <cell r="C2172" t="str">
            <v>ｱｸﾘﾙ製看板</v>
          </cell>
          <cell r="E2172" t="str">
            <v>幅700mm×高さ4,500mm×厚250mm･電灯入</v>
          </cell>
          <cell r="G2172" t="str">
            <v>ヶ所</v>
          </cell>
          <cell r="H2172">
            <v>326800</v>
          </cell>
          <cell r="I2172" t="str">
            <v>標準書〔Ⅱ〕-</v>
          </cell>
          <cell r="J2172">
            <v>64</v>
          </cell>
        </row>
        <row r="2173">
          <cell r="B2173">
            <v>1930550</v>
          </cell>
          <cell r="C2173" t="str">
            <v>亜鉛鉄板平看板</v>
          </cell>
          <cell r="E2173" t="str">
            <v>幅1,800mm×高さ900mm･木枠</v>
          </cell>
          <cell r="G2173" t="str">
            <v>ヶ所</v>
          </cell>
          <cell r="H2173">
            <v>27700</v>
          </cell>
          <cell r="I2173" t="str">
            <v>標準書〔Ⅱ〕-</v>
          </cell>
          <cell r="J2173">
            <v>64</v>
          </cell>
        </row>
        <row r="2174">
          <cell r="B2174">
            <v>1930560</v>
          </cell>
          <cell r="C2174" t="str">
            <v>亜鉛鉄板平看板</v>
          </cell>
          <cell r="E2174" t="str">
            <v>幅2,700mm×高さ900mm･木枠</v>
          </cell>
          <cell r="G2174" t="str">
            <v>ヶ所</v>
          </cell>
          <cell r="H2174">
            <v>36200</v>
          </cell>
          <cell r="I2174" t="str">
            <v>標準書〔Ⅱ〕-</v>
          </cell>
          <cell r="J2174">
            <v>64</v>
          </cell>
        </row>
        <row r="2175">
          <cell r="B2175">
            <v>1930570</v>
          </cell>
          <cell r="C2175" t="str">
            <v>亜鉛鉄板平看板</v>
          </cell>
          <cell r="E2175" t="str">
            <v>幅2,700mm×高さ1,800mm･木枠</v>
          </cell>
          <cell r="G2175" t="str">
            <v>ヶ所</v>
          </cell>
          <cell r="H2175">
            <v>66500</v>
          </cell>
          <cell r="I2175" t="str">
            <v>標準書〔Ⅱ〕-</v>
          </cell>
          <cell r="J2175">
            <v>64</v>
          </cell>
        </row>
        <row r="2176">
          <cell r="B2176">
            <v>1930580</v>
          </cell>
          <cell r="C2176" t="str">
            <v>亜鉛鉄板平看板</v>
          </cell>
          <cell r="E2176" t="str">
            <v>幅3,600mm×高さ1,800mm･木枠</v>
          </cell>
          <cell r="G2176" t="str">
            <v>ヶ所</v>
          </cell>
          <cell r="H2176">
            <v>84300</v>
          </cell>
          <cell r="I2176" t="str">
            <v>標準書〔Ⅱ〕-</v>
          </cell>
          <cell r="J2176">
            <v>64</v>
          </cell>
        </row>
        <row r="2177">
          <cell r="B2177">
            <v>1930590</v>
          </cell>
          <cell r="C2177" t="str">
            <v>亜鉛鉄板平看板</v>
          </cell>
          <cell r="E2177" t="str">
            <v>幅3,600mm×高さ2,700mm･木枠</v>
          </cell>
          <cell r="G2177" t="str">
            <v>ヶ所</v>
          </cell>
          <cell r="H2177">
            <v>119400</v>
          </cell>
          <cell r="I2177" t="str">
            <v>標準書〔Ⅱ〕-</v>
          </cell>
          <cell r="J2177">
            <v>64</v>
          </cell>
        </row>
        <row r="2178">
          <cell r="B2178">
            <v>1930600</v>
          </cell>
          <cell r="C2178" t="str">
            <v>亜鉛鉄板平看板</v>
          </cell>
          <cell r="E2178" t="str">
            <v>幅4,500mm×高さ2,700mm･木枠</v>
          </cell>
          <cell r="G2178" t="str">
            <v>ヶ所</v>
          </cell>
          <cell r="H2178">
            <v>147100</v>
          </cell>
          <cell r="I2178" t="str">
            <v>標準書〔Ⅱ〕-</v>
          </cell>
          <cell r="J2178">
            <v>64</v>
          </cell>
        </row>
        <row r="2179">
          <cell r="B2179">
            <v>1930610</v>
          </cell>
          <cell r="C2179" t="str">
            <v>亜鉛鉄板平看板</v>
          </cell>
          <cell r="E2179" t="str">
            <v>幅2,700mm×高さ1,800mm･軽量鉄骨枠</v>
          </cell>
          <cell r="G2179" t="str">
            <v>ヶ所</v>
          </cell>
          <cell r="H2179">
            <v>90700</v>
          </cell>
          <cell r="I2179" t="str">
            <v>標準書〔Ⅱ〕-</v>
          </cell>
          <cell r="J2179">
            <v>64</v>
          </cell>
        </row>
        <row r="2180">
          <cell r="B2180">
            <v>1930620</v>
          </cell>
          <cell r="C2180" t="str">
            <v>亜鉛鉄板平看板</v>
          </cell>
          <cell r="E2180" t="str">
            <v>幅3,600mm×高さ1,800mm･軽量鉄骨枠</v>
          </cell>
          <cell r="G2180" t="str">
            <v>ヶ所</v>
          </cell>
          <cell r="H2180">
            <v>115300</v>
          </cell>
          <cell r="I2180" t="str">
            <v>標準書〔Ⅱ〕-</v>
          </cell>
          <cell r="J2180">
            <v>64</v>
          </cell>
        </row>
        <row r="2181">
          <cell r="B2181">
            <v>1930630</v>
          </cell>
          <cell r="C2181" t="str">
            <v>亜鉛鉄板平看板</v>
          </cell>
          <cell r="E2181" t="str">
            <v>幅3,600mm×高さ2,700mm･軽量鉄骨枠</v>
          </cell>
          <cell r="G2181" t="str">
            <v>ヶ所</v>
          </cell>
          <cell r="H2181">
            <v>167300</v>
          </cell>
          <cell r="I2181" t="str">
            <v>標準書〔Ⅱ〕-</v>
          </cell>
          <cell r="J2181">
            <v>64</v>
          </cell>
        </row>
        <row r="2182">
          <cell r="B2182">
            <v>1930640</v>
          </cell>
          <cell r="C2182" t="str">
            <v>亜鉛鉄板平看板</v>
          </cell>
          <cell r="E2182" t="str">
            <v>幅4,500mm×高さ2,700mm･軽量鉄骨枠</v>
          </cell>
          <cell r="G2182" t="str">
            <v>ヶ所</v>
          </cell>
          <cell r="H2182">
            <v>204300</v>
          </cell>
          <cell r="I2182" t="str">
            <v>標準書〔Ⅱ〕-</v>
          </cell>
          <cell r="J2182">
            <v>64</v>
          </cell>
        </row>
        <row r="2183">
          <cell r="B2183">
            <v>1930650</v>
          </cell>
          <cell r="C2183" t="str">
            <v>亜鉛鉄板三角立看板</v>
          </cell>
          <cell r="E2183" t="str">
            <v>幅250～350mm×高さ1,500mm･木枠</v>
          </cell>
          <cell r="G2183" t="str">
            <v>ヶ所</v>
          </cell>
          <cell r="H2183">
            <v>48100</v>
          </cell>
          <cell r="I2183" t="str">
            <v>標準書〔Ⅱ〕-</v>
          </cell>
          <cell r="J2183">
            <v>64</v>
          </cell>
        </row>
        <row r="2184">
          <cell r="B2184">
            <v>1930660</v>
          </cell>
          <cell r="C2184" t="str">
            <v>等辺山形鋼･(小形)</v>
          </cell>
          <cell r="E2184" t="str">
            <v>L-5×40×40･2.95㎏/m</v>
          </cell>
          <cell r="G2184" t="str">
            <v>㎏</v>
          </cell>
          <cell r="H2184">
            <v>86</v>
          </cell>
          <cell r="I2184" t="str">
            <v>標準書〔Ⅱ〕-</v>
          </cell>
          <cell r="J2184">
            <v>64</v>
          </cell>
        </row>
        <row r="2185">
          <cell r="B2185">
            <v>1930670</v>
          </cell>
          <cell r="C2185" t="str">
            <v>鋼板･(中厚板)</v>
          </cell>
          <cell r="E2185" t="str">
            <v>6.0mm･47.10㎏/㎡</v>
          </cell>
          <cell r="G2185" t="str">
            <v>㎏</v>
          </cell>
          <cell r="H2185">
            <v>65</v>
          </cell>
          <cell r="I2185" t="str">
            <v>標準書〔Ⅱ〕-</v>
          </cell>
          <cell r="J2185">
            <v>64</v>
          </cell>
        </row>
        <row r="2186">
          <cell r="B2186">
            <v>1930680</v>
          </cell>
          <cell r="C2186" t="str">
            <v>鋼板･(中厚板)</v>
          </cell>
          <cell r="E2186" t="str">
            <v>9.0mm･70.65㎏/㎡</v>
          </cell>
          <cell r="G2186" t="str">
            <v>㎏</v>
          </cell>
          <cell r="H2186">
            <v>68</v>
          </cell>
          <cell r="I2186" t="str">
            <v>標準書〔Ⅱ〕-</v>
          </cell>
          <cell r="J2186">
            <v>64</v>
          </cell>
        </row>
        <row r="2187">
          <cell r="B2187">
            <v>1930690</v>
          </cell>
          <cell r="C2187" t="str">
            <v>ｲﾝﾀｰﾛｯｷﾝｸﾞﾌﾞﾛｯｸ敷</v>
          </cell>
          <cell r="E2187" t="str">
            <v>厚60mm</v>
          </cell>
          <cell r="G2187" t="str">
            <v>㎡</v>
          </cell>
          <cell r="H2187">
            <v>4980</v>
          </cell>
          <cell r="I2187" t="str">
            <v>標準書〔Ⅱ〕-</v>
          </cell>
          <cell r="J2187">
            <v>64</v>
          </cell>
        </row>
        <row r="2188">
          <cell r="B2188">
            <v>1930700</v>
          </cell>
          <cell r="C2188" t="str">
            <v>ｲﾝﾀｰﾛｯｷﾝｸﾞﾌﾞﾛｯｸ敷</v>
          </cell>
          <cell r="E2188" t="str">
            <v>厚80mm</v>
          </cell>
          <cell r="G2188" t="str">
            <v>㎡</v>
          </cell>
          <cell r="H2188">
            <v>5310</v>
          </cell>
          <cell r="I2188" t="str">
            <v>標準書〔Ⅱ〕-</v>
          </cell>
          <cell r="J2188">
            <v>64</v>
          </cell>
        </row>
        <row r="2189">
          <cell r="B2189">
            <v>1930710</v>
          </cell>
          <cell r="C2189" t="str">
            <v>ｲﾝﾀｰﾛｯｷﾝｸﾞﾌﾞﾛｯｸ敷</v>
          </cell>
          <cell r="E2189" t="str">
            <v>とりこわし</v>
          </cell>
          <cell r="G2189" t="str">
            <v>㎡</v>
          </cell>
          <cell r="H2189">
            <v>700</v>
          </cell>
          <cell r="I2189" t="str">
            <v>標準書〔Ⅱ〕-</v>
          </cell>
          <cell r="J2189">
            <v>64</v>
          </cell>
        </row>
        <row r="2190">
          <cell r="B2190">
            <v>1930720</v>
          </cell>
          <cell r="C2190" t="str">
            <v>車止め</v>
          </cell>
          <cell r="E2190" t="str">
            <v>固定式･ｽﾃﾝﾚｽ製･φ76.3mm×H700mm</v>
          </cell>
          <cell r="G2190" t="str">
            <v>ヶ所</v>
          </cell>
          <cell r="H2190">
            <v>11700</v>
          </cell>
          <cell r="I2190" t="str">
            <v>標準書〔Ⅱ〕-</v>
          </cell>
          <cell r="J2190">
            <v>64</v>
          </cell>
        </row>
        <row r="2191">
          <cell r="B2191">
            <v>1930730</v>
          </cell>
          <cell r="C2191" t="str">
            <v>車止め</v>
          </cell>
          <cell r="E2191" t="str">
            <v>上下式･ｽﾃﾝﾚｽ製･φ76.3mm×H700mm</v>
          </cell>
          <cell r="G2191" t="str">
            <v>ヶ所</v>
          </cell>
          <cell r="H2191">
            <v>23100</v>
          </cell>
          <cell r="I2191" t="str">
            <v>標準書〔Ⅱ〕-</v>
          </cell>
          <cell r="J2191">
            <v>64</v>
          </cell>
        </row>
        <row r="2192">
          <cell r="B2192">
            <v>1930740</v>
          </cell>
          <cell r="C2192" t="str">
            <v>車止め</v>
          </cell>
          <cell r="E2192" t="str">
            <v>固定式（逆Ｕ型）･ｽﾃﾝﾚｽ製･φ60.5mm×W600mm×H700mm</v>
          </cell>
          <cell r="G2192" t="str">
            <v>ヶ所</v>
          </cell>
          <cell r="H2192">
            <v>22200</v>
          </cell>
          <cell r="I2192" t="str">
            <v>標準書〔Ⅱ〕-</v>
          </cell>
          <cell r="J2192">
            <v>64</v>
          </cell>
        </row>
        <row r="2193">
          <cell r="B2193">
            <v>1930750</v>
          </cell>
          <cell r="C2193" t="str">
            <v>車止め</v>
          </cell>
          <cell r="E2193" t="str">
            <v>脱着式（逆Ｕ型）･ｽﾃﾝﾚｽ製･φ60.5mm×W600mm×H700mm</v>
          </cell>
          <cell r="G2193" t="str">
            <v>ヶ所</v>
          </cell>
          <cell r="H2193">
            <v>35800</v>
          </cell>
          <cell r="I2193" t="str">
            <v>標準書〔Ⅱ〕-</v>
          </cell>
          <cell r="J2193">
            <v>64</v>
          </cell>
        </row>
        <row r="2194">
          <cell r="B2194">
            <v>1931010</v>
          </cell>
          <cell r="C2194" t="str">
            <v>路盤工</v>
          </cell>
          <cell r="E2194" t="str">
            <v>ｸﾗｯｼｬｰﾗﾝC40</v>
          </cell>
          <cell r="G2194" t="str">
            <v>㎡</v>
          </cell>
          <cell r="H2194">
            <v>780</v>
          </cell>
          <cell r="I2194" t="str">
            <v>標準書〔Ⅱ〕-</v>
          </cell>
          <cell r="J2194">
            <v>64</v>
          </cell>
        </row>
        <row r="2195">
          <cell r="B2195">
            <v>1931020</v>
          </cell>
          <cell r="C2195" t="str">
            <v>ｱｽﾌｧﾙﾄｺﾝｸﾘｰﾄ舗装工</v>
          </cell>
          <cell r="E2195" t="str">
            <v>厚50mm</v>
          </cell>
          <cell r="G2195" t="str">
            <v>㎡</v>
          </cell>
          <cell r="H2195">
            <v>1540</v>
          </cell>
          <cell r="I2195" t="str">
            <v>標準書〔Ⅱ〕-</v>
          </cell>
          <cell r="J2195">
            <v>64</v>
          </cell>
        </row>
        <row r="2196">
          <cell r="B2196">
            <v>1940010</v>
          </cell>
          <cell r="C2196" t="str">
            <v>ｽｸﾗｯﾌﾟ(鉄くず)</v>
          </cell>
          <cell r="E2196" t="str">
            <v>ﾍﾋﾞｰH1(特級A)</v>
          </cell>
          <cell r="G2196" t="str">
            <v>ｔ</v>
          </cell>
          <cell r="H2196">
            <v>15700</v>
          </cell>
          <cell r="I2196" t="str">
            <v>標準書〔Ⅱ〕-</v>
          </cell>
          <cell r="J2196">
            <v>65</v>
          </cell>
        </row>
        <row r="2197">
          <cell r="B2197">
            <v>1940020</v>
          </cell>
          <cell r="C2197" t="str">
            <v>ｽｸﾗｯﾌﾟ(鉄くず)</v>
          </cell>
          <cell r="E2197" t="str">
            <v>ﾍﾋﾞｰH2(特級B)</v>
          </cell>
          <cell r="G2197" t="str">
            <v>ｔ</v>
          </cell>
          <cell r="H2197">
            <v>15100</v>
          </cell>
          <cell r="I2197" t="str">
            <v>標準書〔Ⅱ〕-</v>
          </cell>
          <cell r="J2197">
            <v>65</v>
          </cell>
        </row>
        <row r="2198">
          <cell r="B2198">
            <v>1940030</v>
          </cell>
          <cell r="C2198" t="str">
            <v>ｽｸﾗｯﾌﾟ(鉄くず)</v>
          </cell>
          <cell r="E2198" t="str">
            <v>ﾍﾋﾞｰH3(1級)</v>
          </cell>
          <cell r="G2198" t="str">
            <v>ｔ</v>
          </cell>
          <cell r="H2198">
            <v>14400</v>
          </cell>
          <cell r="I2198" t="str">
            <v>標準書〔Ⅱ〕-</v>
          </cell>
          <cell r="J2198">
            <v>65</v>
          </cell>
        </row>
        <row r="2199">
          <cell r="B2199">
            <v>1940040</v>
          </cell>
          <cell r="C2199" t="str">
            <v>ｽｸﾗｯﾌﾟ(ｱﾙﾐくず)</v>
          </cell>
          <cell r="E2199" t="str">
            <v>機械鋳物くず</v>
          </cell>
          <cell r="G2199" t="str">
            <v>㎏</v>
          </cell>
          <cell r="H2199">
            <v>43</v>
          </cell>
          <cell r="I2199" t="str">
            <v>標準書〔Ⅱ〕-</v>
          </cell>
          <cell r="J2199">
            <v>65</v>
          </cell>
        </row>
        <row r="2200">
          <cell r="B2200">
            <v>1950010</v>
          </cell>
          <cell r="C2200" t="str">
            <v>ﾊﾞｯｸﾎｳ</v>
          </cell>
          <cell r="E2200" t="str">
            <v>油圧式･ｸﾛ-ﾗ型･超低騒音型･容量0.13m3</v>
          </cell>
          <cell r="G2200" t="str">
            <v>日</v>
          </cell>
          <cell r="H2200">
            <v>6300</v>
          </cell>
          <cell r="I2200" t="str">
            <v>標準書〔Ⅱ〕-</v>
          </cell>
          <cell r="J2200">
            <v>66</v>
          </cell>
        </row>
        <row r="2201">
          <cell r="B2201">
            <v>1950020</v>
          </cell>
          <cell r="C2201" t="str">
            <v>ﾊﾞｯｸﾎｳ</v>
          </cell>
          <cell r="E2201" t="str">
            <v>油圧式･ｸﾛ-ﾗ型･超低騒音型･容量0.20m3</v>
          </cell>
          <cell r="G2201" t="str">
            <v>日</v>
          </cell>
          <cell r="H2201">
            <v>7750</v>
          </cell>
          <cell r="I2201" t="str">
            <v>標準書〔Ⅱ〕-</v>
          </cell>
          <cell r="J2201">
            <v>66</v>
          </cell>
        </row>
        <row r="2202">
          <cell r="B2202">
            <v>1950030</v>
          </cell>
          <cell r="C2202" t="str">
            <v>ﾊﾞｯｸﾎｳ</v>
          </cell>
          <cell r="E2202" t="str">
            <v>油圧式･ｸﾛ-ﾗ型･超低騒音型･容量0.45m3</v>
          </cell>
          <cell r="G2202" t="str">
            <v>日</v>
          </cell>
          <cell r="H2202">
            <v>12000</v>
          </cell>
          <cell r="I2202" t="str">
            <v>標準書〔Ⅱ〕-</v>
          </cell>
          <cell r="J2202">
            <v>66</v>
          </cell>
        </row>
        <row r="2203">
          <cell r="B2203">
            <v>1950040</v>
          </cell>
          <cell r="C2203" t="str">
            <v>ﾊﾞｯｸﾎｳ</v>
          </cell>
          <cell r="E2203" t="str">
            <v>油圧式･ｸﾛ-ﾗ型･超低騒音型･容量0.60m3</v>
          </cell>
          <cell r="G2203" t="str">
            <v>日</v>
          </cell>
          <cell r="H2203">
            <v>14500</v>
          </cell>
          <cell r="I2203" t="str">
            <v>標準書〔Ⅱ〕-</v>
          </cell>
          <cell r="J2203">
            <v>66</v>
          </cell>
        </row>
        <row r="2204">
          <cell r="B2204">
            <v>1950050</v>
          </cell>
          <cell r="C2204" t="str">
            <v>ﾊﾞｯｸﾎｳ</v>
          </cell>
          <cell r="E2204" t="str">
            <v>油圧式･ｸﾛ-ﾗ型･超低騒音型･容量0.80m3</v>
          </cell>
          <cell r="G2204" t="str">
            <v>日</v>
          </cell>
          <cell r="H2204">
            <v>18100</v>
          </cell>
          <cell r="I2204" t="str">
            <v>標準書〔Ⅱ〕-</v>
          </cell>
          <cell r="J2204">
            <v>66</v>
          </cell>
        </row>
        <row r="2205">
          <cell r="B2205">
            <v>1950060</v>
          </cell>
          <cell r="C2205" t="str">
            <v>ﾊﾞｯｸﾎｳ(ｸﾚｰﾝ機能付)</v>
          </cell>
          <cell r="E2205" t="str">
            <v>ｸﾛ-ﾗ型･山積0.45m3･2.9t吊</v>
          </cell>
          <cell r="G2205" t="str">
            <v>時</v>
          </cell>
          <cell r="H2205">
            <v>3530</v>
          </cell>
          <cell r="I2205" t="str">
            <v>標準書〔Ⅱ〕-</v>
          </cell>
          <cell r="J2205">
            <v>66</v>
          </cell>
        </row>
        <row r="2206">
          <cell r="B2206">
            <v>1950070</v>
          </cell>
          <cell r="C2206" t="str">
            <v>ﾌﾞﾙﾄﾞｰｻﾞ</v>
          </cell>
          <cell r="E2206" t="str">
            <v>普通･排出ｶﾞｽ対策型･3t</v>
          </cell>
          <cell r="G2206" t="str">
            <v>日</v>
          </cell>
          <cell r="H2206">
            <v>5780</v>
          </cell>
          <cell r="I2206" t="str">
            <v>標準書〔Ⅱ〕-</v>
          </cell>
          <cell r="J2206">
            <v>66</v>
          </cell>
        </row>
        <row r="2207">
          <cell r="B2207">
            <v>1950080</v>
          </cell>
          <cell r="C2207" t="str">
            <v>ﾀﾝﾊﾟ及びﾗﾝﾏ</v>
          </cell>
          <cell r="E2207" t="str">
            <v>質量60～100kg</v>
          </cell>
          <cell r="G2207" t="str">
            <v>日</v>
          </cell>
          <cell r="H2207">
            <v>480</v>
          </cell>
          <cell r="I2207" t="str">
            <v>標準書〔Ⅱ〕-</v>
          </cell>
          <cell r="J2207">
            <v>66</v>
          </cell>
        </row>
        <row r="2208">
          <cell r="B2208">
            <v>1950090</v>
          </cell>
          <cell r="C2208" t="str">
            <v>振動ﾛ-ﾗ</v>
          </cell>
          <cell r="E2208" t="str">
            <v>ﾊﾝﾄﾞｶﾞｲﾄﾞ式･0.8～1.1t</v>
          </cell>
          <cell r="G2208" t="str">
            <v>日</v>
          </cell>
          <cell r="H2208">
            <v>1590</v>
          </cell>
          <cell r="I2208" t="str">
            <v>標準書〔Ⅱ〕-</v>
          </cell>
          <cell r="J2208">
            <v>66</v>
          </cell>
        </row>
        <row r="2209">
          <cell r="B2209">
            <v>1950100</v>
          </cell>
          <cell r="C2209" t="str">
            <v>ﾀﾞﾝﾌﾟﾄﾗｯｸ</v>
          </cell>
          <cell r="E2209" t="str">
            <v>積載質量2t</v>
          </cell>
          <cell r="G2209" t="str">
            <v>日</v>
          </cell>
          <cell r="H2209">
            <v>3870</v>
          </cell>
          <cell r="I2209" t="str">
            <v>標準書〔Ⅱ〕-</v>
          </cell>
          <cell r="J2209">
            <v>66</v>
          </cell>
        </row>
        <row r="2210">
          <cell r="B2210">
            <v>1950110</v>
          </cell>
          <cell r="C2210" t="str">
            <v>ﾀﾞﾝﾌﾟﾄﾗｯｸ</v>
          </cell>
          <cell r="E2210" t="str">
            <v>積載質量4t</v>
          </cell>
          <cell r="G2210" t="str">
            <v>日</v>
          </cell>
          <cell r="H2210">
            <v>5840</v>
          </cell>
          <cell r="I2210" t="str">
            <v>標準書〔Ⅱ〕-</v>
          </cell>
          <cell r="J2210">
            <v>66</v>
          </cell>
        </row>
        <row r="2211">
          <cell r="B2211">
            <v>1950120</v>
          </cell>
          <cell r="C2211" t="str">
            <v>ﾀﾞﾝﾌﾟﾄﾗｯｸ</v>
          </cell>
          <cell r="E2211" t="str">
            <v>積載質量8t</v>
          </cell>
          <cell r="G2211" t="str">
            <v>日</v>
          </cell>
          <cell r="H2211">
            <v>12200</v>
          </cell>
          <cell r="I2211" t="str">
            <v>標準書〔Ⅱ〕-</v>
          </cell>
          <cell r="J2211">
            <v>66</v>
          </cell>
        </row>
        <row r="2212">
          <cell r="B2212">
            <v>1950130</v>
          </cell>
          <cell r="C2212" t="str">
            <v>ﾀﾞﾝﾌﾟﾄﾗｯｸ</v>
          </cell>
          <cell r="E2212" t="str">
            <v>積載質量10t</v>
          </cell>
          <cell r="G2212" t="str">
            <v>日</v>
          </cell>
          <cell r="H2212">
            <v>16400</v>
          </cell>
          <cell r="I2212" t="str">
            <v>標準書〔Ⅱ〕-</v>
          </cell>
          <cell r="J2212">
            <v>66</v>
          </cell>
        </row>
        <row r="2213">
          <cell r="B2213">
            <v>1950140</v>
          </cell>
          <cell r="C2213" t="str">
            <v>ﾀﾞﾝﾌﾟﾄﾗｯｸ</v>
          </cell>
          <cell r="E2213" t="str">
            <v>積載質量15t</v>
          </cell>
          <cell r="G2213" t="str">
            <v>日</v>
          </cell>
          <cell r="H2213">
            <v>17500</v>
          </cell>
          <cell r="I2213" t="str">
            <v>標準書〔Ⅱ〕-</v>
          </cell>
          <cell r="J2213">
            <v>66</v>
          </cell>
        </row>
        <row r="2214">
          <cell r="B2214">
            <v>1950150</v>
          </cell>
          <cell r="C2214" t="str">
            <v>ﾀﾞﾝﾌﾟﾄﾗｯｸ</v>
          </cell>
          <cell r="E2214" t="str">
            <v>積載質量2t</v>
          </cell>
          <cell r="G2214" t="str">
            <v>時</v>
          </cell>
          <cell r="H2214">
            <v>840</v>
          </cell>
          <cell r="I2214" t="str">
            <v>標準書〔Ⅱ〕-</v>
          </cell>
          <cell r="J2214">
            <v>66</v>
          </cell>
        </row>
        <row r="2215">
          <cell r="B2215">
            <v>1950160</v>
          </cell>
          <cell r="C2215" t="str">
            <v>ﾀﾞﾝﾌﾟﾄﾗｯｸ</v>
          </cell>
          <cell r="E2215" t="str">
            <v>積載質量4t</v>
          </cell>
          <cell r="G2215" t="str">
            <v>時</v>
          </cell>
          <cell r="H2215">
            <v>1270</v>
          </cell>
          <cell r="I2215" t="str">
            <v>標準書〔Ⅱ〕-</v>
          </cell>
          <cell r="J2215">
            <v>66</v>
          </cell>
        </row>
        <row r="2216">
          <cell r="B2216">
            <v>1950170</v>
          </cell>
          <cell r="C2216" t="str">
            <v>ﾀﾞﾝﾌﾟﾄﾗｯｸ</v>
          </cell>
          <cell r="E2216" t="str">
            <v>積載質量8t</v>
          </cell>
          <cell r="G2216" t="str">
            <v>時</v>
          </cell>
          <cell r="H2216">
            <v>2650</v>
          </cell>
          <cell r="I2216" t="str">
            <v>標準書〔Ⅱ〕-</v>
          </cell>
          <cell r="J2216">
            <v>66</v>
          </cell>
        </row>
        <row r="2217">
          <cell r="B2217">
            <v>1950180</v>
          </cell>
          <cell r="C2217" t="str">
            <v>ﾀﾞﾝﾌﾟﾄﾗｯｸ</v>
          </cell>
          <cell r="E2217" t="str">
            <v>積載質量10t</v>
          </cell>
          <cell r="G2217" t="str">
            <v>時</v>
          </cell>
          <cell r="H2217">
            <v>3570</v>
          </cell>
          <cell r="I2217" t="str">
            <v>標準書〔Ⅱ〕-</v>
          </cell>
          <cell r="J2217">
            <v>66</v>
          </cell>
        </row>
        <row r="2218">
          <cell r="B2218">
            <v>1950190</v>
          </cell>
          <cell r="C2218" t="str">
            <v>ｺﾝｸﾘｰﾄﾎﾟﾝﾌﾟ車</v>
          </cell>
          <cell r="E2218" t="str">
            <v>圧送能力60m3/h･配管式</v>
          </cell>
          <cell r="G2218" t="str">
            <v>時</v>
          </cell>
          <cell r="H2218">
            <v>5060</v>
          </cell>
          <cell r="I2218" t="str">
            <v>標準書〔Ⅱ〕-</v>
          </cell>
          <cell r="J2218">
            <v>66</v>
          </cell>
        </row>
        <row r="2219">
          <cell r="B2219">
            <v>1950200</v>
          </cell>
          <cell r="C2219" t="str">
            <v>ｺﾝｸﾘｰﾄﾎﾟﾝﾌﾟ車</v>
          </cell>
          <cell r="E2219" t="str">
            <v>圧送能力80m3/h･配管式</v>
          </cell>
          <cell r="G2219" t="str">
            <v>時</v>
          </cell>
          <cell r="H2219">
            <v>5100</v>
          </cell>
          <cell r="I2219" t="str">
            <v>標準書〔Ⅱ〕-</v>
          </cell>
          <cell r="J2219">
            <v>66</v>
          </cell>
        </row>
        <row r="2220">
          <cell r="B2220">
            <v>1950210</v>
          </cell>
          <cell r="C2220" t="str">
            <v>ﾄﾗｯｸ</v>
          </cell>
          <cell r="E2220" t="str">
            <v>ｸﾚｰﾝ装置付･4t車･2.9t吊</v>
          </cell>
          <cell r="G2220" t="str">
            <v>日</v>
          </cell>
          <cell r="H2220">
            <v>9180</v>
          </cell>
          <cell r="I2220" t="str">
            <v>標準書〔Ⅱ〕-</v>
          </cell>
          <cell r="J2220">
            <v>66</v>
          </cell>
        </row>
        <row r="2221">
          <cell r="B2221">
            <v>1950220</v>
          </cell>
          <cell r="C2221" t="str">
            <v>ﾄﾗｯｸ</v>
          </cell>
          <cell r="E2221" t="str">
            <v>ｸﾚｰﾝ装置付･4t車･2.9t吊</v>
          </cell>
          <cell r="G2221" t="str">
            <v>時</v>
          </cell>
          <cell r="H2221">
            <v>1930</v>
          </cell>
          <cell r="I2221" t="str">
            <v>標準書〔Ⅱ〕-</v>
          </cell>
          <cell r="J2221">
            <v>66</v>
          </cell>
        </row>
        <row r="2222">
          <cell r="B2222">
            <v>1950230</v>
          </cell>
          <cell r="C2222" t="str">
            <v>ﾄﾗｯｸ</v>
          </cell>
          <cell r="E2222" t="str">
            <v>積載質量4t</v>
          </cell>
          <cell r="G2222" t="str">
            <v>日</v>
          </cell>
          <cell r="H2222">
            <v>5620</v>
          </cell>
          <cell r="I2222" t="str">
            <v>標準書〔Ⅱ〕-</v>
          </cell>
          <cell r="J2222">
            <v>66</v>
          </cell>
        </row>
        <row r="2223">
          <cell r="B2223">
            <v>1950240</v>
          </cell>
          <cell r="C2223" t="str">
            <v>ﾄﾗｯｸ</v>
          </cell>
          <cell r="E2223" t="str">
            <v>積載質量6t</v>
          </cell>
          <cell r="G2223" t="str">
            <v>日</v>
          </cell>
          <cell r="H2223">
            <v>6260</v>
          </cell>
          <cell r="I2223" t="str">
            <v>標準書〔Ⅱ〕-</v>
          </cell>
          <cell r="J2223">
            <v>66</v>
          </cell>
        </row>
        <row r="2224">
          <cell r="B2224">
            <v>1950250</v>
          </cell>
          <cell r="C2224" t="str">
            <v>ﾄﾗｯｸ</v>
          </cell>
          <cell r="E2224" t="str">
            <v>積載質量8t</v>
          </cell>
          <cell r="G2224" t="str">
            <v>日</v>
          </cell>
          <cell r="H2224">
            <v>9140</v>
          </cell>
          <cell r="I2224" t="str">
            <v>標準書〔Ⅱ〕-</v>
          </cell>
          <cell r="J2224">
            <v>66</v>
          </cell>
        </row>
        <row r="2225">
          <cell r="B2225">
            <v>1950260</v>
          </cell>
          <cell r="C2225" t="str">
            <v>ﾄﾗｯｸ</v>
          </cell>
          <cell r="E2225" t="str">
            <v>積載質量11t</v>
          </cell>
          <cell r="G2225" t="str">
            <v>日</v>
          </cell>
          <cell r="H2225">
            <v>13800</v>
          </cell>
          <cell r="I2225" t="str">
            <v>標準書〔Ⅱ〕-</v>
          </cell>
          <cell r="J2225">
            <v>66</v>
          </cell>
        </row>
        <row r="2226">
          <cell r="B2226">
            <v>1950270</v>
          </cell>
          <cell r="C2226" t="str">
            <v>ﾄﾗｯｸｸﾚｰﾝ賃料</v>
          </cell>
          <cell r="E2226" t="str">
            <v>4.8t～4.9t吊</v>
          </cell>
          <cell r="G2226" t="str">
            <v>日</v>
          </cell>
          <cell r="H2226">
            <v>32000</v>
          </cell>
          <cell r="I2226" t="str">
            <v>標準書〔Ⅱ〕-</v>
          </cell>
          <cell r="J2226">
            <v>66</v>
          </cell>
        </row>
        <row r="2227">
          <cell r="B2227">
            <v>1950280</v>
          </cell>
          <cell r="C2227" t="str">
            <v>ﾄﾗｯｸｸﾚｰﾝ賃料</v>
          </cell>
          <cell r="E2227" t="str">
            <v>10～11t</v>
          </cell>
          <cell r="G2227" t="str">
            <v>日</v>
          </cell>
          <cell r="H2227">
            <v>40000</v>
          </cell>
          <cell r="I2227" t="str">
            <v>標準書〔Ⅱ〕-</v>
          </cell>
          <cell r="J2227">
            <v>66</v>
          </cell>
        </row>
        <row r="2228">
          <cell r="B2228">
            <v>1950290</v>
          </cell>
          <cell r="C2228" t="str">
            <v>ﾄﾗｯｸｸﾚｰﾝ賃料</v>
          </cell>
          <cell r="E2228" t="str">
            <v>油圧伸縮ｼﾞﾌﾞ型16t吊</v>
          </cell>
          <cell r="G2228" t="str">
            <v>日</v>
          </cell>
          <cell r="H2228">
            <v>40000</v>
          </cell>
          <cell r="I2228" t="str">
            <v>標準書〔Ⅱ〕-</v>
          </cell>
          <cell r="J2228">
            <v>66</v>
          </cell>
        </row>
        <row r="2229">
          <cell r="B2229">
            <v>1950300</v>
          </cell>
          <cell r="C2229" t="str">
            <v>ﾄﾗｯｸｸﾚｰﾝ損料</v>
          </cell>
          <cell r="E2229" t="str">
            <v>16t吊</v>
          </cell>
          <cell r="G2229" t="str">
            <v>時</v>
          </cell>
          <cell r="H2229">
            <v>4610</v>
          </cell>
          <cell r="I2229" t="str">
            <v>標準書〔Ⅱ〕-</v>
          </cell>
          <cell r="J2229">
            <v>66</v>
          </cell>
        </row>
        <row r="2230">
          <cell r="B2230">
            <v>1950310</v>
          </cell>
          <cell r="C2230" t="str">
            <v>ﾗﾌﾃﾚｰﾝｸﾚｰﾝ賃料</v>
          </cell>
          <cell r="E2230" t="str">
            <v>排ｶﾞｽ対策型油圧伸縮ｼﾞﾌﾞ型25t吊</v>
          </cell>
          <cell r="G2230" t="str">
            <v>日</v>
          </cell>
          <cell r="H2230">
            <v>49000</v>
          </cell>
          <cell r="I2230" t="str">
            <v>標準書〔Ⅱ〕-</v>
          </cell>
          <cell r="J2230">
            <v>66</v>
          </cell>
        </row>
        <row r="2231">
          <cell r="B2231">
            <v>1950320</v>
          </cell>
          <cell r="C2231" t="str">
            <v>ｸﾛｰﾗｸﾚｰﾝ</v>
          </cell>
          <cell r="E2231" t="str">
            <v>25t～27t吊</v>
          </cell>
          <cell r="G2231" t="str">
            <v>日</v>
          </cell>
          <cell r="H2231">
            <v>29000</v>
          </cell>
          <cell r="I2231" t="str">
            <v>標準書〔Ⅱ〕-</v>
          </cell>
          <cell r="J2231">
            <v>66</v>
          </cell>
        </row>
        <row r="2232">
          <cell r="B2232">
            <v>1950330</v>
          </cell>
          <cell r="C2232" t="str">
            <v>軽油</v>
          </cell>
          <cell r="G2232" t="str">
            <v>㍑</v>
          </cell>
          <cell r="H2232">
            <v>110</v>
          </cell>
          <cell r="I2232" t="str">
            <v>標準書〔Ⅱ〕-</v>
          </cell>
          <cell r="J2232">
            <v>66</v>
          </cell>
        </row>
        <row r="2233">
          <cell r="B2233">
            <v>1950340</v>
          </cell>
          <cell r="C2233" t="str">
            <v>重油</v>
          </cell>
          <cell r="G2233" t="str">
            <v>㍑</v>
          </cell>
          <cell r="H2233">
            <v>86</v>
          </cell>
          <cell r="I2233" t="str">
            <v>標準書〔Ⅱ〕-</v>
          </cell>
          <cell r="J2233">
            <v>66</v>
          </cell>
        </row>
        <row r="2234">
          <cell r="B2234">
            <v>1950350</v>
          </cell>
          <cell r="C2234" t="str">
            <v>ｶﾞｿﾘﾝ</v>
          </cell>
          <cell r="E2234" t="str">
            <v>ﾚｷﾞｭﾗｰ</v>
          </cell>
          <cell r="G2234" t="str">
            <v>㍑</v>
          </cell>
          <cell r="H2234">
            <v>130</v>
          </cell>
          <cell r="I2234" t="str">
            <v>標準書〔Ⅱ〕-</v>
          </cell>
          <cell r="J2234">
            <v>66</v>
          </cell>
        </row>
        <row r="2235">
          <cell r="B2235">
            <v>1950360</v>
          </cell>
          <cell r="C2235" t="str">
            <v>ﾄﾗｯｸ架装ﾘﾌﾄ賃料</v>
          </cell>
          <cell r="E2235" t="str">
            <v>揚程9.7m ﾌﾞｰﾑ型(直伸･屈伸式)</v>
          </cell>
          <cell r="G2235" t="str">
            <v>台</v>
          </cell>
          <cell r="H2235">
            <v>12000</v>
          </cell>
          <cell r="I2235" t="str">
            <v>標準書〔Ⅱ〕-</v>
          </cell>
          <cell r="J2235">
            <v>66</v>
          </cell>
        </row>
        <row r="2236">
          <cell r="B2236">
            <v>1950370</v>
          </cell>
          <cell r="C2236" t="str">
            <v>機械損料</v>
          </cell>
          <cell r="E2236" t="str">
            <v>ｺﾝｸﾘｰﾄﾎﾟﾝﾌﾟ車ﾌﾞｰﾑ式90～110m3/h</v>
          </cell>
          <cell r="G2236" t="str">
            <v>日</v>
          </cell>
          <cell r="H2236">
            <v>47300</v>
          </cell>
          <cell r="I2236" t="str">
            <v>標準書〔Ⅱ〕-</v>
          </cell>
          <cell r="J2236">
            <v>66</v>
          </cell>
        </row>
        <row r="2237">
          <cell r="B2237">
            <v>1950380</v>
          </cell>
          <cell r="C2237" t="str">
            <v>機械損料</v>
          </cell>
          <cell r="E2237" t="str">
            <v>ｺﾝｸﾘｰﾄｶｯﾀ･切削深20cm･ﾌﾞﾚｰﾄﾞ径45～56cm</v>
          </cell>
          <cell r="G2237" t="str">
            <v>日</v>
          </cell>
          <cell r="H2237">
            <v>2140</v>
          </cell>
          <cell r="I2237" t="str">
            <v>標準書〔Ⅱ〕-</v>
          </cell>
          <cell r="J2237">
            <v>66</v>
          </cell>
        </row>
        <row r="2238">
          <cell r="B2238">
            <v>1950390</v>
          </cell>
          <cell r="C2238" t="str">
            <v>ｺﾝｸﾘｰﾄｶｯﾀﾌﾞﾚｰﾄﾞ</v>
          </cell>
          <cell r="E2238" t="str">
            <v>径56cm</v>
          </cell>
          <cell r="G2238" t="str">
            <v>枚</v>
          </cell>
          <cell r="H2238">
            <v>84500</v>
          </cell>
          <cell r="I2238" t="str">
            <v>標準書〔Ⅱ〕-</v>
          </cell>
          <cell r="J2238">
            <v>66</v>
          </cell>
        </row>
        <row r="2239">
          <cell r="B2239">
            <v>1950400</v>
          </cell>
          <cell r="C2239" t="str">
            <v>ﾀｲﾔ損耗費</v>
          </cell>
          <cell r="E2239" t="str">
            <v>ﾀﾞﾝﾌﾟﾄﾗｯｸ･2t車</v>
          </cell>
          <cell r="G2239" t="str">
            <v>日</v>
          </cell>
          <cell r="H2239">
            <v>290</v>
          </cell>
          <cell r="I2239" t="str">
            <v>標準書〔Ⅱ〕-</v>
          </cell>
          <cell r="J2239">
            <v>66</v>
          </cell>
        </row>
        <row r="2240">
          <cell r="B2240">
            <v>1950410</v>
          </cell>
          <cell r="C2240" t="str">
            <v>ﾀｲﾔ損耗費</v>
          </cell>
          <cell r="E2240" t="str">
            <v>ﾀﾞﾝﾌﾟﾄﾗｯｸ･4t車</v>
          </cell>
          <cell r="G2240" t="str">
            <v>日</v>
          </cell>
          <cell r="H2240">
            <v>410</v>
          </cell>
          <cell r="I2240" t="str">
            <v>標準書〔Ⅱ〕-</v>
          </cell>
          <cell r="J2240">
            <v>66</v>
          </cell>
        </row>
        <row r="2241">
          <cell r="B2241">
            <v>1950420</v>
          </cell>
          <cell r="C2241" t="str">
            <v>ﾀｲﾔ損耗費</v>
          </cell>
          <cell r="E2241" t="str">
            <v>ﾀﾞﾝﾌﾟﾄﾗｯｸ･8t車</v>
          </cell>
          <cell r="G2241" t="str">
            <v>日</v>
          </cell>
          <cell r="H2241">
            <v>660</v>
          </cell>
          <cell r="I2241" t="str">
            <v>標準書〔Ⅱ〕-</v>
          </cell>
          <cell r="J2241">
            <v>66</v>
          </cell>
        </row>
        <row r="2242">
          <cell r="B2242">
            <v>1950430</v>
          </cell>
          <cell r="C2242" t="str">
            <v>ﾀｲﾔ損耗費</v>
          </cell>
          <cell r="E2242" t="str">
            <v>ﾀﾞﾝﾌﾟﾄﾗｯｸ･10t車</v>
          </cell>
          <cell r="G2242" t="str">
            <v>日</v>
          </cell>
          <cell r="H2242">
            <v>1170</v>
          </cell>
          <cell r="I2242" t="str">
            <v>標準書〔Ⅱ〕-</v>
          </cell>
          <cell r="J2242">
            <v>66</v>
          </cell>
        </row>
        <row r="2243">
          <cell r="B2243">
            <v>1950440</v>
          </cell>
          <cell r="C2243" t="str">
            <v>ﾀｲﾔ損耗費</v>
          </cell>
          <cell r="E2243" t="str">
            <v>ﾀﾞﾝﾌﾟﾄﾗｯｸ･15t車</v>
          </cell>
          <cell r="G2243" t="str">
            <v>日</v>
          </cell>
          <cell r="H2243">
            <v>1390</v>
          </cell>
          <cell r="I2243" t="str">
            <v>標準書〔Ⅱ〕-</v>
          </cell>
          <cell r="J2243">
            <v>66</v>
          </cell>
        </row>
        <row r="2244">
          <cell r="B2244">
            <v>1950450</v>
          </cell>
          <cell r="C2244" t="str">
            <v>ﾀｲﾔ損耗費</v>
          </cell>
          <cell r="E2244" t="str">
            <v>ﾀﾞﾝﾌﾟﾄﾗｯｸ･2t車</v>
          </cell>
          <cell r="G2244" t="str">
            <v>時</v>
          </cell>
          <cell r="H2244">
            <v>63</v>
          </cell>
          <cell r="I2244" t="str">
            <v>標準書〔Ⅱ〕-</v>
          </cell>
          <cell r="J2244">
            <v>66</v>
          </cell>
        </row>
        <row r="2245">
          <cell r="B2245">
            <v>1950460</v>
          </cell>
          <cell r="C2245" t="str">
            <v>ﾀｲﾔ損耗費</v>
          </cell>
          <cell r="E2245" t="str">
            <v>ﾀﾞﾝﾌﾟﾄﾗｯｸ･4t車</v>
          </cell>
          <cell r="G2245" t="str">
            <v>時</v>
          </cell>
          <cell r="H2245">
            <v>90</v>
          </cell>
          <cell r="I2245" t="str">
            <v>標準書〔Ⅱ〕-</v>
          </cell>
          <cell r="J2245">
            <v>66</v>
          </cell>
        </row>
        <row r="2246">
          <cell r="B2246">
            <v>1950470</v>
          </cell>
          <cell r="C2246" t="str">
            <v>ﾀｲﾔ損耗費</v>
          </cell>
          <cell r="E2246" t="str">
            <v>ﾀﾞﾝﾌﾟﾄﾗｯｸ･8t車</v>
          </cell>
          <cell r="G2246" t="str">
            <v>時</v>
          </cell>
          <cell r="H2246">
            <v>140</v>
          </cell>
          <cell r="I2246" t="str">
            <v>標準書〔Ⅱ〕-</v>
          </cell>
          <cell r="J2246">
            <v>66</v>
          </cell>
        </row>
        <row r="2247">
          <cell r="B2247">
            <v>1950480</v>
          </cell>
          <cell r="C2247" t="str">
            <v>ﾀｲﾔ損耗費</v>
          </cell>
          <cell r="E2247" t="str">
            <v>ﾀﾞﾝﾌﾟﾄﾗｯｸ･10t車</v>
          </cell>
          <cell r="G2247" t="str">
            <v>時</v>
          </cell>
          <cell r="H2247">
            <v>250</v>
          </cell>
          <cell r="I2247" t="str">
            <v>標準書〔Ⅱ〕-</v>
          </cell>
          <cell r="J2247">
            <v>66</v>
          </cell>
        </row>
        <row r="2248">
          <cell r="B2248">
            <v>1950490</v>
          </cell>
          <cell r="C2248" t="str">
            <v>締付け機器損料</v>
          </cell>
          <cell r="E2248" t="str">
            <v>電動ﾚﾝﾁ(M24用）</v>
          </cell>
          <cell r="G2248" t="str">
            <v>日</v>
          </cell>
          <cell r="H2248">
            <v>1280</v>
          </cell>
          <cell r="I2248" t="str">
            <v>標準書〔Ⅱ〕-</v>
          </cell>
          <cell r="J2248">
            <v>66</v>
          </cell>
        </row>
        <row r="2249">
          <cell r="B2249">
            <v>1951010</v>
          </cell>
          <cell r="C2249" t="str">
            <v>ｺﾝﾌﾟﾚｯｻ</v>
          </cell>
          <cell r="E2249" t="str">
            <v>可搬式ｽｸﾘｭｰｴﾝｼﾞﾝ掛5.0m3</v>
          </cell>
          <cell r="G2249" t="str">
            <v>日</v>
          </cell>
          <cell r="H2249">
            <v>2440</v>
          </cell>
          <cell r="I2249" t="str">
            <v>標準書〔Ⅱ〕-</v>
          </cell>
          <cell r="J2249">
            <v>66</v>
          </cell>
        </row>
        <row r="2250">
          <cell r="B2250">
            <v>1951020</v>
          </cell>
          <cell r="C2250" t="str">
            <v>ｺﾝﾌﾟﾚｯｻ</v>
          </cell>
          <cell r="E2250" t="str">
            <v>可搬式ｽｸﾘｭｰｴﾝｼﾞﾝ掛7.6m3</v>
          </cell>
          <cell r="G2250" t="str">
            <v>日</v>
          </cell>
          <cell r="H2250">
            <v>3620</v>
          </cell>
          <cell r="I2250" t="str">
            <v>標準書〔Ⅱ〕-</v>
          </cell>
          <cell r="J2250">
            <v>66</v>
          </cell>
        </row>
        <row r="2251">
          <cell r="B2251">
            <v>1960010</v>
          </cell>
          <cell r="C2251" t="str">
            <v>雪止め</v>
          </cell>
          <cell r="E2251" t="str">
            <v>瓦棒雪止(羽根付)･AUKI335H･ｶﾗｰ･35mm用</v>
          </cell>
          <cell r="G2251" t="str">
            <v>個</v>
          </cell>
          <cell r="H2251">
            <v>390</v>
          </cell>
          <cell r="I2251" t="str">
            <v>標準書〔Ⅱ〕-</v>
          </cell>
          <cell r="J2251">
            <v>69</v>
          </cell>
        </row>
        <row r="2252">
          <cell r="B2252">
            <v>1960020</v>
          </cell>
          <cell r="C2252" t="str">
            <v>雪止め</v>
          </cell>
          <cell r="E2252" t="str">
            <v>ｱﾝｸﾞﾙ用金具UKI13及びｱﾝｸﾞﾙ･ﾄﾞﾌﾞﾒｯｷ</v>
          </cell>
          <cell r="G2252" t="str">
            <v>ｍ</v>
          </cell>
          <cell r="H2252">
            <v>960</v>
          </cell>
          <cell r="I2252" t="str">
            <v>標準書〔Ⅱ〕-</v>
          </cell>
          <cell r="J2252">
            <v>69</v>
          </cell>
        </row>
        <row r="2253">
          <cell r="B2253">
            <v>1960030</v>
          </cell>
          <cell r="C2253" t="str">
            <v>雪止め</v>
          </cell>
          <cell r="E2253" t="str">
            <v>ｽﾉｰﾋﾞｸﾄﾘｰ･L900mm･W400mm･H100mm</v>
          </cell>
          <cell r="G2253" t="str">
            <v>ｍ</v>
          </cell>
          <cell r="H2253">
            <v>6110</v>
          </cell>
          <cell r="I2253" t="str">
            <v>標準書〔Ⅱ〕-</v>
          </cell>
          <cell r="J2253">
            <v>69</v>
          </cell>
        </row>
        <row r="2254">
          <cell r="B2254">
            <v>1960040</v>
          </cell>
          <cell r="C2254" t="str">
            <v>床点検口</v>
          </cell>
          <cell r="E2254" t="str">
            <v>ｱﾙﾐ目地･450mm角</v>
          </cell>
          <cell r="G2254" t="str">
            <v>個</v>
          </cell>
          <cell r="H2254">
            <v>8260</v>
          </cell>
          <cell r="I2254" t="str">
            <v>標準書〔Ⅱ〕-</v>
          </cell>
          <cell r="J2254">
            <v>69</v>
          </cell>
        </row>
        <row r="2255">
          <cell r="B2255">
            <v>1960050</v>
          </cell>
          <cell r="C2255" t="str">
            <v>床点検口</v>
          </cell>
          <cell r="E2255" t="str">
            <v>ｱﾙﾐ目地･600mm角</v>
          </cell>
          <cell r="G2255" t="str">
            <v>個</v>
          </cell>
          <cell r="H2255">
            <v>10200</v>
          </cell>
          <cell r="I2255" t="str">
            <v>標準書〔Ⅱ〕-</v>
          </cell>
          <cell r="J2255">
            <v>69</v>
          </cell>
        </row>
        <row r="2256">
          <cell r="B2256">
            <v>1960060</v>
          </cell>
          <cell r="C2256" t="str">
            <v>勝手ロﾄﾞｱ</v>
          </cell>
          <cell r="E2256" t="str">
            <v>幅780mm×高さ1,830mm･格子付</v>
          </cell>
          <cell r="G2256" t="str">
            <v>ｾｯﾄ</v>
          </cell>
          <cell r="H2256">
            <v>73300</v>
          </cell>
          <cell r="I2256" t="str">
            <v>標準書〔Ⅱ〕-</v>
          </cell>
          <cell r="J2256">
            <v>69</v>
          </cell>
        </row>
        <row r="2257">
          <cell r="B2257">
            <v>1960070</v>
          </cell>
          <cell r="C2257" t="str">
            <v>勝手ロﾄﾞｱ</v>
          </cell>
          <cell r="E2257" t="str">
            <v>幅780mm×高さ2,230mm･ﾗﾝﾏ格子付</v>
          </cell>
          <cell r="G2257" t="str">
            <v>ｾｯﾄ</v>
          </cell>
          <cell r="H2257">
            <v>77700</v>
          </cell>
          <cell r="I2257" t="str">
            <v>標準書〔Ⅱ〕-</v>
          </cell>
          <cell r="J2257">
            <v>69</v>
          </cell>
        </row>
        <row r="2258">
          <cell r="B2258">
            <v>1960080</v>
          </cell>
          <cell r="C2258" t="str">
            <v>複層ｶﾞﾗｽ</v>
          </cell>
          <cell r="E2258" t="str">
            <v>FL3･A6･FL3</v>
          </cell>
          <cell r="G2258" t="str">
            <v>㎡</v>
          </cell>
          <cell r="H2258">
            <v>3160</v>
          </cell>
          <cell r="I2258" t="str">
            <v>標準書〔Ⅱ〕-</v>
          </cell>
          <cell r="J2258">
            <v>69</v>
          </cell>
        </row>
        <row r="2259">
          <cell r="B2259">
            <v>1960090</v>
          </cell>
          <cell r="C2259" t="str">
            <v>凍結防止ﾋｰﾀｰ</v>
          </cell>
          <cell r="E2259" t="str">
            <v>AC100V･32W･固定用ﾃｰﾌﾟ･保温ﾃｰﾌﾟ･4m</v>
          </cell>
          <cell r="G2259" t="str">
            <v>式</v>
          </cell>
          <cell r="H2259">
            <v>4240</v>
          </cell>
          <cell r="I2259" t="str">
            <v>標準書〔Ⅱ〕-</v>
          </cell>
          <cell r="J2259">
            <v>69</v>
          </cell>
        </row>
        <row r="2260">
          <cell r="B2260">
            <v>1960100</v>
          </cell>
          <cell r="C2260" t="str">
            <v>洗い場</v>
          </cell>
          <cell r="E2260" t="str">
            <v>埋込みﾀｲﾌﾟ･650×590×170mm･ﾚｼﾞﾝｺﾝｸﾘｰﾄ製</v>
          </cell>
          <cell r="G2260" t="str">
            <v>ｾｯﾄ</v>
          </cell>
          <cell r="H2260">
            <v>11500</v>
          </cell>
          <cell r="I2260" t="str">
            <v>標準書〔Ⅱ〕-</v>
          </cell>
          <cell r="J2260">
            <v>69</v>
          </cell>
        </row>
        <row r="2261">
          <cell r="B2261">
            <v>1970010</v>
          </cell>
          <cell r="C2261" t="str">
            <v>ﾋﾞﾆｰﾙﾊｳｽ（耐雪型）</v>
          </cell>
          <cell r="E2261" t="str">
            <v>間口7.2mx奥行18.0m･ｽﾁ-ﾙﾊﾟｲﾌﾟ造</v>
          </cell>
          <cell r="G2261" t="str">
            <v>式</v>
          </cell>
          <cell r="H2261">
            <v>713900</v>
          </cell>
          <cell r="I2261" t="str">
            <v>標準書〔Ⅱ〕-</v>
          </cell>
          <cell r="J2261">
            <v>70</v>
          </cell>
        </row>
        <row r="2262">
          <cell r="B2262">
            <v>1970020</v>
          </cell>
          <cell r="C2262" t="str">
            <v>さくらんぼ雨よけﾊｳｽ</v>
          </cell>
          <cell r="E2262" t="str">
            <v>間口7.0mx奥行7.0mx高さ6.0m</v>
          </cell>
          <cell r="G2262" t="str">
            <v>式</v>
          </cell>
          <cell r="H2262">
            <v>56300</v>
          </cell>
          <cell r="I2262" t="str">
            <v>標準書〔Ⅱ〕-</v>
          </cell>
          <cell r="J2262">
            <v>70</v>
          </cell>
        </row>
        <row r="2263">
          <cell r="B2263">
            <v>1970030</v>
          </cell>
          <cell r="C2263" t="str">
            <v>さくらんぼ雨よけﾊｳｽ</v>
          </cell>
          <cell r="E2263" t="str">
            <v>間口7.0mx奥行7.0mx高さ7.0m</v>
          </cell>
          <cell r="G2263" t="str">
            <v>式</v>
          </cell>
          <cell r="H2263">
            <v>62300</v>
          </cell>
          <cell r="I2263" t="str">
            <v>標準書〔Ⅱ〕-</v>
          </cell>
          <cell r="J2263">
            <v>70</v>
          </cell>
        </row>
        <row r="2264">
          <cell r="B2264">
            <v>1970040</v>
          </cell>
          <cell r="C2264" t="str">
            <v>さくらんぼ雨よけﾊｳｽ</v>
          </cell>
          <cell r="E2264" t="str">
            <v>間口7.0mx奥行7.0mx高さ8.0m</v>
          </cell>
          <cell r="G2264" t="str">
            <v>式</v>
          </cell>
          <cell r="H2264">
            <v>66400</v>
          </cell>
          <cell r="I2264" t="str">
            <v>標準書〔Ⅱ〕-</v>
          </cell>
          <cell r="J2264">
            <v>70</v>
          </cell>
        </row>
        <row r="2265">
          <cell r="B2265">
            <v>1970050</v>
          </cell>
          <cell r="C2265" t="str">
            <v>さくらんぼ雨よけﾊｳｽ連結型</v>
          </cell>
          <cell r="E2265" t="str">
            <v>間口7.0mx奥行7.0mx高さ6.0m</v>
          </cell>
          <cell r="G2265" t="str">
            <v>式</v>
          </cell>
          <cell r="H2265">
            <v>108700</v>
          </cell>
          <cell r="I2265" t="str">
            <v>標準書〔Ⅱ〕-</v>
          </cell>
          <cell r="J2265">
            <v>70</v>
          </cell>
        </row>
        <row r="2266">
          <cell r="B2266">
            <v>1970060</v>
          </cell>
          <cell r="C2266" t="str">
            <v>さくらんぼ雨よけﾊｳｽ連結型</v>
          </cell>
          <cell r="E2266" t="str">
            <v>間口7.0mx奥行14.0mx高さ6.0m</v>
          </cell>
          <cell r="G2266" t="str">
            <v>式</v>
          </cell>
          <cell r="H2266">
            <v>193200</v>
          </cell>
          <cell r="I2266" t="str">
            <v>標準書〔Ⅱ〕-</v>
          </cell>
          <cell r="J2266">
            <v>70</v>
          </cell>
        </row>
        <row r="2267">
          <cell r="B2267">
            <v>1970070</v>
          </cell>
          <cell r="C2267" t="str">
            <v>さくらんぼ雨よけﾊｳｽ連結型</v>
          </cell>
          <cell r="E2267" t="str">
            <v>間口7.0mx奥行21.0mx高さ6.0m</v>
          </cell>
          <cell r="G2267" t="str">
            <v>式</v>
          </cell>
          <cell r="H2267">
            <v>277700</v>
          </cell>
          <cell r="I2267" t="str">
            <v>標準書〔Ⅱ〕-</v>
          </cell>
          <cell r="J2267">
            <v>70</v>
          </cell>
        </row>
        <row r="2268">
          <cell r="B2268">
            <v>1970080</v>
          </cell>
          <cell r="C2268" t="str">
            <v>さくらんぼ雨よけﾊｳｽ連結型</v>
          </cell>
          <cell r="E2268" t="str">
            <v>間口6.0mx奥行6.0mx高さ6.0m</v>
          </cell>
          <cell r="G2268" t="str">
            <v>式</v>
          </cell>
          <cell r="H2268">
            <v>102000</v>
          </cell>
          <cell r="I2268" t="str">
            <v>標準書〔Ⅱ〕-</v>
          </cell>
          <cell r="J2268">
            <v>70</v>
          </cell>
        </row>
        <row r="2269">
          <cell r="B2269">
            <v>1970090</v>
          </cell>
          <cell r="C2269" t="str">
            <v>さくらんぽ雨よけﾊｳｽ連結型</v>
          </cell>
          <cell r="E2269" t="str">
            <v>間口6.0mx奥行12.0mx高さ6.0m</v>
          </cell>
          <cell r="G2269" t="str">
            <v>式</v>
          </cell>
          <cell r="H2269">
            <v>180900</v>
          </cell>
          <cell r="I2269" t="str">
            <v>標準書〔Ⅱ〕-</v>
          </cell>
          <cell r="J2269">
            <v>70</v>
          </cell>
        </row>
        <row r="2270">
          <cell r="B2270">
            <v>1970100</v>
          </cell>
          <cell r="C2270" t="str">
            <v>さくらんぼ雨よけﾊｳｽ連結型</v>
          </cell>
          <cell r="E2270" t="str">
            <v>間口6.0mx奥行18.0mx高さ6.0m</v>
          </cell>
          <cell r="G2270" t="str">
            <v>式</v>
          </cell>
          <cell r="H2270">
            <v>259800</v>
          </cell>
          <cell r="I2270" t="str">
            <v>標準書〔Ⅱ〕-</v>
          </cell>
          <cell r="J2270">
            <v>70</v>
          </cell>
        </row>
        <row r="2271">
          <cell r="B2271">
            <v>1970110</v>
          </cell>
          <cell r="C2271" t="str">
            <v>ぶどう棚</v>
          </cell>
          <cell r="E2271" t="str">
            <v>吊棚･ｽﾁｰﾙﾊﾟｲﾌﾟ材</v>
          </cell>
          <cell r="G2271" t="str">
            <v>10a</v>
          </cell>
          <cell r="H2271">
            <v>498800</v>
          </cell>
          <cell r="I2271" t="str">
            <v>標準書〔Ⅱ〕-</v>
          </cell>
          <cell r="J2271">
            <v>70</v>
          </cell>
        </row>
        <row r="2272">
          <cell r="B2272">
            <v>1970120</v>
          </cell>
          <cell r="C2272" t="str">
            <v>ぶどう棚</v>
          </cell>
          <cell r="E2272" t="str">
            <v>吊棚･栗材</v>
          </cell>
          <cell r="G2272" t="str">
            <v>10a</v>
          </cell>
          <cell r="H2272">
            <v>363900</v>
          </cell>
          <cell r="I2272" t="str">
            <v>標準書〔Ⅱ〕-</v>
          </cell>
          <cell r="J2272">
            <v>70</v>
          </cell>
        </row>
        <row r="2273">
          <cell r="B2273">
            <v>1970130</v>
          </cell>
          <cell r="C2273" t="str">
            <v>ぶどう棚</v>
          </cell>
          <cell r="E2273" t="str">
            <v>平棚･ｽﾁｰﾙﾊﾟｲﾌﾟ材（柱材）</v>
          </cell>
          <cell r="G2273" t="str">
            <v>10a</v>
          </cell>
          <cell r="H2273">
            <v>621900</v>
          </cell>
          <cell r="I2273" t="str">
            <v>標準書〔Ⅱ〕-</v>
          </cell>
          <cell r="J2273">
            <v>70</v>
          </cell>
        </row>
        <row r="2274">
          <cell r="B2274">
            <v>1970140</v>
          </cell>
          <cell r="C2274" t="str">
            <v>ぶどう棚</v>
          </cell>
          <cell r="E2274" t="str">
            <v>平棚･栗材</v>
          </cell>
          <cell r="G2274" t="str">
            <v>10a</v>
          </cell>
          <cell r="H2274">
            <v>396000</v>
          </cell>
          <cell r="I2274" t="str">
            <v>標準書〔Ⅱ〕-</v>
          </cell>
          <cell r="J2274">
            <v>70</v>
          </cell>
        </row>
        <row r="2275">
          <cell r="B2275">
            <v>1970150</v>
          </cell>
          <cell r="C2275" t="str">
            <v>ぶどう棚</v>
          </cell>
          <cell r="E2275" t="str">
            <v>平棚･ｽﾁｰﾙﾊﾟｲﾌﾟ材（柱･横架材）･ｱｰﾁﾊﾟｲﾌﾟ付</v>
          </cell>
          <cell r="G2275" t="str">
            <v>10a</v>
          </cell>
          <cell r="H2275">
            <v>2756600</v>
          </cell>
          <cell r="I2275" t="str">
            <v>標準書〔Ⅱ〕-</v>
          </cell>
          <cell r="J2275">
            <v>70</v>
          </cell>
        </row>
        <row r="2276">
          <cell r="B2276">
            <v>1970160</v>
          </cell>
          <cell r="C2276" t="str">
            <v>ぶどう棚</v>
          </cell>
          <cell r="E2276" t="str">
            <v>平棚･ｽﾁｰﾙﾊﾟｲﾌﾟ材（柱･横架材）･ｱｰﾁﾊﾟｲﾌﾟ無</v>
          </cell>
          <cell r="G2276" t="str">
            <v>10a</v>
          </cell>
          <cell r="H2276">
            <v>1308600</v>
          </cell>
          <cell r="I2276" t="str">
            <v>標準書〔Ⅱ〕-</v>
          </cell>
          <cell r="J2276">
            <v>70</v>
          </cell>
        </row>
        <row r="2277">
          <cell r="B2277">
            <v>1970170</v>
          </cell>
          <cell r="C2277" t="str">
            <v>ﾎｯﾌﾟ棚</v>
          </cell>
          <cell r="E2277" t="str">
            <v>Y-3.6型</v>
          </cell>
          <cell r="G2277" t="str">
            <v>式</v>
          </cell>
          <cell r="H2277">
            <v>535200</v>
          </cell>
          <cell r="I2277" t="str">
            <v>標準書〔Ⅱ〕-</v>
          </cell>
          <cell r="J2277">
            <v>70</v>
          </cell>
        </row>
        <row r="2278">
          <cell r="B2278">
            <v>1970180</v>
          </cell>
          <cell r="C2278" t="str">
            <v>ﾎｯﾌﾟ棚</v>
          </cell>
          <cell r="E2278" t="str">
            <v>Y-5.5型</v>
          </cell>
          <cell r="G2278" t="str">
            <v>式</v>
          </cell>
          <cell r="H2278">
            <v>431600</v>
          </cell>
          <cell r="I2278" t="str">
            <v>標準書〔Ⅱ〕-</v>
          </cell>
          <cell r="J2278">
            <v>70</v>
          </cell>
        </row>
        <row r="2279">
          <cell r="B2279">
            <v>1970190</v>
          </cell>
          <cell r="C2279" t="str">
            <v>玉石</v>
          </cell>
          <cell r="G2279" t="str">
            <v>㎏</v>
          </cell>
          <cell r="H2279">
            <v>80</v>
          </cell>
          <cell r="I2279" t="str">
            <v>標準書〔Ⅱ〕-</v>
          </cell>
          <cell r="J2279">
            <v>70</v>
          </cell>
        </row>
        <row r="2280">
          <cell r="B2280">
            <v>1970200</v>
          </cell>
          <cell r="C2280" t="str">
            <v>暗渠排水管</v>
          </cell>
          <cell r="E2280" t="str">
            <v>ﾎﾟﾘｴﾁﾚﾝ薄肉吸集水管･（有孔･無孔）･φ75mm</v>
          </cell>
          <cell r="G2280" t="str">
            <v>ｍ</v>
          </cell>
          <cell r="H2280">
            <v>280</v>
          </cell>
          <cell r="I2280" t="str">
            <v>標準書〔Ⅱ〕-</v>
          </cell>
          <cell r="J2280">
            <v>70</v>
          </cell>
        </row>
        <row r="2281">
          <cell r="B2281">
            <v>1970210</v>
          </cell>
          <cell r="C2281" t="str">
            <v>防水ｼｰﾄ</v>
          </cell>
          <cell r="G2281" t="str">
            <v>㎡</v>
          </cell>
          <cell r="H2281">
            <v>1050</v>
          </cell>
          <cell r="I2281" t="str">
            <v>標準書〔Ⅱ〕-</v>
          </cell>
          <cell r="J2281">
            <v>70</v>
          </cell>
        </row>
        <row r="2282">
          <cell r="B2282">
            <v>1970220</v>
          </cell>
          <cell r="C2282" t="str">
            <v>ｼｽﾃﾑﾊﾟｲﾌﾟ</v>
          </cell>
          <cell r="E2282" t="str">
            <v>φ13mm</v>
          </cell>
          <cell r="G2282" t="str">
            <v>㎡</v>
          </cell>
          <cell r="H2282">
            <v>5280</v>
          </cell>
          <cell r="I2282" t="str">
            <v>標準書〔Ⅱ〕-</v>
          </cell>
          <cell r="J2282">
            <v>70</v>
          </cell>
        </row>
        <row r="2283">
          <cell r="B2283">
            <v>1970230</v>
          </cell>
          <cell r="C2283" t="str">
            <v>不凍液</v>
          </cell>
          <cell r="G2283" t="str">
            <v>ℓ</v>
          </cell>
          <cell r="H2283">
            <v>800</v>
          </cell>
          <cell r="I2283" t="str">
            <v>標準書〔Ⅱ〕-</v>
          </cell>
          <cell r="J2283">
            <v>70</v>
          </cell>
        </row>
        <row r="2284">
          <cell r="B2284">
            <v>1970240</v>
          </cell>
          <cell r="C2284" t="str">
            <v>ﾛｰﾄﾞﾋｰﾃｨﾝｸﾞﾕﾆｯﾄ</v>
          </cell>
          <cell r="G2284" t="str">
            <v>㎡</v>
          </cell>
          <cell r="H2284">
            <v>7630</v>
          </cell>
          <cell r="I2284" t="str">
            <v>標準書〔Ⅱ〕-</v>
          </cell>
          <cell r="J2284">
            <v>70</v>
          </cell>
        </row>
        <row r="2285">
          <cell r="B2285">
            <v>1970250</v>
          </cell>
          <cell r="C2285" t="str">
            <v>基礎ﾌﾞﾛｯｸ</v>
          </cell>
          <cell r="E2285" t="str">
            <v>800×300×100mm･ﾎﾞﾙﾄ2本含</v>
          </cell>
          <cell r="G2285" t="str">
            <v>本</v>
          </cell>
          <cell r="H2285">
            <v>4240</v>
          </cell>
          <cell r="I2285" t="str">
            <v>標準書〔Ⅱ〕-</v>
          </cell>
          <cell r="J2285">
            <v>70</v>
          </cell>
        </row>
        <row r="2286">
          <cell r="B2286">
            <v>1970260</v>
          </cell>
          <cell r="C2286" t="str">
            <v>基礎ﾌﾞﾛｯｸ</v>
          </cell>
          <cell r="E2286" t="str">
            <v>700×300×100mm･ﾎﾞﾙﾄ2本含</v>
          </cell>
          <cell r="G2286" t="str">
            <v>本</v>
          </cell>
          <cell r="H2286">
            <v>4080</v>
          </cell>
          <cell r="I2286" t="str">
            <v>標準書〔Ⅱ〕-</v>
          </cell>
          <cell r="J2286">
            <v>70</v>
          </cell>
        </row>
        <row r="2287">
          <cell r="B2287">
            <v>1970270</v>
          </cell>
          <cell r="C2287" t="str">
            <v>ﾅｲﾛﾝﾛｰﾌﾟ</v>
          </cell>
          <cell r="E2287" t="str">
            <v>φ12mm</v>
          </cell>
          <cell r="G2287" t="str">
            <v>ｍ</v>
          </cell>
          <cell r="H2287">
            <v>110</v>
          </cell>
          <cell r="I2287" t="str">
            <v>標準書〔Ⅱ〕-</v>
          </cell>
          <cell r="J2287">
            <v>70</v>
          </cell>
        </row>
        <row r="2288">
          <cell r="B2288">
            <v>1970280</v>
          </cell>
          <cell r="C2288" t="str">
            <v>ﾛｰﾌﾟ止めﾋﾟﾝ</v>
          </cell>
          <cell r="E2288" t="str">
            <v>φ6mm×280mm</v>
          </cell>
          <cell r="G2288" t="str">
            <v>本</v>
          </cell>
          <cell r="H2288">
            <v>40</v>
          </cell>
          <cell r="I2288" t="str">
            <v>標準書〔Ⅱ〕-</v>
          </cell>
          <cell r="J2288">
            <v>70</v>
          </cell>
        </row>
        <row r="2289">
          <cell r="B2289">
            <v>1970290</v>
          </cell>
          <cell r="C2289" t="str">
            <v>波付硬質合成樹脂管</v>
          </cell>
          <cell r="E2289" t="str">
            <v>FEP（波付硬質ﾎﾟﾘｴﾁﾚﾝ管･塩ﾋﾞ管）･φ30mm</v>
          </cell>
          <cell r="G2289" t="str">
            <v>ｍ</v>
          </cell>
          <cell r="H2289">
            <v>220</v>
          </cell>
          <cell r="I2289" t="str">
            <v>標準書〔Ⅱ〕-</v>
          </cell>
          <cell r="J2289">
            <v>70</v>
          </cell>
        </row>
        <row r="2290">
          <cell r="B2290">
            <v>1970300</v>
          </cell>
          <cell r="C2290" t="str">
            <v>ｱｰﾑﾗｲﾄ</v>
          </cell>
          <cell r="E2290" t="str">
            <v>ﾊﾟｲﾌﾟ長さ900mm</v>
          </cell>
          <cell r="G2290" t="str">
            <v>台</v>
          </cell>
          <cell r="H2290">
            <v>5520</v>
          </cell>
          <cell r="I2290" t="str">
            <v>標準書〔Ⅱ〕-</v>
          </cell>
          <cell r="J2290">
            <v>70</v>
          </cell>
        </row>
        <row r="2291">
          <cell r="B2291">
            <v>1970310</v>
          </cell>
          <cell r="C2291" t="str">
            <v>ﾚﾌﾗﾝﾌﾟ</v>
          </cell>
          <cell r="G2291" t="str">
            <v>個</v>
          </cell>
          <cell r="H2291">
            <v>520</v>
          </cell>
          <cell r="I2291" t="str">
            <v>標準書〔Ⅱ〕-</v>
          </cell>
          <cell r="J2291">
            <v>70</v>
          </cell>
        </row>
        <row r="2292">
          <cell r="B2292">
            <v>2010010</v>
          </cell>
          <cell r="C2292" t="str">
            <v>やりかた</v>
          </cell>
          <cell r="E2292" t="str">
            <v>一般</v>
          </cell>
          <cell r="G2292" t="str">
            <v>建m2</v>
          </cell>
          <cell r="H2292">
            <v>310</v>
          </cell>
          <cell r="I2292" t="str">
            <v>標準書〔Ⅰ〕-</v>
          </cell>
          <cell r="J2292">
            <v>305</v>
          </cell>
        </row>
        <row r="2293">
          <cell r="B2293">
            <v>2010020</v>
          </cell>
          <cell r="C2293" t="str">
            <v>やりかた</v>
          </cell>
          <cell r="E2293" t="str">
            <v>小規模･複雑</v>
          </cell>
          <cell r="G2293" t="str">
            <v>建m2</v>
          </cell>
          <cell r="H2293">
            <v>410</v>
          </cell>
          <cell r="I2293" t="str">
            <v>標準書〔Ⅰ〕-</v>
          </cell>
          <cell r="J2293">
            <v>305</v>
          </cell>
        </row>
        <row r="2294">
          <cell r="B2294">
            <v>2010030</v>
          </cell>
          <cell r="C2294" t="str">
            <v>平やりかた</v>
          </cell>
          <cell r="G2294" t="str">
            <v>ヶ所</v>
          </cell>
          <cell r="H2294">
            <v>4150</v>
          </cell>
          <cell r="I2294" t="str">
            <v>標準書〔Ⅰ〕-</v>
          </cell>
          <cell r="J2294">
            <v>305</v>
          </cell>
        </row>
        <row r="2295">
          <cell r="B2295">
            <v>2010040</v>
          </cell>
          <cell r="C2295" t="str">
            <v>隅やりかた</v>
          </cell>
          <cell r="G2295" t="str">
            <v>ヶ所</v>
          </cell>
          <cell r="H2295">
            <v>6340</v>
          </cell>
          <cell r="I2295" t="str">
            <v>標準書〔Ⅰ〕-</v>
          </cell>
          <cell r="J2295">
            <v>305</v>
          </cell>
        </row>
        <row r="2296">
          <cell r="B2296">
            <v>2010050</v>
          </cell>
          <cell r="C2296" t="str">
            <v>たてやりかた</v>
          </cell>
          <cell r="G2296" t="str">
            <v>ヶ所</v>
          </cell>
          <cell r="H2296">
            <v>1790</v>
          </cell>
          <cell r="I2296" t="str">
            <v>標準書〔Ⅰ〕-</v>
          </cell>
          <cell r="J2296">
            <v>305</v>
          </cell>
        </row>
        <row r="2297">
          <cell r="B2297">
            <v>2010060</v>
          </cell>
          <cell r="C2297" t="str">
            <v>墨出し</v>
          </cell>
          <cell r="E2297" t="str">
            <v>一般</v>
          </cell>
          <cell r="G2297" t="str">
            <v>延m2</v>
          </cell>
          <cell r="H2297">
            <v>580</v>
          </cell>
          <cell r="I2297" t="str">
            <v>標準書〔Ⅰ〕-</v>
          </cell>
          <cell r="J2297">
            <v>305</v>
          </cell>
        </row>
        <row r="2298">
          <cell r="B2298">
            <v>2010070</v>
          </cell>
          <cell r="C2298" t="str">
            <v>墨出し</v>
          </cell>
          <cell r="E2298" t="str">
            <v>小規模･複雑</v>
          </cell>
          <cell r="G2298" t="str">
            <v>延m2</v>
          </cell>
          <cell r="H2298">
            <v>700</v>
          </cell>
          <cell r="I2298" t="str">
            <v>標準書〔Ⅰ〕-</v>
          </cell>
          <cell r="J2298">
            <v>305</v>
          </cell>
        </row>
        <row r="2299">
          <cell r="B2299">
            <v>2010080</v>
          </cell>
          <cell r="C2299" t="str">
            <v>現寸型板</v>
          </cell>
          <cell r="G2299" t="str">
            <v>延m2</v>
          </cell>
          <cell r="H2299">
            <v>110</v>
          </cell>
          <cell r="I2299" t="str">
            <v>標準書〔Ⅰ〕-</v>
          </cell>
          <cell r="J2299">
            <v>305</v>
          </cell>
        </row>
        <row r="2300">
          <cell r="B2300">
            <v>2010090</v>
          </cell>
          <cell r="C2300" t="str">
            <v>外部枠組本足場</v>
          </cell>
          <cell r="E2300" t="str">
            <v>高さ12m未満･期間1ヶ月･仮設材運搬共</v>
          </cell>
          <cell r="G2300" t="str">
            <v>架m2</v>
          </cell>
          <cell r="H2300">
            <v>1990</v>
          </cell>
          <cell r="I2300" t="str">
            <v>標準書〔Ⅰ〕-</v>
          </cell>
          <cell r="J2300">
            <v>305</v>
          </cell>
        </row>
        <row r="2301">
          <cell r="B2301">
            <v>2010100</v>
          </cell>
          <cell r="C2301" t="str">
            <v>外部枠組本足場</v>
          </cell>
          <cell r="E2301" t="str">
            <v>高さ12m未満･期間3ヶ月･仮設材運搬共</v>
          </cell>
          <cell r="G2301" t="str">
            <v>架m2</v>
          </cell>
          <cell r="H2301">
            <v>2550</v>
          </cell>
          <cell r="I2301" t="str">
            <v>標準書〔Ⅰ〕-</v>
          </cell>
          <cell r="J2301">
            <v>305</v>
          </cell>
        </row>
        <row r="2302">
          <cell r="B2302">
            <v>2010110</v>
          </cell>
          <cell r="C2302" t="str">
            <v>外部枠組本足場</v>
          </cell>
          <cell r="E2302" t="str">
            <v>高さ12m未満･期間6ヶ月･仮設材運搬共</v>
          </cell>
          <cell r="G2302" t="str">
            <v>架m2</v>
          </cell>
          <cell r="H2302">
            <v>3400</v>
          </cell>
          <cell r="I2302" t="str">
            <v>標準書〔Ⅰ〕-</v>
          </cell>
          <cell r="J2302">
            <v>305</v>
          </cell>
        </row>
        <row r="2303">
          <cell r="B2303">
            <v>2010120</v>
          </cell>
          <cell r="C2303" t="str">
            <v>外部枠組本足場</v>
          </cell>
          <cell r="E2303" t="str">
            <v>高さ12m未満･期間9ヶ月･仮設材運搬共</v>
          </cell>
          <cell r="G2303" t="str">
            <v>架m2</v>
          </cell>
          <cell r="H2303">
            <v>4260</v>
          </cell>
          <cell r="I2303" t="str">
            <v>標準書〔Ⅰ〕-</v>
          </cell>
          <cell r="J2303">
            <v>305</v>
          </cell>
        </row>
        <row r="2304">
          <cell r="B2304">
            <v>2010130</v>
          </cell>
          <cell r="C2304" t="str">
            <v>外部枠組本足場</v>
          </cell>
          <cell r="E2304" t="str">
            <v>高さ22m未満･期間3ヶ月･仮設材運搬共</v>
          </cell>
          <cell r="G2304" t="str">
            <v>架m2</v>
          </cell>
          <cell r="H2304">
            <v>2650</v>
          </cell>
          <cell r="I2304" t="str">
            <v>標準書〔Ⅰ〕-</v>
          </cell>
          <cell r="J2304">
            <v>305</v>
          </cell>
        </row>
        <row r="2305">
          <cell r="B2305">
            <v>2010140</v>
          </cell>
          <cell r="C2305" t="str">
            <v>外部枠組本足場</v>
          </cell>
          <cell r="E2305" t="str">
            <v>高さ22m未満･期間6ヶ月･仮設材運搬共</v>
          </cell>
          <cell r="G2305" t="str">
            <v>架m2</v>
          </cell>
          <cell r="H2305">
            <v>3500</v>
          </cell>
          <cell r="I2305" t="str">
            <v>標準書〔Ⅰ〕-</v>
          </cell>
          <cell r="J2305">
            <v>305</v>
          </cell>
        </row>
        <row r="2306">
          <cell r="B2306">
            <v>2010150</v>
          </cell>
          <cell r="C2306" t="str">
            <v>外部枠組本足場</v>
          </cell>
          <cell r="E2306" t="str">
            <v>高さ22m未満･期間9ヶ月･仮設材運搬共</v>
          </cell>
          <cell r="G2306" t="str">
            <v>架m2</v>
          </cell>
          <cell r="H2306">
            <v>4350</v>
          </cell>
          <cell r="I2306" t="str">
            <v>標準書〔Ⅰ〕-</v>
          </cell>
          <cell r="J2306">
            <v>305</v>
          </cell>
        </row>
        <row r="2307">
          <cell r="B2307">
            <v>2010160</v>
          </cell>
          <cell r="C2307" t="str">
            <v>外部単管本足場</v>
          </cell>
          <cell r="E2307" t="str">
            <v>高さ10m未満･期間1ヶ月･仮設材運搬共</v>
          </cell>
          <cell r="G2307" t="str">
            <v>架m2</v>
          </cell>
          <cell r="H2307">
            <v>2900</v>
          </cell>
          <cell r="I2307" t="str">
            <v>標準書〔Ⅰ〕-</v>
          </cell>
          <cell r="J2307">
            <v>305</v>
          </cell>
        </row>
        <row r="2308">
          <cell r="B2308">
            <v>2010170</v>
          </cell>
          <cell r="C2308" t="str">
            <v>外部単管本足場</v>
          </cell>
          <cell r="E2308" t="str">
            <v>高さ10m未満･期間3ヶ月･仮設材運搬共</v>
          </cell>
          <cell r="G2308" t="str">
            <v>架m2</v>
          </cell>
          <cell r="H2308">
            <v>3340</v>
          </cell>
          <cell r="I2308" t="str">
            <v>標準書〔Ⅰ〕-</v>
          </cell>
          <cell r="J2308">
            <v>305</v>
          </cell>
        </row>
        <row r="2309">
          <cell r="B2309">
            <v>2010180</v>
          </cell>
          <cell r="C2309" t="str">
            <v>外部単管本足場</v>
          </cell>
          <cell r="E2309" t="str">
            <v>高さ10m未満･期間6ヶ月･仮設材運搬共</v>
          </cell>
          <cell r="G2309" t="str">
            <v>架m2</v>
          </cell>
          <cell r="H2309">
            <v>4010</v>
          </cell>
          <cell r="I2309" t="str">
            <v>標準書〔Ⅰ〕-</v>
          </cell>
          <cell r="J2309">
            <v>305</v>
          </cell>
        </row>
        <row r="2310">
          <cell r="B2310">
            <v>2010190</v>
          </cell>
          <cell r="C2310" t="str">
            <v>外部単管本足場</v>
          </cell>
          <cell r="E2310" t="str">
            <v>高さ10m未満･期間9ヶ月･仮設材運搬共</v>
          </cell>
          <cell r="G2310" t="str">
            <v>架m2</v>
          </cell>
          <cell r="H2310">
            <v>4670</v>
          </cell>
          <cell r="I2310" t="str">
            <v>標準書〔Ⅰ〕-</v>
          </cell>
          <cell r="J2310">
            <v>305</v>
          </cell>
        </row>
        <row r="2311">
          <cell r="B2311">
            <v>2010200</v>
          </cell>
          <cell r="C2311" t="str">
            <v>外部単管本足場</v>
          </cell>
          <cell r="E2311" t="str">
            <v>高さ20m未満･期間3ヶ月･仮設材運搬共</v>
          </cell>
          <cell r="G2311" t="str">
            <v>架m2</v>
          </cell>
          <cell r="H2311">
            <v>3450</v>
          </cell>
          <cell r="I2311" t="str">
            <v>標準書〔Ⅰ〕-</v>
          </cell>
          <cell r="J2311">
            <v>305</v>
          </cell>
        </row>
        <row r="2312">
          <cell r="B2312">
            <v>2010210</v>
          </cell>
          <cell r="C2312" t="str">
            <v>外部単管本足場</v>
          </cell>
          <cell r="E2312" t="str">
            <v>高さ20m未満･期間6ヶ月･仮設材運搬共</v>
          </cell>
          <cell r="G2312" t="str">
            <v>架m2</v>
          </cell>
          <cell r="H2312">
            <v>4020</v>
          </cell>
          <cell r="I2312" t="str">
            <v>標準書〔Ⅰ〕-</v>
          </cell>
          <cell r="J2312">
            <v>305</v>
          </cell>
        </row>
        <row r="2313">
          <cell r="B2313">
            <v>2010220</v>
          </cell>
          <cell r="C2313" t="str">
            <v>外部単管本足場</v>
          </cell>
          <cell r="E2313" t="str">
            <v>高さ20m未満･期間9ヶ月･仮設材運搬共</v>
          </cell>
          <cell r="G2313" t="str">
            <v>架m2</v>
          </cell>
          <cell r="H2313">
            <v>4590</v>
          </cell>
          <cell r="I2313" t="str">
            <v>標準書〔Ⅰ〕-</v>
          </cell>
          <cell r="J2313">
            <v>305</v>
          </cell>
        </row>
        <row r="2314">
          <cell r="B2314">
            <v>2010230</v>
          </cell>
          <cell r="C2314" t="str">
            <v>外部単管抱足場</v>
          </cell>
          <cell r="E2314" t="str">
            <v>高さ10m未満･期間1ヶ月･仮設材運搬共</v>
          </cell>
          <cell r="G2314" t="str">
            <v>架m2</v>
          </cell>
          <cell r="H2314">
            <v>1220</v>
          </cell>
          <cell r="I2314" t="str">
            <v>標準書〔Ⅰ〕-</v>
          </cell>
          <cell r="J2314">
            <v>305</v>
          </cell>
        </row>
        <row r="2315">
          <cell r="B2315">
            <v>2010240</v>
          </cell>
          <cell r="C2315" t="str">
            <v>外部単管抱足場</v>
          </cell>
          <cell r="E2315" t="str">
            <v>高さ10m未満･期間3ヶ月･仮設材運搬共</v>
          </cell>
          <cell r="G2315" t="str">
            <v>架m2</v>
          </cell>
          <cell r="H2315">
            <v>1280</v>
          </cell>
          <cell r="I2315" t="str">
            <v>標準書〔Ⅰ〕-</v>
          </cell>
          <cell r="J2315">
            <v>305</v>
          </cell>
        </row>
        <row r="2316">
          <cell r="B2316">
            <v>2010250</v>
          </cell>
          <cell r="C2316" t="str">
            <v>外部単管抱足場</v>
          </cell>
          <cell r="E2316" t="str">
            <v>高さ10m未満･期間6ヶ月･仮設材運搬共</v>
          </cell>
          <cell r="G2316" t="str">
            <v>架m2</v>
          </cell>
          <cell r="H2316">
            <v>1370</v>
          </cell>
          <cell r="I2316" t="str">
            <v>標準書〔Ⅰ〕-</v>
          </cell>
          <cell r="J2316">
            <v>305</v>
          </cell>
        </row>
        <row r="2317">
          <cell r="B2317">
            <v>2010260</v>
          </cell>
          <cell r="C2317" t="str">
            <v>外部単管抱足場</v>
          </cell>
          <cell r="E2317" t="str">
            <v>高さ10m未満･期間9ヶ月･仮設材運搬共</v>
          </cell>
          <cell r="G2317" t="str">
            <v>架m2</v>
          </cell>
          <cell r="H2317">
            <v>1470</v>
          </cell>
          <cell r="I2317" t="str">
            <v>標準書〔Ⅰ〕-</v>
          </cell>
          <cell r="J2317">
            <v>305</v>
          </cell>
        </row>
        <row r="2318">
          <cell r="B2318">
            <v>2010270</v>
          </cell>
          <cell r="C2318" t="str">
            <v>外部単管抱足場</v>
          </cell>
          <cell r="E2318" t="str">
            <v>高さ20m未満･期間3ヶ月･仮設材運搬共</v>
          </cell>
          <cell r="G2318" t="str">
            <v>架m2</v>
          </cell>
          <cell r="H2318">
            <v>1390</v>
          </cell>
          <cell r="I2318" t="str">
            <v>標準書〔Ⅰ〕-</v>
          </cell>
          <cell r="J2318">
            <v>305</v>
          </cell>
        </row>
        <row r="2319">
          <cell r="B2319">
            <v>2010280</v>
          </cell>
          <cell r="C2319" t="str">
            <v>外部単管抱足場</v>
          </cell>
          <cell r="E2319" t="str">
            <v>高さ20m未満･期間6ヶ月･仮設材運搬共</v>
          </cell>
          <cell r="G2319" t="str">
            <v>架m2</v>
          </cell>
          <cell r="H2319">
            <v>1490</v>
          </cell>
          <cell r="I2319" t="str">
            <v>標準書〔Ⅰ〕-</v>
          </cell>
          <cell r="J2319">
            <v>305</v>
          </cell>
        </row>
        <row r="2320">
          <cell r="B2320">
            <v>2010290</v>
          </cell>
          <cell r="C2320" t="str">
            <v>外部単管抱足場</v>
          </cell>
          <cell r="E2320" t="str">
            <v>高さ20m未満･期間9ヶ月･仮設材運搬共</v>
          </cell>
          <cell r="G2320" t="str">
            <v>架m2</v>
          </cell>
          <cell r="H2320">
            <v>1580</v>
          </cell>
          <cell r="I2320" t="str">
            <v>標準書〔Ⅰ〕-</v>
          </cell>
          <cell r="J2320">
            <v>305</v>
          </cell>
        </row>
        <row r="2321">
          <cell r="B2321">
            <v>2010300</v>
          </cell>
          <cell r="C2321" t="str">
            <v>外部単管一本足場</v>
          </cell>
          <cell r="E2321" t="str">
            <v>高さ10m未満･期間1ヶ月･仮設材運搬共</v>
          </cell>
          <cell r="G2321" t="str">
            <v>架m2</v>
          </cell>
          <cell r="H2321">
            <v>930</v>
          </cell>
          <cell r="I2321" t="str">
            <v>標準書〔Ⅰ〕-</v>
          </cell>
          <cell r="J2321">
            <v>305</v>
          </cell>
        </row>
        <row r="2322">
          <cell r="B2322">
            <v>2010310</v>
          </cell>
          <cell r="C2322" t="str">
            <v>外部単管一本足場</v>
          </cell>
          <cell r="E2322" t="str">
            <v>高さ10m未満･期間3ヶ月･仮設材運搬共</v>
          </cell>
          <cell r="G2322" t="str">
            <v>架m2</v>
          </cell>
          <cell r="H2322">
            <v>990</v>
          </cell>
          <cell r="I2322" t="str">
            <v>標準書〔Ⅰ〕-</v>
          </cell>
          <cell r="J2322">
            <v>305</v>
          </cell>
        </row>
        <row r="2323">
          <cell r="B2323">
            <v>2010320</v>
          </cell>
          <cell r="C2323" t="str">
            <v>外部単管一本足場</v>
          </cell>
          <cell r="E2323" t="str">
            <v>高さ10m未満･期間6ヶ月･仮設材運搬共</v>
          </cell>
          <cell r="G2323" t="str">
            <v>架m2</v>
          </cell>
          <cell r="H2323">
            <v>1090</v>
          </cell>
          <cell r="I2323" t="str">
            <v>標準書〔Ⅰ〕-</v>
          </cell>
          <cell r="J2323">
            <v>305</v>
          </cell>
        </row>
        <row r="2324">
          <cell r="B2324">
            <v>2010330</v>
          </cell>
          <cell r="C2324" t="str">
            <v>外部単管一本足場</v>
          </cell>
          <cell r="E2324" t="str">
            <v>高さ10m未満･期間9ヶ月･仮設材運搬共</v>
          </cell>
          <cell r="G2324" t="str">
            <v>架m2</v>
          </cell>
          <cell r="H2324">
            <v>1180</v>
          </cell>
          <cell r="I2324" t="str">
            <v>標準書〔Ⅰ〕-</v>
          </cell>
          <cell r="J2324">
            <v>305</v>
          </cell>
        </row>
        <row r="2325">
          <cell r="B2325">
            <v>2010340</v>
          </cell>
          <cell r="C2325" t="str">
            <v>外部単管一本足場</v>
          </cell>
          <cell r="E2325" t="str">
            <v>高さ15m未満･期間1ヶ月･仮設材運搬共</v>
          </cell>
          <cell r="G2325" t="str">
            <v>架m2</v>
          </cell>
          <cell r="H2325">
            <v>990</v>
          </cell>
          <cell r="I2325" t="str">
            <v>標準書〔Ⅰ〕-</v>
          </cell>
          <cell r="J2325">
            <v>305</v>
          </cell>
        </row>
        <row r="2326">
          <cell r="B2326">
            <v>2010350</v>
          </cell>
          <cell r="C2326" t="str">
            <v>外部単管一本足場</v>
          </cell>
          <cell r="E2326" t="str">
            <v>高さ15m未満･期間3ヶ月･仮設材運搬共</v>
          </cell>
          <cell r="G2326" t="str">
            <v>架m2</v>
          </cell>
          <cell r="H2326">
            <v>1050</v>
          </cell>
          <cell r="I2326" t="str">
            <v>標準書〔Ⅰ〕-</v>
          </cell>
          <cell r="J2326">
            <v>305</v>
          </cell>
        </row>
        <row r="2327">
          <cell r="B2327">
            <v>2010360</v>
          </cell>
          <cell r="C2327" t="str">
            <v>外部単管一本足場</v>
          </cell>
          <cell r="E2327" t="str">
            <v>高さ15m未満･期間6ヶ月･仮設材運搬共</v>
          </cell>
          <cell r="G2327" t="str">
            <v>架m2</v>
          </cell>
          <cell r="H2327">
            <v>1150</v>
          </cell>
          <cell r="I2327" t="str">
            <v>標準書〔Ⅰ〕-</v>
          </cell>
          <cell r="J2327">
            <v>305</v>
          </cell>
        </row>
        <row r="2328">
          <cell r="B2328">
            <v>2010370</v>
          </cell>
          <cell r="C2328" t="str">
            <v>外部単管一本足場</v>
          </cell>
          <cell r="E2328" t="str">
            <v>高さ15m未満･期間9ヶ月･仮設材運搬共</v>
          </cell>
          <cell r="G2328" t="str">
            <v>架m2</v>
          </cell>
          <cell r="H2328">
            <v>1240</v>
          </cell>
          <cell r="I2328" t="str">
            <v>標準書〔Ⅰ〕-</v>
          </cell>
          <cell r="J2328">
            <v>305</v>
          </cell>
        </row>
        <row r="2329">
          <cell r="B2329">
            <v>2010380</v>
          </cell>
          <cell r="C2329" t="str">
            <v>単管ﾌﾞﾗｹｯﾄ足場</v>
          </cell>
          <cell r="E2329" t="str">
            <v>高さ10m未満･期間2ヶ月･仮設材運搬共</v>
          </cell>
          <cell r="G2329" t="str">
            <v>架m2</v>
          </cell>
          <cell r="H2329">
            <v>2630</v>
          </cell>
          <cell r="I2329" t="str">
            <v>標準書〔Ⅰ〕-</v>
          </cell>
          <cell r="J2329">
            <v>305</v>
          </cell>
        </row>
        <row r="2330">
          <cell r="B2330">
            <v>2010390</v>
          </cell>
          <cell r="C2330" t="str">
            <v>単管ﾌﾞﾗｹｯﾄ足場</v>
          </cell>
          <cell r="E2330" t="str">
            <v>高さ10m未満･期間4ヶ月･仮設材運搬共</v>
          </cell>
          <cell r="G2330" t="str">
            <v>架m2</v>
          </cell>
          <cell r="H2330">
            <v>3440</v>
          </cell>
          <cell r="I2330" t="str">
            <v>標準書〔Ⅰ〕-</v>
          </cell>
          <cell r="J2330">
            <v>305</v>
          </cell>
        </row>
        <row r="2331">
          <cell r="B2331">
            <v>2010400</v>
          </cell>
          <cell r="C2331" t="str">
            <v>単管ﾌﾞﾗｹｯﾄ足場</v>
          </cell>
          <cell r="E2331" t="str">
            <v>高さ10m未満･期間6ヶ月･仮設材運搬共</v>
          </cell>
          <cell r="G2331" t="str">
            <v>架m2</v>
          </cell>
          <cell r="H2331">
            <v>4260</v>
          </cell>
          <cell r="I2331" t="str">
            <v>標準書〔Ⅰ〕-</v>
          </cell>
          <cell r="J2331">
            <v>305</v>
          </cell>
        </row>
        <row r="2332">
          <cell r="B2332">
            <v>2010410</v>
          </cell>
          <cell r="C2332" t="str">
            <v>登り桟橋(単管)</v>
          </cell>
          <cell r="E2332" t="str">
            <v>単管本足場用･期間3ヶ月･仮設材運搬共</v>
          </cell>
          <cell r="G2332" t="str">
            <v>m</v>
          </cell>
          <cell r="H2332">
            <v>4770</v>
          </cell>
          <cell r="I2332" t="str">
            <v>標準書〔Ⅰ〕-</v>
          </cell>
          <cell r="J2332">
            <v>305</v>
          </cell>
        </row>
        <row r="2333">
          <cell r="B2333">
            <v>2010420</v>
          </cell>
          <cell r="C2333" t="str">
            <v>登り桟橋(単管)</v>
          </cell>
          <cell r="E2333" t="str">
            <v>単管本足場用･期間6ヶ月･仮設材運搬共</v>
          </cell>
          <cell r="G2333" t="str">
            <v>m</v>
          </cell>
          <cell r="H2333">
            <v>5810</v>
          </cell>
          <cell r="I2333" t="str">
            <v>標準書〔Ⅰ〕-</v>
          </cell>
          <cell r="J2333">
            <v>305</v>
          </cell>
        </row>
        <row r="2334">
          <cell r="B2334">
            <v>2010430</v>
          </cell>
          <cell r="C2334" t="str">
            <v>登り桟橋(単管)</v>
          </cell>
          <cell r="E2334" t="str">
            <v>単管本足場用･期間9ヶ月･仮設材運搬共</v>
          </cell>
          <cell r="G2334" t="str">
            <v>m</v>
          </cell>
          <cell r="H2334">
            <v>6850</v>
          </cell>
          <cell r="I2334" t="str">
            <v>標準書〔Ⅰ〕-</v>
          </cell>
          <cell r="J2334">
            <v>305</v>
          </cell>
        </row>
        <row r="2335">
          <cell r="B2335">
            <v>2010440</v>
          </cell>
          <cell r="C2335" t="str">
            <v>仕上げ用足場(枠組2段)</v>
          </cell>
          <cell r="E2335" t="str">
            <v>高さ5m以上～5.7m未満･期間1ヶ月･仮設材運搬共</v>
          </cell>
          <cell r="G2335" t="str">
            <v>伏m2</v>
          </cell>
          <cell r="H2335">
            <v>3670</v>
          </cell>
          <cell r="I2335" t="str">
            <v>標準書〔Ⅰ〕-</v>
          </cell>
          <cell r="J2335">
            <v>305</v>
          </cell>
        </row>
        <row r="2336">
          <cell r="B2336">
            <v>2010450</v>
          </cell>
          <cell r="C2336" t="str">
            <v>仕上げ用足場(枠組2段)</v>
          </cell>
          <cell r="E2336" t="str">
            <v>高さ5m以上～5.7m未満･期間2ヶ月･仮設材運搬共</v>
          </cell>
          <cell r="G2336" t="str">
            <v>伏m2</v>
          </cell>
          <cell r="H2336">
            <v>4140</v>
          </cell>
          <cell r="I2336" t="str">
            <v>標準書〔Ⅰ〕-</v>
          </cell>
          <cell r="J2336">
            <v>305</v>
          </cell>
        </row>
        <row r="2337">
          <cell r="B2337">
            <v>2010460</v>
          </cell>
          <cell r="C2337" t="str">
            <v>仕上げ用足場(枠組3段)</v>
          </cell>
          <cell r="E2337" t="str">
            <v>高さ5.7m以上～7.4m未満･期間1ヶ月･仮設材運搬共</v>
          </cell>
          <cell r="G2337" t="str">
            <v>伏m2</v>
          </cell>
          <cell r="H2337">
            <v>4460</v>
          </cell>
          <cell r="I2337" t="str">
            <v>標準書〔Ⅰ〕-</v>
          </cell>
          <cell r="J2337">
            <v>305</v>
          </cell>
        </row>
        <row r="2338">
          <cell r="B2338">
            <v>2010470</v>
          </cell>
          <cell r="C2338" t="str">
            <v>仕上げ用足場(枠組3段)</v>
          </cell>
          <cell r="E2338" t="str">
            <v>高さ5.7m以上～7.4m未満･期間2ヶ月･仮設材運搬共</v>
          </cell>
          <cell r="G2338" t="str">
            <v>伏m2</v>
          </cell>
          <cell r="H2338">
            <v>5050</v>
          </cell>
          <cell r="I2338" t="str">
            <v>標準書〔Ⅰ〕-</v>
          </cell>
          <cell r="J2338">
            <v>305</v>
          </cell>
        </row>
        <row r="2339">
          <cell r="B2339">
            <v>2010480</v>
          </cell>
          <cell r="C2339" t="str">
            <v>階段室棚足場</v>
          </cell>
          <cell r="E2339" t="str">
            <v>単管使用･期間2ヶ月･仮設材運搬共</v>
          </cell>
          <cell r="G2339" t="str">
            <v>床m2</v>
          </cell>
          <cell r="H2339">
            <v>1650</v>
          </cell>
          <cell r="I2339" t="str">
            <v>標準書〔Ⅰ〕-</v>
          </cell>
          <cell r="J2339">
            <v>305</v>
          </cell>
        </row>
        <row r="2340">
          <cell r="B2340">
            <v>2010490</v>
          </cell>
          <cell r="C2340" t="str">
            <v>内部階段仕上足場</v>
          </cell>
          <cell r="E2340" t="str">
            <v>単管使用･期間20日･仮設材運搬共</v>
          </cell>
          <cell r="G2340" t="str">
            <v>床m2</v>
          </cell>
          <cell r="H2340">
            <v>1940</v>
          </cell>
          <cell r="I2340" t="str">
            <v>標準書〔Ⅰ〕-</v>
          </cell>
          <cell r="J2340">
            <v>306</v>
          </cell>
        </row>
        <row r="2341">
          <cell r="B2341">
            <v>2010500</v>
          </cell>
          <cell r="C2341" t="str">
            <v>脚立足場</v>
          </cell>
          <cell r="E2341" t="str">
            <v>高さ1.8m･平面･期間1ヶ月</v>
          </cell>
          <cell r="G2341" t="str">
            <v>床m2</v>
          </cell>
          <cell r="H2341">
            <v>540</v>
          </cell>
          <cell r="I2341" t="str">
            <v>標準書〔Ⅰ〕-</v>
          </cell>
          <cell r="J2341">
            <v>306</v>
          </cell>
        </row>
        <row r="2342">
          <cell r="B2342">
            <v>2010510</v>
          </cell>
          <cell r="C2342" t="str">
            <v>脚立足場</v>
          </cell>
          <cell r="E2342" t="str">
            <v>高さ1.8m･平面･期間2ヶ月</v>
          </cell>
          <cell r="G2342" t="str">
            <v>床m2</v>
          </cell>
          <cell r="H2342">
            <v>610</v>
          </cell>
          <cell r="I2342" t="str">
            <v>標準書〔Ⅰ〕-</v>
          </cell>
          <cell r="J2342">
            <v>306</v>
          </cell>
        </row>
        <row r="2343">
          <cell r="B2343">
            <v>2010520</v>
          </cell>
          <cell r="C2343" t="str">
            <v>脚立足場</v>
          </cell>
          <cell r="E2343" t="str">
            <v>高さ1.8m･直列･期間1ヶ月</v>
          </cell>
          <cell r="G2343" t="str">
            <v>床ｍ</v>
          </cell>
          <cell r="H2343">
            <v>310</v>
          </cell>
          <cell r="I2343" t="str">
            <v>標準書〔Ⅰ〕-</v>
          </cell>
          <cell r="J2343">
            <v>306</v>
          </cell>
        </row>
        <row r="2344">
          <cell r="B2344">
            <v>2010530</v>
          </cell>
          <cell r="C2344" t="str">
            <v>脚立足場</v>
          </cell>
          <cell r="E2344" t="str">
            <v>高さ1.8m･直列･期間2ヶ月</v>
          </cell>
          <cell r="G2344" t="str">
            <v>床ｍ</v>
          </cell>
          <cell r="H2344">
            <v>380</v>
          </cell>
          <cell r="I2344" t="str">
            <v>標準書〔Ⅰ〕-</v>
          </cell>
          <cell r="J2344">
            <v>306</v>
          </cell>
        </row>
        <row r="2345">
          <cell r="B2345">
            <v>2010540</v>
          </cell>
          <cell r="C2345" t="str">
            <v>吊り足場</v>
          </cell>
          <cell r="E2345" t="str">
            <v>ﾁｪｰﾝ･期間2ヶ月</v>
          </cell>
          <cell r="G2345" t="str">
            <v>m2</v>
          </cell>
          <cell r="H2345">
            <v>1640</v>
          </cell>
          <cell r="I2345" t="str">
            <v>標準書〔Ⅰ〕-</v>
          </cell>
          <cell r="J2345">
            <v>306</v>
          </cell>
        </row>
        <row r="2346">
          <cell r="B2346">
            <v>2010550</v>
          </cell>
          <cell r="C2346" t="str">
            <v>吊り足場</v>
          </cell>
          <cell r="E2346" t="str">
            <v>ﾁｪｰﾝ･期間4ヶ月</v>
          </cell>
          <cell r="G2346" t="str">
            <v>m2</v>
          </cell>
          <cell r="H2346">
            <v>1890</v>
          </cell>
          <cell r="I2346" t="str">
            <v>標準書〔Ⅰ〕-</v>
          </cell>
          <cell r="J2346">
            <v>306</v>
          </cell>
        </row>
        <row r="2347">
          <cell r="B2347">
            <v>2010560</v>
          </cell>
          <cell r="C2347" t="str">
            <v>鉄骨足場</v>
          </cell>
          <cell r="E2347" t="str">
            <v>ﾎﾞﾙﾄ締･鉄骨塗装用･期間1ヶ月</v>
          </cell>
          <cell r="G2347" t="str">
            <v>m2</v>
          </cell>
          <cell r="H2347">
            <v>800</v>
          </cell>
          <cell r="I2347" t="str">
            <v>標準書〔Ⅰ〕-</v>
          </cell>
          <cell r="J2347">
            <v>306</v>
          </cell>
        </row>
        <row r="2348">
          <cell r="B2348">
            <v>2010570</v>
          </cell>
          <cell r="C2348" t="str">
            <v>鉄骨足場</v>
          </cell>
          <cell r="E2348" t="str">
            <v>ﾎﾞﾙﾄ締･鉄骨塗装用･期間2ヶ月</v>
          </cell>
          <cell r="G2348" t="str">
            <v>m2</v>
          </cell>
          <cell r="H2348">
            <v>850</v>
          </cell>
          <cell r="I2348" t="str">
            <v>標準書〔Ⅰ〕-</v>
          </cell>
          <cell r="J2348">
            <v>306</v>
          </cell>
        </row>
        <row r="2349">
          <cell r="B2349">
            <v>2010580</v>
          </cell>
          <cell r="C2349" t="str">
            <v>鉄筋足場</v>
          </cell>
          <cell r="E2349" t="str">
            <v>型枠足場と兼用･階高4m未満</v>
          </cell>
          <cell r="G2349" t="str">
            <v>m2</v>
          </cell>
          <cell r="H2349">
            <v>220</v>
          </cell>
          <cell r="I2349" t="str">
            <v>標準書〔Ⅰ〕-</v>
          </cell>
          <cell r="J2349">
            <v>306</v>
          </cell>
        </row>
        <row r="2350">
          <cell r="B2350">
            <v>2010590</v>
          </cell>
          <cell r="C2350" t="str">
            <v>ｺﾝｸﾘｰﾄ足場</v>
          </cell>
          <cell r="E2350" t="str">
            <v>ｶｰﾄ道板</v>
          </cell>
          <cell r="G2350" t="str">
            <v>m2</v>
          </cell>
          <cell r="H2350">
            <v>170</v>
          </cell>
          <cell r="I2350" t="str">
            <v>標準書〔Ⅰ〕-</v>
          </cell>
          <cell r="J2350">
            <v>306</v>
          </cell>
        </row>
        <row r="2351">
          <cell r="B2351">
            <v>2010600</v>
          </cell>
          <cell r="C2351" t="str">
            <v>ｺﾝｸﾘｰﾄ足場</v>
          </cell>
          <cell r="E2351" t="str">
            <v>ﾎﾟﾝﾌﾟ車(配管型)</v>
          </cell>
          <cell r="G2351" t="str">
            <v>m2</v>
          </cell>
          <cell r="H2351">
            <v>62</v>
          </cell>
          <cell r="I2351" t="str">
            <v>標準書〔Ⅰ〕-</v>
          </cell>
          <cell r="J2351">
            <v>306</v>
          </cell>
        </row>
        <row r="2352">
          <cell r="B2352">
            <v>2010610</v>
          </cell>
          <cell r="C2352" t="str">
            <v>移動足場･ﾛｰﾘﾝｸﾞﾀﾜｰ</v>
          </cell>
          <cell r="E2352" t="str">
            <v>幅1.5m･高さ2.0m･1段型･期間1ヶ月･仮設材運搬共</v>
          </cell>
          <cell r="G2352" t="str">
            <v>台</v>
          </cell>
          <cell r="H2352">
            <v>8570</v>
          </cell>
          <cell r="I2352" t="str">
            <v>標準書〔Ⅰ〕-</v>
          </cell>
          <cell r="J2352">
            <v>306</v>
          </cell>
        </row>
        <row r="2353">
          <cell r="B2353">
            <v>2010620</v>
          </cell>
          <cell r="C2353" t="str">
            <v>移動足場･ﾛｰﾘﾝｸﾞﾀﾜｰ</v>
          </cell>
          <cell r="E2353" t="str">
            <v>幅1.5m･高さ3.7m･2段型･期間1ヶ月･仮設材運搬共</v>
          </cell>
          <cell r="G2353" t="str">
            <v>台</v>
          </cell>
          <cell r="H2353">
            <v>11100</v>
          </cell>
          <cell r="I2353" t="str">
            <v>標準書〔Ⅰ〕-</v>
          </cell>
          <cell r="J2353">
            <v>306</v>
          </cell>
        </row>
        <row r="2354">
          <cell r="B2354">
            <v>2010630</v>
          </cell>
          <cell r="C2354" t="str">
            <v>移動足場･ﾛｰﾘﾝｸﾞﾀﾜｰ</v>
          </cell>
          <cell r="E2354" t="str">
            <v>幅1.5m･高さ5.4m･3段型･期間1ヶ月･仮設材運搬共</v>
          </cell>
          <cell r="G2354" t="str">
            <v>台</v>
          </cell>
          <cell r="H2354">
            <v>14400</v>
          </cell>
          <cell r="I2354" t="str">
            <v>標準書〔Ⅰ〕-</v>
          </cell>
          <cell r="J2354">
            <v>306</v>
          </cell>
        </row>
        <row r="2355">
          <cell r="B2355">
            <v>2010640</v>
          </cell>
          <cell r="C2355" t="str">
            <v>外部枠付き金網張</v>
          </cell>
          <cell r="E2355" t="str">
            <v>期間3ヶ月･仮設材運搬共</v>
          </cell>
          <cell r="G2355" t="str">
            <v>架m2</v>
          </cell>
          <cell r="H2355">
            <v>500</v>
          </cell>
          <cell r="I2355" t="str">
            <v>標準書〔Ⅰ〕-</v>
          </cell>
          <cell r="J2355">
            <v>306</v>
          </cell>
        </row>
        <row r="2356">
          <cell r="B2356">
            <v>2010650</v>
          </cell>
          <cell r="C2356" t="str">
            <v>外部枠付き金網張</v>
          </cell>
          <cell r="E2356" t="str">
            <v>期間6ヶ月･仮設材運搬共</v>
          </cell>
          <cell r="G2356" t="str">
            <v>架m2</v>
          </cell>
          <cell r="H2356">
            <v>590</v>
          </cell>
          <cell r="I2356" t="str">
            <v>標準書〔Ⅰ〕-</v>
          </cell>
          <cell r="J2356">
            <v>306</v>
          </cell>
        </row>
        <row r="2357">
          <cell r="B2357">
            <v>2010660</v>
          </cell>
          <cell r="C2357" t="str">
            <v>外部枠付き金網張</v>
          </cell>
          <cell r="E2357" t="str">
            <v>期間9ヶ月･仮設材運搬共</v>
          </cell>
          <cell r="G2357" t="str">
            <v>架m2</v>
          </cell>
          <cell r="H2357">
            <v>690</v>
          </cell>
          <cell r="I2357" t="str">
            <v>標準書〔Ⅰ〕-</v>
          </cell>
          <cell r="J2357">
            <v>306</v>
          </cell>
        </row>
        <row r="2358">
          <cell r="B2358">
            <v>2010670</v>
          </cell>
          <cell r="C2358" t="str">
            <v>外部ｸﾞﾘｰﾝﾈｯﾄ張</v>
          </cell>
          <cell r="E2358" t="str">
            <v>網目25mm･期間1ヶ月･仮設材運搬共</v>
          </cell>
          <cell r="G2358" t="str">
            <v>架m2</v>
          </cell>
          <cell r="H2358">
            <v>420</v>
          </cell>
          <cell r="I2358" t="str">
            <v>標準書〔Ⅰ〕-</v>
          </cell>
          <cell r="J2358">
            <v>306</v>
          </cell>
        </row>
        <row r="2359">
          <cell r="B2359">
            <v>2010680</v>
          </cell>
          <cell r="C2359" t="str">
            <v>外部ｸﾞﾘｰﾝﾈｯﾄ張</v>
          </cell>
          <cell r="E2359" t="str">
            <v>網目25mm･期間3ヶ月･仮設材運搬共</v>
          </cell>
          <cell r="G2359" t="str">
            <v>架m2</v>
          </cell>
          <cell r="H2359">
            <v>490</v>
          </cell>
          <cell r="I2359" t="str">
            <v>標準書〔Ⅰ〕-</v>
          </cell>
          <cell r="J2359">
            <v>306</v>
          </cell>
        </row>
        <row r="2360">
          <cell r="B2360">
            <v>2010690</v>
          </cell>
          <cell r="C2360" t="str">
            <v>外部ｸﾞﾘｰﾝﾈｯﾄ張</v>
          </cell>
          <cell r="E2360" t="str">
            <v>網目25mm･期間6ヶ月･仮設材運搬共</v>
          </cell>
          <cell r="G2360" t="str">
            <v>架m2</v>
          </cell>
          <cell r="H2360">
            <v>580</v>
          </cell>
          <cell r="I2360" t="str">
            <v>標準書〔Ⅰ〕-</v>
          </cell>
          <cell r="J2360">
            <v>306</v>
          </cell>
        </row>
        <row r="2361">
          <cell r="B2361">
            <v>2010700</v>
          </cell>
          <cell r="C2361" t="str">
            <v>外部ｸﾞﾘｰﾝﾈｯﾄ張</v>
          </cell>
          <cell r="E2361" t="str">
            <v>網目25mm･期間9ヶ月･仮設材運搬共</v>
          </cell>
          <cell r="G2361" t="str">
            <v>架m2</v>
          </cell>
          <cell r="H2361">
            <v>680</v>
          </cell>
          <cell r="I2361" t="str">
            <v>標準書〔Ⅰ〕-</v>
          </cell>
          <cell r="J2361">
            <v>306</v>
          </cell>
        </row>
        <row r="2362">
          <cell r="B2362">
            <v>2010710</v>
          </cell>
          <cell r="C2362" t="str">
            <v>外部ﾒｯｼｭｼｰﾄ張</v>
          </cell>
          <cell r="E2362" t="str">
            <v>網目1mm･塗装吹付飛散防止用･期間1ヶ月･仮設材運搬共</v>
          </cell>
          <cell r="G2362" t="str">
            <v>架m2</v>
          </cell>
          <cell r="H2362">
            <v>450</v>
          </cell>
          <cell r="I2362" t="str">
            <v>標準書〔Ⅰ〕-</v>
          </cell>
          <cell r="J2362">
            <v>306</v>
          </cell>
        </row>
        <row r="2363">
          <cell r="B2363">
            <v>2010720</v>
          </cell>
          <cell r="C2363" t="str">
            <v>外部ﾒｯｼｭｼｰﾄ張</v>
          </cell>
          <cell r="E2363" t="str">
            <v>網目1mm･塗装吹付飛散防止用･期間3ヶ月･仮設材運搬共</v>
          </cell>
          <cell r="G2363" t="str">
            <v>架m2</v>
          </cell>
          <cell r="H2363">
            <v>520</v>
          </cell>
          <cell r="I2363" t="str">
            <v>標準書〔Ⅰ〕-</v>
          </cell>
          <cell r="J2363">
            <v>306</v>
          </cell>
        </row>
        <row r="2364">
          <cell r="B2364">
            <v>2010730</v>
          </cell>
          <cell r="C2364" t="str">
            <v>外部ﾒｯｼｭｼｰﾄ張</v>
          </cell>
          <cell r="E2364" t="str">
            <v>網目1mm･塗装吹付飛散防止用･期間6ヶ月･仮設材運搬共</v>
          </cell>
          <cell r="G2364" t="str">
            <v>架m2</v>
          </cell>
          <cell r="H2364">
            <v>610</v>
          </cell>
          <cell r="I2364" t="str">
            <v>標準書〔Ⅰ〕-</v>
          </cell>
          <cell r="J2364">
            <v>306</v>
          </cell>
        </row>
        <row r="2365">
          <cell r="B2365">
            <v>2010740</v>
          </cell>
          <cell r="C2365" t="str">
            <v>外部ﾒｯｼｭｼｰﾄ張</v>
          </cell>
          <cell r="E2365" t="str">
            <v>網目1mm･塗装吹付飛散防止用･期間9ヶ月･仮設材運搬共</v>
          </cell>
          <cell r="G2365" t="str">
            <v>架m2</v>
          </cell>
          <cell r="H2365">
            <v>710</v>
          </cell>
          <cell r="I2365" t="str">
            <v>標準書〔Ⅰ〕-</v>
          </cell>
          <cell r="J2365">
            <v>306</v>
          </cell>
        </row>
        <row r="2366">
          <cell r="B2366">
            <v>2010750</v>
          </cell>
          <cell r="C2366" t="str">
            <v>外部防災ｼｰﾄ張</v>
          </cell>
          <cell r="E2366" t="str">
            <v>期間1ヶ月･仮設材運搬共</v>
          </cell>
          <cell r="G2366" t="str">
            <v>架m2</v>
          </cell>
          <cell r="H2366">
            <v>550</v>
          </cell>
          <cell r="I2366" t="str">
            <v>標準書〔Ⅰ〕-</v>
          </cell>
          <cell r="J2366">
            <v>306</v>
          </cell>
        </row>
        <row r="2367">
          <cell r="B2367">
            <v>2010760</v>
          </cell>
          <cell r="C2367" t="str">
            <v>外部防災ｼｰﾄ張</v>
          </cell>
          <cell r="E2367" t="str">
            <v>期間3ヶ月･仮設材運搬共</v>
          </cell>
          <cell r="G2367" t="str">
            <v>架m2</v>
          </cell>
          <cell r="H2367">
            <v>620</v>
          </cell>
          <cell r="I2367" t="str">
            <v>標準書〔Ⅰ〕-</v>
          </cell>
          <cell r="J2367">
            <v>306</v>
          </cell>
        </row>
        <row r="2368">
          <cell r="B2368">
            <v>2010770</v>
          </cell>
          <cell r="C2368" t="str">
            <v>外部防災ｼｰﾄ張</v>
          </cell>
          <cell r="E2368" t="str">
            <v>期間6ヶ月･仮設材運搬共</v>
          </cell>
          <cell r="G2368" t="str">
            <v>架m2</v>
          </cell>
          <cell r="H2368">
            <v>710</v>
          </cell>
          <cell r="I2368" t="str">
            <v>標準書〔Ⅰ〕-</v>
          </cell>
          <cell r="J2368">
            <v>306</v>
          </cell>
        </row>
        <row r="2369">
          <cell r="B2369">
            <v>2010780</v>
          </cell>
          <cell r="C2369" t="str">
            <v>外部防災ｼｰﾄ張</v>
          </cell>
          <cell r="E2369" t="str">
            <v>期間9ヶ月･仮設材運搬共</v>
          </cell>
          <cell r="G2369" t="str">
            <v>架m2</v>
          </cell>
          <cell r="H2369">
            <v>810</v>
          </cell>
          <cell r="I2369" t="str">
            <v>標準書〔Ⅰ〕-</v>
          </cell>
          <cell r="J2369">
            <v>306</v>
          </cell>
        </row>
        <row r="2370">
          <cell r="B2370">
            <v>2010790</v>
          </cell>
          <cell r="C2370" t="str">
            <v>水平安全ﾈｯﾄ張</v>
          </cell>
          <cell r="E2370" t="str">
            <v>網目100mm･期間1ヶ月･仮設材運搬共</v>
          </cell>
          <cell r="G2370" t="str">
            <v>架m2</v>
          </cell>
          <cell r="H2370">
            <v>550</v>
          </cell>
          <cell r="I2370" t="str">
            <v>標準書〔Ⅰ〕-</v>
          </cell>
          <cell r="J2370">
            <v>306</v>
          </cell>
        </row>
        <row r="2371">
          <cell r="B2371">
            <v>2010800</v>
          </cell>
          <cell r="C2371" t="str">
            <v>水平安全ﾈｯﾄ張</v>
          </cell>
          <cell r="E2371" t="str">
            <v>網目100mm･期間2ヶ月･仮設材運搬共</v>
          </cell>
          <cell r="G2371" t="str">
            <v>架m2</v>
          </cell>
          <cell r="H2371">
            <v>580</v>
          </cell>
          <cell r="I2371" t="str">
            <v>標準書〔Ⅰ〕-</v>
          </cell>
          <cell r="J2371">
            <v>306</v>
          </cell>
        </row>
        <row r="2372">
          <cell r="B2372">
            <v>2010810</v>
          </cell>
          <cell r="C2372" t="str">
            <v>水平安全ﾈｯﾄ張</v>
          </cell>
          <cell r="E2372" t="str">
            <v>網目100mm･期間3ヶ月･仮設材運搬共</v>
          </cell>
          <cell r="G2372" t="str">
            <v>架m2</v>
          </cell>
          <cell r="H2372">
            <v>610</v>
          </cell>
          <cell r="I2372" t="str">
            <v>標準書〔Ⅰ〕-</v>
          </cell>
          <cell r="J2372">
            <v>306</v>
          </cell>
        </row>
        <row r="2373">
          <cell r="B2373">
            <v>2010820</v>
          </cell>
          <cell r="C2373" t="str">
            <v>朝顔養生</v>
          </cell>
          <cell r="E2373" t="str">
            <v>枠組足場用･期間3ヶ月･仮設材運搬共</v>
          </cell>
          <cell r="G2373" t="str">
            <v>m</v>
          </cell>
          <cell r="H2373">
            <v>6620</v>
          </cell>
          <cell r="I2373" t="str">
            <v>標準書〔Ⅰ〕-</v>
          </cell>
          <cell r="J2373">
            <v>306</v>
          </cell>
        </row>
        <row r="2374">
          <cell r="B2374">
            <v>2010830</v>
          </cell>
          <cell r="C2374" t="str">
            <v>朝顔養生</v>
          </cell>
          <cell r="E2374" t="str">
            <v>枠組足場用･期間6ヶ月･仮設材運搬共</v>
          </cell>
          <cell r="G2374" t="str">
            <v>m</v>
          </cell>
          <cell r="H2374">
            <v>9170</v>
          </cell>
          <cell r="I2374" t="str">
            <v>標準書〔Ⅰ〕-</v>
          </cell>
          <cell r="J2374">
            <v>306</v>
          </cell>
        </row>
        <row r="2375">
          <cell r="B2375">
            <v>2010840</v>
          </cell>
          <cell r="C2375" t="str">
            <v>朝顔養生</v>
          </cell>
          <cell r="E2375" t="str">
            <v>枠組足場用･期間9ヶ月･仮設材運搬共</v>
          </cell>
          <cell r="G2375" t="str">
            <v>m</v>
          </cell>
          <cell r="H2375">
            <v>11700</v>
          </cell>
          <cell r="I2375" t="str">
            <v>標準書〔Ⅰ〕-</v>
          </cell>
          <cell r="J2375">
            <v>306</v>
          </cell>
        </row>
        <row r="2376">
          <cell r="B2376">
            <v>2010850</v>
          </cell>
          <cell r="C2376" t="str">
            <v>朝顔養生</v>
          </cell>
          <cell r="E2376" t="str">
            <v>単管足場用･期間3ヶ月･仮設材運搬共</v>
          </cell>
          <cell r="G2376" t="str">
            <v>m</v>
          </cell>
          <cell r="H2376">
            <v>8740</v>
          </cell>
          <cell r="I2376" t="str">
            <v>標準書〔Ⅰ〕-</v>
          </cell>
          <cell r="J2376">
            <v>306</v>
          </cell>
        </row>
        <row r="2377">
          <cell r="B2377">
            <v>2010860</v>
          </cell>
          <cell r="C2377" t="str">
            <v>朝顔養生</v>
          </cell>
          <cell r="E2377" t="str">
            <v>単管足場用･期間6ヶ月･仮設材運搬共</v>
          </cell>
          <cell r="G2377" t="str">
            <v>m</v>
          </cell>
          <cell r="H2377">
            <v>10500</v>
          </cell>
          <cell r="I2377" t="str">
            <v>標準書〔Ⅰ〕-</v>
          </cell>
          <cell r="J2377">
            <v>306</v>
          </cell>
        </row>
        <row r="2378">
          <cell r="B2378">
            <v>2010870</v>
          </cell>
          <cell r="C2378" t="str">
            <v>朝顔養生</v>
          </cell>
          <cell r="E2378" t="str">
            <v>単管足場用･期間9ヶ月･仮設材運搬共</v>
          </cell>
          <cell r="G2378" t="str">
            <v>m</v>
          </cell>
          <cell r="H2378">
            <v>12300</v>
          </cell>
          <cell r="I2378" t="str">
            <v>標準書〔Ⅰ〕-</v>
          </cell>
          <cell r="J2378">
            <v>306</v>
          </cell>
        </row>
        <row r="2379">
          <cell r="B2379">
            <v>2010880</v>
          </cell>
          <cell r="C2379" t="str">
            <v>朝顔養生</v>
          </cell>
          <cell r="E2379" t="str">
            <v>枠組足場用･ｺｰﾅｰ部･期間3ヶ月</v>
          </cell>
          <cell r="G2379" t="str">
            <v>ヶ所</v>
          </cell>
          <cell r="H2379">
            <v>23200</v>
          </cell>
          <cell r="I2379" t="str">
            <v>標準書〔Ⅰ〕-</v>
          </cell>
          <cell r="J2379">
            <v>306</v>
          </cell>
        </row>
        <row r="2380">
          <cell r="B2380">
            <v>2010890</v>
          </cell>
          <cell r="C2380" t="str">
            <v>朝顔養生</v>
          </cell>
          <cell r="E2380" t="str">
            <v>枠組足場用･ｺｰﾅｰ部･期間6ヶ月</v>
          </cell>
          <cell r="G2380" t="str">
            <v>ヶ所</v>
          </cell>
          <cell r="H2380">
            <v>40200</v>
          </cell>
          <cell r="I2380" t="str">
            <v>標準書〔Ⅰ〕-</v>
          </cell>
          <cell r="J2380">
            <v>306</v>
          </cell>
        </row>
        <row r="2381">
          <cell r="B2381">
            <v>2010900</v>
          </cell>
          <cell r="C2381" t="str">
            <v>朝顔養生</v>
          </cell>
          <cell r="E2381" t="str">
            <v>枠組足場用･ｺｰﾅｰ部･期間9ヶ月</v>
          </cell>
          <cell r="G2381" t="str">
            <v>ヶ所</v>
          </cell>
          <cell r="H2381">
            <v>57200</v>
          </cell>
          <cell r="I2381" t="str">
            <v>標準書〔Ⅰ〕-</v>
          </cell>
          <cell r="J2381">
            <v>306</v>
          </cell>
        </row>
        <row r="2382">
          <cell r="B2382">
            <v>2010910</v>
          </cell>
          <cell r="C2382" t="str">
            <v>養生</v>
          </cell>
          <cell r="E2382" t="str">
            <v>小規模･複雑</v>
          </cell>
          <cell r="G2382" t="str">
            <v>m2</v>
          </cell>
          <cell r="H2382">
            <v>380</v>
          </cell>
          <cell r="I2382" t="str">
            <v>標準書〔Ⅰ〕-</v>
          </cell>
          <cell r="J2382">
            <v>306</v>
          </cell>
        </row>
        <row r="2383">
          <cell r="B2383">
            <v>2010920</v>
          </cell>
          <cell r="C2383" t="str">
            <v>養生</v>
          </cell>
          <cell r="E2383" t="str">
            <v>一般</v>
          </cell>
          <cell r="G2383" t="str">
            <v>m2</v>
          </cell>
          <cell r="H2383">
            <v>310</v>
          </cell>
          <cell r="I2383" t="str">
            <v>標準書〔Ⅰ〕-</v>
          </cell>
          <cell r="J2383">
            <v>306</v>
          </cell>
        </row>
        <row r="2384">
          <cell r="B2384">
            <v>2010930</v>
          </cell>
          <cell r="C2384" t="str">
            <v>整理･清掃･片付</v>
          </cell>
          <cell r="E2384" t="str">
            <v>小規模･複雑</v>
          </cell>
          <cell r="G2384" t="str">
            <v>m2</v>
          </cell>
          <cell r="H2384">
            <v>1540</v>
          </cell>
          <cell r="I2384" t="str">
            <v>標準書〔Ⅰ〕-</v>
          </cell>
          <cell r="J2384">
            <v>306</v>
          </cell>
        </row>
        <row r="2385">
          <cell r="B2385">
            <v>2010940</v>
          </cell>
          <cell r="C2385" t="str">
            <v>整理･清掃･片付</v>
          </cell>
          <cell r="E2385" t="str">
            <v>一般</v>
          </cell>
          <cell r="G2385" t="str">
            <v>m2</v>
          </cell>
          <cell r="H2385">
            <v>1260</v>
          </cell>
          <cell r="I2385" t="str">
            <v>標準書〔Ⅰ〕-</v>
          </cell>
          <cell r="J2385">
            <v>306</v>
          </cell>
        </row>
        <row r="2386">
          <cell r="B2386">
            <v>2010950</v>
          </cell>
          <cell r="C2386" t="str">
            <v>ﾀﾞｽﾄｼｭｰﾄ</v>
          </cell>
          <cell r="G2386" t="str">
            <v>m</v>
          </cell>
          <cell r="H2386">
            <v>10500</v>
          </cell>
          <cell r="I2386" t="str">
            <v>標準書〔Ⅰ〕-</v>
          </cell>
          <cell r="J2386">
            <v>306</v>
          </cell>
        </row>
        <row r="2387">
          <cell r="B2387">
            <v>2010960</v>
          </cell>
          <cell r="C2387" t="str">
            <v>仮設材運搬</v>
          </cell>
          <cell r="E2387" t="str">
            <v>枠組足場･900枠（2枚布）</v>
          </cell>
          <cell r="G2387" t="str">
            <v>架m2</v>
          </cell>
          <cell r="H2387">
            <v>250</v>
          </cell>
          <cell r="I2387" t="str">
            <v>標準書〔Ⅰ〕-</v>
          </cell>
          <cell r="J2387">
            <v>306</v>
          </cell>
        </row>
        <row r="2388">
          <cell r="B2388">
            <v>2010970</v>
          </cell>
          <cell r="C2388" t="str">
            <v>仮設材運搬</v>
          </cell>
          <cell r="E2388" t="str">
            <v>単管足場（本足場）</v>
          </cell>
          <cell r="G2388" t="str">
            <v>架m2</v>
          </cell>
          <cell r="H2388">
            <v>290</v>
          </cell>
          <cell r="I2388" t="str">
            <v>標準書〔Ⅰ〕-</v>
          </cell>
          <cell r="J2388">
            <v>307</v>
          </cell>
        </row>
        <row r="2389">
          <cell r="B2389">
            <v>2010980</v>
          </cell>
          <cell r="C2389" t="str">
            <v>仮設材運搬</v>
          </cell>
          <cell r="E2389" t="str">
            <v>単管足場（抱足場）</v>
          </cell>
          <cell r="G2389" t="str">
            <v>架m2</v>
          </cell>
          <cell r="H2389">
            <v>78</v>
          </cell>
          <cell r="I2389" t="str">
            <v>標準書〔Ⅰ〕-</v>
          </cell>
          <cell r="J2389">
            <v>307</v>
          </cell>
        </row>
        <row r="2390">
          <cell r="B2390">
            <v>2010990</v>
          </cell>
          <cell r="C2390" t="str">
            <v>仮設材運搬</v>
          </cell>
          <cell r="E2390" t="str">
            <v>単管足場（一本足場）</v>
          </cell>
          <cell r="G2390" t="str">
            <v>架m2</v>
          </cell>
          <cell r="H2390">
            <v>56</v>
          </cell>
          <cell r="I2390" t="str">
            <v>標準書〔Ⅰ〕-</v>
          </cell>
          <cell r="J2390">
            <v>307</v>
          </cell>
        </row>
        <row r="2391">
          <cell r="B2391">
            <v>2011000</v>
          </cell>
          <cell r="C2391" t="str">
            <v>仮設材運搬</v>
          </cell>
          <cell r="E2391" t="str">
            <v>単管足場（ﾌﾞﾗｹｯﾄ足場）</v>
          </cell>
          <cell r="G2391" t="str">
            <v>架m2</v>
          </cell>
          <cell r="H2391">
            <v>78</v>
          </cell>
          <cell r="I2391" t="str">
            <v>標準書〔Ⅰ〕-</v>
          </cell>
          <cell r="J2391">
            <v>307</v>
          </cell>
        </row>
        <row r="2392">
          <cell r="B2392">
            <v>2011010</v>
          </cell>
          <cell r="C2392" t="str">
            <v>仮設材運搬</v>
          </cell>
          <cell r="E2392" t="str">
            <v>登り桟橋（枠組）</v>
          </cell>
          <cell r="G2392" t="str">
            <v>m</v>
          </cell>
          <cell r="H2392">
            <v>520</v>
          </cell>
          <cell r="I2392" t="str">
            <v>標準書〔Ⅰ〕-</v>
          </cell>
          <cell r="J2392">
            <v>307</v>
          </cell>
        </row>
        <row r="2393">
          <cell r="B2393">
            <v>2011020</v>
          </cell>
          <cell r="C2393" t="str">
            <v>仮設材運搬</v>
          </cell>
          <cell r="E2393" t="str">
            <v>登り桟橋（単管）</v>
          </cell>
          <cell r="G2393" t="str">
            <v>m</v>
          </cell>
          <cell r="H2393">
            <v>520</v>
          </cell>
          <cell r="I2393" t="str">
            <v>標準書〔Ⅰ〕-</v>
          </cell>
          <cell r="J2393">
            <v>307</v>
          </cell>
        </row>
        <row r="2394">
          <cell r="B2394">
            <v>2011030</v>
          </cell>
          <cell r="C2394" t="str">
            <v>仮設材運搬</v>
          </cell>
          <cell r="E2394" t="str">
            <v>内部仕上げ用足場（枠組2段）H=5m以上5.7m未満</v>
          </cell>
          <cell r="G2394" t="str">
            <v>伏m2</v>
          </cell>
          <cell r="H2394">
            <v>530</v>
          </cell>
          <cell r="I2394" t="str">
            <v>標準書〔Ⅰ〕-</v>
          </cell>
          <cell r="J2394">
            <v>307</v>
          </cell>
        </row>
        <row r="2395">
          <cell r="B2395">
            <v>2011040</v>
          </cell>
          <cell r="C2395" t="str">
            <v>仮設材運搬</v>
          </cell>
          <cell r="E2395" t="str">
            <v>内部仕上げ用足場（枠組3段）H=5.7m以上7.4m未満</v>
          </cell>
          <cell r="G2395" t="str">
            <v>伏m2</v>
          </cell>
          <cell r="H2395">
            <v>650</v>
          </cell>
          <cell r="I2395" t="str">
            <v>標準書〔Ⅰ〕-</v>
          </cell>
          <cell r="J2395">
            <v>307</v>
          </cell>
        </row>
        <row r="2396">
          <cell r="B2396">
            <v>2011050</v>
          </cell>
          <cell r="C2396" t="str">
            <v>仮設材運搬</v>
          </cell>
          <cell r="E2396" t="str">
            <v>内部階段仕上足場</v>
          </cell>
          <cell r="G2396" t="str">
            <v>m2</v>
          </cell>
          <cell r="H2396">
            <v>270</v>
          </cell>
          <cell r="I2396" t="str">
            <v>標準書〔Ⅰ〕-</v>
          </cell>
          <cell r="J2396">
            <v>307</v>
          </cell>
        </row>
        <row r="2397">
          <cell r="B2397">
            <v>2011060</v>
          </cell>
          <cell r="C2397" t="str">
            <v>仮設材運搬</v>
          </cell>
          <cell r="E2397" t="str">
            <v>階段棚足場</v>
          </cell>
          <cell r="G2397" t="str">
            <v>床m2</v>
          </cell>
          <cell r="H2397">
            <v>270</v>
          </cell>
          <cell r="I2397" t="str">
            <v>標準書〔Ⅰ〕-</v>
          </cell>
          <cell r="J2397">
            <v>307</v>
          </cell>
        </row>
        <row r="2398">
          <cell r="B2398">
            <v>2011070</v>
          </cell>
          <cell r="C2398" t="str">
            <v>仮設材運搬</v>
          </cell>
          <cell r="E2398" t="str">
            <v>金網式養生枠</v>
          </cell>
          <cell r="G2398" t="str">
            <v>架m2</v>
          </cell>
          <cell r="H2398">
            <v>91</v>
          </cell>
          <cell r="I2398" t="str">
            <v>標準書〔Ⅰ〕-</v>
          </cell>
          <cell r="J2398">
            <v>307</v>
          </cell>
        </row>
        <row r="2399">
          <cell r="B2399">
            <v>2011080</v>
          </cell>
          <cell r="C2399" t="str">
            <v>仮設材運搬</v>
          </cell>
          <cell r="E2399" t="str">
            <v>ｼｰﾄ･ﾈｯﾄ類</v>
          </cell>
          <cell r="G2399" t="str">
            <v>架m2</v>
          </cell>
          <cell r="H2399">
            <v>6</v>
          </cell>
          <cell r="I2399" t="str">
            <v>標準書〔Ⅰ〕-</v>
          </cell>
          <cell r="J2399">
            <v>307</v>
          </cell>
        </row>
        <row r="2400">
          <cell r="B2400">
            <v>2011090</v>
          </cell>
          <cell r="C2400" t="str">
            <v>仮設材運搬</v>
          </cell>
          <cell r="E2400" t="str">
            <v>養生防護棚（枠組本足場用）</v>
          </cell>
          <cell r="G2400" t="str">
            <v>m</v>
          </cell>
          <cell r="H2400">
            <v>640</v>
          </cell>
          <cell r="I2400" t="str">
            <v>標準書〔Ⅰ〕-</v>
          </cell>
          <cell r="J2400">
            <v>307</v>
          </cell>
        </row>
        <row r="2401">
          <cell r="B2401">
            <v>2011100</v>
          </cell>
          <cell r="C2401" t="str">
            <v>仮設材運搬</v>
          </cell>
          <cell r="E2401" t="str">
            <v>養生防護棚（単管足場用）</v>
          </cell>
          <cell r="G2401" t="str">
            <v>m</v>
          </cell>
          <cell r="H2401">
            <v>640</v>
          </cell>
          <cell r="I2401" t="str">
            <v>標準書〔Ⅰ〕-</v>
          </cell>
          <cell r="J2401">
            <v>307</v>
          </cell>
        </row>
        <row r="2402">
          <cell r="B2402">
            <v>2011110</v>
          </cell>
          <cell r="C2402" t="str">
            <v>仮設材賃料</v>
          </cell>
          <cell r="E2402" t="str">
            <v>枠組本足場･足場高さ12m未満</v>
          </cell>
          <cell r="G2402" t="str">
            <v>架m2</v>
          </cell>
          <cell r="H2402">
            <v>9</v>
          </cell>
          <cell r="I2402" t="str">
            <v>標準書〔Ⅰ〕-</v>
          </cell>
          <cell r="J2402">
            <v>307</v>
          </cell>
        </row>
        <row r="2403">
          <cell r="B2403">
            <v>2011120</v>
          </cell>
          <cell r="C2403" t="str">
            <v>仮設材賃料</v>
          </cell>
          <cell r="E2403" t="str">
            <v>枠組本足場･足場高さ22m未満</v>
          </cell>
          <cell r="G2403" t="str">
            <v>架m2</v>
          </cell>
          <cell r="H2403">
            <v>9</v>
          </cell>
          <cell r="I2403" t="str">
            <v>標準書〔Ⅰ〕-</v>
          </cell>
          <cell r="J2403">
            <v>307</v>
          </cell>
        </row>
        <row r="2404">
          <cell r="B2404">
            <v>2011130</v>
          </cell>
          <cell r="C2404" t="str">
            <v>仮設材賃料</v>
          </cell>
          <cell r="E2404" t="str">
            <v>単管本足場･足場高さ10m未満</v>
          </cell>
          <cell r="G2404" t="str">
            <v>架m2</v>
          </cell>
          <cell r="H2404">
            <v>7</v>
          </cell>
          <cell r="I2404" t="str">
            <v>標準書〔Ⅰ〕-</v>
          </cell>
          <cell r="J2404">
            <v>307</v>
          </cell>
        </row>
        <row r="2405">
          <cell r="B2405">
            <v>2011140</v>
          </cell>
          <cell r="C2405" t="str">
            <v>仮設材賃料</v>
          </cell>
          <cell r="E2405" t="str">
            <v>単管本足場･足場高さ20m未満</v>
          </cell>
          <cell r="G2405" t="str">
            <v>架m2</v>
          </cell>
          <cell r="H2405">
            <v>6</v>
          </cell>
          <cell r="I2405" t="str">
            <v>標準書〔Ⅰ〕-</v>
          </cell>
          <cell r="J2405">
            <v>307</v>
          </cell>
        </row>
        <row r="2406">
          <cell r="B2406">
            <v>2011150</v>
          </cell>
          <cell r="C2406" t="str">
            <v>仮設材賃料</v>
          </cell>
          <cell r="E2406" t="str">
            <v>単管抱足場･足場高さ10m未満</v>
          </cell>
          <cell r="G2406" t="str">
            <v>架m2</v>
          </cell>
          <cell r="H2406">
            <v>1</v>
          </cell>
          <cell r="I2406" t="str">
            <v>標準書〔Ⅰ〕-</v>
          </cell>
          <cell r="J2406">
            <v>307</v>
          </cell>
        </row>
        <row r="2407">
          <cell r="B2407">
            <v>2011160</v>
          </cell>
          <cell r="C2407" t="str">
            <v>仮設材賃料</v>
          </cell>
          <cell r="E2407" t="str">
            <v>単管抱足場･足場高さ20m未満</v>
          </cell>
          <cell r="G2407" t="str">
            <v>架m2</v>
          </cell>
          <cell r="H2407">
            <v>1</v>
          </cell>
          <cell r="I2407" t="str">
            <v>標準書〔Ⅰ〕-</v>
          </cell>
          <cell r="J2407">
            <v>307</v>
          </cell>
        </row>
        <row r="2408">
          <cell r="B2408">
            <v>2011170</v>
          </cell>
          <cell r="C2408" t="str">
            <v>仮設材賃料</v>
          </cell>
          <cell r="E2408" t="str">
            <v>単管一本足場･足場高さ10m未満</v>
          </cell>
          <cell r="G2408" t="str">
            <v>架m2</v>
          </cell>
          <cell r="H2408">
            <v>1</v>
          </cell>
          <cell r="I2408" t="str">
            <v>標準書〔Ⅰ〕-</v>
          </cell>
          <cell r="J2408">
            <v>307</v>
          </cell>
        </row>
        <row r="2409">
          <cell r="B2409">
            <v>2011180</v>
          </cell>
          <cell r="C2409" t="str">
            <v>仮設材賃料</v>
          </cell>
          <cell r="E2409" t="str">
            <v>単管一本足場･足場高さ15m未満</v>
          </cell>
          <cell r="G2409" t="str">
            <v>架m2</v>
          </cell>
          <cell r="H2409">
            <v>1</v>
          </cell>
          <cell r="I2409" t="str">
            <v>標準書〔Ⅰ〕-</v>
          </cell>
          <cell r="J2409">
            <v>307</v>
          </cell>
        </row>
        <row r="2410">
          <cell r="B2410">
            <v>2011190</v>
          </cell>
          <cell r="C2410" t="str">
            <v>仮設材賃料</v>
          </cell>
          <cell r="E2410" t="str">
            <v>単管ﾌﾞﾗｹｯﾄ足場･足場高さ10m未満</v>
          </cell>
          <cell r="G2410" t="str">
            <v>架m2</v>
          </cell>
          <cell r="H2410">
            <v>13</v>
          </cell>
          <cell r="I2410" t="str">
            <v>標準書〔Ⅰ〕-</v>
          </cell>
          <cell r="J2410">
            <v>307</v>
          </cell>
        </row>
        <row r="2411">
          <cell r="B2411">
            <v>2011200</v>
          </cell>
          <cell r="C2411" t="str">
            <v>仮設材賃料</v>
          </cell>
          <cell r="E2411" t="str">
            <v>登り桟橋･単管本足場用</v>
          </cell>
          <cell r="G2411" t="str">
            <v>m</v>
          </cell>
          <cell r="H2411">
            <v>11</v>
          </cell>
          <cell r="I2411" t="str">
            <v>標準書〔Ⅰ〕-</v>
          </cell>
          <cell r="J2411">
            <v>307</v>
          </cell>
        </row>
        <row r="2412">
          <cell r="B2412">
            <v>2011210</v>
          </cell>
          <cell r="C2412" t="str">
            <v>仮設材賃料</v>
          </cell>
          <cell r="E2412" t="str">
            <v>仕上げ用足場･枠組2段</v>
          </cell>
          <cell r="G2412" t="str">
            <v>m2</v>
          </cell>
          <cell r="H2412">
            <v>15</v>
          </cell>
          <cell r="I2412" t="str">
            <v>標準書〔Ⅰ〕-</v>
          </cell>
          <cell r="J2412">
            <v>307</v>
          </cell>
        </row>
        <row r="2413">
          <cell r="B2413">
            <v>2011220</v>
          </cell>
          <cell r="C2413" t="str">
            <v>仮設材賃料</v>
          </cell>
          <cell r="E2413" t="str">
            <v>仕上げ用足場･枠組3段</v>
          </cell>
          <cell r="G2413" t="str">
            <v>m2</v>
          </cell>
          <cell r="H2413">
            <v>19</v>
          </cell>
          <cell r="I2413" t="str">
            <v>標準書〔Ⅰ〕-</v>
          </cell>
          <cell r="J2413">
            <v>307</v>
          </cell>
        </row>
        <row r="2414">
          <cell r="B2414">
            <v>2011230</v>
          </cell>
          <cell r="C2414" t="str">
            <v>仮設材賃料</v>
          </cell>
          <cell r="E2414" t="str">
            <v>内部階段仕上足場</v>
          </cell>
          <cell r="G2414" t="str">
            <v>m2</v>
          </cell>
          <cell r="H2414">
            <v>6</v>
          </cell>
          <cell r="I2414" t="str">
            <v>標準書〔Ⅰ〕-</v>
          </cell>
          <cell r="J2414">
            <v>307</v>
          </cell>
        </row>
        <row r="2415">
          <cell r="B2415">
            <v>2011240</v>
          </cell>
          <cell r="C2415" t="str">
            <v>仮設材賃料</v>
          </cell>
          <cell r="E2415" t="str">
            <v>脚立足場･平面</v>
          </cell>
          <cell r="G2415" t="str">
            <v>m2</v>
          </cell>
          <cell r="H2415">
            <v>2</v>
          </cell>
          <cell r="I2415" t="str">
            <v>標準書〔Ⅰ〕-</v>
          </cell>
          <cell r="J2415">
            <v>307</v>
          </cell>
        </row>
        <row r="2416">
          <cell r="B2416">
            <v>2011250</v>
          </cell>
          <cell r="C2416" t="str">
            <v>仮設材賃料</v>
          </cell>
          <cell r="E2416" t="str">
            <v>脚立足場･直列</v>
          </cell>
          <cell r="G2416" t="str">
            <v>m</v>
          </cell>
          <cell r="H2416">
            <v>2</v>
          </cell>
          <cell r="I2416" t="str">
            <v>標準書〔Ⅰ〕-</v>
          </cell>
          <cell r="J2416">
            <v>307</v>
          </cell>
        </row>
        <row r="2417">
          <cell r="B2417">
            <v>2011260</v>
          </cell>
          <cell r="C2417" t="str">
            <v>仮設材賃料</v>
          </cell>
          <cell r="E2417" t="str">
            <v>吊ﾁｪｰﾝ･長さ2.0m</v>
          </cell>
          <cell r="G2417" t="str">
            <v>m2</v>
          </cell>
          <cell r="H2417">
            <v>4</v>
          </cell>
          <cell r="I2417" t="str">
            <v>標準書〔Ⅰ〕-</v>
          </cell>
          <cell r="J2417">
            <v>307</v>
          </cell>
        </row>
        <row r="2418">
          <cell r="B2418">
            <v>2011270</v>
          </cell>
          <cell r="C2418" t="str">
            <v>仮設材賃料</v>
          </cell>
          <cell r="E2418" t="str">
            <v>外部枠付き金網張･高さ858mm×幅1,814mm</v>
          </cell>
          <cell r="G2418" t="str">
            <v>架m2</v>
          </cell>
          <cell r="H2418">
            <v>1</v>
          </cell>
          <cell r="I2418" t="str">
            <v>標準書〔Ⅰ〕-</v>
          </cell>
          <cell r="J2418">
            <v>307</v>
          </cell>
        </row>
        <row r="2419">
          <cell r="B2419">
            <v>2011280</v>
          </cell>
          <cell r="C2419" t="str">
            <v>仮設材賃料</v>
          </cell>
          <cell r="E2419" t="str">
            <v>ﾈｯﾄ状ｼｰﾄ</v>
          </cell>
          <cell r="G2419" t="str">
            <v>架m2</v>
          </cell>
          <cell r="H2419">
            <v>1</v>
          </cell>
          <cell r="I2419" t="str">
            <v>標準書〔Ⅰ〕-</v>
          </cell>
          <cell r="J2419">
            <v>307</v>
          </cell>
        </row>
        <row r="2420">
          <cell r="B2420">
            <v>2011290</v>
          </cell>
          <cell r="C2420" t="str">
            <v>仮設材賃料</v>
          </cell>
          <cell r="E2420" t="str">
            <v>ﾒｯｼｭｼｰﾄ</v>
          </cell>
          <cell r="G2420" t="str">
            <v>架m2</v>
          </cell>
          <cell r="H2420">
            <v>1</v>
          </cell>
          <cell r="I2420" t="str">
            <v>標準書〔Ⅰ〕-</v>
          </cell>
          <cell r="J2420">
            <v>307</v>
          </cell>
        </row>
        <row r="2421">
          <cell r="B2421">
            <v>2011300</v>
          </cell>
          <cell r="C2421" t="str">
            <v>仮設材賃料</v>
          </cell>
          <cell r="E2421" t="str">
            <v>養生ｼｰﾄ</v>
          </cell>
          <cell r="G2421" t="str">
            <v>架m2</v>
          </cell>
          <cell r="H2421">
            <v>1</v>
          </cell>
          <cell r="I2421" t="str">
            <v>標準書〔Ⅰ〕-</v>
          </cell>
          <cell r="J2421">
            <v>307</v>
          </cell>
        </row>
        <row r="2422">
          <cell r="B2422">
            <v>2011310</v>
          </cell>
          <cell r="C2422" t="str">
            <v>仮設材賃料</v>
          </cell>
          <cell r="E2422" t="str">
            <v>安全ﾈｯﾄ･網目15mm･防炎ﾀｲﾌﾟ</v>
          </cell>
          <cell r="G2422" t="str">
            <v>架m2</v>
          </cell>
          <cell r="H2422">
            <v>1</v>
          </cell>
          <cell r="I2422" t="str">
            <v>標準書〔Ⅰ〕-</v>
          </cell>
          <cell r="J2422">
            <v>307</v>
          </cell>
        </row>
        <row r="2423">
          <cell r="B2423">
            <v>2011320</v>
          </cell>
          <cell r="C2423" t="str">
            <v>仮設材賃料</v>
          </cell>
          <cell r="E2423" t="str">
            <v>朝顔･枠組本足場用･直線部</v>
          </cell>
          <cell r="G2423" t="str">
            <v>m</v>
          </cell>
          <cell r="H2423">
            <v>27</v>
          </cell>
          <cell r="I2423" t="str">
            <v>標準書〔Ⅰ〕-</v>
          </cell>
          <cell r="J2423">
            <v>307</v>
          </cell>
        </row>
        <row r="2424">
          <cell r="B2424">
            <v>2011330</v>
          </cell>
          <cell r="C2424" t="str">
            <v>仮設材賃料</v>
          </cell>
          <cell r="E2424" t="str">
            <v>朝顔･枠組本足場用･ｺｰﾅｰ部</v>
          </cell>
          <cell r="G2424" t="str">
            <v>ヶ所</v>
          </cell>
          <cell r="H2424">
            <v>180</v>
          </cell>
          <cell r="I2424" t="str">
            <v>標準書〔Ⅰ〕-</v>
          </cell>
          <cell r="J2424">
            <v>307</v>
          </cell>
        </row>
        <row r="2425">
          <cell r="B2425">
            <v>2011340</v>
          </cell>
          <cell r="C2425" t="str">
            <v>仮設材賃料</v>
          </cell>
          <cell r="E2425" t="str">
            <v>朝顔･単管足場用</v>
          </cell>
          <cell r="G2425" t="str">
            <v>m</v>
          </cell>
          <cell r="H2425">
            <v>19</v>
          </cell>
          <cell r="I2425" t="str">
            <v>標準書〔Ⅰ〕-</v>
          </cell>
          <cell r="J2425">
            <v>307</v>
          </cell>
        </row>
        <row r="2426">
          <cell r="B2426">
            <v>2011350</v>
          </cell>
          <cell r="C2426" t="str">
            <v>仮設材賃料</v>
          </cell>
          <cell r="E2426" t="str">
            <v>鉄筋足場･型枠足場と兼用･階高4m未満</v>
          </cell>
          <cell r="G2426" t="str">
            <v>m2</v>
          </cell>
          <cell r="H2426">
            <v>1</v>
          </cell>
          <cell r="I2426" t="str">
            <v>標準書〔Ⅰ〕-</v>
          </cell>
          <cell r="J2426">
            <v>307</v>
          </cell>
        </row>
        <row r="2427">
          <cell r="B2427">
            <v>2011360</v>
          </cell>
          <cell r="C2427" t="str">
            <v>仮設材基本料</v>
          </cell>
          <cell r="E2427" t="str">
            <v>登り桟橋･単管本足場用</v>
          </cell>
          <cell r="G2427" t="str">
            <v>m</v>
          </cell>
          <cell r="H2427">
            <v>280</v>
          </cell>
          <cell r="I2427" t="str">
            <v>標準書〔Ⅰ〕-</v>
          </cell>
          <cell r="J2427">
            <v>307</v>
          </cell>
        </row>
        <row r="2428">
          <cell r="B2428">
            <v>2011370</v>
          </cell>
          <cell r="C2428" t="str">
            <v>仮設材基本料</v>
          </cell>
          <cell r="E2428" t="str">
            <v>枠組本足場･足場高さ12m未満</v>
          </cell>
          <cell r="G2428" t="str">
            <v>架m2</v>
          </cell>
          <cell r="H2428">
            <v>490</v>
          </cell>
          <cell r="I2428" t="str">
            <v>標準書〔Ⅰ〕-</v>
          </cell>
          <cell r="J2428">
            <v>307</v>
          </cell>
        </row>
        <row r="2429">
          <cell r="B2429">
            <v>2011380</v>
          </cell>
          <cell r="C2429" t="str">
            <v>仮設材基本料</v>
          </cell>
          <cell r="E2429" t="str">
            <v>枠組本足場･足場高さ22m未満</v>
          </cell>
          <cell r="G2429" t="str">
            <v>架m2</v>
          </cell>
          <cell r="H2429">
            <v>480</v>
          </cell>
          <cell r="I2429" t="str">
            <v>標準書〔Ⅰ〕-</v>
          </cell>
          <cell r="J2429">
            <v>307</v>
          </cell>
        </row>
        <row r="2430">
          <cell r="B2430">
            <v>2011390</v>
          </cell>
          <cell r="C2430" t="str">
            <v>仮設材基本料</v>
          </cell>
          <cell r="E2430" t="str">
            <v>単管本足場･足場高さ10m未満</v>
          </cell>
          <cell r="G2430" t="str">
            <v>架m2</v>
          </cell>
          <cell r="H2430">
            <v>240</v>
          </cell>
          <cell r="I2430" t="str">
            <v>標準書〔Ⅰ〕-</v>
          </cell>
          <cell r="J2430">
            <v>307</v>
          </cell>
        </row>
        <row r="2431">
          <cell r="B2431">
            <v>2011400</v>
          </cell>
          <cell r="C2431" t="str">
            <v>仮設材基本料</v>
          </cell>
          <cell r="E2431" t="str">
            <v>単管本足場･足場高さ20m未満</v>
          </cell>
          <cell r="G2431" t="str">
            <v>架m2</v>
          </cell>
          <cell r="H2431">
            <v>230</v>
          </cell>
          <cell r="I2431" t="str">
            <v>標準書〔Ⅰ〕-</v>
          </cell>
          <cell r="J2431">
            <v>307</v>
          </cell>
        </row>
        <row r="2432">
          <cell r="B2432">
            <v>2011410</v>
          </cell>
          <cell r="C2432" t="str">
            <v>仮設材基本料</v>
          </cell>
          <cell r="E2432" t="str">
            <v>単管抱足場･足場高さ10m未満</v>
          </cell>
          <cell r="G2432" t="str">
            <v>架m2</v>
          </cell>
          <cell r="H2432">
            <v>37</v>
          </cell>
          <cell r="I2432" t="str">
            <v>標準書〔Ⅰ〕-</v>
          </cell>
          <cell r="J2432">
            <v>307</v>
          </cell>
        </row>
        <row r="2433">
          <cell r="B2433">
            <v>2011420</v>
          </cell>
          <cell r="C2433" t="str">
            <v>仮設材基本料</v>
          </cell>
          <cell r="E2433" t="str">
            <v>単管抱足場･足場高さ20m未満</v>
          </cell>
          <cell r="G2433" t="str">
            <v>架m2</v>
          </cell>
          <cell r="H2433">
            <v>46</v>
          </cell>
          <cell r="I2433" t="str">
            <v>標準書〔Ⅰ〕-</v>
          </cell>
          <cell r="J2433">
            <v>307</v>
          </cell>
        </row>
        <row r="2434">
          <cell r="B2434">
            <v>2011430</v>
          </cell>
          <cell r="C2434" t="str">
            <v>仮設材基本料</v>
          </cell>
          <cell r="E2434" t="str">
            <v>単管一本足場･足場高さ10m未満</v>
          </cell>
          <cell r="G2434" t="str">
            <v>架m2</v>
          </cell>
          <cell r="H2434">
            <v>31</v>
          </cell>
          <cell r="I2434" t="str">
            <v>標準書〔Ⅰ〕-</v>
          </cell>
          <cell r="J2434">
            <v>307</v>
          </cell>
        </row>
        <row r="2435">
          <cell r="B2435">
            <v>2011440</v>
          </cell>
          <cell r="C2435" t="str">
            <v>仮設材基本料</v>
          </cell>
          <cell r="E2435" t="str">
            <v>単管一本足場･足場高さ15m未満</v>
          </cell>
          <cell r="G2435" t="str">
            <v>架m2</v>
          </cell>
          <cell r="H2435">
            <v>29</v>
          </cell>
          <cell r="I2435" t="str">
            <v>標準書〔Ⅰ〕-</v>
          </cell>
          <cell r="J2435">
            <v>307</v>
          </cell>
        </row>
        <row r="2436">
          <cell r="B2436">
            <v>2011450</v>
          </cell>
          <cell r="C2436" t="str">
            <v>仮設材基本料</v>
          </cell>
          <cell r="E2436" t="str">
            <v>単管ﾌﾞﾗｹｯﾄ足場･足場高さ10m未満</v>
          </cell>
          <cell r="G2436" t="str">
            <v>架m2</v>
          </cell>
          <cell r="H2436">
            <v>220</v>
          </cell>
          <cell r="I2436" t="str">
            <v>標準書〔Ⅰ〕-</v>
          </cell>
          <cell r="J2436">
            <v>308</v>
          </cell>
        </row>
        <row r="2437">
          <cell r="B2437">
            <v>2011460</v>
          </cell>
          <cell r="C2437" t="str">
            <v>仮設材基本料</v>
          </cell>
          <cell r="E2437" t="str">
            <v>仕上げ用足場･枠組2段</v>
          </cell>
          <cell r="G2437" t="str">
            <v>m2</v>
          </cell>
          <cell r="H2437">
            <v>540</v>
          </cell>
          <cell r="I2437" t="str">
            <v>標準書〔Ⅰ〕-</v>
          </cell>
          <cell r="J2437">
            <v>308</v>
          </cell>
        </row>
        <row r="2438">
          <cell r="B2438">
            <v>2011470</v>
          </cell>
          <cell r="C2438" t="str">
            <v>仮設材基本料</v>
          </cell>
          <cell r="E2438" t="str">
            <v>仕上げ用足場･枠組3段</v>
          </cell>
          <cell r="G2438" t="str">
            <v>m2</v>
          </cell>
          <cell r="H2438">
            <v>730</v>
          </cell>
          <cell r="I2438" t="str">
            <v>標準書〔Ⅰ〕-</v>
          </cell>
          <cell r="J2438">
            <v>308</v>
          </cell>
        </row>
        <row r="2439">
          <cell r="B2439">
            <v>2011480</v>
          </cell>
          <cell r="C2439" t="str">
            <v>仮設材基本料</v>
          </cell>
          <cell r="E2439" t="str">
            <v>内部階段仕上足場</v>
          </cell>
          <cell r="G2439" t="str">
            <v>m2</v>
          </cell>
          <cell r="H2439">
            <v>150</v>
          </cell>
          <cell r="I2439" t="str">
            <v>標準書〔Ⅰ〕-</v>
          </cell>
          <cell r="J2439">
            <v>308</v>
          </cell>
        </row>
        <row r="2440">
          <cell r="B2440">
            <v>2011490</v>
          </cell>
          <cell r="C2440" t="str">
            <v>仮設材基本料</v>
          </cell>
          <cell r="E2440" t="str">
            <v>脚立足場･平面</v>
          </cell>
          <cell r="G2440" t="str">
            <v>m2</v>
          </cell>
          <cell r="H2440">
            <v>53</v>
          </cell>
          <cell r="I2440" t="str">
            <v>標準書〔Ⅰ〕-</v>
          </cell>
          <cell r="J2440">
            <v>308</v>
          </cell>
        </row>
        <row r="2441">
          <cell r="B2441">
            <v>2011500</v>
          </cell>
          <cell r="C2441" t="str">
            <v>仮設材基本料</v>
          </cell>
          <cell r="E2441" t="str">
            <v>脚立足場･直列</v>
          </cell>
          <cell r="G2441" t="str">
            <v>m</v>
          </cell>
          <cell r="H2441">
            <v>40</v>
          </cell>
          <cell r="I2441" t="str">
            <v>標準書〔Ⅰ〕-</v>
          </cell>
          <cell r="J2441">
            <v>308</v>
          </cell>
        </row>
        <row r="2442">
          <cell r="B2442">
            <v>2011510</v>
          </cell>
          <cell r="C2442" t="str">
            <v>仮設材基本料</v>
          </cell>
          <cell r="E2442" t="str">
            <v>吊ﾁｪｰﾝ･長さ2.0m</v>
          </cell>
          <cell r="G2442" t="str">
            <v>m2</v>
          </cell>
          <cell r="H2442">
            <v>98</v>
          </cell>
          <cell r="I2442" t="str">
            <v>標準書〔Ⅰ〕-</v>
          </cell>
          <cell r="J2442">
            <v>308</v>
          </cell>
        </row>
        <row r="2443">
          <cell r="B2443">
            <v>2011520</v>
          </cell>
          <cell r="C2443" t="str">
            <v>仮設材基本料</v>
          </cell>
          <cell r="E2443" t="str">
            <v>外部枠付き金網張･高さ858mm×幅1,814mm</v>
          </cell>
          <cell r="G2443" t="str">
            <v>架m2</v>
          </cell>
          <cell r="H2443">
            <v>100</v>
          </cell>
          <cell r="I2443" t="str">
            <v>標準書〔Ⅰ〕-</v>
          </cell>
          <cell r="J2443">
            <v>308</v>
          </cell>
        </row>
        <row r="2444">
          <cell r="B2444">
            <v>2011530</v>
          </cell>
          <cell r="C2444" t="str">
            <v>仮設材基本料</v>
          </cell>
          <cell r="E2444" t="str">
            <v>ﾈｯﾄ状ｼｰﾄ</v>
          </cell>
          <cell r="G2444" t="str">
            <v>架m2</v>
          </cell>
          <cell r="H2444">
            <v>5</v>
          </cell>
          <cell r="I2444" t="str">
            <v>標準書〔Ⅰ〕-</v>
          </cell>
          <cell r="J2444">
            <v>308</v>
          </cell>
        </row>
        <row r="2445">
          <cell r="B2445">
            <v>2011540</v>
          </cell>
          <cell r="C2445" t="str">
            <v>仮設材基本料</v>
          </cell>
          <cell r="E2445" t="str">
            <v>ﾒｯｼｭｼｰﾄ</v>
          </cell>
          <cell r="G2445" t="str">
            <v>架m2</v>
          </cell>
          <cell r="H2445">
            <v>34</v>
          </cell>
          <cell r="I2445" t="str">
            <v>標準書〔Ⅰ〕-</v>
          </cell>
          <cell r="J2445">
            <v>308</v>
          </cell>
        </row>
        <row r="2446">
          <cell r="B2446">
            <v>2011550</v>
          </cell>
          <cell r="C2446" t="str">
            <v>仮設材基本料</v>
          </cell>
          <cell r="E2446" t="str">
            <v>養生ｼｰﾄ</v>
          </cell>
          <cell r="G2446" t="str">
            <v>架m2</v>
          </cell>
          <cell r="H2446">
            <v>47</v>
          </cell>
          <cell r="I2446" t="str">
            <v>標準書〔Ⅰ〕-</v>
          </cell>
          <cell r="J2446">
            <v>308</v>
          </cell>
        </row>
        <row r="2447">
          <cell r="B2447">
            <v>2011560</v>
          </cell>
          <cell r="C2447" t="str">
            <v>仮設材基本料</v>
          </cell>
          <cell r="E2447" t="str">
            <v>安全ﾈｯﾄ･網目15mm･防炎ﾀｲﾌﾟ</v>
          </cell>
          <cell r="G2447" t="str">
            <v>架m2</v>
          </cell>
          <cell r="H2447">
            <v>22</v>
          </cell>
          <cell r="I2447" t="str">
            <v>標準書〔Ⅰ〕-</v>
          </cell>
          <cell r="J2447">
            <v>308</v>
          </cell>
        </row>
        <row r="2448">
          <cell r="B2448">
            <v>2011570</v>
          </cell>
          <cell r="C2448" t="str">
            <v>仮設材基本料</v>
          </cell>
          <cell r="E2448" t="str">
            <v>朝顔･枠組本足場用･直線部</v>
          </cell>
          <cell r="G2448" t="str">
            <v>m</v>
          </cell>
          <cell r="H2448">
            <v>1020</v>
          </cell>
          <cell r="I2448" t="str">
            <v>標準書〔Ⅰ〕-</v>
          </cell>
          <cell r="J2448">
            <v>308</v>
          </cell>
        </row>
        <row r="2449">
          <cell r="B2449">
            <v>2011580</v>
          </cell>
          <cell r="C2449" t="str">
            <v>仮設材基本料</v>
          </cell>
          <cell r="E2449" t="str">
            <v>朝顔･枠組本足場用･ｺｰﾅｰ部</v>
          </cell>
          <cell r="G2449" t="str">
            <v>ヶ所</v>
          </cell>
          <cell r="H2449">
            <v>1870</v>
          </cell>
          <cell r="I2449" t="str">
            <v>標準書〔Ⅰ〕-</v>
          </cell>
          <cell r="J2449">
            <v>308</v>
          </cell>
        </row>
        <row r="2450">
          <cell r="B2450">
            <v>2011590</v>
          </cell>
          <cell r="C2450" t="str">
            <v>仮設材基本料</v>
          </cell>
          <cell r="E2450" t="str">
            <v>朝顔･単管足場用</v>
          </cell>
          <cell r="G2450" t="str">
            <v>m</v>
          </cell>
          <cell r="H2450">
            <v>430</v>
          </cell>
          <cell r="I2450" t="str">
            <v>標準書〔Ⅰ〕-</v>
          </cell>
          <cell r="J2450">
            <v>308</v>
          </cell>
        </row>
        <row r="2451">
          <cell r="B2451">
            <v>2011600</v>
          </cell>
          <cell r="C2451" t="str">
            <v>仮設材基本料</v>
          </cell>
          <cell r="E2451" t="str">
            <v>鉄筋足場･型枠足場と兼用･階高4m未満</v>
          </cell>
          <cell r="G2451" t="str">
            <v>m2</v>
          </cell>
          <cell r="H2451">
            <v>26</v>
          </cell>
          <cell r="I2451" t="str">
            <v>標準書〔Ⅰ〕-</v>
          </cell>
          <cell r="J2451">
            <v>308</v>
          </cell>
        </row>
        <row r="2452">
          <cell r="B2452">
            <v>2020010</v>
          </cell>
          <cell r="C2452" t="str">
            <v>仮設工事費(A)</v>
          </cell>
          <cell r="E2452" t="str">
            <v>(防災防止ｼｰﾄ)･仮設材運搬共</v>
          </cell>
          <cell r="G2452" t="str">
            <v>延m2</v>
          </cell>
          <cell r="H2452">
            <v>6280</v>
          </cell>
          <cell r="I2452" t="str">
            <v>標準書〔Ⅰ〕-</v>
          </cell>
          <cell r="J2452">
            <v>309</v>
          </cell>
        </row>
        <row r="2453">
          <cell r="B2453">
            <v>2020020</v>
          </cell>
          <cell r="C2453" t="str">
            <v>仮設工事費(B)</v>
          </cell>
          <cell r="E2453" t="str">
            <v>(防災防止ｼｰﾄ･無)･仮設材運搬共</v>
          </cell>
          <cell r="G2453" t="str">
            <v>延m2</v>
          </cell>
          <cell r="H2453">
            <v>5190</v>
          </cell>
          <cell r="I2453" t="str">
            <v>標準書〔Ⅰ〕-</v>
          </cell>
          <cell r="J2453">
            <v>309</v>
          </cell>
        </row>
        <row r="2454">
          <cell r="B2454">
            <v>2110010</v>
          </cell>
          <cell r="C2454" t="str">
            <v>根切り(人力)</v>
          </cell>
          <cell r="E2454" t="str">
            <v>小規模</v>
          </cell>
          <cell r="G2454" t="str">
            <v>m3</v>
          </cell>
          <cell r="H2454">
            <v>6870</v>
          </cell>
          <cell r="I2454" t="str">
            <v>標準書〔Ⅰ〕-</v>
          </cell>
          <cell r="J2454">
            <v>310</v>
          </cell>
        </row>
        <row r="2455">
          <cell r="B2455">
            <v>2110020</v>
          </cell>
          <cell r="C2455" t="str">
            <v>根切り(機械)</v>
          </cell>
          <cell r="E2455" t="str">
            <v>小規模･深さ=3.0m以内</v>
          </cell>
          <cell r="G2455" t="str">
            <v>m3</v>
          </cell>
          <cell r="H2455">
            <v>1550</v>
          </cell>
          <cell r="I2455" t="str">
            <v>標準書〔Ⅰ〕-</v>
          </cell>
          <cell r="J2455">
            <v>310</v>
          </cell>
        </row>
        <row r="2456">
          <cell r="B2456">
            <v>2110030</v>
          </cell>
          <cell r="C2456" t="str">
            <v>根切り(機械)</v>
          </cell>
          <cell r="E2456" t="str">
            <v>つぼ･布堀･深さ=4.0m以内</v>
          </cell>
          <cell r="G2456" t="str">
            <v>m3</v>
          </cell>
          <cell r="H2456">
            <v>1110</v>
          </cell>
          <cell r="I2456" t="str">
            <v>標準書〔Ⅰ〕-</v>
          </cell>
          <cell r="J2456">
            <v>310</v>
          </cell>
        </row>
        <row r="2457">
          <cell r="B2457">
            <v>2110040</v>
          </cell>
          <cell r="C2457" t="str">
            <v>根切り(機械)</v>
          </cell>
          <cell r="E2457" t="str">
            <v>つぼ･布堀･深さ=5.0m以内</v>
          </cell>
          <cell r="G2457" t="str">
            <v>m3</v>
          </cell>
          <cell r="H2457">
            <v>910</v>
          </cell>
          <cell r="I2457" t="str">
            <v>標準書〔Ⅰ〕-</v>
          </cell>
          <cell r="J2457">
            <v>310</v>
          </cell>
        </row>
        <row r="2458">
          <cell r="B2458">
            <v>2110050</v>
          </cell>
          <cell r="C2458" t="str">
            <v>根切り(機械)</v>
          </cell>
          <cell r="E2458" t="str">
            <v>山留め付き総堀･深さ=5.0m以内</v>
          </cell>
          <cell r="G2458" t="str">
            <v>m3</v>
          </cell>
          <cell r="H2458">
            <v>460</v>
          </cell>
          <cell r="I2458" t="str">
            <v>標準書〔Ⅰ〕-</v>
          </cell>
          <cell r="J2458">
            <v>310</v>
          </cell>
        </row>
        <row r="2459">
          <cell r="B2459">
            <v>2110060</v>
          </cell>
          <cell r="C2459" t="str">
            <v>床付け</v>
          </cell>
          <cell r="E2459" t="str">
            <v>小規模以外の根切(機械)適用</v>
          </cell>
          <cell r="G2459" t="str">
            <v>m2</v>
          </cell>
          <cell r="H2459">
            <v>350</v>
          </cell>
          <cell r="I2459" t="str">
            <v>標準書〔Ⅰ〕-</v>
          </cell>
          <cell r="J2459">
            <v>310</v>
          </cell>
        </row>
        <row r="2460">
          <cell r="B2460">
            <v>2110070</v>
          </cell>
          <cell r="C2460" t="str">
            <v>埋戻し(人力)</v>
          </cell>
          <cell r="E2460" t="str">
            <v>小規模</v>
          </cell>
          <cell r="G2460" t="str">
            <v>m3</v>
          </cell>
          <cell r="H2460">
            <v>4050</v>
          </cell>
          <cell r="I2460" t="str">
            <v>標準書〔Ⅰ〕-</v>
          </cell>
          <cell r="J2460">
            <v>310</v>
          </cell>
        </row>
        <row r="2461">
          <cell r="B2461">
            <v>2110080</v>
          </cell>
          <cell r="C2461" t="str">
            <v>埋戻し(機械)</v>
          </cell>
          <cell r="E2461" t="str">
            <v>小規模･深さ3m以内･突固め共</v>
          </cell>
          <cell r="G2461" t="str">
            <v>m3</v>
          </cell>
          <cell r="H2461">
            <v>2780</v>
          </cell>
          <cell r="I2461" t="str">
            <v>標準書〔Ⅰ〕-</v>
          </cell>
          <cell r="J2461">
            <v>310</v>
          </cell>
        </row>
        <row r="2462">
          <cell r="B2462">
            <v>2110090</v>
          </cell>
          <cell r="C2462" t="str">
            <v>締固め</v>
          </cell>
          <cell r="E2462" t="str">
            <v>ﾀﾝﾊﾟ･60kg～80kg</v>
          </cell>
          <cell r="G2462" t="str">
            <v>m3</v>
          </cell>
          <cell r="H2462">
            <v>1260</v>
          </cell>
          <cell r="I2462" t="str">
            <v>標準書〔Ⅰ〕-</v>
          </cell>
          <cell r="J2462">
            <v>310</v>
          </cell>
        </row>
        <row r="2463">
          <cell r="B2463">
            <v>2110100</v>
          </cell>
          <cell r="C2463" t="str">
            <v>埋戻し(機械)</v>
          </cell>
          <cell r="E2463" t="str">
            <v>購入土使用</v>
          </cell>
          <cell r="G2463" t="str">
            <v>m3</v>
          </cell>
          <cell r="H2463">
            <v>5360</v>
          </cell>
          <cell r="I2463" t="str">
            <v>標準書〔Ⅰ〕-</v>
          </cell>
          <cell r="J2463">
            <v>310</v>
          </cell>
        </row>
        <row r="2464">
          <cell r="B2464">
            <v>2110110</v>
          </cell>
          <cell r="C2464" t="str">
            <v>埋戻し(人力)</v>
          </cell>
          <cell r="E2464" t="str">
            <v>購入土使用</v>
          </cell>
          <cell r="G2464" t="str">
            <v>m3</v>
          </cell>
          <cell r="H2464">
            <v>6630</v>
          </cell>
          <cell r="I2464" t="str">
            <v>標準書〔Ⅰ〕-</v>
          </cell>
          <cell r="J2464">
            <v>310</v>
          </cell>
        </row>
        <row r="2465">
          <cell r="B2465">
            <v>2110120</v>
          </cell>
          <cell r="C2465" t="str">
            <v>盛土(人力)</v>
          </cell>
          <cell r="E2465" t="str">
            <v>現場内仮置場土使用･突固め共</v>
          </cell>
          <cell r="G2465" t="str">
            <v>m3</v>
          </cell>
          <cell r="H2465">
            <v>5310</v>
          </cell>
          <cell r="I2465" t="str">
            <v>標準書〔Ⅰ〕-</v>
          </cell>
          <cell r="J2465">
            <v>310</v>
          </cell>
        </row>
        <row r="2466">
          <cell r="B2466">
            <v>2110130</v>
          </cell>
          <cell r="C2466" t="str">
            <v>盛土(機械)</v>
          </cell>
          <cell r="E2466" t="str">
            <v>突固め</v>
          </cell>
          <cell r="G2466" t="str">
            <v>m3</v>
          </cell>
          <cell r="H2466">
            <v>1360</v>
          </cell>
          <cell r="I2466" t="str">
            <v>標準書〔Ⅰ〕-</v>
          </cell>
          <cell r="J2466">
            <v>310</v>
          </cell>
        </row>
        <row r="2467">
          <cell r="B2467">
            <v>2110140</v>
          </cell>
          <cell r="C2467" t="str">
            <v>盛土(機械)</v>
          </cell>
          <cell r="E2467" t="str">
            <v>購入土使用</v>
          </cell>
          <cell r="G2467" t="str">
            <v>m3</v>
          </cell>
          <cell r="H2467">
            <v>3940</v>
          </cell>
          <cell r="I2467" t="str">
            <v>標準書〔Ⅰ〕-</v>
          </cell>
          <cell r="J2467">
            <v>310</v>
          </cell>
        </row>
        <row r="2468">
          <cell r="B2468">
            <v>2110150</v>
          </cell>
          <cell r="C2468" t="str">
            <v>盛土(人力)</v>
          </cell>
          <cell r="E2468" t="str">
            <v>購入土使用</v>
          </cell>
          <cell r="G2468" t="str">
            <v>m3</v>
          </cell>
          <cell r="H2468">
            <v>7890</v>
          </cell>
          <cell r="I2468" t="str">
            <v>標準書〔Ⅰ〕-</v>
          </cell>
          <cell r="J2468">
            <v>310</v>
          </cell>
        </row>
        <row r="2469">
          <cell r="B2469">
            <v>2110160</v>
          </cell>
          <cell r="C2469" t="str">
            <v>すき取り(人力)</v>
          </cell>
          <cell r="E2469" t="str">
            <v>厚さ200mm内外</v>
          </cell>
          <cell r="G2469" t="str">
            <v>m3</v>
          </cell>
          <cell r="H2469">
            <v>3170</v>
          </cell>
          <cell r="I2469" t="str">
            <v>標準書〔Ⅰ〕-</v>
          </cell>
          <cell r="J2469">
            <v>310</v>
          </cell>
        </row>
        <row r="2470">
          <cell r="B2470">
            <v>2110170</v>
          </cell>
          <cell r="C2470" t="str">
            <v>すき取り(機械)</v>
          </cell>
          <cell r="G2470" t="str">
            <v>m3</v>
          </cell>
          <cell r="H2470">
            <v>620</v>
          </cell>
          <cell r="I2470" t="str">
            <v>標準書〔Ⅰ〕-</v>
          </cell>
          <cell r="J2470">
            <v>310</v>
          </cell>
        </row>
        <row r="2471">
          <cell r="B2471">
            <v>2110180</v>
          </cell>
          <cell r="C2471" t="str">
            <v>整地費･(人力)</v>
          </cell>
          <cell r="E2471" t="str">
            <v>小規模</v>
          </cell>
          <cell r="G2471" t="str">
            <v>m2</v>
          </cell>
          <cell r="H2471">
            <v>1230</v>
          </cell>
          <cell r="I2471" t="str">
            <v>標準書〔Ⅰ〕-</v>
          </cell>
          <cell r="J2471">
            <v>310</v>
          </cell>
        </row>
        <row r="2472">
          <cell r="B2472">
            <v>2110190</v>
          </cell>
          <cell r="C2472" t="str">
            <v>整地費･(機械)</v>
          </cell>
          <cell r="G2472" t="str">
            <v>m2</v>
          </cell>
          <cell r="H2472">
            <v>650</v>
          </cell>
          <cell r="I2472" t="str">
            <v>標準書〔Ⅰ〕-</v>
          </cell>
          <cell r="J2472">
            <v>310</v>
          </cell>
        </row>
        <row r="2473">
          <cell r="B2473">
            <v>2110200</v>
          </cell>
          <cell r="C2473" t="str">
            <v>不用土処分</v>
          </cell>
          <cell r="E2473" t="str">
            <v>構内敷きならし</v>
          </cell>
          <cell r="G2473" t="str">
            <v>m3</v>
          </cell>
          <cell r="H2473">
            <v>330</v>
          </cell>
          <cell r="I2473" t="str">
            <v>標準書〔Ⅰ〕-</v>
          </cell>
          <cell r="J2473">
            <v>310</v>
          </cell>
        </row>
        <row r="2474">
          <cell r="B2474">
            <v>2110210</v>
          </cell>
          <cell r="C2474" t="str">
            <v>不用土処分</v>
          </cell>
          <cell r="E2474" t="str">
            <v>構内仮置･運搬20m～30m</v>
          </cell>
          <cell r="G2474" t="str">
            <v>m3</v>
          </cell>
          <cell r="H2474">
            <v>640</v>
          </cell>
          <cell r="I2474" t="str">
            <v>標準書〔Ⅰ〕-</v>
          </cell>
          <cell r="J2474">
            <v>310</v>
          </cell>
        </row>
        <row r="2475">
          <cell r="B2475">
            <v>2110220</v>
          </cell>
          <cell r="C2475" t="str">
            <v>不用土積込･(人力)</v>
          </cell>
          <cell r="G2475" t="str">
            <v>m3</v>
          </cell>
          <cell r="H2475">
            <v>2290</v>
          </cell>
          <cell r="I2475" t="str">
            <v>標準書〔Ⅰ〕-</v>
          </cell>
          <cell r="J2475">
            <v>310</v>
          </cell>
        </row>
        <row r="2476">
          <cell r="B2476">
            <v>2110230</v>
          </cell>
          <cell r="C2476" t="str">
            <v>不用土積込･(機械)</v>
          </cell>
          <cell r="E2476" t="str">
            <v>ﾊﾞｯｸﾎｳ0.13m3</v>
          </cell>
          <cell r="G2476" t="str">
            <v>m3</v>
          </cell>
          <cell r="H2476">
            <v>950</v>
          </cell>
          <cell r="I2476" t="str">
            <v>標準書〔Ⅰ〕-</v>
          </cell>
          <cell r="J2476">
            <v>310</v>
          </cell>
        </row>
        <row r="2477">
          <cell r="B2477">
            <v>2110240</v>
          </cell>
          <cell r="C2477" t="str">
            <v>不用土積込･(機械)</v>
          </cell>
          <cell r="E2477" t="str">
            <v>ﾊﾞｯｸﾎｳ0.28m3</v>
          </cell>
          <cell r="G2477" t="str">
            <v>m3</v>
          </cell>
          <cell r="H2477">
            <v>530</v>
          </cell>
          <cell r="I2477" t="str">
            <v>標準書〔Ⅰ〕-</v>
          </cell>
          <cell r="J2477">
            <v>310</v>
          </cell>
        </row>
        <row r="2478">
          <cell r="B2478">
            <v>2110250</v>
          </cell>
          <cell r="C2478" t="str">
            <v>不用土積込･(機械)</v>
          </cell>
          <cell r="E2478" t="str">
            <v>ﾊﾞｯｸﾎｳ0.80m3</v>
          </cell>
          <cell r="G2478" t="str">
            <v>m3</v>
          </cell>
          <cell r="H2478">
            <v>280</v>
          </cell>
          <cell r="I2478" t="str">
            <v>標準書〔Ⅰ〕-</v>
          </cell>
          <cell r="J2478">
            <v>310</v>
          </cell>
        </row>
        <row r="2479">
          <cell r="B2479">
            <v>2110260</v>
          </cell>
          <cell r="C2479" t="str">
            <v>不用土処分･(人力積込)</v>
          </cell>
          <cell r="E2479" t="str">
            <v>2t車使用･運搬距離2㎞</v>
          </cell>
          <cell r="G2479" t="str">
            <v>m3</v>
          </cell>
          <cell r="H2479">
            <v>4650</v>
          </cell>
          <cell r="I2479" t="str">
            <v>標準書〔Ⅰ〕-</v>
          </cell>
          <cell r="J2479">
            <v>310</v>
          </cell>
        </row>
        <row r="2480">
          <cell r="B2480">
            <v>2110270</v>
          </cell>
          <cell r="C2480" t="str">
            <v>不用土処分･(人力積込)</v>
          </cell>
          <cell r="E2480" t="str">
            <v>2t車使用･運搬距離5㎞</v>
          </cell>
          <cell r="G2480" t="str">
            <v>m3</v>
          </cell>
          <cell r="H2480">
            <v>5750</v>
          </cell>
          <cell r="I2480" t="str">
            <v>標準書〔Ⅰ〕-</v>
          </cell>
          <cell r="J2480">
            <v>310</v>
          </cell>
        </row>
        <row r="2481">
          <cell r="B2481">
            <v>2110280</v>
          </cell>
          <cell r="C2481" t="str">
            <v>不用土処分･(人力積込)</v>
          </cell>
          <cell r="E2481" t="str">
            <v>2t車使用･運搬距離10㎞</v>
          </cell>
          <cell r="G2481" t="str">
            <v>m3</v>
          </cell>
          <cell r="H2481">
            <v>7440</v>
          </cell>
          <cell r="I2481" t="str">
            <v>標準書〔Ⅰ〕-</v>
          </cell>
          <cell r="J2481">
            <v>310</v>
          </cell>
        </row>
        <row r="2482">
          <cell r="B2482">
            <v>2110290</v>
          </cell>
          <cell r="C2482" t="str">
            <v>不用土処分･(機械積込)</v>
          </cell>
          <cell r="E2482" t="str">
            <v>2t車使用･運搬距離2㎞</v>
          </cell>
          <cell r="G2482" t="str">
            <v>m3</v>
          </cell>
          <cell r="H2482">
            <v>2870</v>
          </cell>
          <cell r="I2482" t="str">
            <v>標準書〔Ⅰ〕-</v>
          </cell>
          <cell r="J2482">
            <v>310</v>
          </cell>
        </row>
        <row r="2483">
          <cell r="B2483">
            <v>2110300</v>
          </cell>
          <cell r="C2483" t="str">
            <v>不用土処分･(機械積込)</v>
          </cell>
          <cell r="E2483" t="str">
            <v>2t車使用･運搬距離5㎞</v>
          </cell>
          <cell r="G2483" t="str">
            <v>m3</v>
          </cell>
          <cell r="H2483">
            <v>4200</v>
          </cell>
          <cell r="I2483" t="str">
            <v>標準書〔Ⅰ〕-</v>
          </cell>
          <cell r="J2483">
            <v>310</v>
          </cell>
        </row>
        <row r="2484">
          <cell r="B2484">
            <v>2110310</v>
          </cell>
          <cell r="C2484" t="str">
            <v>不用土処分･(機械積込)</v>
          </cell>
          <cell r="E2484" t="str">
            <v>2t車使用･運搬距離10㎞</v>
          </cell>
          <cell r="G2484" t="str">
            <v>m3</v>
          </cell>
          <cell r="H2484">
            <v>5980</v>
          </cell>
          <cell r="I2484" t="str">
            <v>標準書〔Ⅰ〕-</v>
          </cell>
          <cell r="J2484">
            <v>310</v>
          </cell>
        </row>
        <row r="2485">
          <cell r="B2485">
            <v>2110320</v>
          </cell>
          <cell r="C2485" t="str">
            <v>不用土処分･(機械積込)</v>
          </cell>
          <cell r="E2485" t="str">
            <v>4t車使用･運搬距離5㎞</v>
          </cell>
          <cell r="G2485" t="str">
            <v>m3</v>
          </cell>
          <cell r="H2485">
            <v>2320</v>
          </cell>
          <cell r="I2485" t="str">
            <v>標準書〔Ⅰ〕-</v>
          </cell>
          <cell r="J2485">
            <v>310</v>
          </cell>
        </row>
        <row r="2486">
          <cell r="B2486">
            <v>2110330</v>
          </cell>
          <cell r="C2486" t="str">
            <v>不用土処分･(機械積込)</v>
          </cell>
          <cell r="E2486" t="str">
            <v>4t車使用･運搬距離10㎞</v>
          </cell>
          <cell r="G2486" t="str">
            <v>m3</v>
          </cell>
          <cell r="H2486">
            <v>3330</v>
          </cell>
          <cell r="I2486" t="str">
            <v>標準書〔Ⅰ〕-</v>
          </cell>
          <cell r="J2486">
            <v>310</v>
          </cell>
        </row>
        <row r="2487">
          <cell r="B2487">
            <v>2110340</v>
          </cell>
          <cell r="C2487" t="str">
            <v>不用土処分･(機械積込)</v>
          </cell>
          <cell r="E2487" t="str">
            <v>4t車使用･運搬距離20㎞</v>
          </cell>
          <cell r="G2487" t="str">
            <v>m3</v>
          </cell>
          <cell r="H2487">
            <v>4650</v>
          </cell>
          <cell r="I2487" t="str">
            <v>標準書〔Ⅰ〕-</v>
          </cell>
          <cell r="J2487">
            <v>310</v>
          </cell>
        </row>
        <row r="2488">
          <cell r="B2488">
            <v>2110350</v>
          </cell>
          <cell r="C2488" t="str">
            <v>不用土処分･(機械積込)</v>
          </cell>
          <cell r="E2488" t="str">
            <v>4t車使用･運搬距離30㎞</v>
          </cell>
          <cell r="G2488" t="str">
            <v>m3</v>
          </cell>
          <cell r="H2488">
            <v>5830</v>
          </cell>
          <cell r="I2488" t="str">
            <v>標準書〔Ⅰ〕-</v>
          </cell>
          <cell r="J2488">
            <v>310</v>
          </cell>
        </row>
        <row r="2489">
          <cell r="B2489">
            <v>2110360</v>
          </cell>
          <cell r="C2489" t="str">
            <v>不用土処分･(機械積込)</v>
          </cell>
          <cell r="E2489" t="str">
            <v>10t車使用･運搬距離5㎞</v>
          </cell>
          <cell r="G2489" t="str">
            <v>m3</v>
          </cell>
          <cell r="H2489">
            <v>1150</v>
          </cell>
          <cell r="I2489" t="str">
            <v>標準書〔Ⅰ〕-</v>
          </cell>
          <cell r="J2489">
            <v>310</v>
          </cell>
        </row>
        <row r="2490">
          <cell r="B2490">
            <v>2110370</v>
          </cell>
          <cell r="C2490" t="str">
            <v>不用土処分･(機械積込)</v>
          </cell>
          <cell r="E2490" t="str">
            <v>10t車使用･運搬距離10㎞</v>
          </cell>
          <cell r="G2490" t="str">
            <v>m3</v>
          </cell>
          <cell r="H2490">
            <v>1740</v>
          </cell>
          <cell r="I2490" t="str">
            <v>標準書〔Ⅰ〕-</v>
          </cell>
          <cell r="J2490">
            <v>310</v>
          </cell>
        </row>
        <row r="2491">
          <cell r="B2491">
            <v>2110380</v>
          </cell>
          <cell r="C2491" t="str">
            <v>不用土処分･(機械積込)</v>
          </cell>
          <cell r="E2491" t="str">
            <v>10t車使用･運搬距離20㎞</v>
          </cell>
          <cell r="G2491" t="str">
            <v>m3</v>
          </cell>
          <cell r="H2491">
            <v>2630</v>
          </cell>
          <cell r="I2491" t="str">
            <v>標準書〔Ⅰ〕-</v>
          </cell>
          <cell r="J2491">
            <v>310</v>
          </cell>
        </row>
        <row r="2492">
          <cell r="B2492">
            <v>2110390</v>
          </cell>
          <cell r="C2492" t="str">
            <v>不用土処分･(機械積込)</v>
          </cell>
          <cell r="E2492" t="str">
            <v>10t車使用･運搬距離30㎞</v>
          </cell>
          <cell r="G2492" t="str">
            <v>m3</v>
          </cell>
          <cell r="H2492">
            <v>3320</v>
          </cell>
          <cell r="I2492" t="str">
            <v>標準書〔Ⅰ〕-</v>
          </cell>
          <cell r="J2492">
            <v>310</v>
          </cell>
        </row>
        <row r="2493">
          <cell r="B2493">
            <v>2110400</v>
          </cell>
          <cell r="C2493" t="str">
            <v>砂地業</v>
          </cell>
          <cell r="E2493" t="str">
            <v>砂･厚100mm･水締めを含む</v>
          </cell>
          <cell r="G2493" t="str">
            <v>m3</v>
          </cell>
          <cell r="H2493">
            <v>10500</v>
          </cell>
          <cell r="I2493" t="str">
            <v>標準書〔Ⅰ〕-</v>
          </cell>
          <cell r="J2493">
            <v>310</v>
          </cell>
        </row>
        <row r="2494">
          <cell r="B2494">
            <v>2110410</v>
          </cell>
          <cell r="C2494" t="str">
            <v>敷砂利</v>
          </cell>
          <cell r="E2494" t="str">
            <v>砂利･厚60mm</v>
          </cell>
          <cell r="G2494" t="str">
            <v>m3</v>
          </cell>
          <cell r="H2494">
            <v>7450</v>
          </cell>
          <cell r="I2494" t="str">
            <v>標準書〔Ⅰ〕-</v>
          </cell>
          <cell r="J2494">
            <v>310</v>
          </cell>
        </row>
        <row r="2495">
          <cell r="B2495">
            <v>2110420</v>
          </cell>
          <cell r="C2495" t="str">
            <v>敷砂利</v>
          </cell>
          <cell r="E2495" t="str">
            <v>基礎下･厚60mm～100mm</v>
          </cell>
          <cell r="G2495" t="str">
            <v>m3</v>
          </cell>
          <cell r="H2495">
            <v>9350</v>
          </cell>
          <cell r="I2495" t="str">
            <v>標準書〔Ⅰ〕-</v>
          </cell>
          <cell r="J2495">
            <v>310</v>
          </cell>
        </row>
        <row r="2496">
          <cell r="B2496">
            <v>2110430</v>
          </cell>
          <cell r="C2496" t="str">
            <v>敷砂利</v>
          </cell>
          <cell r="E2496" t="str">
            <v>工場等の広い床下･厚100mm～150mm</v>
          </cell>
          <cell r="G2496" t="str">
            <v>m3</v>
          </cell>
          <cell r="H2496">
            <v>6920</v>
          </cell>
          <cell r="I2496" t="str">
            <v>標準書〔Ⅰ〕-</v>
          </cell>
          <cell r="J2496">
            <v>310</v>
          </cell>
        </row>
        <row r="2497">
          <cell r="B2497">
            <v>2110440</v>
          </cell>
          <cell r="C2497" t="str">
            <v>割石地業</v>
          </cell>
          <cell r="E2497" t="str">
            <v>割石･厚100mm</v>
          </cell>
          <cell r="G2497" t="str">
            <v>m3</v>
          </cell>
          <cell r="H2497">
            <v>10900</v>
          </cell>
          <cell r="I2497" t="str">
            <v>標準書〔Ⅰ〕-</v>
          </cell>
          <cell r="J2497">
            <v>310</v>
          </cell>
        </row>
        <row r="2498">
          <cell r="B2498">
            <v>2110450</v>
          </cell>
          <cell r="C2498" t="str">
            <v>割石地業</v>
          </cell>
          <cell r="E2498" t="str">
            <v>割石･厚150mm</v>
          </cell>
          <cell r="G2498" t="str">
            <v>m3</v>
          </cell>
          <cell r="H2498">
            <v>9440</v>
          </cell>
          <cell r="I2498" t="str">
            <v>標準書〔Ⅰ〕-</v>
          </cell>
          <cell r="J2498">
            <v>310</v>
          </cell>
        </row>
        <row r="2499">
          <cell r="B2499">
            <v>2110460</v>
          </cell>
          <cell r="C2499" t="str">
            <v>防湿ｼｰﾄ敷</v>
          </cell>
          <cell r="E2499" t="str">
            <v>ﾋﾞﾆｰﾙﾌｨﾙﾑ･厚0.1mm</v>
          </cell>
          <cell r="G2499" t="str">
            <v>m2</v>
          </cell>
          <cell r="H2499">
            <v>180</v>
          </cell>
          <cell r="I2499" t="str">
            <v>標準書〔Ⅰ〕-</v>
          </cell>
          <cell r="J2499">
            <v>310</v>
          </cell>
        </row>
        <row r="2500">
          <cell r="B2500">
            <v>2110470</v>
          </cell>
          <cell r="C2500" t="str">
            <v>防湿ｼｰﾄ敷</v>
          </cell>
          <cell r="E2500" t="str">
            <v>ﾋﾞﾆｰﾙﾌｨﾙﾑ･厚0.15mm</v>
          </cell>
          <cell r="G2500" t="str">
            <v>m2</v>
          </cell>
          <cell r="H2500">
            <v>230</v>
          </cell>
          <cell r="I2500" t="str">
            <v>標準書〔Ⅰ〕-</v>
          </cell>
          <cell r="J2500">
            <v>310</v>
          </cell>
        </row>
        <row r="2501">
          <cell r="B2501">
            <v>2120010</v>
          </cell>
          <cell r="C2501" t="str">
            <v>既製杭打手間(1本打)</v>
          </cell>
          <cell r="E2501" t="str">
            <v>φ300mm×10m･ｵｰｶﾞ併用打撃工法</v>
          </cell>
          <cell r="G2501" t="str">
            <v>本</v>
          </cell>
          <cell r="H2501">
            <v>31700</v>
          </cell>
          <cell r="I2501" t="str">
            <v>標準書〔Ⅰ〕-</v>
          </cell>
          <cell r="J2501">
            <v>311</v>
          </cell>
        </row>
        <row r="2502">
          <cell r="B2502">
            <v>2120020</v>
          </cell>
          <cell r="C2502" t="str">
            <v>既製杭打手間(1本打)</v>
          </cell>
          <cell r="E2502" t="str">
            <v>φ350mm×10m･ｵｰｶﾞ併用打撃工法</v>
          </cell>
          <cell r="G2502" t="str">
            <v>本</v>
          </cell>
          <cell r="H2502">
            <v>32700</v>
          </cell>
          <cell r="I2502" t="str">
            <v>標準書〔Ⅰ〕-</v>
          </cell>
          <cell r="J2502">
            <v>311</v>
          </cell>
        </row>
        <row r="2503">
          <cell r="B2503">
            <v>2120030</v>
          </cell>
          <cell r="C2503" t="str">
            <v>既製杭打手間(1本打)</v>
          </cell>
          <cell r="E2503" t="str">
            <v>φ400mm×10m･ｵｰｶﾞ併用打撃工法</v>
          </cell>
          <cell r="G2503" t="str">
            <v>本</v>
          </cell>
          <cell r="H2503">
            <v>33800</v>
          </cell>
          <cell r="I2503" t="str">
            <v>標準書〔Ⅰ〕-</v>
          </cell>
          <cell r="J2503">
            <v>311</v>
          </cell>
        </row>
        <row r="2504">
          <cell r="B2504">
            <v>2120040</v>
          </cell>
          <cell r="C2504" t="str">
            <v>既製杭打手間(2本継打)</v>
          </cell>
          <cell r="E2504" t="str">
            <v>φ300mm×20m･ｵｰｶﾞ併用打撃工法</v>
          </cell>
          <cell r="G2504" t="str">
            <v>組</v>
          </cell>
          <cell r="H2504">
            <v>62100</v>
          </cell>
          <cell r="I2504" t="str">
            <v>標準書〔Ⅰ〕-</v>
          </cell>
          <cell r="J2504">
            <v>311</v>
          </cell>
        </row>
        <row r="2505">
          <cell r="B2505">
            <v>2120050</v>
          </cell>
          <cell r="C2505" t="str">
            <v>既製杭打手間(2本継打)</v>
          </cell>
          <cell r="E2505" t="str">
            <v>φ350mm×20m･ｵｰｶﾞ併用打撃工法</v>
          </cell>
          <cell r="G2505" t="str">
            <v>組</v>
          </cell>
          <cell r="H2505">
            <v>63300</v>
          </cell>
          <cell r="I2505" t="str">
            <v>標準書〔Ⅰ〕-</v>
          </cell>
          <cell r="J2505">
            <v>311</v>
          </cell>
        </row>
        <row r="2506">
          <cell r="B2506">
            <v>2120060</v>
          </cell>
          <cell r="C2506" t="str">
            <v>既製杭打手間(2本継打)</v>
          </cell>
          <cell r="E2506" t="str">
            <v>φ400mm×20m･ｵｰｶﾞ併用打撃工法</v>
          </cell>
          <cell r="G2506" t="str">
            <v>組</v>
          </cell>
          <cell r="H2506">
            <v>66200</v>
          </cell>
          <cell r="I2506" t="str">
            <v>標準書〔Ⅰ〕-</v>
          </cell>
          <cell r="J2506">
            <v>311</v>
          </cell>
        </row>
        <row r="2507">
          <cell r="B2507">
            <v>2120070</v>
          </cell>
          <cell r="C2507" t="str">
            <v>既製杭打手間(3本継打)</v>
          </cell>
          <cell r="E2507" t="str">
            <v>φ350mm×30m･ｵｰｶﾞ併用打撃工法</v>
          </cell>
          <cell r="G2507" t="str">
            <v>組</v>
          </cell>
          <cell r="H2507">
            <v>85200</v>
          </cell>
          <cell r="I2507" t="str">
            <v>標準書〔Ⅰ〕-</v>
          </cell>
          <cell r="J2507">
            <v>311</v>
          </cell>
        </row>
        <row r="2508">
          <cell r="B2508">
            <v>2120080</v>
          </cell>
          <cell r="C2508" t="str">
            <v>既製杭打手間(3本継打)</v>
          </cell>
          <cell r="E2508" t="str">
            <v>φ400mm×30m･ｵｰｶﾞ併用打撃工法</v>
          </cell>
          <cell r="G2508" t="str">
            <v>組</v>
          </cell>
          <cell r="H2508">
            <v>89400</v>
          </cell>
          <cell r="I2508" t="str">
            <v>標準書〔Ⅰ〕-</v>
          </cell>
          <cell r="J2508">
            <v>311</v>
          </cell>
        </row>
        <row r="2509">
          <cell r="B2509">
            <v>2120090</v>
          </cell>
          <cell r="C2509" t="str">
            <v>既製杭打手間(3本継打)</v>
          </cell>
          <cell r="E2509" t="str">
            <v>φ450mm×30m･ｵｰｶﾞ併用打撃工法</v>
          </cell>
          <cell r="G2509" t="str">
            <v>組</v>
          </cell>
          <cell r="H2509">
            <v>92100</v>
          </cell>
          <cell r="I2509" t="str">
            <v>標準書〔Ⅰ〕-</v>
          </cell>
          <cell r="J2509">
            <v>311</v>
          </cell>
        </row>
        <row r="2510">
          <cell r="B2510">
            <v>2120100</v>
          </cell>
          <cell r="C2510" t="str">
            <v>既製杭打手間(1本打)</v>
          </cell>
          <cell r="E2510" t="str">
            <v>φ300mm×10m･ｾﾒﾝﾄﾐﾙｸ工法</v>
          </cell>
          <cell r="G2510" t="str">
            <v>本</v>
          </cell>
          <cell r="H2510">
            <v>49000</v>
          </cell>
          <cell r="I2510" t="str">
            <v>標準書〔Ⅰ〕-</v>
          </cell>
          <cell r="J2510">
            <v>311</v>
          </cell>
        </row>
        <row r="2511">
          <cell r="B2511">
            <v>2120110</v>
          </cell>
          <cell r="C2511" t="str">
            <v>既製杭打手間(1本打)</v>
          </cell>
          <cell r="E2511" t="str">
            <v>φ350mm×10m･ｾﾒﾝﾄﾐﾙｸ工法</v>
          </cell>
          <cell r="G2511" t="str">
            <v>本</v>
          </cell>
          <cell r="H2511">
            <v>51500</v>
          </cell>
          <cell r="I2511" t="str">
            <v>標準書〔Ⅰ〕-</v>
          </cell>
          <cell r="J2511">
            <v>311</v>
          </cell>
        </row>
        <row r="2512">
          <cell r="B2512">
            <v>2120120</v>
          </cell>
          <cell r="C2512" t="str">
            <v>既製杭打手間(1本打)</v>
          </cell>
          <cell r="E2512" t="str">
            <v>φ400mm×10m･ｾﾒﾝﾄﾐﾙｸ工法</v>
          </cell>
          <cell r="G2512" t="str">
            <v>本</v>
          </cell>
          <cell r="H2512">
            <v>53900</v>
          </cell>
          <cell r="I2512" t="str">
            <v>標準書〔Ⅰ〕-</v>
          </cell>
          <cell r="J2512">
            <v>311</v>
          </cell>
        </row>
        <row r="2513">
          <cell r="B2513">
            <v>2120130</v>
          </cell>
          <cell r="C2513" t="str">
            <v>既製杭打手間(2本継)</v>
          </cell>
          <cell r="E2513" t="str">
            <v>φ300mm×20m･ｾﾒﾝﾄﾐﾙｸ工法</v>
          </cell>
          <cell r="G2513" t="str">
            <v>組</v>
          </cell>
          <cell r="H2513">
            <v>90100</v>
          </cell>
          <cell r="I2513" t="str">
            <v>標準書〔Ⅰ〕-</v>
          </cell>
          <cell r="J2513">
            <v>311</v>
          </cell>
        </row>
        <row r="2514">
          <cell r="B2514">
            <v>2120140</v>
          </cell>
          <cell r="C2514" t="str">
            <v>既製杭打手間(2本継)</v>
          </cell>
          <cell r="E2514" t="str">
            <v>φ350mm×20m･ｾﾒﾝﾄﾐﾙｸ工法</v>
          </cell>
          <cell r="G2514" t="str">
            <v>組</v>
          </cell>
          <cell r="H2514">
            <v>94500</v>
          </cell>
          <cell r="I2514" t="str">
            <v>標準書〔Ⅰ〕-</v>
          </cell>
          <cell r="J2514">
            <v>311</v>
          </cell>
        </row>
        <row r="2515">
          <cell r="B2515">
            <v>2120150</v>
          </cell>
          <cell r="C2515" t="str">
            <v>既製杭打手間(2本継)</v>
          </cell>
          <cell r="E2515" t="str">
            <v>φ400mm×20m･ｾﾒﾝﾄﾐﾙｸ工法</v>
          </cell>
          <cell r="G2515" t="str">
            <v>組</v>
          </cell>
          <cell r="H2515">
            <v>99300</v>
          </cell>
          <cell r="I2515" t="str">
            <v>標準書〔Ⅰ〕-</v>
          </cell>
          <cell r="J2515">
            <v>311</v>
          </cell>
        </row>
        <row r="2516">
          <cell r="B2516">
            <v>2120160</v>
          </cell>
          <cell r="C2516" t="str">
            <v>既製杭打手間(3本継)</v>
          </cell>
          <cell r="E2516" t="str">
            <v>φ350mm×30m･ｾﾒﾝﾄﾐﾙｸ工法</v>
          </cell>
          <cell r="G2516" t="str">
            <v>組</v>
          </cell>
          <cell r="H2516">
            <v>133000</v>
          </cell>
          <cell r="I2516" t="str">
            <v>標準書〔Ⅰ〕-</v>
          </cell>
          <cell r="J2516">
            <v>311</v>
          </cell>
        </row>
        <row r="2517">
          <cell r="B2517">
            <v>2120170</v>
          </cell>
          <cell r="C2517" t="str">
            <v>既製杭打手間(3本継)</v>
          </cell>
          <cell r="E2517" t="str">
            <v>φ400mm×30m･ｾﾒﾝﾄﾐﾙｸ工法</v>
          </cell>
          <cell r="G2517" t="str">
            <v>組</v>
          </cell>
          <cell r="H2517">
            <v>140000</v>
          </cell>
          <cell r="I2517" t="str">
            <v>標準書〔Ⅰ〕-</v>
          </cell>
          <cell r="J2517">
            <v>311</v>
          </cell>
        </row>
        <row r="2518">
          <cell r="B2518">
            <v>2120180</v>
          </cell>
          <cell r="C2518" t="str">
            <v>既製杭打手間(3本継)</v>
          </cell>
          <cell r="E2518" t="str">
            <v>φ450mm×30m･ｾﾒﾝﾄﾐﾙｸ工法</v>
          </cell>
          <cell r="G2518" t="str">
            <v>組</v>
          </cell>
          <cell r="H2518">
            <v>148000</v>
          </cell>
          <cell r="I2518" t="str">
            <v>標準書〔Ⅰ〕-</v>
          </cell>
          <cell r="J2518">
            <v>311</v>
          </cell>
        </row>
        <row r="2519">
          <cell r="B2519">
            <v>2120190</v>
          </cell>
          <cell r="C2519" t="str">
            <v>杭頭処理</v>
          </cell>
          <cell r="E2519" t="str">
            <v>杭径300mm･積込みを含む</v>
          </cell>
          <cell r="G2519" t="str">
            <v>本</v>
          </cell>
          <cell r="H2519">
            <v>2510</v>
          </cell>
          <cell r="I2519" t="str">
            <v>標準書〔Ⅰ〕-</v>
          </cell>
          <cell r="J2519">
            <v>311</v>
          </cell>
        </row>
        <row r="2520">
          <cell r="B2520">
            <v>2120200</v>
          </cell>
          <cell r="C2520" t="str">
            <v>杭頭処理</v>
          </cell>
          <cell r="E2520" t="str">
            <v>杭径350mm･積込みを含む</v>
          </cell>
          <cell r="G2520" t="str">
            <v>本</v>
          </cell>
          <cell r="H2520">
            <v>3350</v>
          </cell>
          <cell r="I2520" t="str">
            <v>標準書〔Ⅰ〕-</v>
          </cell>
          <cell r="J2520">
            <v>311</v>
          </cell>
        </row>
        <row r="2521">
          <cell r="B2521">
            <v>2120210</v>
          </cell>
          <cell r="C2521" t="str">
            <v>杭頭処理</v>
          </cell>
          <cell r="E2521" t="str">
            <v>杭径400mm･積込みを含む</v>
          </cell>
          <cell r="G2521" t="str">
            <v>本</v>
          </cell>
          <cell r="H2521">
            <v>4190</v>
          </cell>
          <cell r="I2521" t="str">
            <v>標準書〔Ⅰ〕-</v>
          </cell>
          <cell r="J2521">
            <v>311</v>
          </cell>
        </row>
        <row r="2522">
          <cell r="B2522">
            <v>2120220</v>
          </cell>
          <cell r="C2522" t="str">
            <v>杭頭処理</v>
          </cell>
          <cell r="E2522" t="str">
            <v>杭径450mm･積込みを含む</v>
          </cell>
          <cell r="G2522" t="str">
            <v>本</v>
          </cell>
          <cell r="H2522">
            <v>5240</v>
          </cell>
          <cell r="I2522" t="str">
            <v>標準書〔Ⅰ〕-</v>
          </cell>
          <cell r="J2522">
            <v>311</v>
          </cell>
        </row>
        <row r="2523">
          <cell r="B2523">
            <v>2120230</v>
          </cell>
          <cell r="C2523" t="str">
            <v>杭頭補強</v>
          </cell>
          <cell r="E2523" t="str">
            <v>杭径300mm</v>
          </cell>
          <cell r="G2523" t="str">
            <v>ヶ所</v>
          </cell>
          <cell r="H2523">
            <v>3200</v>
          </cell>
          <cell r="I2523" t="str">
            <v>標準書〔Ⅰ〕-</v>
          </cell>
          <cell r="J2523">
            <v>311</v>
          </cell>
        </row>
        <row r="2524">
          <cell r="B2524">
            <v>2120240</v>
          </cell>
          <cell r="C2524" t="str">
            <v>杭頭補強</v>
          </cell>
          <cell r="E2524" t="str">
            <v>杭径350mm</v>
          </cell>
          <cell r="G2524" t="str">
            <v>ヶ所</v>
          </cell>
          <cell r="H2524">
            <v>3750</v>
          </cell>
          <cell r="I2524" t="str">
            <v>標準書〔Ⅰ〕-</v>
          </cell>
          <cell r="J2524">
            <v>311</v>
          </cell>
        </row>
        <row r="2525">
          <cell r="B2525">
            <v>2120250</v>
          </cell>
          <cell r="C2525" t="str">
            <v>杭頭補強</v>
          </cell>
          <cell r="E2525" t="str">
            <v>杭径400mm</v>
          </cell>
          <cell r="G2525" t="str">
            <v>ヶ所</v>
          </cell>
          <cell r="H2525">
            <v>4670</v>
          </cell>
          <cell r="I2525" t="str">
            <v>標準書〔Ⅰ〕-</v>
          </cell>
          <cell r="J2525">
            <v>311</v>
          </cell>
        </row>
        <row r="2526">
          <cell r="B2526">
            <v>2120260</v>
          </cell>
          <cell r="C2526" t="str">
            <v>杭頭補強</v>
          </cell>
          <cell r="E2526" t="str">
            <v>杭径450mm</v>
          </cell>
          <cell r="G2526" t="str">
            <v>ヶ所</v>
          </cell>
          <cell r="H2526">
            <v>6610</v>
          </cell>
          <cell r="I2526" t="str">
            <v>標準書〔Ⅰ〕-</v>
          </cell>
          <cell r="J2526">
            <v>311</v>
          </cell>
        </row>
        <row r="2527">
          <cell r="B2527">
            <v>2150010</v>
          </cell>
          <cell r="C2527" t="str">
            <v>布ｺﾝｸﾘｰﾄ(有筋)</v>
          </cell>
          <cell r="E2527" t="str">
            <v>A1=450mm･B1=150mm･(CF01)･機械掘</v>
          </cell>
          <cell r="G2527" t="str">
            <v>m</v>
          </cell>
          <cell r="H2527">
            <v>16800</v>
          </cell>
          <cell r="I2527" t="str">
            <v>標準書〔Ⅰ〕-</v>
          </cell>
          <cell r="J2527">
            <v>312</v>
          </cell>
        </row>
        <row r="2528">
          <cell r="B2528">
            <v>2150020</v>
          </cell>
          <cell r="C2528" t="str">
            <v>布ｺﾝｸﾘｰﾄ(有筋)</v>
          </cell>
          <cell r="E2528" t="str">
            <v>A1=300mm･B1=150mm･(CF02)･機械掘</v>
          </cell>
          <cell r="G2528" t="str">
            <v>m</v>
          </cell>
          <cell r="H2528">
            <v>13400</v>
          </cell>
          <cell r="I2528" t="str">
            <v>標準書〔Ⅰ〕-</v>
          </cell>
          <cell r="J2528">
            <v>312</v>
          </cell>
        </row>
        <row r="2529">
          <cell r="B2529">
            <v>2150030</v>
          </cell>
          <cell r="C2529" t="str">
            <v>布ｺﾝｸﾘｰﾄ(有筋)</v>
          </cell>
          <cell r="E2529" t="str">
            <v>A1=300mm･B1=120mm･(CF03)･機械掘</v>
          </cell>
          <cell r="G2529" t="str">
            <v>m</v>
          </cell>
          <cell r="H2529">
            <v>11700</v>
          </cell>
          <cell r="I2529" t="str">
            <v>標準書〔Ⅰ〕-</v>
          </cell>
          <cell r="J2529">
            <v>312</v>
          </cell>
        </row>
        <row r="2530">
          <cell r="B2530">
            <v>2150040</v>
          </cell>
          <cell r="C2530" t="str">
            <v>布ｺﾝｸﾘｰﾄ(有筋)</v>
          </cell>
          <cell r="E2530" t="str">
            <v>A1=240mm･B1=120mm･(CF04)･機械掘</v>
          </cell>
          <cell r="G2530" t="str">
            <v>m</v>
          </cell>
          <cell r="H2530">
            <v>9720</v>
          </cell>
          <cell r="I2530" t="str">
            <v>標準書〔Ⅰ〕-</v>
          </cell>
          <cell r="J2530">
            <v>312</v>
          </cell>
        </row>
        <row r="2531">
          <cell r="B2531">
            <v>2150050</v>
          </cell>
          <cell r="C2531" t="str">
            <v>布ｺﾝｸﾘｰﾄ(有筋)</v>
          </cell>
          <cell r="E2531" t="str">
            <v>A1=450mm･B1=150mm･(CF01)･人力掘</v>
          </cell>
          <cell r="G2531" t="str">
            <v>m</v>
          </cell>
          <cell r="H2531">
            <v>22400</v>
          </cell>
          <cell r="I2531" t="str">
            <v>標準書〔Ⅰ〕-</v>
          </cell>
          <cell r="J2531">
            <v>312</v>
          </cell>
        </row>
        <row r="2532">
          <cell r="B2532">
            <v>2150060</v>
          </cell>
          <cell r="C2532" t="str">
            <v>布ｺﾝｸﾘｰﾄ(有筋)</v>
          </cell>
          <cell r="E2532" t="str">
            <v>A1=300mm･B1=150mm･(CF02)･人力掘</v>
          </cell>
          <cell r="G2532" t="str">
            <v>m</v>
          </cell>
          <cell r="H2532">
            <v>18100</v>
          </cell>
          <cell r="I2532" t="str">
            <v>標準書〔Ⅰ〕-</v>
          </cell>
          <cell r="J2532">
            <v>312</v>
          </cell>
        </row>
        <row r="2533">
          <cell r="B2533">
            <v>2150070</v>
          </cell>
          <cell r="C2533" t="str">
            <v>布ｺﾝｸﾘｰﾄ(有筋)</v>
          </cell>
          <cell r="E2533" t="str">
            <v>A1=300mm･B1=120mm･(CF03)･人力掘</v>
          </cell>
          <cell r="G2533" t="str">
            <v>m</v>
          </cell>
          <cell r="H2533">
            <v>16100</v>
          </cell>
          <cell r="I2533" t="str">
            <v>標準書〔Ⅰ〕-</v>
          </cell>
          <cell r="J2533">
            <v>312</v>
          </cell>
        </row>
        <row r="2534">
          <cell r="B2534">
            <v>2150080</v>
          </cell>
          <cell r="C2534" t="str">
            <v>布ｺﾝｸﾘｰﾄ(有筋)</v>
          </cell>
          <cell r="E2534" t="str">
            <v>A1=240mm･B1=120mm･(CF04)･人力掘</v>
          </cell>
          <cell r="G2534" t="str">
            <v>m</v>
          </cell>
          <cell r="H2534">
            <v>13200</v>
          </cell>
          <cell r="I2534" t="str">
            <v>標準書〔Ⅰ〕-</v>
          </cell>
          <cell r="J2534">
            <v>312</v>
          </cell>
        </row>
        <row r="2535">
          <cell r="B2535">
            <v>2150090</v>
          </cell>
          <cell r="C2535" t="str">
            <v>布ｺﾝｸﾘｰﾄ(無筋)</v>
          </cell>
          <cell r="E2535" t="str">
            <v>A1=300mm･B1=120mm･(CF05)･機械掘</v>
          </cell>
          <cell r="G2535" t="str">
            <v>m</v>
          </cell>
          <cell r="H2535">
            <v>9780</v>
          </cell>
          <cell r="I2535" t="str">
            <v>標準書〔Ⅰ〕-</v>
          </cell>
          <cell r="J2535">
            <v>312</v>
          </cell>
        </row>
        <row r="2536">
          <cell r="B2536">
            <v>2150100</v>
          </cell>
          <cell r="C2536" t="str">
            <v>布ｺﾝｸﾘｰﾄ(無筋)</v>
          </cell>
          <cell r="E2536" t="str">
            <v>A1=240mm･B1=120mm･(CF06)･機械掘</v>
          </cell>
          <cell r="G2536" t="str">
            <v>m</v>
          </cell>
          <cell r="H2536">
            <v>5440</v>
          </cell>
          <cell r="I2536" t="str">
            <v>標準書〔Ⅰ〕-</v>
          </cell>
          <cell r="J2536">
            <v>312</v>
          </cell>
        </row>
        <row r="2537">
          <cell r="B2537">
            <v>2150110</v>
          </cell>
          <cell r="C2537" t="str">
            <v>布ｺﾝｸﾘｰﾄ(無筋)</v>
          </cell>
          <cell r="E2537" t="str">
            <v>A1=300mm･B1=120mm･(CF05)･人力掘</v>
          </cell>
          <cell r="G2537" t="str">
            <v>m</v>
          </cell>
          <cell r="H2537">
            <v>13900</v>
          </cell>
          <cell r="I2537" t="str">
            <v>標準書〔Ⅰ〕-</v>
          </cell>
          <cell r="J2537">
            <v>312</v>
          </cell>
        </row>
        <row r="2538">
          <cell r="B2538">
            <v>2150120</v>
          </cell>
          <cell r="C2538" t="str">
            <v>布ｺﾝｸﾘｰﾄ(無筋)</v>
          </cell>
          <cell r="E2538" t="str">
            <v>A1=240mm･B1=120mm･(CF06)･人力掘</v>
          </cell>
          <cell r="G2538" t="str">
            <v>m</v>
          </cell>
          <cell r="H2538">
            <v>7470</v>
          </cell>
          <cell r="I2538" t="str">
            <v>標準書〔Ⅰ〕-</v>
          </cell>
          <cell r="J2538">
            <v>312</v>
          </cell>
        </row>
        <row r="2539">
          <cell r="B2539">
            <v>2150130</v>
          </cell>
          <cell r="C2539" t="str">
            <v>布ｺﾝｸﾘｰﾄ(有筋)</v>
          </cell>
          <cell r="E2539" t="str">
            <v>A1=400mm･B1=120mm･(CF11)･機械掘</v>
          </cell>
          <cell r="G2539" t="str">
            <v>m</v>
          </cell>
          <cell r="H2539">
            <v>18300</v>
          </cell>
          <cell r="I2539" t="str">
            <v>標準書〔Ⅰ〕-</v>
          </cell>
          <cell r="J2539">
            <v>312</v>
          </cell>
        </row>
        <row r="2540">
          <cell r="B2540">
            <v>2150140</v>
          </cell>
          <cell r="C2540" t="str">
            <v>布ｺﾝｸﾘｰﾄ(有筋)</v>
          </cell>
          <cell r="E2540" t="str">
            <v>A1=400mm･B1=120mm･(CF12)･機械掘</v>
          </cell>
          <cell r="G2540" t="str">
            <v>m</v>
          </cell>
          <cell r="H2540">
            <v>21400</v>
          </cell>
          <cell r="I2540" t="str">
            <v>標準書〔Ⅰ〕-</v>
          </cell>
          <cell r="J2540">
            <v>312</v>
          </cell>
        </row>
        <row r="2541">
          <cell r="B2541">
            <v>2150150</v>
          </cell>
          <cell r="C2541" t="str">
            <v>布ｺﾝｸﾘｰﾄ(有筋)</v>
          </cell>
          <cell r="E2541" t="str">
            <v>A1=400mm･B1=120mm･(CF13)･機械掘</v>
          </cell>
          <cell r="G2541" t="str">
            <v>m</v>
          </cell>
          <cell r="H2541">
            <v>24700</v>
          </cell>
          <cell r="I2541" t="str">
            <v>標準書〔Ⅰ〕-</v>
          </cell>
          <cell r="J2541">
            <v>312</v>
          </cell>
        </row>
        <row r="2542">
          <cell r="B2542">
            <v>2150160</v>
          </cell>
          <cell r="C2542" t="str">
            <v>布ｺﾝｸﾘｰﾄ(有筋)</v>
          </cell>
          <cell r="E2542" t="str">
            <v>A1=400mm･B1=120mm･(CF14)･機械掘</v>
          </cell>
          <cell r="G2542" t="str">
            <v>m</v>
          </cell>
          <cell r="H2542">
            <v>27900</v>
          </cell>
          <cell r="I2542" t="str">
            <v>標準書〔Ⅰ〕-</v>
          </cell>
          <cell r="J2542">
            <v>312</v>
          </cell>
        </row>
        <row r="2543">
          <cell r="B2543">
            <v>2150170</v>
          </cell>
          <cell r="C2543" t="str">
            <v>布ｺﾝｸﾘｰﾄ(有筋)</v>
          </cell>
          <cell r="E2543" t="str">
            <v>A1=400mm･B1=120mm･(CF15)･機械掘</v>
          </cell>
          <cell r="G2543" t="str">
            <v>m</v>
          </cell>
          <cell r="H2543">
            <v>34600</v>
          </cell>
          <cell r="I2543" t="str">
            <v>標準書〔Ⅰ〕-</v>
          </cell>
          <cell r="J2543">
            <v>312</v>
          </cell>
        </row>
        <row r="2544">
          <cell r="B2544">
            <v>2150180</v>
          </cell>
          <cell r="C2544" t="str">
            <v>布ｺﾝｸﾘｰﾄ(有筋)</v>
          </cell>
          <cell r="E2544" t="str">
            <v>A1=400mm･B1=120mm･(CF16)･機械掘</v>
          </cell>
          <cell r="G2544" t="str">
            <v>m</v>
          </cell>
          <cell r="H2544">
            <v>38600</v>
          </cell>
          <cell r="I2544" t="str">
            <v>標準書〔Ⅰ〕-</v>
          </cell>
          <cell r="J2544">
            <v>312</v>
          </cell>
        </row>
        <row r="2545">
          <cell r="B2545">
            <v>2150190</v>
          </cell>
          <cell r="C2545" t="str">
            <v>布ｺﾝｸﾘｰﾄ(有筋)</v>
          </cell>
          <cell r="E2545" t="str">
            <v>A1=400mm･B1=150mm･(CF21)･機械掘</v>
          </cell>
          <cell r="G2545" t="str">
            <v>m</v>
          </cell>
          <cell r="H2545">
            <v>19800</v>
          </cell>
          <cell r="I2545" t="str">
            <v>標準書〔Ⅰ〕-</v>
          </cell>
          <cell r="J2545">
            <v>312</v>
          </cell>
        </row>
        <row r="2546">
          <cell r="B2546">
            <v>2150200</v>
          </cell>
          <cell r="C2546" t="str">
            <v>布ｺﾝｸﾘｰﾄ(有筋)</v>
          </cell>
          <cell r="E2546" t="str">
            <v>A1=400mm･B1=150mm･(CF22)･機械掘</v>
          </cell>
          <cell r="G2546" t="str">
            <v>m</v>
          </cell>
          <cell r="H2546">
            <v>23200</v>
          </cell>
          <cell r="I2546" t="str">
            <v>標準書〔Ⅰ〕-</v>
          </cell>
          <cell r="J2546">
            <v>312</v>
          </cell>
        </row>
        <row r="2547">
          <cell r="B2547">
            <v>2150210</v>
          </cell>
          <cell r="C2547" t="str">
            <v>布ｺﾝｸﾘｰﾄ(有筋)</v>
          </cell>
          <cell r="E2547" t="str">
            <v>A1=400mm･B1=150mm･(CF23)･機械掘</v>
          </cell>
          <cell r="G2547" t="str">
            <v>m</v>
          </cell>
          <cell r="H2547">
            <v>26700</v>
          </cell>
          <cell r="I2547" t="str">
            <v>標準書〔Ⅰ〕-</v>
          </cell>
          <cell r="J2547">
            <v>312</v>
          </cell>
        </row>
        <row r="2548">
          <cell r="B2548">
            <v>2150220</v>
          </cell>
          <cell r="C2548" t="str">
            <v>布ｺﾝｸﾘｰﾄ(有筋)</v>
          </cell>
          <cell r="E2548" t="str">
            <v>A1=400mm･B1=150mm･(CF24)･機械掘</v>
          </cell>
          <cell r="G2548" t="str">
            <v>m</v>
          </cell>
          <cell r="H2548">
            <v>31300</v>
          </cell>
          <cell r="I2548" t="str">
            <v>標準書〔Ⅰ〕-</v>
          </cell>
          <cell r="J2548">
            <v>312</v>
          </cell>
        </row>
        <row r="2549">
          <cell r="B2549">
            <v>2150230</v>
          </cell>
          <cell r="C2549" t="str">
            <v>布ｺﾝｸﾘｰﾄ(有筋)</v>
          </cell>
          <cell r="E2549" t="str">
            <v>A1=400mm･B1=150mm･(CF25)･機械掘</v>
          </cell>
          <cell r="G2549" t="str">
            <v>m</v>
          </cell>
          <cell r="H2549">
            <v>38200</v>
          </cell>
          <cell r="I2549" t="str">
            <v>標準書〔Ⅰ〕-</v>
          </cell>
          <cell r="J2549">
            <v>312</v>
          </cell>
        </row>
        <row r="2550">
          <cell r="B2550">
            <v>2150240</v>
          </cell>
          <cell r="C2550" t="str">
            <v>布ｺﾝｸﾘｰﾄ(有筋)</v>
          </cell>
          <cell r="E2550" t="str">
            <v>A1=400mm･B1=150mm･(CF26)･機械掘</v>
          </cell>
          <cell r="G2550" t="str">
            <v>m</v>
          </cell>
          <cell r="H2550">
            <v>42600</v>
          </cell>
          <cell r="I2550" t="str">
            <v>標準書〔Ⅰ〕-</v>
          </cell>
          <cell r="J2550">
            <v>312</v>
          </cell>
        </row>
        <row r="2551">
          <cell r="B2551">
            <v>2150250</v>
          </cell>
          <cell r="C2551" t="str">
            <v>布ｺﾝｸﾘｰﾄ(有筋)</v>
          </cell>
          <cell r="E2551" t="str">
            <v>A1=400mm･B1=120mm･(CF11)･人力掘</v>
          </cell>
          <cell r="G2551" t="str">
            <v>m</v>
          </cell>
          <cell r="H2551">
            <v>25600</v>
          </cell>
          <cell r="I2551" t="str">
            <v>標準書〔Ⅰ〕-</v>
          </cell>
          <cell r="J2551">
            <v>312</v>
          </cell>
        </row>
        <row r="2552">
          <cell r="B2552">
            <v>2150260</v>
          </cell>
          <cell r="C2552" t="str">
            <v>布ｺﾝｸﾘｰﾄ(有筋)</v>
          </cell>
          <cell r="E2552" t="str">
            <v>A1=400mm･B1=120mm･(CF12)･人力掘</v>
          </cell>
          <cell r="G2552" t="str">
            <v>m</v>
          </cell>
          <cell r="H2552">
            <v>30600</v>
          </cell>
          <cell r="I2552" t="str">
            <v>標準書〔Ⅰ〕-</v>
          </cell>
          <cell r="J2552">
            <v>312</v>
          </cell>
        </row>
        <row r="2553">
          <cell r="B2553">
            <v>2150270</v>
          </cell>
          <cell r="C2553" t="str">
            <v>布ｺﾝｸﾘｰﾄ(有筋)</v>
          </cell>
          <cell r="E2553" t="str">
            <v>A1=400mm･B1=120mm･(CF13)･人力掘</v>
          </cell>
          <cell r="G2553" t="str">
            <v>m</v>
          </cell>
          <cell r="H2553">
            <v>35800</v>
          </cell>
          <cell r="I2553" t="str">
            <v>標準書〔Ⅰ〕-</v>
          </cell>
          <cell r="J2553">
            <v>312</v>
          </cell>
        </row>
        <row r="2554">
          <cell r="B2554">
            <v>2150280</v>
          </cell>
          <cell r="C2554" t="str">
            <v>布ｺﾝｸﾘｰﾄ(有筋)</v>
          </cell>
          <cell r="E2554" t="str">
            <v>A1=400mm･B1=120mm･(CF14)･人力掘</v>
          </cell>
          <cell r="G2554" t="str">
            <v>m</v>
          </cell>
          <cell r="H2554">
            <v>40900</v>
          </cell>
          <cell r="I2554" t="str">
            <v>標準書〔Ⅰ〕-</v>
          </cell>
          <cell r="J2554">
            <v>312</v>
          </cell>
        </row>
        <row r="2555">
          <cell r="B2555">
            <v>2150290</v>
          </cell>
          <cell r="C2555" t="str">
            <v>布ｺﾝｸﾘｰﾄ(有筋)</v>
          </cell>
          <cell r="E2555" t="str">
            <v>A1=400mm･B1=120mm･(CF15)･人力掘</v>
          </cell>
          <cell r="G2555" t="str">
            <v>m</v>
          </cell>
          <cell r="H2555">
            <v>54500</v>
          </cell>
          <cell r="I2555" t="str">
            <v>標準書〔Ⅰ〕-</v>
          </cell>
          <cell r="J2555">
            <v>312</v>
          </cell>
        </row>
        <row r="2556">
          <cell r="B2556">
            <v>2150300</v>
          </cell>
          <cell r="C2556" t="str">
            <v>布ｺﾝｸﾘｰﾄ(有筋)</v>
          </cell>
          <cell r="E2556" t="str">
            <v>A1=400mm･B1=120mm･(CF16)･人力掘</v>
          </cell>
          <cell r="G2556" t="str">
            <v>m</v>
          </cell>
          <cell r="H2556">
            <v>61700</v>
          </cell>
          <cell r="I2556" t="str">
            <v>標準書〔Ⅰ〕-</v>
          </cell>
          <cell r="J2556">
            <v>312</v>
          </cell>
        </row>
        <row r="2557">
          <cell r="B2557">
            <v>2150310</v>
          </cell>
          <cell r="C2557" t="str">
            <v>布ｺﾝｸﾘｰﾄ(有筋)</v>
          </cell>
          <cell r="E2557" t="str">
            <v>A1=400mm･B1=150mm･(CF21)･人力掘</v>
          </cell>
          <cell r="G2557" t="str">
            <v>m</v>
          </cell>
          <cell r="H2557">
            <v>27300</v>
          </cell>
          <cell r="I2557" t="str">
            <v>標準書〔Ⅰ〕-</v>
          </cell>
          <cell r="J2557">
            <v>312</v>
          </cell>
        </row>
        <row r="2558">
          <cell r="B2558">
            <v>2150320</v>
          </cell>
          <cell r="C2558" t="str">
            <v>布ｺﾝｸﾘｰﾄ(有筋)</v>
          </cell>
          <cell r="E2558" t="str">
            <v>A1=400mm･B1=150mm･(CF22)･人力掘</v>
          </cell>
          <cell r="G2558" t="str">
            <v>m</v>
          </cell>
          <cell r="H2558">
            <v>32700</v>
          </cell>
          <cell r="I2558" t="str">
            <v>標準書〔Ⅰ〕-</v>
          </cell>
          <cell r="J2558">
            <v>312</v>
          </cell>
        </row>
        <row r="2559">
          <cell r="B2559">
            <v>2150330</v>
          </cell>
          <cell r="C2559" t="str">
            <v>布ｺﾝｸﾘｰﾄ(有筋)</v>
          </cell>
          <cell r="E2559" t="str">
            <v>A1=400mm･B1=150mm･(CF23)･人力掘</v>
          </cell>
          <cell r="G2559" t="str">
            <v>m</v>
          </cell>
          <cell r="H2559">
            <v>38100</v>
          </cell>
          <cell r="I2559" t="str">
            <v>標準書〔Ⅰ〕-</v>
          </cell>
          <cell r="J2559">
            <v>312</v>
          </cell>
        </row>
        <row r="2560">
          <cell r="B2560">
            <v>2150340</v>
          </cell>
          <cell r="C2560" t="str">
            <v>布ｺﾝｸﾘｰﾄ(有筋)</v>
          </cell>
          <cell r="E2560" t="str">
            <v>A1=400mm･B1=150mm･(CF24)･人力掘</v>
          </cell>
          <cell r="G2560" t="str">
            <v>m</v>
          </cell>
          <cell r="H2560">
            <v>45500</v>
          </cell>
          <cell r="I2560" t="str">
            <v>標準書〔Ⅰ〕-</v>
          </cell>
          <cell r="J2560">
            <v>312</v>
          </cell>
        </row>
        <row r="2561">
          <cell r="B2561">
            <v>2150350</v>
          </cell>
          <cell r="C2561" t="str">
            <v>布ｺﾝｸﾘｰﾄ(有筋)</v>
          </cell>
          <cell r="E2561" t="str">
            <v>A1=400mm･B1=150mm･(CF25)･人力掘</v>
          </cell>
          <cell r="G2561" t="str">
            <v>m</v>
          </cell>
          <cell r="H2561">
            <v>59600</v>
          </cell>
          <cell r="I2561" t="str">
            <v>標準書〔Ⅰ〕-</v>
          </cell>
          <cell r="J2561">
            <v>312</v>
          </cell>
        </row>
        <row r="2562">
          <cell r="B2562">
            <v>2150360</v>
          </cell>
          <cell r="C2562" t="str">
            <v>布ｺﾝｸﾘｰﾄ(有筋)</v>
          </cell>
          <cell r="E2562" t="str">
            <v>A1=400mm･B1=150mm･(CF26)･人力掘</v>
          </cell>
          <cell r="G2562" t="str">
            <v>m</v>
          </cell>
          <cell r="H2562">
            <v>67400</v>
          </cell>
          <cell r="I2562" t="str">
            <v>標準書〔Ⅰ〕-</v>
          </cell>
          <cell r="J2562">
            <v>312</v>
          </cell>
        </row>
        <row r="2563">
          <cell r="B2563">
            <v>2150370</v>
          </cell>
          <cell r="C2563" t="str">
            <v>布基礎立上り加算</v>
          </cell>
          <cell r="E2563" t="str">
            <v>B1=120mm</v>
          </cell>
          <cell r="G2563" t="str">
            <v>m</v>
          </cell>
          <cell r="H2563">
            <v>10100</v>
          </cell>
          <cell r="I2563" t="str">
            <v>標準書〔Ⅰ〕-</v>
          </cell>
          <cell r="J2563">
            <v>312</v>
          </cell>
        </row>
        <row r="2564">
          <cell r="B2564">
            <v>2150380</v>
          </cell>
          <cell r="C2564" t="str">
            <v>布基礎立上り加算</v>
          </cell>
          <cell r="E2564" t="str">
            <v>B1=150mm</v>
          </cell>
          <cell r="G2564" t="str">
            <v>m</v>
          </cell>
          <cell r="H2564">
            <v>11100</v>
          </cell>
          <cell r="I2564" t="str">
            <v>標準書〔Ⅰ〕-</v>
          </cell>
          <cell r="J2564">
            <v>312</v>
          </cell>
        </row>
        <row r="2565">
          <cell r="B2565">
            <v>2150390</v>
          </cell>
          <cell r="C2565" t="str">
            <v>べた基礎[底盤部分]</v>
          </cell>
          <cell r="E2565" t="str">
            <v>厚210mm･有筋･(CW01)･機械掘</v>
          </cell>
          <cell r="G2565" t="str">
            <v>m2</v>
          </cell>
          <cell r="H2565">
            <v>10100</v>
          </cell>
          <cell r="I2565" t="str">
            <v>標準書〔Ⅰ〕-</v>
          </cell>
          <cell r="J2565">
            <v>312</v>
          </cell>
        </row>
        <row r="2566">
          <cell r="B2566">
            <v>2150400</v>
          </cell>
          <cell r="C2566" t="str">
            <v>べた基礎[底盤部分]</v>
          </cell>
          <cell r="E2566" t="str">
            <v>厚180mm･有筋･(CW02)･機械掘</v>
          </cell>
          <cell r="G2566" t="str">
            <v>m2</v>
          </cell>
          <cell r="H2566">
            <v>9050</v>
          </cell>
          <cell r="I2566" t="str">
            <v>標準書〔Ⅰ〕-</v>
          </cell>
          <cell r="J2566">
            <v>312</v>
          </cell>
        </row>
        <row r="2567">
          <cell r="B2567">
            <v>2150410</v>
          </cell>
          <cell r="C2567" t="str">
            <v>べた基礎[底盤部分]</v>
          </cell>
          <cell r="E2567" t="str">
            <v>厚150mm･有筋･(CW03)･機械掘</v>
          </cell>
          <cell r="G2567" t="str">
            <v>m2</v>
          </cell>
          <cell r="H2567">
            <v>7970</v>
          </cell>
          <cell r="I2567" t="str">
            <v>標準書〔Ⅰ〕-</v>
          </cell>
          <cell r="J2567">
            <v>312</v>
          </cell>
        </row>
        <row r="2568">
          <cell r="B2568">
            <v>2150420</v>
          </cell>
          <cell r="C2568" t="str">
            <v>べた基礎[底盤部分]</v>
          </cell>
          <cell r="E2568" t="str">
            <v>厚210mm･有筋･(CW01)･人力掘</v>
          </cell>
          <cell r="G2568" t="str">
            <v>m2</v>
          </cell>
          <cell r="H2568">
            <v>12200</v>
          </cell>
          <cell r="I2568" t="str">
            <v>標準書〔Ⅰ〕-</v>
          </cell>
          <cell r="J2568">
            <v>312</v>
          </cell>
        </row>
        <row r="2569">
          <cell r="B2569">
            <v>2150430</v>
          </cell>
          <cell r="C2569" t="str">
            <v>べた基礎[底盤部分]</v>
          </cell>
          <cell r="E2569" t="str">
            <v>厚180mm･有筋･(CW02)･人力掘</v>
          </cell>
          <cell r="G2569" t="str">
            <v>m2</v>
          </cell>
          <cell r="H2569">
            <v>10900</v>
          </cell>
          <cell r="I2569" t="str">
            <v>標準書〔Ⅰ〕-</v>
          </cell>
          <cell r="J2569">
            <v>312</v>
          </cell>
        </row>
        <row r="2570">
          <cell r="B2570">
            <v>2150440</v>
          </cell>
          <cell r="C2570" t="str">
            <v>べた基礎[底盤部分]</v>
          </cell>
          <cell r="E2570" t="str">
            <v>厚150mm･有筋･(CW03)･人力掘</v>
          </cell>
          <cell r="G2570" t="str">
            <v>m2</v>
          </cell>
          <cell r="H2570">
            <v>9720</v>
          </cell>
          <cell r="I2570" t="str">
            <v>標準書〔Ⅰ〕-</v>
          </cell>
          <cell r="J2570">
            <v>312</v>
          </cell>
        </row>
        <row r="2571">
          <cell r="B2571">
            <v>2150450</v>
          </cell>
          <cell r="C2571" t="str">
            <v>べた基礎[立上部分]</v>
          </cell>
          <cell r="E2571" t="str">
            <v>A1=450mm･B1=150mm･(CW04)</v>
          </cell>
          <cell r="G2571" t="str">
            <v>m</v>
          </cell>
          <cell r="H2571">
            <v>5640</v>
          </cell>
          <cell r="I2571" t="str">
            <v>標準書〔Ⅰ〕-</v>
          </cell>
          <cell r="J2571">
            <v>312</v>
          </cell>
        </row>
        <row r="2572">
          <cell r="B2572">
            <v>2150460</v>
          </cell>
          <cell r="C2572" t="str">
            <v>べた基礎[立上部分]</v>
          </cell>
          <cell r="E2572" t="str">
            <v>A1=300mm･B1=150mm･(CW05)</v>
          </cell>
          <cell r="G2572" t="str">
            <v>m</v>
          </cell>
          <cell r="H2572">
            <v>4030</v>
          </cell>
          <cell r="I2572" t="str">
            <v>標準書〔Ⅰ〕-</v>
          </cell>
          <cell r="J2572">
            <v>312</v>
          </cell>
        </row>
        <row r="2573">
          <cell r="B2573">
            <v>2150470</v>
          </cell>
          <cell r="C2573" t="str">
            <v>べた基礎[立上部分]</v>
          </cell>
          <cell r="E2573" t="str">
            <v>A1=300mm･B1=120mm･(CW06)</v>
          </cell>
          <cell r="G2573" t="str">
            <v>m</v>
          </cell>
          <cell r="H2573">
            <v>3640</v>
          </cell>
          <cell r="I2573" t="str">
            <v>標準書〔Ⅰ〕-</v>
          </cell>
          <cell r="J2573">
            <v>312</v>
          </cell>
        </row>
        <row r="2574">
          <cell r="B2574">
            <v>2150480</v>
          </cell>
          <cell r="C2574" t="str">
            <v>独立基礎[ｺﾝｸﾘｰﾄ]</v>
          </cell>
          <cell r="E2574" t="str">
            <v>A1=300mm･B1=150mm角･(IF01)･機械掘</v>
          </cell>
          <cell r="G2574" t="str">
            <v>ヶ所</v>
          </cell>
          <cell r="H2574">
            <v>6180</v>
          </cell>
          <cell r="I2574" t="str">
            <v>標準書〔Ⅰ〕-</v>
          </cell>
          <cell r="J2574">
            <v>312</v>
          </cell>
        </row>
        <row r="2575">
          <cell r="B2575">
            <v>2150490</v>
          </cell>
          <cell r="C2575" t="str">
            <v>独立基礎[ｺﾝｸﾘｰﾄ]</v>
          </cell>
          <cell r="E2575" t="str">
            <v>A1=240mm･B1=150mm角･(IF02)･機械掘</v>
          </cell>
          <cell r="G2575" t="str">
            <v>ヶ所</v>
          </cell>
          <cell r="H2575">
            <v>5550</v>
          </cell>
          <cell r="I2575" t="str">
            <v>標準書〔Ⅰ〕-</v>
          </cell>
          <cell r="J2575">
            <v>313</v>
          </cell>
        </row>
        <row r="2576">
          <cell r="B2576">
            <v>2150500</v>
          </cell>
          <cell r="C2576" t="str">
            <v>独立基礎[ｺﾝｸﾘｰﾄ]</v>
          </cell>
          <cell r="E2576" t="str">
            <v>A1=300mm･B1=150mm･角四角錐･(IF03)･機械掘</v>
          </cell>
          <cell r="G2576" t="str">
            <v>ヶ所</v>
          </cell>
          <cell r="H2576">
            <v>9090</v>
          </cell>
          <cell r="I2576" t="str">
            <v>標準書〔Ⅰ〕-</v>
          </cell>
          <cell r="J2576">
            <v>313</v>
          </cell>
        </row>
        <row r="2577">
          <cell r="B2577">
            <v>2150510</v>
          </cell>
          <cell r="C2577" t="str">
            <v>独立基礎[ｺﾝｸﾘｰﾄ]</v>
          </cell>
          <cell r="E2577" t="str">
            <v>A1=300mm･B1=150mm角･(IF01)･人力掘</v>
          </cell>
          <cell r="G2577" t="str">
            <v>ヶ所</v>
          </cell>
          <cell r="H2577">
            <v>11000</v>
          </cell>
          <cell r="I2577" t="str">
            <v>標準書〔Ⅰ〕-</v>
          </cell>
          <cell r="J2577">
            <v>313</v>
          </cell>
        </row>
        <row r="2578">
          <cell r="B2578">
            <v>2150520</v>
          </cell>
          <cell r="C2578" t="str">
            <v>独立基礎[ｺﾝｸﾘｰﾄ]</v>
          </cell>
          <cell r="E2578" t="str">
            <v>A1=240mm･B1=150mm角･(IF02)･人力掘</v>
          </cell>
          <cell r="G2578" t="str">
            <v>ヶ所</v>
          </cell>
          <cell r="H2578">
            <v>10300</v>
          </cell>
          <cell r="I2578" t="str">
            <v>標準書〔Ⅰ〕-</v>
          </cell>
          <cell r="J2578">
            <v>313</v>
          </cell>
        </row>
        <row r="2579">
          <cell r="B2579">
            <v>2150530</v>
          </cell>
          <cell r="C2579" t="str">
            <v>独立基礎[ｺﾝｸﾘｰﾄ]</v>
          </cell>
          <cell r="E2579" t="str">
            <v>A1=300mm･B1=150mm･角四角錐･(IF03)･人力掘</v>
          </cell>
          <cell r="G2579" t="str">
            <v>ヶ所</v>
          </cell>
          <cell r="H2579">
            <v>16400</v>
          </cell>
          <cell r="I2579" t="str">
            <v>標準書〔Ⅰ〕-</v>
          </cell>
          <cell r="J2579">
            <v>313</v>
          </cell>
        </row>
        <row r="2580">
          <cell r="B2580">
            <v>2150540</v>
          </cell>
          <cell r="C2580" t="str">
            <v>玉石基礎</v>
          </cell>
          <cell r="E2580" t="str">
            <v>φ270mm程度･(SS)･機械掘</v>
          </cell>
          <cell r="G2580" t="str">
            <v>ヶ所</v>
          </cell>
          <cell r="H2580">
            <v>1850</v>
          </cell>
          <cell r="I2580" t="str">
            <v>標準書〔Ⅰ〕-</v>
          </cell>
          <cell r="J2580">
            <v>313</v>
          </cell>
        </row>
        <row r="2581">
          <cell r="B2581">
            <v>2150550</v>
          </cell>
          <cell r="C2581" t="str">
            <v>玉石基礎</v>
          </cell>
          <cell r="E2581" t="str">
            <v>φ270mm程度･(SS)･人力掘</v>
          </cell>
          <cell r="G2581" t="str">
            <v>ヶ所</v>
          </cell>
          <cell r="H2581">
            <v>2010</v>
          </cell>
          <cell r="I2581" t="str">
            <v>標準書〔Ⅰ〕-</v>
          </cell>
          <cell r="J2581">
            <v>313</v>
          </cell>
        </row>
        <row r="2582">
          <cell r="B2582">
            <v>2150560</v>
          </cell>
          <cell r="C2582" t="str">
            <v>束石(現場打ち)</v>
          </cell>
          <cell r="E2582" t="str">
            <v>200mm角程度･(TS01)･機械掘</v>
          </cell>
          <cell r="G2582" t="str">
            <v>ヶ所</v>
          </cell>
          <cell r="H2582">
            <v>850</v>
          </cell>
          <cell r="I2582" t="str">
            <v>標準書〔Ⅰ〕-</v>
          </cell>
          <cell r="J2582">
            <v>313</v>
          </cell>
        </row>
        <row r="2583">
          <cell r="B2583">
            <v>2150570</v>
          </cell>
          <cell r="C2583" t="str">
            <v>束石(現場打ち)</v>
          </cell>
          <cell r="E2583" t="str">
            <v>200mm角程度･(TS01)･人力掘</v>
          </cell>
          <cell r="G2583" t="str">
            <v>ヶ所</v>
          </cell>
          <cell r="H2583">
            <v>960</v>
          </cell>
          <cell r="I2583" t="str">
            <v>標準書〔Ⅰ〕-</v>
          </cell>
          <cell r="J2583">
            <v>313</v>
          </cell>
        </row>
        <row r="2584">
          <cell r="B2584">
            <v>2150580</v>
          </cell>
          <cell r="C2584" t="str">
            <v>束石(ﾌﾞﾛｯｸ)</v>
          </cell>
          <cell r="E2584" t="str">
            <v>180mm×200mm×200mm･(TS02)･機械掘</v>
          </cell>
          <cell r="G2584" t="str">
            <v>ヶ所</v>
          </cell>
          <cell r="H2584">
            <v>1810</v>
          </cell>
          <cell r="I2584" t="str">
            <v>標準書〔Ⅰ〕-</v>
          </cell>
          <cell r="J2584">
            <v>313</v>
          </cell>
        </row>
        <row r="2585">
          <cell r="B2585">
            <v>2150590</v>
          </cell>
          <cell r="C2585" t="str">
            <v>束石(ﾌﾞﾛｯｸ)</v>
          </cell>
          <cell r="E2585" t="str">
            <v>180mm×200mm×200mm･(TS02)･人力掘</v>
          </cell>
          <cell r="G2585" t="str">
            <v>ヶ所</v>
          </cell>
          <cell r="H2585">
            <v>1910</v>
          </cell>
          <cell r="I2585" t="str">
            <v>標準書〔Ⅰ〕-</v>
          </cell>
          <cell r="J2585">
            <v>313</v>
          </cell>
        </row>
        <row r="2586">
          <cell r="B2586">
            <v>2150600</v>
          </cell>
          <cell r="C2586" t="str">
            <v>束石(ｺﾝｸﾘｰﾄ)</v>
          </cell>
          <cell r="E2586" t="str">
            <v>150mm角･深600mm･(TS03)･機械掘</v>
          </cell>
          <cell r="G2586" t="str">
            <v>ヶ所</v>
          </cell>
          <cell r="H2586">
            <v>12300</v>
          </cell>
          <cell r="I2586" t="str">
            <v>標準書〔Ⅰ〕-</v>
          </cell>
          <cell r="J2586">
            <v>313</v>
          </cell>
        </row>
        <row r="2587">
          <cell r="B2587">
            <v>2150610</v>
          </cell>
          <cell r="C2587" t="str">
            <v>束石(ｺﾝｸﾘｰﾄ)</v>
          </cell>
          <cell r="E2587" t="str">
            <v>150mm角･深800mm･(TS04)･機械掘</v>
          </cell>
          <cell r="G2587" t="str">
            <v>ヶ所</v>
          </cell>
          <cell r="H2587">
            <v>14800</v>
          </cell>
          <cell r="I2587" t="str">
            <v>標準書〔Ⅰ〕-</v>
          </cell>
          <cell r="J2587">
            <v>313</v>
          </cell>
        </row>
        <row r="2588">
          <cell r="B2588">
            <v>2150620</v>
          </cell>
          <cell r="C2588" t="str">
            <v>束石(ｺﾝｸﾘｰﾄ)</v>
          </cell>
          <cell r="E2588" t="str">
            <v>150mm角･深1,000mm･(TS05)･機械掘</v>
          </cell>
          <cell r="G2588" t="str">
            <v>ヶ所</v>
          </cell>
          <cell r="H2588">
            <v>17200</v>
          </cell>
          <cell r="I2588" t="str">
            <v>標準書〔Ⅰ〕-</v>
          </cell>
          <cell r="J2588">
            <v>313</v>
          </cell>
        </row>
        <row r="2589">
          <cell r="B2589">
            <v>2150630</v>
          </cell>
          <cell r="C2589" t="str">
            <v>束石(ｺﾝｸﾘｰﾄ)</v>
          </cell>
          <cell r="E2589" t="str">
            <v>150mm角･深1,200mm･(TS06)･機械掘</v>
          </cell>
          <cell r="G2589" t="str">
            <v>ヶ所</v>
          </cell>
          <cell r="H2589">
            <v>19800</v>
          </cell>
          <cell r="I2589" t="str">
            <v>標準書〔Ⅰ〕-</v>
          </cell>
          <cell r="J2589">
            <v>313</v>
          </cell>
        </row>
        <row r="2590">
          <cell r="B2590">
            <v>2150640</v>
          </cell>
          <cell r="C2590" t="str">
            <v>束石(ｺﾝｸﾘｰﾄ)</v>
          </cell>
          <cell r="E2590" t="str">
            <v>150mm角･深1,400mm･(TS07)･機械掘</v>
          </cell>
          <cell r="G2590" t="str">
            <v>ヶ所</v>
          </cell>
          <cell r="H2590">
            <v>33700</v>
          </cell>
          <cell r="I2590" t="str">
            <v>標準書〔Ⅰ〕-</v>
          </cell>
          <cell r="J2590">
            <v>313</v>
          </cell>
        </row>
        <row r="2591">
          <cell r="B2591">
            <v>2150650</v>
          </cell>
          <cell r="C2591" t="str">
            <v>束石(ｺﾝｸﾘｰﾄ)</v>
          </cell>
          <cell r="E2591" t="str">
            <v>150mm角･深1,600mm･(TS08)･機械掘</v>
          </cell>
          <cell r="G2591" t="str">
            <v>ヶ所</v>
          </cell>
          <cell r="H2591">
            <v>39400</v>
          </cell>
          <cell r="I2591" t="str">
            <v>標準書〔Ⅰ〕-</v>
          </cell>
          <cell r="J2591">
            <v>313</v>
          </cell>
        </row>
        <row r="2592">
          <cell r="B2592">
            <v>2150660</v>
          </cell>
          <cell r="C2592" t="str">
            <v>束石(ｺﾝｸﾘｰﾄ)</v>
          </cell>
          <cell r="E2592" t="str">
            <v>150mm角･深600mm･(TS03)･人力掘</v>
          </cell>
          <cell r="G2592" t="str">
            <v>ヶ所</v>
          </cell>
          <cell r="H2592">
            <v>24000</v>
          </cell>
          <cell r="I2592" t="str">
            <v>標準書〔Ⅰ〕-</v>
          </cell>
          <cell r="J2592">
            <v>313</v>
          </cell>
        </row>
        <row r="2593">
          <cell r="B2593">
            <v>2150670</v>
          </cell>
          <cell r="C2593" t="str">
            <v>束石(ｺﾝｸﾘｰﾄ)</v>
          </cell>
          <cell r="E2593" t="str">
            <v>150mm角･深800mm･(TS04)･人力掘</v>
          </cell>
          <cell r="G2593" t="str">
            <v>ヶ所</v>
          </cell>
          <cell r="H2593">
            <v>29500</v>
          </cell>
          <cell r="I2593" t="str">
            <v>標準書〔Ⅰ〕-</v>
          </cell>
          <cell r="J2593">
            <v>313</v>
          </cell>
        </row>
        <row r="2594">
          <cell r="B2594">
            <v>2150680</v>
          </cell>
          <cell r="C2594" t="str">
            <v>束石(ｺﾝｸﾘｰﾄ)</v>
          </cell>
          <cell r="E2594" t="str">
            <v>150mm角･深1,000mm･(TS05)･人力掘</v>
          </cell>
          <cell r="G2594" t="str">
            <v>ヶ所</v>
          </cell>
          <cell r="H2594">
            <v>34800</v>
          </cell>
          <cell r="I2594" t="str">
            <v>標準書〔Ⅰ〕-</v>
          </cell>
          <cell r="J2594">
            <v>313</v>
          </cell>
        </row>
        <row r="2595">
          <cell r="B2595">
            <v>2150690</v>
          </cell>
          <cell r="C2595" t="str">
            <v>束石(ｺﾝｸﾘｰﾄ)</v>
          </cell>
          <cell r="E2595" t="str">
            <v>150mm角･深1,200mm･(TS06)･人力掘</v>
          </cell>
          <cell r="G2595" t="str">
            <v>ヶ所</v>
          </cell>
          <cell r="H2595">
            <v>40300</v>
          </cell>
          <cell r="I2595" t="str">
            <v>標準書〔Ⅰ〕-</v>
          </cell>
          <cell r="J2595">
            <v>313</v>
          </cell>
        </row>
        <row r="2596">
          <cell r="B2596">
            <v>2150700</v>
          </cell>
          <cell r="C2596" t="str">
            <v>束石(ｺﾝｸﾘｰﾄ)</v>
          </cell>
          <cell r="E2596" t="str">
            <v>150mm角･深1,400mm･(TS07)･人力掘</v>
          </cell>
          <cell r="G2596" t="str">
            <v>ヶ所</v>
          </cell>
          <cell r="H2596">
            <v>74800</v>
          </cell>
          <cell r="I2596" t="str">
            <v>標準書〔Ⅰ〕-</v>
          </cell>
          <cell r="J2596">
            <v>313</v>
          </cell>
        </row>
        <row r="2597">
          <cell r="B2597">
            <v>2150710</v>
          </cell>
          <cell r="C2597" t="str">
            <v>束石(ｺﾝｸﾘｰﾄ)</v>
          </cell>
          <cell r="E2597" t="str">
            <v>150mm角･深1,600mm･(TS08)･人力掘</v>
          </cell>
          <cell r="G2597" t="str">
            <v>ヶ所</v>
          </cell>
          <cell r="H2597">
            <v>88600</v>
          </cell>
          <cell r="I2597" t="str">
            <v>標準書〔Ⅰ〕-</v>
          </cell>
          <cell r="J2597">
            <v>313</v>
          </cell>
        </row>
        <row r="2598">
          <cell r="B2598">
            <v>2150720</v>
          </cell>
          <cell r="C2598" t="str">
            <v>布大谷石積[2段]</v>
          </cell>
          <cell r="E2598" t="str">
            <v>210mm×300mm×900mm･(SF01)･機械掘</v>
          </cell>
          <cell r="G2598" t="str">
            <v>m</v>
          </cell>
          <cell r="H2598">
            <v>48400</v>
          </cell>
          <cell r="I2598" t="str">
            <v>標準書〔Ⅰ〕-</v>
          </cell>
          <cell r="J2598">
            <v>313</v>
          </cell>
        </row>
        <row r="2599">
          <cell r="B2599">
            <v>2150730</v>
          </cell>
          <cell r="C2599" t="str">
            <v>布大谷石積[2段]</v>
          </cell>
          <cell r="E2599" t="str">
            <v>210mm×300mm×900mm･(SF01)･人力掘</v>
          </cell>
          <cell r="G2599" t="str">
            <v>m</v>
          </cell>
          <cell r="H2599">
            <v>49200</v>
          </cell>
          <cell r="I2599" t="str">
            <v>標準書〔Ⅰ〕-</v>
          </cell>
          <cell r="J2599">
            <v>313</v>
          </cell>
        </row>
        <row r="2600">
          <cell r="B2600">
            <v>2150740</v>
          </cell>
          <cell r="C2600" t="str">
            <v>布大谷石積</v>
          </cell>
          <cell r="E2600" t="str">
            <v>210mm×300mm×900mm･(SF01)･1段加算</v>
          </cell>
          <cell r="G2600" t="str">
            <v>m</v>
          </cell>
          <cell r="H2600">
            <v>23200</v>
          </cell>
          <cell r="I2600" t="str">
            <v>標準書〔Ⅰ〕-</v>
          </cell>
          <cell r="J2600">
            <v>313</v>
          </cell>
        </row>
        <row r="2601">
          <cell r="B2601">
            <v>2150750</v>
          </cell>
          <cell r="C2601" t="str">
            <v>布大谷石積[1段]</v>
          </cell>
          <cell r="E2601" t="str">
            <v>180mm×300mm×900mm･(SF02)･機械掘</v>
          </cell>
          <cell r="G2601" t="str">
            <v>m</v>
          </cell>
          <cell r="H2601">
            <v>21400</v>
          </cell>
          <cell r="I2601" t="str">
            <v>標準書〔Ⅰ〕-</v>
          </cell>
          <cell r="J2601">
            <v>313</v>
          </cell>
        </row>
        <row r="2602">
          <cell r="B2602">
            <v>2150760</v>
          </cell>
          <cell r="C2602" t="str">
            <v>布大谷石積[1段]</v>
          </cell>
          <cell r="E2602" t="str">
            <v>180mm×300mm×900mm･(SF02)･人力掘</v>
          </cell>
          <cell r="G2602" t="str">
            <v>m</v>
          </cell>
          <cell r="H2602">
            <v>22000</v>
          </cell>
          <cell r="I2602" t="str">
            <v>標準書〔Ⅰ〕-</v>
          </cell>
          <cell r="J2602">
            <v>313</v>
          </cell>
        </row>
        <row r="2603">
          <cell r="B2603">
            <v>2150770</v>
          </cell>
          <cell r="C2603" t="str">
            <v>布大谷石積</v>
          </cell>
          <cell r="E2603" t="str">
            <v>180mm×300mm×900mm･(SF02)･1段加算</v>
          </cell>
          <cell r="G2603" t="str">
            <v>m</v>
          </cell>
          <cell r="H2603">
            <v>19800</v>
          </cell>
          <cell r="I2603" t="str">
            <v>標準書〔Ⅰ〕-</v>
          </cell>
          <cell r="J2603">
            <v>313</v>
          </cell>
        </row>
        <row r="2604">
          <cell r="B2604">
            <v>2150780</v>
          </cell>
          <cell r="C2604" t="str">
            <v>布大谷石積[1段]</v>
          </cell>
          <cell r="E2604" t="str">
            <v>150mm×300mm×900mm･(SF03)･機械掘</v>
          </cell>
          <cell r="G2604" t="str">
            <v>m</v>
          </cell>
          <cell r="H2604">
            <v>17800</v>
          </cell>
          <cell r="I2604" t="str">
            <v>標準書〔Ⅰ〕-</v>
          </cell>
          <cell r="J2604">
            <v>313</v>
          </cell>
        </row>
        <row r="2605">
          <cell r="B2605">
            <v>2150790</v>
          </cell>
          <cell r="C2605" t="str">
            <v>布大谷石積[1段]</v>
          </cell>
          <cell r="E2605" t="str">
            <v>150mm×300mm×900mm･(SF03)･人力掘</v>
          </cell>
          <cell r="G2605" t="str">
            <v>m</v>
          </cell>
          <cell r="H2605">
            <v>18300</v>
          </cell>
          <cell r="I2605" t="str">
            <v>標準書〔Ⅰ〕-</v>
          </cell>
          <cell r="J2605">
            <v>313</v>
          </cell>
        </row>
        <row r="2606">
          <cell r="B2606">
            <v>2150800</v>
          </cell>
          <cell r="C2606" t="str">
            <v>布大谷石積</v>
          </cell>
          <cell r="E2606" t="str">
            <v>150mm×300mm×900mm･(SF03)･1段加算</v>
          </cell>
          <cell r="G2606" t="str">
            <v>m</v>
          </cell>
          <cell r="H2606">
            <v>16500</v>
          </cell>
          <cell r="I2606" t="str">
            <v>標準書〔Ⅰ〕-</v>
          </cell>
          <cell r="J2606">
            <v>313</v>
          </cell>
        </row>
        <row r="2607">
          <cell r="B2607">
            <v>2150810</v>
          </cell>
          <cell r="C2607" t="str">
            <v>ｺﾝｸﾘｰﾄﾌﾞﾛｯｸ据</v>
          </cell>
          <cell r="E2607" t="str">
            <v>150mm×300mm×900mm･(SF04)･機械掘</v>
          </cell>
          <cell r="G2607" t="str">
            <v>m</v>
          </cell>
          <cell r="H2607">
            <v>7410</v>
          </cell>
          <cell r="I2607" t="str">
            <v>標準書〔Ⅰ〕-</v>
          </cell>
          <cell r="J2607">
            <v>313</v>
          </cell>
        </row>
        <row r="2608">
          <cell r="B2608">
            <v>2150820</v>
          </cell>
          <cell r="C2608" t="str">
            <v>ｺﾝｸﾘｰﾄﾌﾞﾛｯｸ据</v>
          </cell>
          <cell r="E2608" t="str">
            <v>150mm×300mm×900mm･(SF04)･人力掘</v>
          </cell>
          <cell r="G2608" t="str">
            <v>m</v>
          </cell>
          <cell r="H2608">
            <v>7980</v>
          </cell>
          <cell r="I2608" t="str">
            <v>標準書〔Ⅰ〕-</v>
          </cell>
          <cell r="J2608">
            <v>313</v>
          </cell>
        </row>
        <row r="2609">
          <cell r="B2609">
            <v>2150830</v>
          </cell>
          <cell r="C2609" t="str">
            <v>ｺﾝｸﾘｰﾄﾌﾞﾛｯｸ据</v>
          </cell>
          <cell r="E2609" t="str">
            <v>150mm×300mm×900mm･(SF04)･1段加算</v>
          </cell>
          <cell r="G2609" t="str">
            <v>m</v>
          </cell>
          <cell r="H2609">
            <v>6380</v>
          </cell>
          <cell r="I2609" t="str">
            <v>標準書〔Ⅰ〕-</v>
          </cell>
          <cell r="J2609">
            <v>313</v>
          </cell>
        </row>
        <row r="2610">
          <cell r="B2610">
            <v>2150840</v>
          </cell>
          <cell r="C2610" t="str">
            <v>空洞ﾌﾞﾛｯｸ積[1段]</v>
          </cell>
          <cell r="E2610" t="str">
            <v>100mm×190mm×390mm･(SF05)･B種･機械掘</v>
          </cell>
          <cell r="G2610" t="str">
            <v>m</v>
          </cell>
          <cell r="H2610">
            <v>1900</v>
          </cell>
          <cell r="I2610" t="str">
            <v>標準書〔Ⅰ〕-</v>
          </cell>
          <cell r="J2610">
            <v>313</v>
          </cell>
        </row>
        <row r="2611">
          <cell r="B2611">
            <v>2150850</v>
          </cell>
          <cell r="C2611" t="str">
            <v>空洞ﾌﾞﾛｯｸ積[1段]</v>
          </cell>
          <cell r="E2611" t="str">
            <v>100mm×190mm×390mm･(SF05)･B種･人力掘</v>
          </cell>
          <cell r="G2611" t="str">
            <v>m</v>
          </cell>
          <cell r="H2611">
            <v>2310</v>
          </cell>
          <cell r="I2611" t="str">
            <v>標準書〔Ⅰ〕-</v>
          </cell>
          <cell r="J2611">
            <v>313</v>
          </cell>
        </row>
        <row r="2612">
          <cell r="B2612">
            <v>2150860</v>
          </cell>
          <cell r="C2612" t="str">
            <v>空洞ﾌﾞﾛｯｸ積</v>
          </cell>
          <cell r="E2612" t="str">
            <v>100mm×190mm×390mm･(SF05)･B種･1段加算</v>
          </cell>
          <cell r="G2612" t="str">
            <v>m</v>
          </cell>
          <cell r="H2612">
            <v>1130</v>
          </cell>
          <cell r="I2612" t="str">
            <v>標準書〔Ⅰ〕-</v>
          </cell>
          <cell r="J2612">
            <v>313</v>
          </cell>
        </row>
        <row r="2613">
          <cell r="B2613">
            <v>2150870</v>
          </cell>
          <cell r="C2613" t="str">
            <v>空洞ﾌﾞﾛｯｸ積[1段]</v>
          </cell>
          <cell r="E2613" t="str">
            <v>120mm×190mm×390mm･(SF05)･B種･機械掘</v>
          </cell>
          <cell r="G2613" t="str">
            <v>m</v>
          </cell>
          <cell r="H2613">
            <v>2070</v>
          </cell>
          <cell r="I2613" t="str">
            <v>標準書〔Ⅰ〕-</v>
          </cell>
          <cell r="J2613">
            <v>313</v>
          </cell>
        </row>
        <row r="2614">
          <cell r="B2614">
            <v>2150880</v>
          </cell>
          <cell r="C2614" t="str">
            <v>空洞ﾌﾞﾛｯｸ積[1段]</v>
          </cell>
          <cell r="E2614" t="str">
            <v>120mm×190mm×390mm･(SF05)･B種･人力掘</v>
          </cell>
          <cell r="G2614" t="str">
            <v>m</v>
          </cell>
          <cell r="H2614">
            <v>2460</v>
          </cell>
          <cell r="I2614" t="str">
            <v>標準書〔Ⅰ〕-</v>
          </cell>
          <cell r="J2614">
            <v>313</v>
          </cell>
        </row>
        <row r="2615">
          <cell r="B2615">
            <v>2150890</v>
          </cell>
          <cell r="C2615" t="str">
            <v>空洞ﾌﾞﾛｯｸ積</v>
          </cell>
          <cell r="E2615" t="str">
            <v>120mm×190mm×390mm･(SF05)･B種･1段加算</v>
          </cell>
          <cell r="G2615" t="str">
            <v>m</v>
          </cell>
          <cell r="H2615">
            <v>1280</v>
          </cell>
          <cell r="I2615" t="str">
            <v>標準書〔Ⅰ〕-</v>
          </cell>
          <cell r="J2615">
            <v>313</v>
          </cell>
        </row>
        <row r="2616">
          <cell r="B2616">
            <v>2150900</v>
          </cell>
          <cell r="C2616" t="str">
            <v>空洞ﾌﾞﾛｯｸ積[1段]</v>
          </cell>
          <cell r="E2616" t="str">
            <v>150mm×190mm×390mm･(SF05)･B種･機械掘</v>
          </cell>
          <cell r="G2616" t="str">
            <v>m</v>
          </cell>
          <cell r="H2616">
            <v>2440</v>
          </cell>
          <cell r="I2616" t="str">
            <v>標準書〔Ⅰ〕-</v>
          </cell>
          <cell r="J2616">
            <v>313</v>
          </cell>
        </row>
        <row r="2617">
          <cell r="B2617">
            <v>2150910</v>
          </cell>
          <cell r="C2617" t="str">
            <v>空洞ﾌﾞﾛｯｸ積[1段]</v>
          </cell>
          <cell r="E2617" t="str">
            <v>150mm×190mm×390mm･(SF05)･B種･人力掘</v>
          </cell>
          <cell r="G2617" t="str">
            <v>m</v>
          </cell>
          <cell r="H2617">
            <v>2900</v>
          </cell>
          <cell r="I2617" t="str">
            <v>標準書〔Ⅰ〕-</v>
          </cell>
          <cell r="J2617">
            <v>313</v>
          </cell>
        </row>
        <row r="2618">
          <cell r="B2618">
            <v>2150920</v>
          </cell>
          <cell r="C2618" t="str">
            <v>空洞ﾌﾞﾛｯｸ積</v>
          </cell>
          <cell r="E2618" t="str">
            <v>150mm×190mm×390mm･(SF05)･B種･1段加算</v>
          </cell>
          <cell r="G2618" t="str">
            <v>m</v>
          </cell>
          <cell r="H2618">
            <v>1530</v>
          </cell>
          <cell r="I2618" t="str">
            <v>標準書〔Ⅰ〕-</v>
          </cell>
          <cell r="J2618">
            <v>313</v>
          </cell>
        </row>
        <row r="2619">
          <cell r="B2619">
            <v>2150930</v>
          </cell>
          <cell r="C2619" t="str">
            <v>空洞ﾌﾞﾛｯｸ積[1段]</v>
          </cell>
          <cell r="E2619" t="str">
            <v>190mm×190mm×390mm･(SF05)･B種･機械掘</v>
          </cell>
          <cell r="G2619" t="str">
            <v>m</v>
          </cell>
          <cell r="H2619">
            <v>2770</v>
          </cell>
          <cell r="I2619" t="str">
            <v>標準書〔Ⅰ〕-</v>
          </cell>
          <cell r="J2619">
            <v>313</v>
          </cell>
        </row>
        <row r="2620">
          <cell r="B2620">
            <v>2150940</v>
          </cell>
          <cell r="C2620" t="str">
            <v>空洞ﾌﾞﾛｯｸ積[1段]</v>
          </cell>
          <cell r="E2620" t="str">
            <v>190mm×190mm×390mm･(SF05)･B種･人力掘</v>
          </cell>
          <cell r="G2620" t="str">
            <v>m</v>
          </cell>
          <cell r="H2620">
            <v>3270</v>
          </cell>
          <cell r="I2620" t="str">
            <v>標準書〔Ⅰ〕-</v>
          </cell>
          <cell r="J2620">
            <v>313</v>
          </cell>
        </row>
        <row r="2621">
          <cell r="B2621">
            <v>2150950</v>
          </cell>
          <cell r="C2621" t="str">
            <v>空洞ﾌﾞﾛｯｸ積</v>
          </cell>
          <cell r="E2621" t="str">
            <v>190mm×190mm×390mm･(SF05)･B種･1段加算</v>
          </cell>
          <cell r="G2621" t="str">
            <v>m</v>
          </cell>
          <cell r="H2621">
            <v>1840</v>
          </cell>
          <cell r="I2621" t="str">
            <v>標準書〔Ⅰ〕-</v>
          </cell>
          <cell r="J2621">
            <v>313</v>
          </cell>
        </row>
        <row r="2622">
          <cell r="B2622">
            <v>2150960</v>
          </cell>
          <cell r="C2622" t="str">
            <v>空洞ﾌﾞﾛｯｸ積[2段]</v>
          </cell>
          <cell r="E2622" t="str">
            <v>100mm×190mm×390mm･(SF05)･B種･機械掘</v>
          </cell>
          <cell r="G2622" t="str">
            <v>m</v>
          </cell>
          <cell r="H2622">
            <v>3050</v>
          </cell>
          <cell r="I2622" t="str">
            <v>標準書〔Ⅰ〕-</v>
          </cell>
          <cell r="J2622">
            <v>313</v>
          </cell>
        </row>
        <row r="2623">
          <cell r="B2623">
            <v>2150970</v>
          </cell>
          <cell r="C2623" t="str">
            <v>空洞ﾌﾞﾛｯｸ積[2段]</v>
          </cell>
          <cell r="E2623" t="str">
            <v>100mm×190mm×390mm･(SF05)･B種･人力掘</v>
          </cell>
          <cell r="G2623" t="str">
            <v>m</v>
          </cell>
          <cell r="H2623">
            <v>3450</v>
          </cell>
          <cell r="I2623" t="str">
            <v>標準書〔Ⅰ〕-</v>
          </cell>
          <cell r="J2623">
            <v>314</v>
          </cell>
        </row>
        <row r="2624">
          <cell r="B2624">
            <v>2150980</v>
          </cell>
          <cell r="C2624" t="str">
            <v>空洞ﾌﾞﾛｯｸ積</v>
          </cell>
          <cell r="E2624" t="str">
            <v>100mm×190mm×390mm･(SF05)･B種･1段加算</v>
          </cell>
          <cell r="G2624" t="str">
            <v>m</v>
          </cell>
          <cell r="H2624">
            <v>1130</v>
          </cell>
          <cell r="I2624" t="str">
            <v>標準書〔Ⅰ〕-</v>
          </cell>
          <cell r="J2624">
            <v>314</v>
          </cell>
        </row>
        <row r="2625">
          <cell r="B2625">
            <v>2150990</v>
          </cell>
          <cell r="C2625" t="str">
            <v>空洞ﾌﾞﾛｯｸ積[2段]</v>
          </cell>
          <cell r="E2625" t="str">
            <v>120mm×190mm×390mm･(SF05)･B種･機械掘</v>
          </cell>
          <cell r="G2625" t="str">
            <v>m</v>
          </cell>
          <cell r="H2625">
            <v>3350</v>
          </cell>
          <cell r="I2625" t="str">
            <v>標準書〔Ⅰ〕-</v>
          </cell>
          <cell r="J2625">
            <v>314</v>
          </cell>
        </row>
        <row r="2626">
          <cell r="B2626">
            <v>2151000</v>
          </cell>
          <cell r="C2626" t="str">
            <v>空洞ﾌﾞﾛｯｸ積[2段]</v>
          </cell>
          <cell r="E2626" t="str">
            <v>120mm×190mm×390mm･(SF05)･B種･人力掘</v>
          </cell>
          <cell r="G2626" t="str">
            <v>m</v>
          </cell>
          <cell r="H2626">
            <v>3750</v>
          </cell>
          <cell r="I2626" t="str">
            <v>標準書〔Ⅰ〕-</v>
          </cell>
          <cell r="J2626">
            <v>314</v>
          </cell>
        </row>
        <row r="2627">
          <cell r="B2627">
            <v>2151010</v>
          </cell>
          <cell r="C2627" t="str">
            <v>空洞ﾌﾞﾛｯｸ積</v>
          </cell>
          <cell r="E2627" t="str">
            <v>120mm×190mm×390mm･(SF05)･B種･1段加算</v>
          </cell>
          <cell r="G2627" t="str">
            <v>m</v>
          </cell>
          <cell r="H2627">
            <v>1280</v>
          </cell>
          <cell r="I2627" t="str">
            <v>標準書〔Ⅰ〕-</v>
          </cell>
          <cell r="J2627">
            <v>314</v>
          </cell>
        </row>
        <row r="2628">
          <cell r="B2628">
            <v>2151020</v>
          </cell>
          <cell r="C2628" t="str">
            <v>空洞ﾌﾞﾛｯｸ積[2段]</v>
          </cell>
          <cell r="E2628" t="str">
            <v>150mm×190mm×390mm･(SF05)･B種･機械掘</v>
          </cell>
          <cell r="G2628" t="str">
            <v>m</v>
          </cell>
          <cell r="H2628">
            <v>3980</v>
          </cell>
          <cell r="I2628" t="str">
            <v>標準書〔Ⅰ〕-</v>
          </cell>
          <cell r="J2628">
            <v>314</v>
          </cell>
        </row>
        <row r="2629">
          <cell r="B2629">
            <v>2151030</v>
          </cell>
          <cell r="C2629" t="str">
            <v>空洞ﾌﾞﾛｯｸ積[2段]</v>
          </cell>
          <cell r="E2629" t="str">
            <v>150mm×190mm×390mm･(SF05)･B種･人力掘</v>
          </cell>
          <cell r="G2629" t="str">
            <v>m</v>
          </cell>
          <cell r="H2629">
            <v>4430</v>
          </cell>
          <cell r="I2629" t="str">
            <v>標準書〔Ⅰ〕-</v>
          </cell>
          <cell r="J2629">
            <v>314</v>
          </cell>
        </row>
        <row r="2630">
          <cell r="B2630">
            <v>2151040</v>
          </cell>
          <cell r="C2630" t="str">
            <v>空洞ﾌﾞﾛｯｸ積</v>
          </cell>
          <cell r="E2630" t="str">
            <v>150mm×190mm×390mm･(SF05)･B種･1段加算</v>
          </cell>
          <cell r="G2630" t="str">
            <v>m</v>
          </cell>
          <cell r="H2630">
            <v>1530</v>
          </cell>
          <cell r="I2630" t="str">
            <v>標準書〔Ⅰ〕-</v>
          </cell>
          <cell r="J2630">
            <v>314</v>
          </cell>
        </row>
        <row r="2631">
          <cell r="B2631">
            <v>2151050</v>
          </cell>
          <cell r="C2631" t="str">
            <v>空洞ﾌﾞﾛｯｸ積[2段]</v>
          </cell>
          <cell r="E2631" t="str">
            <v>190mm×190mm×390mm･(SF05)･B種･機械掘</v>
          </cell>
          <cell r="G2631" t="str">
            <v>m</v>
          </cell>
          <cell r="H2631">
            <v>4610</v>
          </cell>
          <cell r="I2631" t="str">
            <v>標準書〔Ⅰ〕-</v>
          </cell>
          <cell r="J2631">
            <v>314</v>
          </cell>
        </row>
        <row r="2632">
          <cell r="B2632">
            <v>2151060</v>
          </cell>
          <cell r="C2632" t="str">
            <v>空洞ﾌﾞﾛｯｸ積[2段]</v>
          </cell>
          <cell r="E2632" t="str">
            <v>190mm×190mm×390mm･(SF05)･B種･人力掘</v>
          </cell>
          <cell r="G2632" t="str">
            <v>m</v>
          </cell>
          <cell r="H2632">
            <v>5120</v>
          </cell>
          <cell r="I2632" t="str">
            <v>標準書〔Ⅰ〕-</v>
          </cell>
          <cell r="J2632">
            <v>314</v>
          </cell>
        </row>
        <row r="2633">
          <cell r="B2633">
            <v>2151070</v>
          </cell>
          <cell r="C2633" t="str">
            <v>空洞ﾌﾞﾛｯｸ積</v>
          </cell>
          <cell r="E2633" t="str">
            <v>190mm×190mm×390mm･(SF05)･B種･1段加算</v>
          </cell>
          <cell r="G2633" t="str">
            <v>m</v>
          </cell>
          <cell r="H2633">
            <v>1840</v>
          </cell>
          <cell r="I2633" t="str">
            <v>標準書〔Ⅰ〕-</v>
          </cell>
          <cell r="J2633">
            <v>314</v>
          </cell>
        </row>
        <row r="2634">
          <cell r="B2634">
            <v>2151080</v>
          </cell>
          <cell r="C2634" t="str">
            <v>空洞ﾌﾞﾛｯｸ積[1段]</v>
          </cell>
          <cell r="E2634" t="str">
            <v>100mm×190mm×390mm･(SF06)･C種･機械掘</v>
          </cell>
          <cell r="G2634" t="str">
            <v>m</v>
          </cell>
          <cell r="H2634">
            <v>1980</v>
          </cell>
          <cell r="I2634" t="str">
            <v>標準書〔Ⅰ〕-</v>
          </cell>
          <cell r="J2634">
            <v>314</v>
          </cell>
        </row>
        <row r="2635">
          <cell r="B2635">
            <v>2151090</v>
          </cell>
          <cell r="C2635" t="str">
            <v>空洞ﾌﾞﾛｯｸ積[1段]</v>
          </cell>
          <cell r="E2635" t="str">
            <v>100mm×190mm×390mm･(SF06)･C種･人力掘</v>
          </cell>
          <cell r="G2635" t="str">
            <v>m</v>
          </cell>
          <cell r="H2635">
            <v>2380</v>
          </cell>
          <cell r="I2635" t="str">
            <v>標準書〔Ⅰ〕-</v>
          </cell>
          <cell r="J2635">
            <v>314</v>
          </cell>
        </row>
        <row r="2636">
          <cell r="B2636">
            <v>2151100</v>
          </cell>
          <cell r="C2636" t="str">
            <v>空洞ﾌﾞﾛｯｸ積</v>
          </cell>
          <cell r="E2636" t="str">
            <v>100mm×190mm×390mm･(SF06)･C種･1段加算</v>
          </cell>
          <cell r="G2636" t="str">
            <v>m</v>
          </cell>
          <cell r="H2636">
            <v>1200</v>
          </cell>
          <cell r="I2636" t="str">
            <v>標準書〔Ⅰ〕-</v>
          </cell>
          <cell r="J2636">
            <v>314</v>
          </cell>
        </row>
        <row r="2637">
          <cell r="B2637">
            <v>2151110</v>
          </cell>
          <cell r="C2637" t="str">
            <v>空洞ﾌﾞﾛｯｸ積[1段]</v>
          </cell>
          <cell r="E2637" t="str">
            <v>120mm×190mm×390mm･(SF06)･C種･機械掘</v>
          </cell>
          <cell r="G2637" t="str">
            <v>m</v>
          </cell>
          <cell r="H2637">
            <v>2160</v>
          </cell>
          <cell r="I2637" t="str">
            <v>標準書〔Ⅰ〕-</v>
          </cell>
          <cell r="J2637">
            <v>314</v>
          </cell>
        </row>
        <row r="2638">
          <cell r="B2638">
            <v>2151120</v>
          </cell>
          <cell r="C2638" t="str">
            <v>空洞ﾌﾞﾛｯｸ積[1段]</v>
          </cell>
          <cell r="E2638" t="str">
            <v>120mm×190mm×390mm･(SF06)･C種･人力掘</v>
          </cell>
          <cell r="G2638" t="str">
            <v>m</v>
          </cell>
          <cell r="H2638">
            <v>2560</v>
          </cell>
          <cell r="I2638" t="str">
            <v>標準書〔Ⅰ〕-</v>
          </cell>
          <cell r="J2638">
            <v>314</v>
          </cell>
        </row>
        <row r="2639">
          <cell r="B2639">
            <v>2151130</v>
          </cell>
          <cell r="C2639" t="str">
            <v>空洞ﾌﾞﾛｯｸ積</v>
          </cell>
          <cell r="E2639" t="str">
            <v>120mm×190mm×390mm･(SF06)･C種･1段加算</v>
          </cell>
          <cell r="G2639" t="str">
            <v>m</v>
          </cell>
          <cell r="H2639">
            <v>1370</v>
          </cell>
          <cell r="I2639" t="str">
            <v>標準書〔Ⅰ〕-</v>
          </cell>
          <cell r="J2639">
            <v>314</v>
          </cell>
        </row>
        <row r="2640">
          <cell r="B2640">
            <v>2151140</v>
          </cell>
          <cell r="C2640" t="str">
            <v>空洞ﾌﾞﾛｯｸ積[1段]</v>
          </cell>
          <cell r="E2640" t="str">
            <v>150mm×190mm×390mm･(SF06)･C種･機械掘</v>
          </cell>
          <cell r="G2640" t="str">
            <v>m</v>
          </cell>
          <cell r="H2640">
            <v>2500</v>
          </cell>
          <cell r="I2640" t="str">
            <v>標準書〔Ⅰ〕-</v>
          </cell>
          <cell r="J2640">
            <v>314</v>
          </cell>
        </row>
        <row r="2641">
          <cell r="B2641">
            <v>2151150</v>
          </cell>
          <cell r="C2641" t="str">
            <v>空洞ﾌﾞﾛｯｸ積[1段]</v>
          </cell>
          <cell r="E2641" t="str">
            <v>150mm×190mm×390mm･(SF06)･C種･人力掘</v>
          </cell>
          <cell r="G2641" t="str">
            <v>m</v>
          </cell>
          <cell r="H2641">
            <v>2950</v>
          </cell>
          <cell r="I2641" t="str">
            <v>標準書〔Ⅰ〕-</v>
          </cell>
          <cell r="J2641">
            <v>314</v>
          </cell>
        </row>
        <row r="2642">
          <cell r="B2642">
            <v>2151160</v>
          </cell>
          <cell r="C2642" t="str">
            <v>空洞ﾌﾞﾛｯｸ積</v>
          </cell>
          <cell r="E2642" t="str">
            <v>150mm×190mm×390mm･(SF06)･C種･1段加算</v>
          </cell>
          <cell r="G2642" t="str">
            <v>m</v>
          </cell>
          <cell r="H2642">
            <v>1590</v>
          </cell>
          <cell r="I2642" t="str">
            <v>標準書〔Ⅰ〕-</v>
          </cell>
          <cell r="J2642">
            <v>314</v>
          </cell>
        </row>
        <row r="2643">
          <cell r="B2643">
            <v>2151170</v>
          </cell>
          <cell r="C2643" t="str">
            <v>空洞ﾌﾞﾛｯｸ積[1段]</v>
          </cell>
          <cell r="E2643" t="str">
            <v>190mm×190mm×390mm･(SF06)･C種･機械掘</v>
          </cell>
          <cell r="G2643" t="str">
            <v>m</v>
          </cell>
          <cell r="H2643">
            <v>3010</v>
          </cell>
          <cell r="I2643" t="str">
            <v>標準書〔Ⅰ〕-</v>
          </cell>
          <cell r="J2643">
            <v>314</v>
          </cell>
        </row>
        <row r="2644">
          <cell r="B2644">
            <v>2151180</v>
          </cell>
          <cell r="C2644" t="str">
            <v>空洞ﾌﾞﾛｯｸ積[1段]</v>
          </cell>
          <cell r="E2644" t="str">
            <v>190mm×190mm×390mm･(SF06)･C種･人力掘</v>
          </cell>
          <cell r="G2644" t="str">
            <v>m</v>
          </cell>
          <cell r="H2644">
            <v>3510</v>
          </cell>
          <cell r="I2644" t="str">
            <v>標準書〔Ⅰ〕-</v>
          </cell>
          <cell r="J2644">
            <v>314</v>
          </cell>
        </row>
        <row r="2645">
          <cell r="B2645">
            <v>2151190</v>
          </cell>
          <cell r="C2645" t="str">
            <v>空洞ﾌﾞﾛｯｸ積</v>
          </cell>
          <cell r="E2645" t="str">
            <v>190mm×190mm×390mm･(SF06)･C種･1段加算</v>
          </cell>
          <cell r="G2645" t="str">
            <v>m</v>
          </cell>
          <cell r="H2645">
            <v>2080</v>
          </cell>
          <cell r="I2645" t="str">
            <v>標準書〔Ⅰ〕-</v>
          </cell>
          <cell r="J2645">
            <v>314</v>
          </cell>
        </row>
        <row r="2646">
          <cell r="B2646">
            <v>2151200</v>
          </cell>
          <cell r="C2646" t="str">
            <v>空洞ﾌﾞﾛｯｸ積[2段]</v>
          </cell>
          <cell r="E2646" t="str">
            <v>100mm×190mm×390mm･(SF06)･C種･機械掘</v>
          </cell>
          <cell r="G2646" t="str">
            <v>m</v>
          </cell>
          <cell r="H2646">
            <v>3180</v>
          </cell>
          <cell r="I2646" t="str">
            <v>標準書〔Ⅰ〕-</v>
          </cell>
          <cell r="J2646">
            <v>314</v>
          </cell>
        </row>
        <row r="2647">
          <cell r="B2647">
            <v>2151210</v>
          </cell>
          <cell r="C2647" t="str">
            <v>空洞ﾌﾞﾛｯｸ積[2段]</v>
          </cell>
          <cell r="E2647" t="str">
            <v>100mm×190mm×390mm･(SF06)･C種･人力掘</v>
          </cell>
          <cell r="G2647" t="str">
            <v>m</v>
          </cell>
          <cell r="H2647">
            <v>3580</v>
          </cell>
          <cell r="I2647" t="str">
            <v>標準書〔Ⅰ〕-</v>
          </cell>
          <cell r="J2647">
            <v>314</v>
          </cell>
        </row>
        <row r="2648">
          <cell r="B2648">
            <v>2151220</v>
          </cell>
          <cell r="C2648" t="str">
            <v>空洞ﾌﾞﾛｯｸ積</v>
          </cell>
          <cell r="E2648" t="str">
            <v>100mm×190mm×390mm･(SF06)･C種･1段加算</v>
          </cell>
          <cell r="G2648" t="str">
            <v>m</v>
          </cell>
          <cell r="H2648">
            <v>1200</v>
          </cell>
          <cell r="I2648" t="str">
            <v>標準書〔Ⅰ〕-</v>
          </cell>
          <cell r="J2648">
            <v>314</v>
          </cell>
        </row>
        <row r="2649">
          <cell r="B2649">
            <v>2151230</v>
          </cell>
          <cell r="C2649" t="str">
            <v>空洞ﾌﾞﾛｯｸ積[2段]</v>
          </cell>
          <cell r="E2649" t="str">
            <v>120mm×190mm×390mm･(SF06)･C種･機械掘</v>
          </cell>
          <cell r="G2649" t="str">
            <v>m</v>
          </cell>
          <cell r="H2649">
            <v>3540</v>
          </cell>
          <cell r="I2649" t="str">
            <v>標準書〔Ⅰ〕-</v>
          </cell>
          <cell r="J2649">
            <v>314</v>
          </cell>
        </row>
        <row r="2650">
          <cell r="B2650">
            <v>2151240</v>
          </cell>
          <cell r="C2650" t="str">
            <v>空洞ﾌﾞﾛｯｸ積[2段]</v>
          </cell>
          <cell r="E2650" t="str">
            <v>120mm×190mm×390mm･(SF06)･C種･人力掘</v>
          </cell>
          <cell r="G2650" t="str">
            <v>m</v>
          </cell>
          <cell r="H2650">
            <v>3940</v>
          </cell>
          <cell r="I2650" t="str">
            <v>標準書〔Ⅰ〕-</v>
          </cell>
          <cell r="J2650">
            <v>314</v>
          </cell>
        </row>
        <row r="2651">
          <cell r="B2651">
            <v>2151250</v>
          </cell>
          <cell r="C2651" t="str">
            <v>空洞ﾌﾞﾛｯｸ積</v>
          </cell>
          <cell r="E2651" t="str">
            <v>120mm×190mm×390mm･(SF06)･C種･1段加算</v>
          </cell>
          <cell r="G2651" t="str">
            <v>m</v>
          </cell>
          <cell r="H2651">
            <v>1370</v>
          </cell>
          <cell r="I2651" t="str">
            <v>標準書〔Ⅰ〕-</v>
          </cell>
          <cell r="J2651">
            <v>314</v>
          </cell>
        </row>
        <row r="2652">
          <cell r="B2652">
            <v>2151260</v>
          </cell>
          <cell r="C2652" t="str">
            <v>空洞ﾌﾞﾛｯｸ積[2段]</v>
          </cell>
          <cell r="E2652" t="str">
            <v>150mm×190mm×390mm･(SF06)･C種･機械掘</v>
          </cell>
          <cell r="G2652" t="str">
            <v>m</v>
          </cell>
          <cell r="H2652">
            <v>4100</v>
          </cell>
          <cell r="I2652" t="str">
            <v>標準書〔Ⅰ〕-</v>
          </cell>
          <cell r="J2652">
            <v>314</v>
          </cell>
        </row>
        <row r="2653">
          <cell r="B2653">
            <v>2151270</v>
          </cell>
          <cell r="C2653" t="str">
            <v>空洞ﾌﾞﾛｯｸ積[2段]</v>
          </cell>
          <cell r="E2653" t="str">
            <v>150mm×190mm×390mm･(SF06)･C種･人力掘</v>
          </cell>
          <cell r="G2653" t="str">
            <v>m</v>
          </cell>
          <cell r="H2653">
            <v>4550</v>
          </cell>
          <cell r="I2653" t="str">
            <v>標準書〔Ⅰ〕-</v>
          </cell>
          <cell r="J2653">
            <v>314</v>
          </cell>
        </row>
        <row r="2654">
          <cell r="B2654">
            <v>2151280</v>
          </cell>
          <cell r="C2654" t="str">
            <v>空洞ﾌﾞﾛｯｸ積</v>
          </cell>
          <cell r="E2654" t="str">
            <v>150mm×190mm×390mm･(SF06)･C種･1段加算</v>
          </cell>
          <cell r="G2654" t="str">
            <v>m</v>
          </cell>
          <cell r="H2654">
            <v>1590</v>
          </cell>
          <cell r="I2654" t="str">
            <v>標準書〔Ⅰ〕-</v>
          </cell>
          <cell r="J2654">
            <v>314</v>
          </cell>
        </row>
        <row r="2655">
          <cell r="B2655">
            <v>2151290</v>
          </cell>
          <cell r="C2655" t="str">
            <v>空洞ﾌﾞﾛｯｸ積[2段]</v>
          </cell>
          <cell r="E2655" t="str">
            <v>190mm×190mm×390mm･(SF06)･C種･機械掘</v>
          </cell>
          <cell r="G2655" t="str">
            <v>m</v>
          </cell>
          <cell r="H2655">
            <v>5090</v>
          </cell>
          <cell r="I2655" t="str">
            <v>標準書〔Ⅰ〕-</v>
          </cell>
          <cell r="J2655">
            <v>314</v>
          </cell>
        </row>
        <row r="2656">
          <cell r="B2656">
            <v>2151300</v>
          </cell>
          <cell r="C2656" t="str">
            <v>空洞ﾌﾞﾛｯｸ積[2段]</v>
          </cell>
          <cell r="E2656" t="str">
            <v>190mm×190mm×390mm･(SF06)･C種･人力掘</v>
          </cell>
          <cell r="G2656" t="str">
            <v>m</v>
          </cell>
          <cell r="H2656">
            <v>5590</v>
          </cell>
          <cell r="I2656" t="str">
            <v>標準書〔Ⅰ〕-</v>
          </cell>
          <cell r="J2656">
            <v>314</v>
          </cell>
        </row>
        <row r="2657">
          <cell r="B2657">
            <v>2151310</v>
          </cell>
          <cell r="C2657" t="str">
            <v>空洞ﾌﾞﾛｯｸ積</v>
          </cell>
          <cell r="E2657" t="str">
            <v>190mm×190mm×390mm･(SF06)･C種･1段加算</v>
          </cell>
          <cell r="G2657" t="str">
            <v>m</v>
          </cell>
          <cell r="H2657">
            <v>2080</v>
          </cell>
          <cell r="I2657" t="str">
            <v>標準書〔Ⅰ〕-</v>
          </cell>
          <cell r="J2657">
            <v>314</v>
          </cell>
        </row>
        <row r="2658">
          <cell r="B2658">
            <v>2151320</v>
          </cell>
          <cell r="C2658" t="str">
            <v>防湿ｺﾝｸﾘｰﾄ叩き</v>
          </cell>
          <cell r="E2658" t="str">
            <v>厚120mm･有筋･(DC06)･ｼｰﾄ敷</v>
          </cell>
          <cell r="G2658" t="str">
            <v>m2</v>
          </cell>
          <cell r="H2658">
            <v>4240</v>
          </cell>
          <cell r="I2658" t="str">
            <v>標準書〔Ⅰ〕-</v>
          </cell>
          <cell r="J2658">
            <v>314</v>
          </cell>
        </row>
        <row r="2659">
          <cell r="B2659">
            <v>2151330</v>
          </cell>
          <cell r="C2659" t="str">
            <v>防湿ｺﾝｸﾘｰﾄ叩き</v>
          </cell>
          <cell r="E2659" t="str">
            <v>厚90mm･無筋･(DC07)･ｼｰﾄ敷</v>
          </cell>
          <cell r="G2659" t="str">
            <v>m2</v>
          </cell>
          <cell r="H2659">
            <v>2960</v>
          </cell>
          <cell r="I2659" t="str">
            <v>標準書〔Ⅰ〕-</v>
          </cell>
          <cell r="J2659">
            <v>314</v>
          </cell>
        </row>
        <row r="2660">
          <cell r="B2660">
            <v>2151340</v>
          </cell>
          <cell r="C2660" t="str">
            <v>防湿ｺﾝｸﾘｰﾄ叩き</v>
          </cell>
          <cell r="E2660" t="str">
            <v>厚60mm･無筋･(DC08)･ｼｰﾄ敷</v>
          </cell>
          <cell r="G2660" t="str">
            <v>m2</v>
          </cell>
          <cell r="H2660">
            <v>2460</v>
          </cell>
          <cell r="I2660" t="str">
            <v>標準書〔Ⅰ〕-</v>
          </cell>
          <cell r="J2660">
            <v>314</v>
          </cell>
        </row>
        <row r="2661">
          <cell r="B2661">
            <v>2151350</v>
          </cell>
          <cell r="C2661" t="str">
            <v>布基礎ﾓﾙﾀﾙ刷毛仕上げ</v>
          </cell>
          <cell r="E2661" t="str">
            <v>高さ450mm</v>
          </cell>
          <cell r="G2661" t="str">
            <v>m</v>
          </cell>
          <cell r="H2661">
            <v>2040</v>
          </cell>
          <cell r="I2661" t="str">
            <v>標準書〔Ⅰ〕-</v>
          </cell>
          <cell r="J2661">
            <v>314</v>
          </cell>
        </row>
        <row r="2662">
          <cell r="B2662">
            <v>2151360</v>
          </cell>
          <cell r="C2662" t="str">
            <v>布基礎ﾓﾙﾀﾙ刷毛仕上げ</v>
          </cell>
          <cell r="E2662" t="str">
            <v>高さ300mm</v>
          </cell>
          <cell r="G2662" t="str">
            <v>m</v>
          </cell>
          <cell r="H2662">
            <v>1480</v>
          </cell>
          <cell r="I2662" t="str">
            <v>標準書〔Ⅰ〕-</v>
          </cell>
          <cell r="J2662">
            <v>314</v>
          </cell>
        </row>
        <row r="2663">
          <cell r="B2663">
            <v>2151370</v>
          </cell>
          <cell r="C2663" t="str">
            <v>布基礎ﾓﾙﾀﾙ刷毛仕上げ</v>
          </cell>
          <cell r="E2663" t="str">
            <v>高さ240mm</v>
          </cell>
          <cell r="G2663" t="str">
            <v>m</v>
          </cell>
          <cell r="H2663">
            <v>1260</v>
          </cell>
          <cell r="I2663" t="str">
            <v>標準書〔Ⅰ〕-</v>
          </cell>
          <cell r="J2663">
            <v>314</v>
          </cell>
        </row>
        <row r="2664">
          <cell r="B2664">
            <v>2151380</v>
          </cell>
          <cell r="C2664" t="str">
            <v>布基礎ﾓﾙﾀﾙ刷毛仕上げ</v>
          </cell>
          <cell r="E2664" t="str">
            <v>高さ100mm･加算</v>
          </cell>
          <cell r="G2664" t="str">
            <v>m</v>
          </cell>
          <cell r="H2664">
            <v>370</v>
          </cell>
          <cell r="I2664" t="str">
            <v>標準書〔Ⅰ〕-</v>
          </cell>
          <cell r="J2664">
            <v>314</v>
          </cell>
        </row>
        <row r="2665">
          <cell r="B2665">
            <v>2170010</v>
          </cell>
          <cell r="C2665" t="str">
            <v>土間ｺﾝｸﾘｰﾄ叩き</v>
          </cell>
          <cell r="E2665" t="str">
            <v>厚60mm･無筋･(DC01)･すき取り･不用土処分共</v>
          </cell>
          <cell r="G2665" t="str">
            <v>m2</v>
          </cell>
          <cell r="H2665">
            <v>1710</v>
          </cell>
          <cell r="I2665" t="str">
            <v>標準書〔Ⅰ〕-</v>
          </cell>
          <cell r="J2665">
            <v>315</v>
          </cell>
        </row>
        <row r="2666">
          <cell r="B2666">
            <v>2170020</v>
          </cell>
          <cell r="C2666" t="str">
            <v>土間ｺﾝｸﾘｰﾄ叩き</v>
          </cell>
          <cell r="E2666" t="str">
            <v>厚90mm･無筋･(DC02)･すき取り･不用土処分共</v>
          </cell>
          <cell r="G2666" t="str">
            <v>m2</v>
          </cell>
          <cell r="H2666">
            <v>2560</v>
          </cell>
          <cell r="I2666" t="str">
            <v>標準書〔Ⅰ〕-</v>
          </cell>
          <cell r="J2666">
            <v>315</v>
          </cell>
        </row>
        <row r="2667">
          <cell r="B2667">
            <v>2170030</v>
          </cell>
          <cell r="C2667" t="str">
            <v>土間ｺﾝｸﾘｰﾄ叩き</v>
          </cell>
          <cell r="E2667" t="str">
            <v>厚120mm･無筋･(DC03)･すき取り･不用土処分共</v>
          </cell>
          <cell r="G2667" t="str">
            <v>m2</v>
          </cell>
          <cell r="H2667">
            <v>3240</v>
          </cell>
          <cell r="I2667" t="str">
            <v>標準書〔Ⅰ〕-</v>
          </cell>
          <cell r="J2667">
            <v>315</v>
          </cell>
        </row>
        <row r="2668">
          <cell r="B2668">
            <v>2170040</v>
          </cell>
          <cell r="C2668" t="str">
            <v>土間ｺﾝｸﾘｰﾄ叩き</v>
          </cell>
          <cell r="E2668" t="str">
            <v>厚150mm･無筋･(DC04)･すき取り･不用土処分共</v>
          </cell>
          <cell r="G2668" t="str">
            <v>m2</v>
          </cell>
          <cell r="H2668">
            <v>4060</v>
          </cell>
          <cell r="I2668" t="str">
            <v>標準書〔Ⅰ〕-</v>
          </cell>
          <cell r="J2668">
            <v>315</v>
          </cell>
        </row>
        <row r="2669">
          <cell r="B2669">
            <v>2170050</v>
          </cell>
          <cell r="C2669" t="str">
            <v>土間ｺﾝｸﾘｰﾄ叩き</v>
          </cell>
          <cell r="E2669" t="str">
            <v>厚90mm･有筋･(DC12)･すき取り･不用土処分共</v>
          </cell>
          <cell r="G2669" t="str">
            <v>m2</v>
          </cell>
          <cell r="H2669">
            <v>3340</v>
          </cell>
          <cell r="I2669" t="str">
            <v>標準書〔Ⅰ〕-</v>
          </cell>
          <cell r="J2669">
            <v>315</v>
          </cell>
        </row>
        <row r="2670">
          <cell r="B2670">
            <v>2170060</v>
          </cell>
          <cell r="C2670" t="str">
            <v>土間ｺﾝｸﾘｰﾄ叩き</v>
          </cell>
          <cell r="E2670" t="str">
            <v>厚120mm･有筋･(DC13)･すき取り･不用土処分共</v>
          </cell>
          <cell r="G2670" t="str">
            <v>m2</v>
          </cell>
          <cell r="H2670">
            <v>4320</v>
          </cell>
          <cell r="I2670" t="str">
            <v>標準書〔Ⅰ〕-</v>
          </cell>
          <cell r="J2670">
            <v>315</v>
          </cell>
        </row>
        <row r="2671">
          <cell r="B2671">
            <v>2170070</v>
          </cell>
          <cell r="C2671" t="str">
            <v>土間ｺﾝｸﾘｰﾄ叩き</v>
          </cell>
          <cell r="E2671" t="str">
            <v>厚150mm･有筋･(DC14)･すき取り･不用土処分共</v>
          </cell>
          <cell r="G2671" t="str">
            <v>m2</v>
          </cell>
          <cell r="H2671">
            <v>5110</v>
          </cell>
          <cell r="I2671" t="str">
            <v>標準書〔Ⅰ〕-</v>
          </cell>
          <cell r="J2671">
            <v>315</v>
          </cell>
        </row>
        <row r="2672">
          <cell r="B2672">
            <v>2170080</v>
          </cell>
          <cell r="C2672" t="str">
            <v>土間ｺﾝｸﾘｰﾄ叩き</v>
          </cell>
          <cell r="E2672" t="str">
            <v>厚180mm･有筋･(DC15)･すき取り･不用土処分共</v>
          </cell>
          <cell r="G2672" t="str">
            <v>m2</v>
          </cell>
          <cell r="H2672">
            <v>5920</v>
          </cell>
          <cell r="I2672" t="str">
            <v>標準書〔Ⅰ〕-</v>
          </cell>
          <cell r="J2672">
            <v>315</v>
          </cell>
        </row>
        <row r="2673">
          <cell r="B2673">
            <v>2170090</v>
          </cell>
          <cell r="C2673" t="str">
            <v>土間ｺﾝｸﾘｰﾄ叩き</v>
          </cell>
          <cell r="E2673" t="str">
            <v>厚210mm･有筋･(DC16)･すき取り･不用土処分共</v>
          </cell>
          <cell r="G2673" t="str">
            <v>m2</v>
          </cell>
          <cell r="H2673">
            <v>6630</v>
          </cell>
          <cell r="I2673" t="str">
            <v>標準書〔Ⅰ〕-</v>
          </cell>
          <cell r="J2673">
            <v>315</v>
          </cell>
        </row>
        <row r="2674">
          <cell r="B2674">
            <v>2170100</v>
          </cell>
          <cell r="C2674" t="str">
            <v>土間ｺﾝｸﾘｰﾄ叩き</v>
          </cell>
          <cell r="E2674" t="str">
            <v>厚240mm･有筋･(DC17)･すき取り･不用土処分共</v>
          </cell>
          <cell r="G2674" t="str">
            <v>m2</v>
          </cell>
          <cell r="H2674">
            <v>7130</v>
          </cell>
          <cell r="I2674" t="str">
            <v>標準書〔Ⅰ〕-</v>
          </cell>
          <cell r="J2674">
            <v>315</v>
          </cell>
        </row>
        <row r="2675">
          <cell r="B2675">
            <v>2170110</v>
          </cell>
          <cell r="C2675" t="str">
            <v>花こう岩(御影石)敷</v>
          </cell>
          <cell r="E2675" t="str">
            <v>600mm×600mm×厚30mm</v>
          </cell>
          <cell r="G2675" t="str">
            <v>m2</v>
          </cell>
          <cell r="H2675">
            <v>31300</v>
          </cell>
          <cell r="I2675" t="str">
            <v>標準書〔Ⅰ〕-</v>
          </cell>
          <cell r="J2675">
            <v>315</v>
          </cell>
        </row>
        <row r="2676">
          <cell r="B2676">
            <v>2170120</v>
          </cell>
          <cell r="C2676" t="str">
            <v>ｺﾝｸﾘｰﾄ平板敷</v>
          </cell>
          <cell r="E2676" t="str">
            <v>300mm×300mm×厚60mm</v>
          </cell>
          <cell r="G2676" t="str">
            <v>m2</v>
          </cell>
          <cell r="H2676">
            <v>7530</v>
          </cell>
          <cell r="I2676" t="str">
            <v>標準書〔Ⅰ〕-</v>
          </cell>
          <cell r="J2676">
            <v>315</v>
          </cell>
        </row>
        <row r="2677">
          <cell r="B2677">
            <v>2170130</v>
          </cell>
          <cell r="C2677" t="str">
            <v>ｺﾝｸﾘｰﾄ平板敷</v>
          </cell>
          <cell r="E2677" t="str">
            <v>400mm×400mm×厚60mm</v>
          </cell>
          <cell r="G2677" t="str">
            <v>m2</v>
          </cell>
          <cell r="H2677">
            <v>11100</v>
          </cell>
          <cell r="I2677" t="str">
            <v>標準書〔Ⅰ〕-</v>
          </cell>
          <cell r="J2677">
            <v>315</v>
          </cell>
        </row>
        <row r="2678">
          <cell r="B2678">
            <v>2170140</v>
          </cell>
          <cell r="C2678" t="str">
            <v>ｺﾝｸﾘｰﾄ平板敷</v>
          </cell>
          <cell r="E2678" t="str">
            <v>300mm×300mm×厚60mm･ｶﾗｰ平板</v>
          </cell>
          <cell r="G2678" t="str">
            <v>m2</v>
          </cell>
          <cell r="H2678">
            <v>8160</v>
          </cell>
          <cell r="I2678" t="str">
            <v>標準書〔Ⅰ〕-</v>
          </cell>
          <cell r="J2678">
            <v>315</v>
          </cell>
        </row>
        <row r="2679">
          <cell r="B2679">
            <v>2170150</v>
          </cell>
          <cell r="C2679" t="str">
            <v>ｺﾝｸﾘｰﾄ平板敷</v>
          </cell>
          <cell r="E2679" t="str">
            <v>500mm×500mm×厚60mm･鉄平石貼</v>
          </cell>
          <cell r="G2679" t="str">
            <v>m2</v>
          </cell>
          <cell r="H2679">
            <v>18400</v>
          </cell>
          <cell r="I2679" t="str">
            <v>標準書〔Ⅰ〕-</v>
          </cell>
          <cell r="J2679">
            <v>315</v>
          </cell>
        </row>
        <row r="2680">
          <cell r="B2680">
            <v>2170160</v>
          </cell>
          <cell r="C2680" t="str">
            <v>れんが敷</v>
          </cell>
          <cell r="E2680" t="str">
            <v>平敷</v>
          </cell>
          <cell r="G2680" t="str">
            <v>m2</v>
          </cell>
          <cell r="H2680">
            <v>11100</v>
          </cell>
          <cell r="I2680" t="str">
            <v>標準書〔Ⅰ〕-</v>
          </cell>
          <cell r="J2680">
            <v>315</v>
          </cell>
        </row>
        <row r="2681">
          <cell r="B2681">
            <v>2170170</v>
          </cell>
          <cell r="C2681" t="str">
            <v>れんが敷</v>
          </cell>
          <cell r="E2681" t="str">
            <v>小端立敷き</v>
          </cell>
          <cell r="G2681" t="str">
            <v>m2</v>
          </cell>
          <cell r="H2681">
            <v>16600</v>
          </cell>
          <cell r="I2681" t="str">
            <v>標準書〔Ⅰ〕-</v>
          </cell>
          <cell r="J2681">
            <v>315</v>
          </cell>
        </row>
        <row r="2682">
          <cell r="B2682">
            <v>2170180</v>
          </cell>
          <cell r="C2682" t="str">
            <v>ｱｽﾌｧﾙﾄ舗装</v>
          </cell>
          <cell r="E2682" t="str">
            <v>路盤150mm･表層30mm</v>
          </cell>
          <cell r="G2682" t="str">
            <v>m2</v>
          </cell>
          <cell r="H2682">
            <v>2930</v>
          </cell>
          <cell r="I2682" t="str">
            <v>標準書〔Ⅰ〕-</v>
          </cell>
          <cell r="J2682">
            <v>315</v>
          </cell>
        </row>
        <row r="2683">
          <cell r="B2683">
            <v>2170190</v>
          </cell>
          <cell r="C2683" t="str">
            <v>ｱｽﾌｧﾙﾄ舗装</v>
          </cell>
          <cell r="E2683" t="str">
            <v>路盤300mm･表層30mm</v>
          </cell>
          <cell r="G2683" t="str">
            <v>m2</v>
          </cell>
          <cell r="H2683">
            <v>3980</v>
          </cell>
          <cell r="I2683" t="str">
            <v>標準書〔Ⅰ〕-</v>
          </cell>
          <cell r="J2683">
            <v>315</v>
          </cell>
        </row>
        <row r="2684">
          <cell r="B2684">
            <v>2210010</v>
          </cell>
          <cell r="C2684" t="str">
            <v>捨てｺﾝｸﾘｰﾄ</v>
          </cell>
          <cell r="E2684" t="str">
            <v>18N/m㎡･人力打設</v>
          </cell>
          <cell r="G2684" t="str">
            <v>m3</v>
          </cell>
          <cell r="H2684">
            <v>18700</v>
          </cell>
          <cell r="I2684" t="str">
            <v>標準書〔Ⅰ〕-</v>
          </cell>
          <cell r="J2684">
            <v>316</v>
          </cell>
        </row>
        <row r="2685">
          <cell r="B2685">
            <v>2210020</v>
          </cell>
          <cell r="C2685" t="str">
            <v>捨てｺﾝｸﾘｰﾄ</v>
          </cell>
          <cell r="E2685" t="str">
            <v>18N/m㎡･ｼｭｰﾄ打設</v>
          </cell>
          <cell r="G2685" t="str">
            <v>m3</v>
          </cell>
          <cell r="H2685">
            <v>16900</v>
          </cell>
          <cell r="I2685" t="str">
            <v>標準書〔Ⅰ〕-</v>
          </cell>
          <cell r="J2685">
            <v>316</v>
          </cell>
        </row>
        <row r="2686">
          <cell r="B2686">
            <v>2210030</v>
          </cell>
          <cell r="C2686" t="str">
            <v>捨てｺﾝｸﾘｰﾄ</v>
          </cell>
          <cell r="E2686" t="str">
            <v>18N/m㎡･ﾎﾟﾝﾌﾟ打設</v>
          </cell>
          <cell r="G2686" t="str">
            <v>m3</v>
          </cell>
          <cell r="H2686">
            <v>14600</v>
          </cell>
          <cell r="I2686" t="str">
            <v>標準書〔Ⅰ〕-</v>
          </cell>
          <cell r="J2686">
            <v>316</v>
          </cell>
        </row>
        <row r="2687">
          <cell r="B2687">
            <v>2210040</v>
          </cell>
          <cell r="C2687" t="str">
            <v>土間ｺﾝｸﾘｰﾄ</v>
          </cell>
          <cell r="E2687" t="str">
            <v>18N/m㎡･人力打設</v>
          </cell>
          <cell r="G2687" t="str">
            <v>m3</v>
          </cell>
          <cell r="H2687">
            <v>18500</v>
          </cell>
          <cell r="I2687" t="str">
            <v>標準書〔Ⅰ〕-</v>
          </cell>
          <cell r="J2687">
            <v>316</v>
          </cell>
        </row>
        <row r="2688">
          <cell r="B2688">
            <v>2210050</v>
          </cell>
          <cell r="C2688" t="str">
            <v>土間ｺﾝｸﾘｰﾄ</v>
          </cell>
          <cell r="E2688" t="str">
            <v>18N/m㎡･ｼｭｰﾄ打設</v>
          </cell>
          <cell r="G2688" t="str">
            <v>m3</v>
          </cell>
          <cell r="H2688">
            <v>16700</v>
          </cell>
          <cell r="I2688" t="str">
            <v>標準書〔Ⅰ〕-</v>
          </cell>
          <cell r="J2688">
            <v>316</v>
          </cell>
        </row>
        <row r="2689">
          <cell r="B2689">
            <v>2210060</v>
          </cell>
          <cell r="C2689" t="str">
            <v>土間ｺﾝｸﾘｰﾄ</v>
          </cell>
          <cell r="E2689" t="str">
            <v>18N/m㎡･ﾎﾟﾝﾌﾟ打設</v>
          </cell>
          <cell r="G2689" t="str">
            <v>m3</v>
          </cell>
          <cell r="H2689">
            <v>14400</v>
          </cell>
          <cell r="I2689" t="str">
            <v>標準書〔Ⅰ〕-</v>
          </cell>
          <cell r="J2689">
            <v>316</v>
          </cell>
        </row>
        <row r="2690">
          <cell r="B2690">
            <v>2210070</v>
          </cell>
          <cell r="C2690" t="str">
            <v>く体ｺﾝｸﾘｰﾄ</v>
          </cell>
          <cell r="E2690" t="str">
            <v>18N/m㎡･ﾎﾟﾝﾌﾟ打設･小型構造物</v>
          </cell>
          <cell r="G2690" t="str">
            <v>m3</v>
          </cell>
          <cell r="H2690">
            <v>16400</v>
          </cell>
          <cell r="I2690" t="str">
            <v>標準書〔Ⅰ〕-</v>
          </cell>
          <cell r="J2690">
            <v>316</v>
          </cell>
        </row>
        <row r="2691">
          <cell r="B2691">
            <v>2210080</v>
          </cell>
          <cell r="C2691" t="str">
            <v>く体ｺﾝｸﾘｰﾄ</v>
          </cell>
          <cell r="E2691" t="str">
            <v>18N/m㎡･ｼｭｰﾄ打設･小型構造物</v>
          </cell>
          <cell r="G2691" t="str">
            <v>m3</v>
          </cell>
          <cell r="H2691">
            <v>19600</v>
          </cell>
          <cell r="I2691" t="str">
            <v>標準書〔Ⅰ〕-</v>
          </cell>
          <cell r="J2691">
            <v>316</v>
          </cell>
        </row>
        <row r="2692">
          <cell r="B2692">
            <v>2210090</v>
          </cell>
          <cell r="C2692" t="str">
            <v>く体ｺﾝｸﾘｰﾄ</v>
          </cell>
          <cell r="E2692" t="str">
            <v>18N/m㎡･人力打設･小型構造物</v>
          </cell>
          <cell r="G2692" t="str">
            <v>m3</v>
          </cell>
          <cell r="H2692">
            <v>22500</v>
          </cell>
          <cell r="I2692" t="str">
            <v>標準書〔Ⅰ〕-</v>
          </cell>
          <cell r="J2692">
            <v>316</v>
          </cell>
        </row>
        <row r="2693">
          <cell r="B2693">
            <v>2210100</v>
          </cell>
          <cell r="C2693" t="str">
            <v>く体ｺﾝｸﾘｰﾄ</v>
          </cell>
          <cell r="E2693" t="str">
            <v>21N/m㎡･ﾎﾟﾝﾌﾟ打設･小型構造物</v>
          </cell>
          <cell r="G2693" t="str">
            <v>m3</v>
          </cell>
          <cell r="H2693">
            <v>16700</v>
          </cell>
          <cell r="I2693" t="str">
            <v>標準書〔Ⅰ〕-</v>
          </cell>
          <cell r="J2693">
            <v>316</v>
          </cell>
        </row>
        <row r="2694">
          <cell r="B2694">
            <v>2210110</v>
          </cell>
          <cell r="C2694" t="str">
            <v>く体ｺﾝｸﾘｰﾄ</v>
          </cell>
          <cell r="E2694" t="str">
            <v>21N/m㎡･ｼｭｰﾄ打設･小型構造物</v>
          </cell>
          <cell r="G2694" t="str">
            <v>m3</v>
          </cell>
          <cell r="H2694">
            <v>19900</v>
          </cell>
          <cell r="I2694" t="str">
            <v>標準書〔Ⅰ〕-</v>
          </cell>
          <cell r="J2694">
            <v>316</v>
          </cell>
        </row>
        <row r="2695">
          <cell r="B2695">
            <v>2210120</v>
          </cell>
          <cell r="C2695" t="str">
            <v>く体ｺﾝｸﾘｰﾄ</v>
          </cell>
          <cell r="E2695" t="str">
            <v>21N/m㎡･人力打設･小型構造物</v>
          </cell>
          <cell r="G2695" t="str">
            <v>m3</v>
          </cell>
          <cell r="H2695">
            <v>22800</v>
          </cell>
          <cell r="I2695" t="str">
            <v>標準書〔Ⅰ〕-</v>
          </cell>
          <cell r="J2695">
            <v>316</v>
          </cell>
        </row>
        <row r="2696">
          <cell r="B2696">
            <v>2210130</v>
          </cell>
          <cell r="C2696" t="str">
            <v>く体ｺﾝｸﾘｰﾄ</v>
          </cell>
          <cell r="E2696" t="str">
            <v>ﾎﾟﾝﾌﾟ打設･1日20m3以上50m3未満･(手間のみ)</v>
          </cell>
          <cell r="G2696" t="str">
            <v>m3</v>
          </cell>
          <cell r="H2696">
            <v>3580</v>
          </cell>
          <cell r="I2696" t="str">
            <v>標準書〔Ⅰ〕-</v>
          </cell>
          <cell r="J2696">
            <v>316</v>
          </cell>
        </row>
        <row r="2697">
          <cell r="B2697">
            <v>2210140</v>
          </cell>
          <cell r="C2697" t="str">
            <v>く体ｺﾝｸﾘｰﾄ</v>
          </cell>
          <cell r="E2697" t="str">
            <v>ﾎﾟﾝﾌﾟ打設･1日50m3以上100m3未満･(手間のみ)</v>
          </cell>
          <cell r="G2697" t="str">
            <v>m3</v>
          </cell>
          <cell r="H2697">
            <v>2910</v>
          </cell>
          <cell r="I2697" t="str">
            <v>標準書〔Ⅰ〕-</v>
          </cell>
          <cell r="J2697">
            <v>316</v>
          </cell>
        </row>
        <row r="2698">
          <cell r="B2698">
            <v>2210150</v>
          </cell>
          <cell r="C2698" t="str">
            <v>く体ｺﾝｸﾘｰﾄ</v>
          </cell>
          <cell r="E2698" t="str">
            <v>ﾎﾟﾝﾌﾟ打設･1日100m3以上170m3未満･(手間のみ)</v>
          </cell>
          <cell r="G2698" t="str">
            <v>m3</v>
          </cell>
          <cell r="H2698">
            <v>2270</v>
          </cell>
          <cell r="I2698" t="str">
            <v>標準書〔Ⅰ〕-</v>
          </cell>
          <cell r="J2698">
            <v>316</v>
          </cell>
        </row>
        <row r="2699">
          <cell r="B2699">
            <v>2210160</v>
          </cell>
          <cell r="C2699" t="str">
            <v>く体ｺﾝｸﾘｰﾄ</v>
          </cell>
          <cell r="E2699" t="str">
            <v>ﾎﾟﾝﾌﾟ打設･1日170m3以上･(手間のみ)</v>
          </cell>
          <cell r="G2699" t="str">
            <v>m3</v>
          </cell>
          <cell r="H2699">
            <v>2060</v>
          </cell>
          <cell r="I2699" t="str">
            <v>標準書〔Ⅰ〕-</v>
          </cell>
          <cell r="J2699">
            <v>316</v>
          </cell>
        </row>
        <row r="2700">
          <cell r="B2700">
            <v>2210170</v>
          </cell>
          <cell r="C2700" t="str">
            <v>く体ｺﾝｸﾘｰﾄ</v>
          </cell>
          <cell r="E2700" t="str">
            <v>18N/m㎡･ﾎﾟﾝﾌﾟ打設･1日50m3未満</v>
          </cell>
          <cell r="G2700" t="str">
            <v>m3</v>
          </cell>
          <cell r="H2700">
            <v>16400</v>
          </cell>
          <cell r="I2700" t="str">
            <v>標準書〔Ⅰ〕-</v>
          </cell>
          <cell r="J2700">
            <v>316</v>
          </cell>
        </row>
        <row r="2701">
          <cell r="B2701">
            <v>2210180</v>
          </cell>
          <cell r="C2701" t="str">
            <v>く体ｺﾝｸﾘｰﾄ</v>
          </cell>
          <cell r="E2701" t="str">
            <v>18N/m㎡･ﾎﾟﾝﾌﾟ打設･1日50～100m3</v>
          </cell>
          <cell r="G2701" t="str">
            <v>m3</v>
          </cell>
          <cell r="H2701">
            <v>15800</v>
          </cell>
          <cell r="I2701" t="str">
            <v>標準書〔Ⅰ〕-</v>
          </cell>
          <cell r="J2701">
            <v>316</v>
          </cell>
        </row>
        <row r="2702">
          <cell r="B2702">
            <v>2210190</v>
          </cell>
          <cell r="C2702" t="str">
            <v>く体ｺﾝｸﾘｰﾄ</v>
          </cell>
          <cell r="E2702" t="str">
            <v>18N/m㎡･ﾎﾟﾝﾌﾟ打設･1日100～170m3</v>
          </cell>
          <cell r="G2702" t="str">
            <v>m3</v>
          </cell>
          <cell r="H2702">
            <v>15100</v>
          </cell>
          <cell r="I2702" t="str">
            <v>標準書〔Ⅰ〕-</v>
          </cell>
          <cell r="J2702">
            <v>316</v>
          </cell>
        </row>
        <row r="2703">
          <cell r="B2703">
            <v>2210200</v>
          </cell>
          <cell r="C2703" t="str">
            <v>く体ｺﾝｸﾘｰﾄ</v>
          </cell>
          <cell r="E2703" t="str">
            <v>18N/m㎡･ﾎﾟﾝﾌﾟ打設･1日170m3以上</v>
          </cell>
          <cell r="G2703" t="str">
            <v>m3</v>
          </cell>
          <cell r="H2703">
            <v>14900</v>
          </cell>
          <cell r="I2703" t="str">
            <v>標準書〔Ⅰ〕-</v>
          </cell>
          <cell r="J2703">
            <v>316</v>
          </cell>
        </row>
        <row r="2704">
          <cell r="B2704">
            <v>2210210</v>
          </cell>
          <cell r="C2704" t="str">
            <v>く体ｺﾝｸﾘｰﾄ</v>
          </cell>
          <cell r="E2704" t="str">
            <v>21N/m㎡･ﾎﾟﾝﾌﾟ打設･1日50m3未満</v>
          </cell>
          <cell r="G2704" t="str">
            <v>m3</v>
          </cell>
          <cell r="H2704">
            <v>16700</v>
          </cell>
          <cell r="I2704" t="str">
            <v>標準書〔Ⅰ〕-</v>
          </cell>
          <cell r="J2704">
            <v>316</v>
          </cell>
        </row>
        <row r="2705">
          <cell r="B2705">
            <v>2210220</v>
          </cell>
          <cell r="C2705" t="str">
            <v>く体ｺﾝｸﾘｰﾄ</v>
          </cell>
          <cell r="E2705" t="str">
            <v>21N/m㎡･ﾎﾟﾝﾌﾟ打設･1日50～100m3</v>
          </cell>
          <cell r="G2705" t="str">
            <v>m3</v>
          </cell>
          <cell r="H2705">
            <v>16100</v>
          </cell>
          <cell r="I2705" t="str">
            <v>標準書〔Ⅰ〕-</v>
          </cell>
          <cell r="J2705">
            <v>316</v>
          </cell>
        </row>
        <row r="2706">
          <cell r="B2706">
            <v>2210230</v>
          </cell>
          <cell r="C2706" t="str">
            <v>く体ｺﾝｸﾘｰﾄ</v>
          </cell>
          <cell r="E2706" t="str">
            <v>21N/m㎡･ﾎﾟﾝﾌﾟ打設･1日100～170m3</v>
          </cell>
          <cell r="G2706" t="str">
            <v>m3</v>
          </cell>
          <cell r="H2706">
            <v>15400</v>
          </cell>
          <cell r="I2706" t="str">
            <v>標準書〔Ⅰ〕-</v>
          </cell>
          <cell r="J2706">
            <v>316</v>
          </cell>
        </row>
        <row r="2707">
          <cell r="B2707">
            <v>2210240</v>
          </cell>
          <cell r="C2707" t="str">
            <v>く体ｺﾝｸﾘｰﾄ</v>
          </cell>
          <cell r="E2707" t="str">
            <v>21N/m㎡･ﾎﾟﾝﾌﾟ打設･1日170m3以上</v>
          </cell>
          <cell r="G2707" t="str">
            <v>m3</v>
          </cell>
          <cell r="H2707">
            <v>15200</v>
          </cell>
          <cell r="I2707" t="str">
            <v>標準書〔Ⅰ〕-</v>
          </cell>
          <cell r="J2707">
            <v>316</v>
          </cell>
        </row>
        <row r="2708">
          <cell r="B2708">
            <v>2210250</v>
          </cell>
          <cell r="C2708" t="str">
            <v>く体軽量ｺﾝｸﾘｰﾄ</v>
          </cell>
          <cell r="E2708" t="str">
            <v>ﾎﾟﾝﾌﾟ打設</v>
          </cell>
          <cell r="G2708" t="str">
            <v>m3</v>
          </cell>
          <cell r="H2708">
            <v>24800</v>
          </cell>
          <cell r="I2708" t="str">
            <v>標準書〔Ⅰ〕-</v>
          </cell>
          <cell r="J2708">
            <v>316</v>
          </cell>
        </row>
        <row r="2709">
          <cell r="B2709">
            <v>2210260</v>
          </cell>
          <cell r="C2709" t="str">
            <v>く体軽量ｺﾝｸﾘｰﾄ</v>
          </cell>
          <cell r="E2709" t="str">
            <v>人力打設</v>
          </cell>
          <cell r="G2709" t="str">
            <v>m3</v>
          </cell>
          <cell r="H2709">
            <v>32700</v>
          </cell>
          <cell r="I2709" t="str">
            <v>標準書〔Ⅰ〕-</v>
          </cell>
          <cell r="J2709">
            <v>316</v>
          </cell>
        </row>
        <row r="2710">
          <cell r="B2710">
            <v>2210270</v>
          </cell>
          <cell r="C2710" t="str">
            <v>軽量ｺﾝｸﾘｰﾄ</v>
          </cell>
          <cell r="E2710" t="str">
            <v>厚40mm･人力打設･防水層押さえｺﾝｸﾘｰﾄ等</v>
          </cell>
          <cell r="G2710" t="str">
            <v>m2</v>
          </cell>
          <cell r="H2710">
            <v>1140</v>
          </cell>
          <cell r="I2710" t="str">
            <v>標準書〔Ⅰ〕-</v>
          </cell>
          <cell r="J2710">
            <v>316</v>
          </cell>
        </row>
        <row r="2711">
          <cell r="B2711">
            <v>2210280</v>
          </cell>
          <cell r="C2711" t="str">
            <v>軽量ｺﾝｸﾘｰﾄ</v>
          </cell>
          <cell r="E2711" t="str">
            <v>厚50mm･人力打設･防水層押さえｺﾝｸﾘｰﾄ等</v>
          </cell>
          <cell r="G2711" t="str">
            <v>m2</v>
          </cell>
          <cell r="H2711">
            <v>1600</v>
          </cell>
          <cell r="I2711" t="str">
            <v>標準書〔Ⅰ〕-</v>
          </cell>
          <cell r="J2711">
            <v>316</v>
          </cell>
        </row>
        <row r="2712">
          <cell r="B2712">
            <v>2210290</v>
          </cell>
          <cell r="C2712" t="str">
            <v>軽量ｺﾝｸﾘｰﾄ</v>
          </cell>
          <cell r="E2712" t="str">
            <v>厚60mm･人力打設･防水層押さえｺﾝｸﾘｰﾄ等</v>
          </cell>
          <cell r="G2712" t="str">
            <v>m2</v>
          </cell>
          <cell r="H2712">
            <v>1830</v>
          </cell>
          <cell r="I2712" t="str">
            <v>標準書〔Ⅰ〕-</v>
          </cell>
          <cell r="J2712">
            <v>316</v>
          </cell>
        </row>
        <row r="2713">
          <cell r="B2713">
            <v>2210300</v>
          </cell>
          <cell r="C2713" t="str">
            <v>軽量ｺﾝｸﾘｰﾄ</v>
          </cell>
          <cell r="E2713" t="str">
            <v>厚70mm･人力打設･防水層押さえｺﾝｸﾘｰﾄ等</v>
          </cell>
          <cell r="G2713" t="str">
            <v>m2</v>
          </cell>
          <cell r="H2713">
            <v>2060</v>
          </cell>
          <cell r="I2713" t="str">
            <v>標準書〔Ⅰ〕-</v>
          </cell>
          <cell r="J2713">
            <v>316</v>
          </cell>
        </row>
        <row r="2714">
          <cell r="B2714">
            <v>2210310</v>
          </cell>
          <cell r="C2714" t="str">
            <v>ｺﾝｸﾘｰﾄ(現場練)</v>
          </cell>
          <cell r="E2714">
            <v>4.3101851851851856E-2</v>
          </cell>
          <cell r="G2714" t="str">
            <v>m3</v>
          </cell>
          <cell r="H2714">
            <v>45500</v>
          </cell>
          <cell r="I2714" t="str">
            <v>標準書〔Ⅰ〕-</v>
          </cell>
          <cell r="J2714">
            <v>316</v>
          </cell>
        </row>
        <row r="2715">
          <cell r="B2715">
            <v>2220010</v>
          </cell>
          <cell r="C2715" t="str">
            <v>型枠</v>
          </cell>
          <cell r="E2715" t="str">
            <v>非木造布基礎･地中梁</v>
          </cell>
          <cell r="G2715" t="str">
            <v>m2</v>
          </cell>
          <cell r="H2715">
            <v>4370</v>
          </cell>
          <cell r="I2715" t="str">
            <v>標準書〔Ⅰ〕-</v>
          </cell>
          <cell r="J2715">
            <v>317</v>
          </cell>
        </row>
        <row r="2716">
          <cell r="B2716">
            <v>2220020</v>
          </cell>
          <cell r="C2716" t="str">
            <v>型枠</v>
          </cell>
          <cell r="E2716" t="str">
            <v>非木造独立基礎</v>
          </cell>
          <cell r="G2716" t="str">
            <v>m2</v>
          </cell>
          <cell r="H2716">
            <v>4990</v>
          </cell>
          <cell r="I2716" t="str">
            <v>標準書〔Ⅰ〕-</v>
          </cell>
          <cell r="J2716">
            <v>317</v>
          </cell>
        </row>
        <row r="2717">
          <cell r="B2717">
            <v>2220030</v>
          </cell>
          <cell r="C2717" t="str">
            <v>型枠</v>
          </cell>
          <cell r="E2717" t="str">
            <v>く体･一般ﾗｰﾒﾝ構造･階高3m～3.8m程度</v>
          </cell>
          <cell r="G2717" t="str">
            <v>m2</v>
          </cell>
          <cell r="H2717">
            <v>5270</v>
          </cell>
          <cell r="I2717" t="str">
            <v>標準書〔Ⅰ〕-</v>
          </cell>
          <cell r="J2717">
            <v>317</v>
          </cell>
        </row>
        <row r="2718">
          <cell r="B2718">
            <v>2220040</v>
          </cell>
          <cell r="C2718" t="str">
            <v>型枠</v>
          </cell>
          <cell r="E2718" t="str">
            <v>く体･一般ﾗｰﾒﾝ構造打放し階高3m～3.8m程度</v>
          </cell>
          <cell r="G2718" t="str">
            <v>m2</v>
          </cell>
          <cell r="H2718">
            <v>6320</v>
          </cell>
          <cell r="I2718" t="str">
            <v>標準書〔Ⅰ〕-</v>
          </cell>
          <cell r="J2718">
            <v>317</v>
          </cell>
        </row>
        <row r="2719">
          <cell r="B2719">
            <v>2220050</v>
          </cell>
          <cell r="C2719" t="str">
            <v>型枠</v>
          </cell>
          <cell r="E2719" t="str">
            <v>く体･壁構造･中層程度</v>
          </cell>
          <cell r="G2719" t="str">
            <v>m2</v>
          </cell>
          <cell r="H2719">
            <v>5040</v>
          </cell>
          <cell r="I2719" t="str">
            <v>標準書〔Ⅰ〕-</v>
          </cell>
          <cell r="J2719">
            <v>317</v>
          </cell>
        </row>
        <row r="2720">
          <cell r="B2720">
            <v>2220060</v>
          </cell>
          <cell r="C2720" t="str">
            <v>型枠</v>
          </cell>
          <cell r="E2720" t="str">
            <v>く体･壁構造･打放し･中層程度</v>
          </cell>
          <cell r="G2720" t="str">
            <v>m2</v>
          </cell>
          <cell r="H2720">
            <v>6090</v>
          </cell>
          <cell r="I2720" t="str">
            <v>標準書〔Ⅰ〕-</v>
          </cell>
          <cell r="J2720">
            <v>317</v>
          </cell>
        </row>
        <row r="2721">
          <cell r="B2721">
            <v>2220070</v>
          </cell>
          <cell r="C2721" t="str">
            <v>型枠</v>
          </cell>
          <cell r="E2721" t="str">
            <v>ﾌﾞﾛｯｸ造がりょう</v>
          </cell>
          <cell r="G2721" t="str">
            <v>m2</v>
          </cell>
          <cell r="H2721">
            <v>5440</v>
          </cell>
          <cell r="I2721" t="str">
            <v>標準書〔Ⅰ〕-</v>
          </cell>
          <cell r="J2721">
            <v>317</v>
          </cell>
        </row>
        <row r="2722">
          <cell r="B2722">
            <v>2220080</v>
          </cell>
          <cell r="C2722" t="str">
            <v>型枠</v>
          </cell>
          <cell r="E2722" t="str">
            <v>木造建物･工作物簡易型枠</v>
          </cell>
          <cell r="G2722" t="str">
            <v>m2</v>
          </cell>
          <cell r="H2722">
            <v>3080</v>
          </cell>
          <cell r="I2722" t="str">
            <v>標準書〔Ⅰ〕-</v>
          </cell>
          <cell r="J2722">
            <v>317</v>
          </cell>
        </row>
        <row r="2723">
          <cell r="B2723">
            <v>2230010</v>
          </cell>
          <cell r="C2723" t="str">
            <v>鉄筋･加工組立手間</v>
          </cell>
          <cell r="E2723" t="str">
            <v>ﾗｰﾒﾝ構造･継手重ね</v>
          </cell>
          <cell r="G2723" t="str">
            <v>t</v>
          </cell>
          <cell r="H2723">
            <v>87400</v>
          </cell>
          <cell r="I2723" t="str">
            <v>標準書〔Ⅰ〕-</v>
          </cell>
          <cell r="J2723">
            <v>318</v>
          </cell>
        </row>
        <row r="2724">
          <cell r="B2724">
            <v>2230020</v>
          </cell>
          <cell r="C2724" t="str">
            <v>鉄筋･加工組立手間</v>
          </cell>
          <cell r="E2724" t="str">
            <v>壁式構造･継手重ね</v>
          </cell>
          <cell r="G2724" t="str">
            <v>t</v>
          </cell>
          <cell r="H2724">
            <v>101000</v>
          </cell>
          <cell r="I2724" t="str">
            <v>標準書〔Ⅰ〕-</v>
          </cell>
          <cell r="J2724">
            <v>318</v>
          </cell>
        </row>
        <row r="2725">
          <cell r="B2725">
            <v>2230030</v>
          </cell>
          <cell r="C2725" t="str">
            <v>鉄筋･加工組立手間</v>
          </cell>
          <cell r="E2725" t="str">
            <v>S造･木造基礎･継手重ね</v>
          </cell>
          <cell r="G2725" t="str">
            <v>t</v>
          </cell>
          <cell r="H2725">
            <v>123100</v>
          </cell>
          <cell r="I2725" t="str">
            <v>標準書〔Ⅰ〕-</v>
          </cell>
          <cell r="J2725">
            <v>318</v>
          </cell>
        </row>
        <row r="2726">
          <cell r="B2726">
            <v>2230040</v>
          </cell>
          <cell r="C2726" t="str">
            <v>鉄筋･加工組立</v>
          </cell>
          <cell r="E2726" t="str">
            <v>ﾗｰﾒﾝ構造･5t未満</v>
          </cell>
          <cell r="G2726" t="str">
            <v>t</v>
          </cell>
          <cell r="H2726">
            <v>164300</v>
          </cell>
          <cell r="I2726" t="str">
            <v>標準書〔Ⅰ〕-</v>
          </cell>
          <cell r="J2726">
            <v>318</v>
          </cell>
        </row>
        <row r="2727">
          <cell r="B2727">
            <v>2230050</v>
          </cell>
          <cell r="C2727" t="str">
            <v>鉄筋･加工組立</v>
          </cell>
          <cell r="E2727" t="str">
            <v>ﾗｰﾒﾝ構造･5t以上～50t未満</v>
          </cell>
          <cell r="G2727" t="str">
            <v>t</v>
          </cell>
          <cell r="H2727">
            <v>160300</v>
          </cell>
          <cell r="I2727" t="str">
            <v>標準書〔Ⅰ〕-</v>
          </cell>
          <cell r="J2727">
            <v>318</v>
          </cell>
        </row>
        <row r="2728">
          <cell r="B2728">
            <v>2230060</v>
          </cell>
          <cell r="C2728" t="str">
            <v>鉄筋･加工組立</v>
          </cell>
          <cell r="E2728" t="str">
            <v>ﾗｰﾒﾝ構造･50t以上</v>
          </cell>
          <cell r="G2728" t="str">
            <v>t</v>
          </cell>
          <cell r="H2728">
            <v>158700</v>
          </cell>
          <cell r="I2728" t="str">
            <v>標準書〔Ⅰ〕-</v>
          </cell>
          <cell r="J2728">
            <v>318</v>
          </cell>
        </row>
        <row r="2729">
          <cell r="B2729">
            <v>2230070</v>
          </cell>
          <cell r="C2729" t="str">
            <v>鉄筋･加工組立</v>
          </cell>
          <cell r="E2729" t="str">
            <v>壁式構造･5t未満</v>
          </cell>
          <cell r="G2729" t="str">
            <v>t</v>
          </cell>
          <cell r="H2729">
            <v>178300</v>
          </cell>
          <cell r="I2729" t="str">
            <v>標準書〔Ⅰ〕-</v>
          </cell>
          <cell r="J2729">
            <v>318</v>
          </cell>
        </row>
        <row r="2730">
          <cell r="B2730">
            <v>2230080</v>
          </cell>
          <cell r="C2730" t="str">
            <v>鉄筋･加工組立</v>
          </cell>
          <cell r="E2730" t="str">
            <v>壁式構造･5t以上～50t未満</v>
          </cell>
          <cell r="G2730" t="str">
            <v>t</v>
          </cell>
          <cell r="H2730">
            <v>174300</v>
          </cell>
          <cell r="I2730" t="str">
            <v>標準書〔Ⅰ〕-</v>
          </cell>
          <cell r="J2730">
            <v>318</v>
          </cell>
        </row>
        <row r="2731">
          <cell r="B2731">
            <v>2230090</v>
          </cell>
          <cell r="C2731" t="str">
            <v>鉄筋･加工組立</v>
          </cell>
          <cell r="E2731" t="str">
            <v>壁式構造･50t以上</v>
          </cell>
          <cell r="G2731" t="str">
            <v>t</v>
          </cell>
          <cell r="H2731">
            <v>172700</v>
          </cell>
          <cell r="I2731" t="str">
            <v>標準書〔Ⅰ〕-</v>
          </cell>
          <cell r="J2731">
            <v>318</v>
          </cell>
        </row>
        <row r="2732">
          <cell r="B2732">
            <v>2230100</v>
          </cell>
          <cell r="C2732" t="str">
            <v>鉄筋･加工組立</v>
          </cell>
          <cell r="E2732" t="str">
            <v>簡易･5t未満</v>
          </cell>
          <cell r="G2732" t="str">
            <v>㎏</v>
          </cell>
          <cell r="H2732">
            <v>200</v>
          </cell>
          <cell r="I2732" t="str">
            <v>標準書〔Ⅰ〕-</v>
          </cell>
          <cell r="J2732">
            <v>318</v>
          </cell>
        </row>
        <row r="2733">
          <cell r="B2733">
            <v>2230110</v>
          </cell>
          <cell r="C2733" t="str">
            <v>鉄筋･加工組立</v>
          </cell>
          <cell r="E2733" t="str">
            <v>S造･木造基礎･5t未満</v>
          </cell>
          <cell r="G2733" t="str">
            <v>t</v>
          </cell>
          <cell r="H2733">
            <v>200400</v>
          </cell>
          <cell r="I2733" t="str">
            <v>標準書〔Ⅰ〕-</v>
          </cell>
          <cell r="J2733">
            <v>318</v>
          </cell>
        </row>
        <row r="2734">
          <cell r="B2734">
            <v>2230120</v>
          </cell>
          <cell r="C2734" t="str">
            <v>鉄筋･加工組立</v>
          </cell>
          <cell r="E2734" t="str">
            <v>S造基礎･5t以上～50t未満</v>
          </cell>
          <cell r="G2734" t="str">
            <v>t</v>
          </cell>
          <cell r="H2734">
            <v>196400</v>
          </cell>
          <cell r="I2734" t="str">
            <v>標準書〔Ⅰ〕-</v>
          </cell>
          <cell r="J2734">
            <v>318</v>
          </cell>
        </row>
        <row r="2735">
          <cell r="B2735">
            <v>2230130</v>
          </cell>
          <cell r="C2735" t="str">
            <v>溶接金網敷き</v>
          </cell>
          <cell r="E2735" t="str">
            <v>3.2×100×100 ｽﾍﾟｰｻｰ共</v>
          </cell>
          <cell r="G2735" t="str">
            <v>m2</v>
          </cell>
          <cell r="H2735">
            <v>780</v>
          </cell>
          <cell r="I2735" t="str">
            <v>標準書〔Ⅰ〕-</v>
          </cell>
          <cell r="J2735">
            <v>318</v>
          </cell>
        </row>
        <row r="2736">
          <cell r="B2736">
            <v>2230140</v>
          </cell>
          <cell r="C2736" t="str">
            <v>溶接金網敷き</v>
          </cell>
          <cell r="E2736" t="str">
            <v>5.0×100×100 ｽﾍﾟｰｻｰ共</v>
          </cell>
          <cell r="G2736" t="str">
            <v>m2</v>
          </cell>
          <cell r="H2736">
            <v>900</v>
          </cell>
          <cell r="I2736" t="str">
            <v>標準書〔Ⅰ〕-</v>
          </cell>
          <cell r="J2736">
            <v>318</v>
          </cell>
        </row>
        <row r="2737">
          <cell r="B2737">
            <v>2230150</v>
          </cell>
          <cell r="C2737" t="str">
            <v>溶接金網敷き</v>
          </cell>
          <cell r="E2737" t="str">
            <v>6.0×100×100 ｽﾍﾟｰｻｰ共</v>
          </cell>
          <cell r="G2737" t="str">
            <v>m2</v>
          </cell>
          <cell r="H2737">
            <v>1050</v>
          </cell>
          <cell r="I2737" t="str">
            <v>標準書〔Ⅰ〕-</v>
          </cell>
          <cell r="J2737">
            <v>318</v>
          </cell>
        </row>
        <row r="2738">
          <cell r="B2738">
            <v>2250010</v>
          </cell>
          <cell r="C2738" t="str">
            <v>鋼材費･[材料費のみ]</v>
          </cell>
          <cell r="E2738" t="str">
            <v>肉厚9mm以上･(ﾋﾞﾙﾄﾞH主体)･10t未満</v>
          </cell>
          <cell r="G2738" t="str">
            <v>t</v>
          </cell>
          <cell r="H2738">
            <v>90800</v>
          </cell>
          <cell r="I2738" t="str">
            <v>標準書〔Ⅰ〕-</v>
          </cell>
          <cell r="J2738">
            <v>319</v>
          </cell>
        </row>
        <row r="2739">
          <cell r="B2739">
            <v>2250020</v>
          </cell>
          <cell r="C2739" t="str">
            <v>鋼材費･[材料費のみ]</v>
          </cell>
          <cell r="E2739" t="str">
            <v>肉厚9mm以上(ﾋﾞﾙﾄﾞH主体)10t以上50t未満</v>
          </cell>
          <cell r="G2739" t="str">
            <v>t</v>
          </cell>
          <cell r="H2739">
            <v>89700</v>
          </cell>
          <cell r="I2739" t="str">
            <v>標準書〔Ⅰ〕-</v>
          </cell>
          <cell r="J2739">
            <v>319</v>
          </cell>
        </row>
        <row r="2740">
          <cell r="B2740">
            <v>2250030</v>
          </cell>
          <cell r="C2740" t="str">
            <v>鋼材費･[材料費のみ]</v>
          </cell>
          <cell r="E2740" t="str">
            <v>肉厚9mm以上･(ﾋﾞﾙﾄﾞH主体)･50t以上</v>
          </cell>
          <cell r="G2740" t="str">
            <v>t</v>
          </cell>
          <cell r="H2740">
            <v>88900</v>
          </cell>
          <cell r="I2740" t="str">
            <v>標準書〔Ⅰ〕-</v>
          </cell>
          <cell r="J2740">
            <v>319</v>
          </cell>
        </row>
        <row r="2741">
          <cell r="B2741">
            <v>2250040</v>
          </cell>
          <cell r="C2741" t="str">
            <v>鋼材費･[材料費のみ]</v>
          </cell>
          <cell r="E2741" t="str">
            <v>肉厚9mm以上･(H形鋼主体)･10t未満</v>
          </cell>
          <cell r="G2741" t="str">
            <v>t</v>
          </cell>
          <cell r="H2741">
            <v>84500</v>
          </cell>
          <cell r="I2741" t="str">
            <v>標準書〔Ⅰ〕-</v>
          </cell>
          <cell r="J2741">
            <v>319</v>
          </cell>
        </row>
        <row r="2742">
          <cell r="B2742">
            <v>2250050</v>
          </cell>
          <cell r="C2742" t="str">
            <v>鋼材費･[材料費のみ]</v>
          </cell>
          <cell r="E2742" t="str">
            <v>肉厚9mm以上･(H形鋼主体)10t以上50t未満</v>
          </cell>
          <cell r="G2742" t="str">
            <v>t</v>
          </cell>
          <cell r="H2742">
            <v>82900</v>
          </cell>
          <cell r="I2742" t="str">
            <v>標準書〔Ⅰ〕-</v>
          </cell>
          <cell r="J2742">
            <v>319</v>
          </cell>
        </row>
        <row r="2743">
          <cell r="B2743">
            <v>2250060</v>
          </cell>
          <cell r="C2743" t="str">
            <v>鋼材費･[材料費のみ]</v>
          </cell>
          <cell r="E2743" t="str">
            <v>肉厚9mm以上･(H形鋼主体)･50t以上</v>
          </cell>
          <cell r="G2743" t="str">
            <v>t</v>
          </cell>
          <cell r="H2743">
            <v>81800</v>
          </cell>
          <cell r="I2743" t="str">
            <v>標準書〔Ⅰ〕-</v>
          </cell>
          <cell r="J2743">
            <v>319</v>
          </cell>
        </row>
        <row r="2744">
          <cell r="B2744">
            <v>2250070</v>
          </cell>
          <cell r="C2744" t="str">
            <v>鋼材費･[材料費のみ]</v>
          </cell>
          <cell r="E2744" t="str">
            <v>肉厚4mm以上9mm未満･10t未満</v>
          </cell>
          <cell r="G2744" t="str">
            <v>t</v>
          </cell>
          <cell r="H2744">
            <v>83000</v>
          </cell>
          <cell r="I2744" t="str">
            <v>標準書〔Ⅰ〕-</v>
          </cell>
          <cell r="J2744">
            <v>319</v>
          </cell>
        </row>
        <row r="2745">
          <cell r="B2745">
            <v>2250080</v>
          </cell>
          <cell r="C2745" t="str">
            <v>鋼材費･[材料費のみ]</v>
          </cell>
          <cell r="E2745" t="str">
            <v>肉厚4mm以上9mm未満･10t以上50t未満</v>
          </cell>
          <cell r="G2745" t="str">
            <v>t</v>
          </cell>
          <cell r="H2745">
            <v>81300</v>
          </cell>
          <cell r="I2745" t="str">
            <v>標準書〔Ⅰ〕-</v>
          </cell>
          <cell r="J2745">
            <v>319</v>
          </cell>
        </row>
        <row r="2746">
          <cell r="B2746">
            <v>2250090</v>
          </cell>
          <cell r="C2746" t="str">
            <v>鋼材費･[材料費のみ]</v>
          </cell>
          <cell r="E2746" t="str">
            <v>肉厚4mm以上9mm未満･50t以上</v>
          </cell>
          <cell r="G2746" t="str">
            <v>t</v>
          </cell>
          <cell r="H2746">
            <v>80200</v>
          </cell>
          <cell r="I2746" t="str">
            <v>標準書〔Ⅰ〕-</v>
          </cell>
          <cell r="J2746">
            <v>319</v>
          </cell>
        </row>
        <row r="2747">
          <cell r="B2747">
            <v>2250100</v>
          </cell>
          <cell r="C2747" t="str">
            <v>鋼材費･[材料費のみ]</v>
          </cell>
          <cell r="E2747" t="str">
            <v>肉厚4mm未満(軽量鉄骨)･10t未満</v>
          </cell>
          <cell r="G2747" t="str">
            <v>t</v>
          </cell>
          <cell r="H2747">
            <v>88100</v>
          </cell>
          <cell r="I2747" t="str">
            <v>標準書〔Ⅰ〕-</v>
          </cell>
          <cell r="J2747">
            <v>319</v>
          </cell>
        </row>
        <row r="2748">
          <cell r="B2748">
            <v>2250110</v>
          </cell>
          <cell r="C2748" t="str">
            <v>鋼材費･[材料費のみ]</v>
          </cell>
          <cell r="E2748" t="str">
            <v>肉厚4mm未満(軽量鉄骨)･10t以上50t未満</v>
          </cell>
          <cell r="G2748" t="str">
            <v>t</v>
          </cell>
          <cell r="H2748">
            <v>87700</v>
          </cell>
          <cell r="I2748" t="str">
            <v>標準書〔Ⅰ〕-</v>
          </cell>
          <cell r="J2748">
            <v>319</v>
          </cell>
        </row>
        <row r="2749">
          <cell r="B2749">
            <v>2250120</v>
          </cell>
          <cell r="C2749" t="str">
            <v>鋼材費･[材料費のみ]</v>
          </cell>
          <cell r="E2749" t="str">
            <v>肉厚4mm未満(軽量鉄骨)･50t以上</v>
          </cell>
          <cell r="G2749" t="str">
            <v>t</v>
          </cell>
          <cell r="H2749">
            <v>87500</v>
          </cell>
          <cell r="I2749" t="str">
            <v>標準書〔Ⅰ〕-</v>
          </cell>
          <cell r="J2749">
            <v>319</v>
          </cell>
        </row>
        <row r="2750">
          <cell r="B2750">
            <v>2250130</v>
          </cell>
          <cell r="C2750" t="str">
            <v>工場加工･組立</v>
          </cell>
          <cell r="E2750" t="str">
            <v>肉厚9mm以上･(ﾋﾞﾙﾄﾞH主体)･10t未満</v>
          </cell>
          <cell r="G2750" t="str">
            <v>t</v>
          </cell>
          <cell r="H2750">
            <v>285600</v>
          </cell>
          <cell r="I2750" t="str">
            <v>標準書〔Ⅰ〕-</v>
          </cell>
          <cell r="J2750">
            <v>319</v>
          </cell>
        </row>
        <row r="2751">
          <cell r="B2751">
            <v>2250140</v>
          </cell>
          <cell r="C2751" t="str">
            <v>工場加工･組立</v>
          </cell>
          <cell r="E2751" t="str">
            <v>肉厚9mm以上(ﾋﾞﾙﾄﾞH主体)･10t以上50t未満</v>
          </cell>
          <cell r="G2751" t="str">
            <v>t</v>
          </cell>
          <cell r="H2751">
            <v>276400</v>
          </cell>
          <cell r="I2751" t="str">
            <v>標準書〔Ⅰ〕-</v>
          </cell>
          <cell r="J2751">
            <v>319</v>
          </cell>
        </row>
        <row r="2752">
          <cell r="B2752">
            <v>2250150</v>
          </cell>
          <cell r="C2752" t="str">
            <v>工場加工･組立</v>
          </cell>
          <cell r="E2752" t="str">
            <v>肉厚9mm以上･(ﾋﾞﾙﾄﾞH主体)･50t以上</v>
          </cell>
          <cell r="G2752" t="str">
            <v>t</v>
          </cell>
          <cell r="H2752">
            <v>259800</v>
          </cell>
          <cell r="I2752" t="str">
            <v>標準書〔Ⅰ〕-</v>
          </cell>
          <cell r="J2752">
            <v>319</v>
          </cell>
        </row>
        <row r="2753">
          <cell r="B2753">
            <v>2250160</v>
          </cell>
          <cell r="C2753" t="str">
            <v>工場加工･組立</v>
          </cell>
          <cell r="E2753" t="str">
            <v>肉厚9mm以上･(H形鋼主体)･10t未満</v>
          </cell>
          <cell r="G2753" t="str">
            <v>t</v>
          </cell>
          <cell r="H2753">
            <v>162000</v>
          </cell>
          <cell r="I2753" t="str">
            <v>標準書〔Ⅰ〕-</v>
          </cell>
          <cell r="J2753">
            <v>319</v>
          </cell>
        </row>
        <row r="2754">
          <cell r="B2754">
            <v>2250170</v>
          </cell>
          <cell r="C2754" t="str">
            <v>工場加工･組立</v>
          </cell>
          <cell r="E2754" t="str">
            <v>肉厚9mm以上･(H形鋼主体)･10t以上50t未満</v>
          </cell>
          <cell r="G2754" t="str">
            <v>t</v>
          </cell>
          <cell r="H2754">
            <v>158200</v>
          </cell>
          <cell r="I2754" t="str">
            <v>標準書〔Ⅰ〕-</v>
          </cell>
          <cell r="J2754">
            <v>319</v>
          </cell>
        </row>
        <row r="2755">
          <cell r="B2755">
            <v>2250180</v>
          </cell>
          <cell r="C2755" t="str">
            <v>工場加工･組立</v>
          </cell>
          <cell r="E2755" t="str">
            <v>肉厚9mm以上･(H形鋼主体)･50t以上</v>
          </cell>
          <cell r="G2755" t="str">
            <v>t</v>
          </cell>
          <cell r="H2755">
            <v>148000</v>
          </cell>
          <cell r="I2755" t="str">
            <v>標準書〔Ⅰ〕-</v>
          </cell>
          <cell r="J2755">
            <v>319</v>
          </cell>
        </row>
        <row r="2756">
          <cell r="B2756">
            <v>2250190</v>
          </cell>
          <cell r="C2756" t="str">
            <v>工場加工･組立</v>
          </cell>
          <cell r="E2756" t="str">
            <v>肉厚4mm以上9mm未満･10t未満</v>
          </cell>
          <cell r="G2756" t="str">
            <v>t</v>
          </cell>
          <cell r="H2756">
            <v>168300</v>
          </cell>
          <cell r="I2756" t="str">
            <v>標準書〔Ⅰ〕-</v>
          </cell>
          <cell r="J2756">
            <v>319</v>
          </cell>
        </row>
        <row r="2757">
          <cell r="B2757">
            <v>2250200</v>
          </cell>
          <cell r="C2757" t="str">
            <v>工場加工･組立</v>
          </cell>
          <cell r="E2757" t="str">
            <v>肉厚4mm以上9mm未満･10t以上50t未満</v>
          </cell>
          <cell r="G2757" t="str">
            <v>t</v>
          </cell>
          <cell r="H2757">
            <v>164500</v>
          </cell>
          <cell r="I2757" t="str">
            <v>標準書〔Ⅰ〕-</v>
          </cell>
          <cell r="J2757">
            <v>319</v>
          </cell>
        </row>
        <row r="2758">
          <cell r="B2758">
            <v>2250210</v>
          </cell>
          <cell r="C2758" t="str">
            <v>工場加工･組立</v>
          </cell>
          <cell r="E2758" t="str">
            <v>肉厚4mm以上9mm未満･50t以上</v>
          </cell>
          <cell r="G2758" t="str">
            <v>t</v>
          </cell>
          <cell r="H2758">
            <v>153400</v>
          </cell>
          <cell r="I2758" t="str">
            <v>標準書〔Ⅰ〕-</v>
          </cell>
          <cell r="J2758">
            <v>319</v>
          </cell>
        </row>
        <row r="2759">
          <cell r="B2759">
            <v>2250220</v>
          </cell>
          <cell r="C2759" t="str">
            <v>工場加工･組立</v>
          </cell>
          <cell r="E2759" t="str">
            <v>肉厚4mm未満(軽量鉄骨)･10t未満</v>
          </cell>
          <cell r="G2759" t="str">
            <v>t</v>
          </cell>
          <cell r="H2759">
            <v>211900</v>
          </cell>
          <cell r="I2759" t="str">
            <v>標準書〔Ⅰ〕-</v>
          </cell>
          <cell r="J2759">
            <v>319</v>
          </cell>
        </row>
        <row r="2760">
          <cell r="B2760">
            <v>2250230</v>
          </cell>
          <cell r="C2760" t="str">
            <v>工場加工･組立</v>
          </cell>
          <cell r="E2760" t="str">
            <v>肉厚4mm未満(軽量鉄骨)･10t以上50t未満</v>
          </cell>
          <cell r="G2760" t="str">
            <v>t</v>
          </cell>
          <cell r="H2760">
            <v>206800</v>
          </cell>
          <cell r="I2760" t="str">
            <v>標準書〔Ⅰ〕-</v>
          </cell>
          <cell r="J2760">
            <v>319</v>
          </cell>
        </row>
        <row r="2761">
          <cell r="B2761">
            <v>2250240</v>
          </cell>
          <cell r="C2761" t="str">
            <v>工場加工･組立</v>
          </cell>
          <cell r="E2761" t="str">
            <v>肉厚4mm未満(軽量鉄骨)･50t以上</v>
          </cell>
          <cell r="G2761" t="str">
            <v>t</v>
          </cell>
          <cell r="H2761">
            <v>194300</v>
          </cell>
          <cell r="I2761" t="str">
            <v>標準書〔Ⅰ〕-</v>
          </cell>
          <cell r="J2761">
            <v>319</v>
          </cell>
        </row>
        <row r="2762">
          <cell r="B2762">
            <v>2250250</v>
          </cell>
          <cell r="C2762" t="str">
            <v>現場建方</v>
          </cell>
          <cell r="E2762" t="str">
            <v>肉厚9mm以上･(ﾋﾞﾙﾄﾞH主体)･10t未満</v>
          </cell>
          <cell r="G2762" t="str">
            <v>t</v>
          </cell>
          <cell r="H2762">
            <v>42600</v>
          </cell>
          <cell r="I2762" t="str">
            <v>標準書〔Ⅰ〕-</v>
          </cell>
          <cell r="J2762">
            <v>319</v>
          </cell>
        </row>
        <row r="2763">
          <cell r="B2763">
            <v>2250260</v>
          </cell>
          <cell r="C2763" t="str">
            <v>現場建方</v>
          </cell>
          <cell r="E2763" t="str">
            <v>肉厚9mm以上(ﾋﾞﾙﾄﾞH主体)･10t以上50t未満</v>
          </cell>
          <cell r="G2763" t="str">
            <v>t</v>
          </cell>
          <cell r="H2763">
            <v>40700</v>
          </cell>
          <cell r="I2763" t="str">
            <v>標準書〔Ⅰ〕-</v>
          </cell>
          <cell r="J2763">
            <v>319</v>
          </cell>
        </row>
        <row r="2764">
          <cell r="B2764">
            <v>2250270</v>
          </cell>
          <cell r="C2764" t="str">
            <v>現場建方</v>
          </cell>
          <cell r="E2764" t="str">
            <v>肉厚9mm以上･(ﾋﾞﾙﾄﾞH主体)･50t以上</v>
          </cell>
          <cell r="G2764" t="str">
            <v>t</v>
          </cell>
          <cell r="H2764">
            <v>38800</v>
          </cell>
          <cell r="I2764" t="str">
            <v>標準書〔Ⅰ〕-</v>
          </cell>
          <cell r="J2764">
            <v>319</v>
          </cell>
        </row>
        <row r="2765">
          <cell r="B2765">
            <v>2250280</v>
          </cell>
          <cell r="C2765" t="str">
            <v>現場建方</v>
          </cell>
          <cell r="E2765" t="str">
            <v>肉厚9mm以上･(H形鋼主体)･10t未満</v>
          </cell>
          <cell r="G2765" t="str">
            <v>t</v>
          </cell>
          <cell r="H2765">
            <v>42600</v>
          </cell>
          <cell r="I2765" t="str">
            <v>標準書〔Ⅰ〕-</v>
          </cell>
          <cell r="J2765">
            <v>319</v>
          </cell>
        </row>
        <row r="2766">
          <cell r="B2766">
            <v>2250290</v>
          </cell>
          <cell r="C2766" t="str">
            <v>現場建方</v>
          </cell>
          <cell r="E2766" t="str">
            <v>肉厚9mm以上･(H形鋼主体)･10t以上50t未満</v>
          </cell>
          <cell r="G2766" t="str">
            <v>t</v>
          </cell>
          <cell r="H2766">
            <v>40700</v>
          </cell>
          <cell r="I2766" t="str">
            <v>標準書〔Ⅰ〕-</v>
          </cell>
          <cell r="J2766">
            <v>319</v>
          </cell>
        </row>
        <row r="2767">
          <cell r="B2767">
            <v>2250300</v>
          </cell>
          <cell r="C2767" t="str">
            <v>現場建方</v>
          </cell>
          <cell r="E2767" t="str">
            <v>肉厚9mm以上･(H形鋼主体)･50t以上</v>
          </cell>
          <cell r="G2767" t="str">
            <v>t</v>
          </cell>
          <cell r="H2767">
            <v>38800</v>
          </cell>
          <cell r="I2767" t="str">
            <v>標準書〔Ⅰ〕-</v>
          </cell>
          <cell r="J2767">
            <v>319</v>
          </cell>
        </row>
        <row r="2768">
          <cell r="B2768">
            <v>2250310</v>
          </cell>
          <cell r="C2768" t="str">
            <v>現場建方</v>
          </cell>
          <cell r="E2768" t="str">
            <v>肉厚4mm以上9mm未満･10t未満</v>
          </cell>
          <cell r="G2768" t="str">
            <v>t</v>
          </cell>
          <cell r="H2768">
            <v>45600</v>
          </cell>
          <cell r="I2768" t="str">
            <v>標準書〔Ⅰ〕-</v>
          </cell>
          <cell r="J2768">
            <v>319</v>
          </cell>
        </row>
        <row r="2769">
          <cell r="B2769">
            <v>2250320</v>
          </cell>
          <cell r="C2769" t="str">
            <v>現場建方</v>
          </cell>
          <cell r="E2769" t="str">
            <v>肉厚4mm以上9mm未満･10t以上50t未満</v>
          </cell>
          <cell r="G2769" t="str">
            <v>t</v>
          </cell>
          <cell r="H2769">
            <v>43500</v>
          </cell>
          <cell r="I2769" t="str">
            <v>標準書〔Ⅰ〕-</v>
          </cell>
          <cell r="J2769">
            <v>319</v>
          </cell>
        </row>
        <row r="2770">
          <cell r="B2770">
            <v>2250330</v>
          </cell>
          <cell r="C2770" t="str">
            <v>現場建方</v>
          </cell>
          <cell r="E2770" t="str">
            <v>肉厚4mm以上9mm未満･50t以上</v>
          </cell>
          <cell r="G2770" t="str">
            <v>t</v>
          </cell>
          <cell r="H2770">
            <v>41500</v>
          </cell>
          <cell r="I2770" t="str">
            <v>標準書〔Ⅰ〕-</v>
          </cell>
          <cell r="J2770">
            <v>319</v>
          </cell>
        </row>
        <row r="2771">
          <cell r="B2771">
            <v>2250340</v>
          </cell>
          <cell r="C2771" t="str">
            <v>現場建方</v>
          </cell>
          <cell r="E2771" t="str">
            <v>肉厚4mm未満(軽量鉄骨)･10t未満</v>
          </cell>
          <cell r="G2771" t="str">
            <v>t</v>
          </cell>
          <cell r="H2771">
            <v>48700</v>
          </cell>
          <cell r="I2771" t="str">
            <v>標準書〔Ⅰ〕-</v>
          </cell>
          <cell r="J2771">
            <v>319</v>
          </cell>
        </row>
        <row r="2772">
          <cell r="B2772">
            <v>2250350</v>
          </cell>
          <cell r="C2772" t="str">
            <v>現場建方</v>
          </cell>
          <cell r="E2772" t="str">
            <v>肉厚4mm未満(軽量鉄骨)･10t以上50t未満</v>
          </cell>
          <cell r="G2772" t="str">
            <v>t</v>
          </cell>
          <cell r="H2772">
            <v>46500</v>
          </cell>
          <cell r="I2772" t="str">
            <v>標準書〔Ⅰ〕-</v>
          </cell>
          <cell r="J2772">
            <v>319</v>
          </cell>
        </row>
        <row r="2773">
          <cell r="B2773">
            <v>2250360</v>
          </cell>
          <cell r="C2773" t="str">
            <v>現場建方</v>
          </cell>
          <cell r="E2773" t="str">
            <v>肉厚4mm未満(軽量鉄骨)･50t以上</v>
          </cell>
          <cell r="G2773" t="str">
            <v>t</v>
          </cell>
          <cell r="H2773">
            <v>44300</v>
          </cell>
          <cell r="I2773" t="str">
            <v>標準書〔Ⅰ〕-</v>
          </cell>
          <cell r="J2773">
            <v>319</v>
          </cell>
        </row>
        <row r="2774">
          <cell r="B2774">
            <v>2250370</v>
          </cell>
          <cell r="C2774" t="str">
            <v>鉄骨加工･組立･建方</v>
          </cell>
          <cell r="E2774" t="str">
            <v>肉厚4mm未満(軽量鉄骨)</v>
          </cell>
          <cell r="G2774" t="str">
            <v>㎏</v>
          </cell>
          <cell r="H2774">
            <v>250</v>
          </cell>
          <cell r="I2774" t="str">
            <v>標準書〔Ⅰ〕-</v>
          </cell>
          <cell r="J2774">
            <v>319</v>
          </cell>
        </row>
        <row r="2775">
          <cell r="B2775">
            <v>2250380</v>
          </cell>
          <cell r="C2775" t="str">
            <v>鉄骨加工･組立･建方</v>
          </cell>
          <cell r="E2775" t="str">
            <v>肉厚4mm以上9mm未満</v>
          </cell>
          <cell r="G2775" t="str">
            <v>㎏</v>
          </cell>
          <cell r="H2775">
            <v>210</v>
          </cell>
          <cell r="I2775" t="str">
            <v>標準書〔Ⅰ〕-</v>
          </cell>
          <cell r="J2775">
            <v>319</v>
          </cell>
        </row>
        <row r="2776">
          <cell r="B2776">
            <v>2250390</v>
          </cell>
          <cell r="C2776" t="str">
            <v>ﾍﾞｰｽﾓﾙﾀﾙ</v>
          </cell>
          <cell r="E2776" t="str">
            <v>400mm角</v>
          </cell>
          <cell r="G2776" t="str">
            <v>ヶ所</v>
          </cell>
          <cell r="H2776">
            <v>2520</v>
          </cell>
          <cell r="I2776" t="str">
            <v>標準書〔Ⅰ〕-</v>
          </cell>
          <cell r="J2776">
            <v>319</v>
          </cell>
        </row>
        <row r="2777">
          <cell r="B2777">
            <v>2250400</v>
          </cell>
          <cell r="C2777" t="str">
            <v>ﾍﾞｰｽﾓﾙﾀﾙ</v>
          </cell>
          <cell r="E2777" t="str">
            <v>500mm角</v>
          </cell>
          <cell r="G2777" t="str">
            <v>ヶ所</v>
          </cell>
          <cell r="H2777">
            <v>2820</v>
          </cell>
          <cell r="I2777" t="str">
            <v>標準書〔Ⅰ〕-</v>
          </cell>
          <cell r="J2777">
            <v>319</v>
          </cell>
        </row>
        <row r="2778">
          <cell r="B2778">
            <v>2250410</v>
          </cell>
          <cell r="C2778" t="str">
            <v>ﾍﾞｰｽﾓﾙﾀﾙ</v>
          </cell>
          <cell r="E2778" t="str">
            <v>600mm角</v>
          </cell>
          <cell r="G2778" t="str">
            <v>ヶ所</v>
          </cell>
          <cell r="H2778">
            <v>3130</v>
          </cell>
          <cell r="I2778" t="str">
            <v>標準書〔Ⅰ〕-</v>
          </cell>
          <cell r="J2778">
            <v>319</v>
          </cell>
        </row>
        <row r="2779">
          <cell r="B2779">
            <v>2250420</v>
          </cell>
          <cell r="C2779" t="str">
            <v>ﾍﾞｰｽﾓﾙﾀﾙ</v>
          </cell>
          <cell r="E2779" t="str">
            <v>700mm角</v>
          </cell>
          <cell r="G2779" t="str">
            <v>ヶ所</v>
          </cell>
          <cell r="H2779">
            <v>3450</v>
          </cell>
          <cell r="I2779" t="str">
            <v>標準書〔Ⅰ〕-</v>
          </cell>
          <cell r="J2779">
            <v>319</v>
          </cell>
        </row>
        <row r="2780">
          <cell r="B2780">
            <v>2250430</v>
          </cell>
          <cell r="C2780" t="str">
            <v>ｱﾝｶｰﾎﾞﾙﾄ埋込</v>
          </cell>
          <cell r="E2780" t="str">
            <v>径13mm･間柱及び簡易なもの</v>
          </cell>
          <cell r="G2780" t="str">
            <v>本</v>
          </cell>
          <cell r="H2780">
            <v>1260</v>
          </cell>
          <cell r="I2780" t="str">
            <v>標準書〔Ⅰ〕-</v>
          </cell>
          <cell r="J2780">
            <v>319</v>
          </cell>
        </row>
        <row r="2781">
          <cell r="B2781">
            <v>2250440</v>
          </cell>
          <cell r="C2781" t="str">
            <v>ｱﾝｶｰﾎﾞﾙﾄ埋込</v>
          </cell>
          <cell r="E2781" t="str">
            <v>径16mm･主柱用</v>
          </cell>
          <cell r="G2781" t="str">
            <v>本</v>
          </cell>
          <cell r="H2781">
            <v>1880</v>
          </cell>
          <cell r="I2781" t="str">
            <v>標準書〔Ⅰ〕-</v>
          </cell>
          <cell r="J2781">
            <v>319</v>
          </cell>
        </row>
        <row r="2782">
          <cell r="B2782">
            <v>2250450</v>
          </cell>
          <cell r="C2782" t="str">
            <v>ｱﾝｶｰﾎﾞﾙﾄ埋込</v>
          </cell>
          <cell r="E2782" t="str">
            <v>径19mm･主柱用</v>
          </cell>
          <cell r="G2782" t="str">
            <v>本</v>
          </cell>
          <cell r="H2782">
            <v>1940</v>
          </cell>
          <cell r="I2782" t="str">
            <v>標準書〔Ⅰ〕-</v>
          </cell>
          <cell r="J2782">
            <v>319</v>
          </cell>
        </row>
        <row r="2783">
          <cell r="B2783">
            <v>2250460</v>
          </cell>
          <cell r="C2783" t="str">
            <v>ｱﾝｶｰﾎﾞﾙﾄ埋込</v>
          </cell>
          <cell r="E2783" t="str">
            <v>径25mm･主柱用</v>
          </cell>
          <cell r="G2783" t="str">
            <v>本</v>
          </cell>
          <cell r="H2783">
            <v>2570</v>
          </cell>
          <cell r="I2783" t="str">
            <v>標準書〔Ⅰ〕-</v>
          </cell>
          <cell r="J2783">
            <v>319</v>
          </cell>
        </row>
        <row r="2784">
          <cell r="B2784">
            <v>2250470</v>
          </cell>
          <cell r="C2784" t="str">
            <v>耐火被覆</v>
          </cell>
          <cell r="E2784" t="str">
            <v>吹付ﾛｯｸｳｰﾙ(半乾式)柱･梁･1時間耐火</v>
          </cell>
          <cell r="G2784" t="str">
            <v>m2</v>
          </cell>
          <cell r="H2784">
            <v>830</v>
          </cell>
          <cell r="I2784" t="str">
            <v>標準書〔Ⅰ〕-</v>
          </cell>
          <cell r="J2784">
            <v>319</v>
          </cell>
        </row>
        <row r="2785">
          <cell r="B2785">
            <v>2250480</v>
          </cell>
          <cell r="C2785" t="str">
            <v>耐火被覆</v>
          </cell>
          <cell r="E2785" t="str">
            <v>吹付ﾛｯｸｳｰﾙ(半乾式)柱･梁･2時間耐火</v>
          </cell>
          <cell r="G2785" t="str">
            <v>m2</v>
          </cell>
          <cell r="H2785">
            <v>1160</v>
          </cell>
          <cell r="I2785" t="str">
            <v>標準書〔Ⅰ〕-</v>
          </cell>
          <cell r="J2785">
            <v>319</v>
          </cell>
        </row>
        <row r="2786">
          <cell r="B2786">
            <v>2250490</v>
          </cell>
          <cell r="C2786" t="str">
            <v>耐火被覆</v>
          </cell>
          <cell r="E2786" t="str">
            <v>吹付ﾛｯｸｳｰﾙ(半乾式)柱･3時間耐火</v>
          </cell>
          <cell r="G2786" t="str">
            <v>m2</v>
          </cell>
          <cell r="H2786">
            <v>1500</v>
          </cell>
          <cell r="I2786" t="str">
            <v>標準書〔Ⅰ〕-</v>
          </cell>
          <cell r="J2786">
            <v>320</v>
          </cell>
        </row>
        <row r="2787">
          <cell r="B2787">
            <v>2250500</v>
          </cell>
          <cell r="C2787" t="str">
            <v>耐火被覆</v>
          </cell>
          <cell r="E2787" t="str">
            <v>吹付ﾛｯｸｳｰﾙ(半乾式)梁･3時間耐火</v>
          </cell>
          <cell r="G2787" t="str">
            <v>m2</v>
          </cell>
          <cell r="H2787">
            <v>1500</v>
          </cell>
          <cell r="I2787" t="str">
            <v>標準書〔Ⅰ〕-</v>
          </cell>
          <cell r="J2787">
            <v>320</v>
          </cell>
        </row>
        <row r="2788">
          <cell r="B2788">
            <v>2250510</v>
          </cell>
          <cell r="C2788" t="str">
            <v>耐火被覆</v>
          </cell>
          <cell r="E2788" t="str">
            <v>吹付ﾛｯｸｳｰﾙ(半乾式)非耐力壁･30分耐火</v>
          </cell>
          <cell r="G2788" t="str">
            <v>m2</v>
          </cell>
          <cell r="H2788">
            <v>680</v>
          </cell>
          <cell r="I2788" t="str">
            <v>標準書〔Ⅰ〕-</v>
          </cell>
          <cell r="J2788">
            <v>320</v>
          </cell>
        </row>
        <row r="2789">
          <cell r="B2789">
            <v>2250520</v>
          </cell>
          <cell r="C2789" t="str">
            <v>耐火被覆</v>
          </cell>
          <cell r="E2789" t="str">
            <v>吹付ﾛｯｸｳｰﾙ(半乾式)非耐力壁･1時間耐火</v>
          </cell>
          <cell r="G2789" t="str">
            <v>m2</v>
          </cell>
          <cell r="H2789">
            <v>850</v>
          </cell>
          <cell r="I2789" t="str">
            <v>標準書〔Ⅰ〕-</v>
          </cell>
          <cell r="J2789">
            <v>320</v>
          </cell>
        </row>
        <row r="2790">
          <cell r="B2790">
            <v>2250530</v>
          </cell>
          <cell r="C2790" t="str">
            <v>耐火被覆</v>
          </cell>
          <cell r="E2790" t="str">
            <v>吹付ﾛｯｸｳｰﾙ(半乾式)床･天井･1時間耐火</v>
          </cell>
          <cell r="G2790" t="str">
            <v>m2</v>
          </cell>
          <cell r="H2790">
            <v>600</v>
          </cell>
          <cell r="I2790" t="str">
            <v>標準書〔Ⅰ〕-</v>
          </cell>
          <cell r="J2790">
            <v>320</v>
          </cell>
        </row>
        <row r="2791">
          <cell r="B2791">
            <v>2250540</v>
          </cell>
          <cell r="C2791" t="str">
            <v>耐火被覆</v>
          </cell>
          <cell r="E2791" t="str">
            <v>吹付ﾛｯｸｳｰﾙ(半乾式)床･天井･2時間耐火</v>
          </cell>
          <cell r="G2791" t="str">
            <v>m2</v>
          </cell>
          <cell r="H2791">
            <v>710</v>
          </cell>
          <cell r="I2791" t="str">
            <v>標準書〔Ⅰ〕-</v>
          </cell>
          <cell r="J2791">
            <v>320</v>
          </cell>
        </row>
        <row r="2792">
          <cell r="B2792">
            <v>2250550</v>
          </cell>
          <cell r="C2792" t="str">
            <v>耐火被覆</v>
          </cell>
          <cell r="E2792" t="str">
            <v>吹付ﾛｯｸｳｰﾙ(半乾式)屋根･30分耐火</v>
          </cell>
          <cell r="G2792" t="str">
            <v>m2</v>
          </cell>
          <cell r="H2792">
            <v>530</v>
          </cell>
          <cell r="I2792" t="str">
            <v>標準書〔Ⅰ〕-</v>
          </cell>
          <cell r="J2792">
            <v>320</v>
          </cell>
        </row>
        <row r="2793">
          <cell r="B2793">
            <v>2250560</v>
          </cell>
          <cell r="C2793" t="str">
            <v>耐火被覆</v>
          </cell>
          <cell r="E2793" t="str">
            <v>石綿けい酸ｶﾙｼｳﾑ板(仕上用)柱･1時間耐火</v>
          </cell>
          <cell r="G2793" t="str">
            <v>m2</v>
          </cell>
          <cell r="H2793">
            <v>4310</v>
          </cell>
          <cell r="I2793" t="str">
            <v>標準書〔Ⅰ〕-</v>
          </cell>
          <cell r="J2793">
            <v>320</v>
          </cell>
        </row>
        <row r="2794">
          <cell r="B2794">
            <v>2250570</v>
          </cell>
          <cell r="C2794" t="str">
            <v>耐火被覆</v>
          </cell>
          <cell r="E2794" t="str">
            <v>石綿けい酸ｶﾙｼｳﾑ板(仕上用)柱･2時間耐火</v>
          </cell>
          <cell r="G2794" t="str">
            <v>m2</v>
          </cell>
          <cell r="H2794">
            <v>5010</v>
          </cell>
          <cell r="I2794" t="str">
            <v>標準書〔Ⅰ〕-</v>
          </cell>
          <cell r="J2794">
            <v>320</v>
          </cell>
        </row>
        <row r="2795">
          <cell r="B2795">
            <v>2250580</v>
          </cell>
          <cell r="C2795" t="str">
            <v>耐火被覆</v>
          </cell>
          <cell r="E2795" t="str">
            <v>石綿けい酸ｶﾙｼｳﾑ板(仕上用)梁･1時間耐火</v>
          </cell>
          <cell r="G2795" t="str">
            <v>m2</v>
          </cell>
          <cell r="H2795">
            <v>4310</v>
          </cell>
          <cell r="I2795" t="str">
            <v>標準書〔Ⅰ〕-</v>
          </cell>
          <cell r="J2795">
            <v>320</v>
          </cell>
        </row>
        <row r="2796">
          <cell r="B2796">
            <v>2250590</v>
          </cell>
          <cell r="C2796" t="str">
            <v>耐火被覆</v>
          </cell>
          <cell r="E2796" t="str">
            <v>石綿けい酸ｶﾙｼｳﾑ板(仕上用)梁･2時間耐火</v>
          </cell>
          <cell r="G2796" t="str">
            <v>m2</v>
          </cell>
          <cell r="H2796">
            <v>5010</v>
          </cell>
          <cell r="I2796" t="str">
            <v>標準書〔Ⅰ〕-</v>
          </cell>
          <cell r="J2796">
            <v>320</v>
          </cell>
        </row>
        <row r="2797">
          <cell r="B2797">
            <v>2250600</v>
          </cell>
          <cell r="C2797" t="str">
            <v>耐火被覆</v>
          </cell>
          <cell r="E2797" t="str">
            <v>石綿けい酸ｶﾙｼｳﾑ板(一般用)柱･1時間耐火</v>
          </cell>
          <cell r="G2797" t="str">
            <v>m2</v>
          </cell>
          <cell r="H2797">
            <v>3540</v>
          </cell>
          <cell r="I2797" t="str">
            <v>標準書〔Ⅰ〕-</v>
          </cell>
          <cell r="J2797">
            <v>320</v>
          </cell>
        </row>
        <row r="2798">
          <cell r="B2798">
            <v>2250610</v>
          </cell>
          <cell r="C2798" t="str">
            <v>耐火被覆</v>
          </cell>
          <cell r="E2798" t="str">
            <v>石綿けい酸ｶﾙｼｳﾑ板(一般用)柱･2時間耐火</v>
          </cell>
          <cell r="G2798" t="str">
            <v>m2</v>
          </cell>
          <cell r="H2798">
            <v>4280</v>
          </cell>
          <cell r="I2798" t="str">
            <v>標準書〔Ⅰ〕-</v>
          </cell>
          <cell r="J2798">
            <v>320</v>
          </cell>
        </row>
        <row r="2799">
          <cell r="B2799">
            <v>2250620</v>
          </cell>
          <cell r="C2799" t="str">
            <v>耐火被覆</v>
          </cell>
          <cell r="E2799" t="str">
            <v>石綿けい酸ｶﾙｼｳﾑ板(一般用)梁･1時間耐火</v>
          </cell>
          <cell r="G2799" t="str">
            <v>m2</v>
          </cell>
          <cell r="H2799">
            <v>3540</v>
          </cell>
          <cell r="I2799" t="str">
            <v>標準書〔Ⅰ〕-</v>
          </cell>
          <cell r="J2799">
            <v>320</v>
          </cell>
        </row>
        <row r="2800">
          <cell r="B2800">
            <v>2250630</v>
          </cell>
          <cell r="C2800" t="str">
            <v>耐火被覆</v>
          </cell>
          <cell r="E2800" t="str">
            <v>石綿けい酸ｶﾙｼｳﾑ板(一般用)梁･2時間耐火</v>
          </cell>
          <cell r="G2800" t="str">
            <v>m2</v>
          </cell>
          <cell r="H2800">
            <v>4080</v>
          </cell>
          <cell r="I2800" t="str">
            <v>標準書〔Ⅰ〕-</v>
          </cell>
          <cell r="J2800">
            <v>320</v>
          </cell>
        </row>
        <row r="2801">
          <cell r="B2801">
            <v>2250640</v>
          </cell>
          <cell r="C2801" t="str">
            <v>ﾃﾞｯｷﾌﾟﾚｰﾄ敷込み</v>
          </cell>
          <cell r="E2801" t="str">
            <v>ｱｰｸｽﾎﾟｯﾄ溶接（手間のみ）</v>
          </cell>
          <cell r="G2801" t="str">
            <v>m2</v>
          </cell>
          <cell r="H2801">
            <v>540</v>
          </cell>
          <cell r="I2801" t="str">
            <v>標準書〔Ⅰ〕-</v>
          </cell>
          <cell r="J2801">
            <v>320</v>
          </cell>
        </row>
        <row r="2802">
          <cell r="B2802">
            <v>2280010</v>
          </cell>
          <cell r="C2802" t="str">
            <v>屋根･ALC板張</v>
          </cell>
          <cell r="E2802" t="str">
            <v>厚75mm</v>
          </cell>
          <cell r="G2802" t="str">
            <v>m2</v>
          </cell>
          <cell r="H2802">
            <v>3880</v>
          </cell>
          <cell r="I2802" t="str">
            <v>標準書〔Ⅰ〕-</v>
          </cell>
          <cell r="J2802">
            <v>321</v>
          </cell>
        </row>
        <row r="2803">
          <cell r="B2803">
            <v>2280020</v>
          </cell>
          <cell r="C2803" t="str">
            <v>屋根･ALC板張</v>
          </cell>
          <cell r="E2803" t="str">
            <v>厚100mm</v>
          </cell>
          <cell r="G2803" t="str">
            <v>m2</v>
          </cell>
          <cell r="H2803">
            <v>4440</v>
          </cell>
          <cell r="I2803" t="str">
            <v>標準書〔Ⅰ〕-</v>
          </cell>
          <cell r="J2803">
            <v>321</v>
          </cell>
        </row>
        <row r="2804">
          <cell r="B2804">
            <v>2280030</v>
          </cell>
          <cell r="C2804" t="str">
            <v>屋根･ALC板張</v>
          </cell>
          <cell r="E2804" t="str">
            <v>厚120mm</v>
          </cell>
          <cell r="G2804" t="str">
            <v>m2</v>
          </cell>
          <cell r="H2804">
            <v>5340</v>
          </cell>
          <cell r="I2804" t="str">
            <v>標準書〔Ⅰ〕-</v>
          </cell>
          <cell r="J2804">
            <v>321</v>
          </cell>
        </row>
        <row r="2805">
          <cell r="B2805">
            <v>2280040</v>
          </cell>
          <cell r="C2805" t="str">
            <v>屋根･ALC板張</v>
          </cell>
          <cell r="E2805" t="str">
            <v>厚150mm</v>
          </cell>
          <cell r="G2805" t="str">
            <v>m2</v>
          </cell>
          <cell r="H2805">
            <v>6350</v>
          </cell>
          <cell r="I2805" t="str">
            <v>標準書〔Ⅰ〕-</v>
          </cell>
          <cell r="J2805">
            <v>321</v>
          </cell>
        </row>
        <row r="2806">
          <cell r="B2806">
            <v>2280050</v>
          </cell>
          <cell r="C2806" t="str">
            <v>床･ALC板張</v>
          </cell>
          <cell r="E2806" t="str">
            <v>厚100mm</v>
          </cell>
          <cell r="G2806" t="str">
            <v>m2</v>
          </cell>
          <cell r="H2806">
            <v>4530</v>
          </cell>
          <cell r="I2806" t="str">
            <v>標準書〔Ⅰ〕-</v>
          </cell>
          <cell r="J2806">
            <v>321</v>
          </cell>
        </row>
        <row r="2807">
          <cell r="B2807">
            <v>2280060</v>
          </cell>
          <cell r="C2807" t="str">
            <v>床･ALC板張</v>
          </cell>
          <cell r="E2807" t="str">
            <v>厚120mm</v>
          </cell>
          <cell r="G2807" t="str">
            <v>m2</v>
          </cell>
          <cell r="H2807">
            <v>5400</v>
          </cell>
          <cell r="I2807" t="str">
            <v>標準書〔Ⅰ〕-</v>
          </cell>
          <cell r="J2807">
            <v>321</v>
          </cell>
        </row>
        <row r="2808">
          <cell r="B2808">
            <v>2280070</v>
          </cell>
          <cell r="C2808" t="str">
            <v>床･ALC板張</v>
          </cell>
          <cell r="E2808" t="str">
            <v>厚150mm</v>
          </cell>
          <cell r="G2808" t="str">
            <v>m2</v>
          </cell>
          <cell r="H2808">
            <v>6480</v>
          </cell>
          <cell r="I2808" t="str">
            <v>標準書〔Ⅰ〕-</v>
          </cell>
          <cell r="J2808">
            <v>321</v>
          </cell>
        </row>
        <row r="2809">
          <cell r="B2809">
            <v>2280080</v>
          </cell>
          <cell r="C2809" t="str">
            <v>壁･ALC板張</v>
          </cell>
          <cell r="E2809" t="str">
            <v>厚75mm(80)</v>
          </cell>
          <cell r="G2809" t="str">
            <v>m2</v>
          </cell>
          <cell r="H2809">
            <v>4820</v>
          </cell>
          <cell r="I2809" t="str">
            <v>標準書〔Ⅰ〕-</v>
          </cell>
          <cell r="J2809">
            <v>321</v>
          </cell>
        </row>
        <row r="2810">
          <cell r="B2810">
            <v>2280090</v>
          </cell>
          <cell r="C2810" t="str">
            <v>壁･ALC板張</v>
          </cell>
          <cell r="E2810" t="str">
            <v>厚100mm</v>
          </cell>
          <cell r="G2810" t="str">
            <v>m2</v>
          </cell>
          <cell r="H2810">
            <v>5730</v>
          </cell>
          <cell r="I2810" t="str">
            <v>標準書〔Ⅰ〕-</v>
          </cell>
          <cell r="J2810">
            <v>321</v>
          </cell>
        </row>
        <row r="2811">
          <cell r="B2811">
            <v>2280100</v>
          </cell>
          <cell r="C2811" t="str">
            <v>壁･ALC板張</v>
          </cell>
          <cell r="E2811" t="str">
            <v>厚120mm</v>
          </cell>
          <cell r="G2811" t="str">
            <v>m2</v>
          </cell>
          <cell r="H2811">
            <v>6730</v>
          </cell>
          <cell r="I2811" t="str">
            <v>標準書〔Ⅰ〕-</v>
          </cell>
          <cell r="J2811">
            <v>321</v>
          </cell>
        </row>
        <row r="2812">
          <cell r="B2812">
            <v>2280110</v>
          </cell>
          <cell r="C2812" t="str">
            <v>壁･ALC板張</v>
          </cell>
          <cell r="E2812" t="str">
            <v>厚150mm</v>
          </cell>
          <cell r="G2812" t="str">
            <v>m2</v>
          </cell>
          <cell r="H2812">
            <v>7760</v>
          </cell>
          <cell r="I2812" t="str">
            <v>標準書〔Ⅰ〕-</v>
          </cell>
          <cell r="J2812">
            <v>321</v>
          </cell>
        </row>
        <row r="2813">
          <cell r="B2813">
            <v>2280120</v>
          </cell>
          <cell r="C2813" t="str">
            <v>床･穴あきPC板張</v>
          </cell>
          <cell r="E2813" t="str">
            <v>厚100mm</v>
          </cell>
          <cell r="G2813" t="str">
            <v>m2</v>
          </cell>
          <cell r="H2813">
            <v>10800</v>
          </cell>
          <cell r="I2813" t="str">
            <v>標準書〔Ⅰ〕-</v>
          </cell>
          <cell r="J2813">
            <v>321</v>
          </cell>
        </row>
        <row r="2814">
          <cell r="B2814">
            <v>2280130</v>
          </cell>
          <cell r="C2814" t="str">
            <v>床･穴あきPC板張</v>
          </cell>
          <cell r="E2814" t="str">
            <v>厚120mm</v>
          </cell>
          <cell r="G2814" t="str">
            <v>m2</v>
          </cell>
          <cell r="H2814">
            <v>11500</v>
          </cell>
          <cell r="I2814" t="str">
            <v>標準書〔Ⅰ〕-</v>
          </cell>
          <cell r="J2814">
            <v>321</v>
          </cell>
        </row>
        <row r="2815">
          <cell r="B2815">
            <v>2280140</v>
          </cell>
          <cell r="C2815" t="str">
            <v>床･穴あきPC板張</v>
          </cell>
          <cell r="E2815" t="str">
            <v>厚150mm</v>
          </cell>
          <cell r="G2815" t="str">
            <v>m2</v>
          </cell>
          <cell r="H2815">
            <v>12500</v>
          </cell>
          <cell r="I2815" t="str">
            <v>標準書〔Ⅰ〕-</v>
          </cell>
          <cell r="J2815">
            <v>321</v>
          </cell>
        </row>
        <row r="2816">
          <cell r="B2816">
            <v>2280150</v>
          </cell>
          <cell r="C2816" t="str">
            <v>壁･穴あきPC板張</v>
          </cell>
          <cell r="E2816" t="str">
            <v>厚100mm</v>
          </cell>
          <cell r="G2816" t="str">
            <v>m2</v>
          </cell>
          <cell r="H2816">
            <v>13000</v>
          </cell>
          <cell r="I2816" t="str">
            <v>標準書〔Ⅰ〕-</v>
          </cell>
          <cell r="J2816">
            <v>321</v>
          </cell>
        </row>
        <row r="2817">
          <cell r="B2817">
            <v>2280160</v>
          </cell>
          <cell r="C2817" t="str">
            <v>壁･穴あきPC板張</v>
          </cell>
          <cell r="E2817" t="str">
            <v>厚120mm</v>
          </cell>
          <cell r="G2817" t="str">
            <v>m2</v>
          </cell>
          <cell r="H2817">
            <v>13800</v>
          </cell>
          <cell r="I2817" t="str">
            <v>標準書〔Ⅰ〕-</v>
          </cell>
          <cell r="J2817">
            <v>321</v>
          </cell>
        </row>
        <row r="2818">
          <cell r="B2818">
            <v>2280170</v>
          </cell>
          <cell r="C2818" t="str">
            <v>壁･穴あきPC板張</v>
          </cell>
          <cell r="E2818" t="str">
            <v>厚150mm</v>
          </cell>
          <cell r="G2818" t="str">
            <v>m2</v>
          </cell>
          <cell r="H2818">
            <v>14700</v>
          </cell>
          <cell r="I2818" t="str">
            <v>標準書〔Ⅰ〕-</v>
          </cell>
          <cell r="J2818">
            <v>321</v>
          </cell>
        </row>
        <row r="2819">
          <cell r="B2819">
            <v>2280180</v>
          </cell>
          <cell r="C2819" t="str">
            <v>壁･押出成型ｾﾒﾝﾄ板張</v>
          </cell>
          <cell r="E2819" t="str">
            <v>厚60mm</v>
          </cell>
          <cell r="G2819" t="str">
            <v>m2</v>
          </cell>
          <cell r="H2819">
            <v>10800</v>
          </cell>
          <cell r="I2819" t="str">
            <v>標準書〔Ⅰ〕-</v>
          </cell>
          <cell r="J2819">
            <v>321</v>
          </cell>
        </row>
        <row r="2820">
          <cell r="B2820">
            <v>2280190</v>
          </cell>
          <cell r="C2820" t="str">
            <v>壁･押出成型ｾﾒﾝﾄ板張</v>
          </cell>
          <cell r="E2820" t="str">
            <v>厚75mm</v>
          </cell>
          <cell r="G2820" t="str">
            <v>m2</v>
          </cell>
          <cell r="H2820">
            <v>13100</v>
          </cell>
          <cell r="I2820" t="str">
            <v>標準書〔Ⅰ〕-</v>
          </cell>
          <cell r="J2820">
            <v>321</v>
          </cell>
        </row>
        <row r="2821">
          <cell r="B2821">
            <v>2280200</v>
          </cell>
          <cell r="C2821" t="str">
            <v>ｺﾝｸﾘｰﾄﾌﾞﾛｯｸ積</v>
          </cell>
          <cell r="E2821" t="str">
            <v>厚100mm･A種･化粧目地無</v>
          </cell>
          <cell r="G2821" t="str">
            <v>m2</v>
          </cell>
          <cell r="H2821">
            <v>5340</v>
          </cell>
          <cell r="I2821" t="str">
            <v>標準書〔Ⅰ〕-</v>
          </cell>
          <cell r="J2821">
            <v>321</v>
          </cell>
        </row>
        <row r="2822">
          <cell r="B2822">
            <v>2280210</v>
          </cell>
          <cell r="C2822" t="str">
            <v>ｺﾝｸﾘｰﾄﾌﾞﾛｯｸ積</v>
          </cell>
          <cell r="E2822" t="str">
            <v>厚120mm･A種･化粧目地無</v>
          </cell>
          <cell r="G2822" t="str">
            <v>m2</v>
          </cell>
          <cell r="H2822">
            <v>6090</v>
          </cell>
          <cell r="I2822" t="str">
            <v>標準書〔Ⅰ〕-</v>
          </cell>
          <cell r="J2822">
            <v>321</v>
          </cell>
        </row>
        <row r="2823">
          <cell r="B2823">
            <v>2280220</v>
          </cell>
          <cell r="C2823" t="str">
            <v>ｺﾝｸﾘｰﾄﾌﾞﾛｯｸ積</v>
          </cell>
          <cell r="E2823" t="str">
            <v>厚150mm･A種･化粧目地無</v>
          </cell>
          <cell r="G2823" t="str">
            <v>m2</v>
          </cell>
          <cell r="H2823">
            <v>7170</v>
          </cell>
          <cell r="I2823" t="str">
            <v>標準書〔Ⅰ〕-</v>
          </cell>
          <cell r="J2823">
            <v>321</v>
          </cell>
        </row>
        <row r="2824">
          <cell r="B2824">
            <v>2280230</v>
          </cell>
          <cell r="C2824" t="str">
            <v>ｺﾝｸﾘｰﾄﾌﾞﾛｯｸ積</v>
          </cell>
          <cell r="E2824" t="str">
            <v>厚190mm･A種･化粧目地無</v>
          </cell>
          <cell r="G2824" t="str">
            <v>m2</v>
          </cell>
          <cell r="H2824">
            <v>9600</v>
          </cell>
          <cell r="I2824" t="str">
            <v>標準書〔Ⅰ〕-</v>
          </cell>
          <cell r="J2824">
            <v>321</v>
          </cell>
        </row>
        <row r="2825">
          <cell r="B2825">
            <v>2280240</v>
          </cell>
          <cell r="C2825" t="str">
            <v>ｺﾝｸﾘｰﾄﾌﾞﾛｯｸ積</v>
          </cell>
          <cell r="E2825" t="str">
            <v>厚100mm･B種･化粧目地無</v>
          </cell>
          <cell r="G2825" t="str">
            <v>m2</v>
          </cell>
          <cell r="H2825">
            <v>5680</v>
          </cell>
          <cell r="I2825" t="str">
            <v>標準書〔Ⅰ〕-</v>
          </cell>
          <cell r="J2825">
            <v>321</v>
          </cell>
        </row>
        <row r="2826">
          <cell r="B2826">
            <v>2280250</v>
          </cell>
          <cell r="C2826" t="str">
            <v>ｺﾝｸﾘｰﾄﾌﾞﾛｯｸ積</v>
          </cell>
          <cell r="E2826" t="str">
            <v>厚120mm･B種･化粧目地無</v>
          </cell>
          <cell r="G2826" t="str">
            <v>m2</v>
          </cell>
          <cell r="H2826">
            <v>6430</v>
          </cell>
          <cell r="I2826" t="str">
            <v>標準書〔Ⅰ〕-</v>
          </cell>
          <cell r="J2826">
            <v>321</v>
          </cell>
        </row>
        <row r="2827">
          <cell r="B2827">
            <v>2280260</v>
          </cell>
          <cell r="C2827" t="str">
            <v>ｺﾝｸﾘｰﾄﾌﾞﾛｯｸ積</v>
          </cell>
          <cell r="E2827" t="str">
            <v>厚150mm･B種･化粧目地無</v>
          </cell>
          <cell r="G2827" t="str">
            <v>m2</v>
          </cell>
          <cell r="H2827">
            <v>7680</v>
          </cell>
          <cell r="I2827" t="str">
            <v>標準書〔Ⅰ〕-</v>
          </cell>
          <cell r="J2827">
            <v>321</v>
          </cell>
        </row>
        <row r="2828">
          <cell r="B2828">
            <v>2280270</v>
          </cell>
          <cell r="C2828" t="str">
            <v>ｺﾝｸﾘｰﾄﾌﾞﾛｯｸ積</v>
          </cell>
          <cell r="E2828" t="str">
            <v>厚190mm･B種･化粧目地無</v>
          </cell>
          <cell r="G2828" t="str">
            <v>m2</v>
          </cell>
          <cell r="H2828">
            <v>9210</v>
          </cell>
          <cell r="I2828" t="str">
            <v>標準書〔Ⅰ〕-</v>
          </cell>
          <cell r="J2828">
            <v>321</v>
          </cell>
        </row>
        <row r="2829">
          <cell r="B2829">
            <v>2280280</v>
          </cell>
          <cell r="C2829" t="str">
            <v>ｺﾝｸﾘｰﾄﾌﾞﾛｯｸ積</v>
          </cell>
          <cell r="E2829" t="str">
            <v>厚100mm･C種･化粧目地無</v>
          </cell>
          <cell r="G2829" t="str">
            <v>m2</v>
          </cell>
          <cell r="H2829">
            <v>6000</v>
          </cell>
          <cell r="I2829" t="str">
            <v>標準書〔Ⅰ〕-</v>
          </cell>
          <cell r="J2829">
            <v>321</v>
          </cell>
        </row>
        <row r="2830">
          <cell r="B2830">
            <v>2280290</v>
          </cell>
          <cell r="C2830" t="str">
            <v>ｺﾝｸﾘｰﾄﾌﾞﾛｯｸ積</v>
          </cell>
          <cell r="E2830" t="str">
            <v>厚120mm･C種･化粧目地無</v>
          </cell>
          <cell r="G2830" t="str">
            <v>m2</v>
          </cell>
          <cell r="H2830">
            <v>6890</v>
          </cell>
          <cell r="I2830" t="str">
            <v>標準書〔Ⅰ〕-</v>
          </cell>
          <cell r="J2830">
            <v>321</v>
          </cell>
        </row>
        <row r="2831">
          <cell r="B2831">
            <v>2280300</v>
          </cell>
          <cell r="C2831" t="str">
            <v>ｺﾝｸﾘｰﾄﾌﾞﾛｯｸ積</v>
          </cell>
          <cell r="E2831" t="str">
            <v>厚150mm･C種･化粧目地無</v>
          </cell>
          <cell r="G2831" t="str">
            <v>m2</v>
          </cell>
          <cell r="H2831">
            <v>7970</v>
          </cell>
          <cell r="I2831" t="str">
            <v>標準書〔Ⅰ〕-</v>
          </cell>
          <cell r="J2831">
            <v>321</v>
          </cell>
        </row>
        <row r="2832">
          <cell r="B2832">
            <v>2280310</v>
          </cell>
          <cell r="C2832" t="str">
            <v>ｺﾝｸﾘｰﾄﾌﾞﾛｯｸ積</v>
          </cell>
          <cell r="E2832" t="str">
            <v>厚190mm･C種･化粧目地無</v>
          </cell>
          <cell r="G2832" t="str">
            <v>m2</v>
          </cell>
          <cell r="H2832">
            <v>10400</v>
          </cell>
          <cell r="I2832" t="str">
            <v>標準書〔Ⅰ〕-</v>
          </cell>
          <cell r="J2832">
            <v>321</v>
          </cell>
        </row>
        <row r="2833">
          <cell r="B2833">
            <v>2280320</v>
          </cell>
          <cell r="C2833" t="str">
            <v>ｺﾝｸﾘｰﾄﾌﾞﾛｯｸ積</v>
          </cell>
          <cell r="E2833" t="str">
            <v>厚100mm･防水･化粧目地無</v>
          </cell>
          <cell r="G2833" t="str">
            <v>m2</v>
          </cell>
          <cell r="H2833">
            <v>7320</v>
          </cell>
          <cell r="I2833" t="str">
            <v>標準書〔Ⅰ〕-</v>
          </cell>
          <cell r="J2833">
            <v>321</v>
          </cell>
        </row>
        <row r="2834">
          <cell r="B2834">
            <v>2280330</v>
          </cell>
          <cell r="C2834" t="str">
            <v>ｺﾝｸﾘｰﾄﾌﾞﾛｯｸ積</v>
          </cell>
          <cell r="E2834" t="str">
            <v>厚120mm･防水･化粧目地無</v>
          </cell>
          <cell r="G2834" t="str">
            <v>m2</v>
          </cell>
          <cell r="H2834">
            <v>8070</v>
          </cell>
          <cell r="I2834" t="str">
            <v>標準書〔Ⅰ〕-</v>
          </cell>
          <cell r="J2834">
            <v>321</v>
          </cell>
        </row>
        <row r="2835">
          <cell r="B2835">
            <v>2280340</v>
          </cell>
          <cell r="C2835" t="str">
            <v>ｺﾝｸﾘｰﾄﾌﾞﾛｯｸ積</v>
          </cell>
          <cell r="E2835" t="str">
            <v>厚150mm･防水･化粧目地無</v>
          </cell>
          <cell r="G2835" t="str">
            <v>m2</v>
          </cell>
          <cell r="H2835">
            <v>9140</v>
          </cell>
          <cell r="I2835" t="str">
            <v>標準書〔Ⅰ〕-</v>
          </cell>
          <cell r="J2835">
            <v>321</v>
          </cell>
        </row>
        <row r="2836">
          <cell r="B2836">
            <v>2280350</v>
          </cell>
          <cell r="C2836" t="str">
            <v>ｺﾝｸﾘｰﾄﾌﾞﾛｯｸ積</v>
          </cell>
          <cell r="E2836" t="str">
            <v>厚190mm･防水･化粧目地無</v>
          </cell>
          <cell r="G2836" t="str">
            <v>m2</v>
          </cell>
          <cell r="H2836">
            <v>10500</v>
          </cell>
          <cell r="I2836" t="str">
            <v>標準書〔Ⅰ〕-</v>
          </cell>
          <cell r="J2836">
            <v>321</v>
          </cell>
        </row>
        <row r="2837">
          <cell r="B2837">
            <v>2280360</v>
          </cell>
          <cell r="C2837" t="str">
            <v>ｺﾝｸﾘｰﾄﾌﾞﾛｯｸ化粧目地</v>
          </cell>
          <cell r="E2837" t="str">
            <v>片面化粧</v>
          </cell>
          <cell r="G2837" t="str">
            <v>m2</v>
          </cell>
          <cell r="H2837">
            <v>480</v>
          </cell>
          <cell r="I2837" t="str">
            <v>標準書〔Ⅰ〕-</v>
          </cell>
          <cell r="J2837">
            <v>321</v>
          </cell>
        </row>
        <row r="2838">
          <cell r="B2838">
            <v>2280370</v>
          </cell>
          <cell r="C2838" t="str">
            <v>ｺﾝｸﾘｰﾄﾌﾞﾛｯｸ化粧目地</v>
          </cell>
          <cell r="E2838" t="str">
            <v>両面化粧</v>
          </cell>
          <cell r="G2838" t="str">
            <v>m2</v>
          </cell>
          <cell r="H2838">
            <v>960</v>
          </cell>
          <cell r="I2838" t="str">
            <v>標準書〔Ⅰ〕-</v>
          </cell>
          <cell r="J2838">
            <v>321</v>
          </cell>
        </row>
        <row r="2839">
          <cell r="B2839">
            <v>2280380</v>
          </cell>
          <cell r="C2839" t="str">
            <v>れんが積[自立壁]</v>
          </cell>
          <cell r="E2839" t="str">
            <v>普通れんが･半枚積み･化粧目地無</v>
          </cell>
          <cell r="G2839" t="str">
            <v>m2</v>
          </cell>
          <cell r="H2839">
            <v>12100</v>
          </cell>
          <cell r="I2839" t="str">
            <v>標準書〔Ⅰ〕-</v>
          </cell>
          <cell r="J2839">
            <v>321</v>
          </cell>
        </row>
        <row r="2840">
          <cell r="B2840">
            <v>2280390</v>
          </cell>
          <cell r="C2840" t="str">
            <v>れんが積[自立壁]</v>
          </cell>
          <cell r="E2840" t="str">
            <v>普通れんが･1枚積み･化粧目地無</v>
          </cell>
          <cell r="G2840" t="str">
            <v>m2</v>
          </cell>
          <cell r="H2840">
            <v>23300</v>
          </cell>
          <cell r="I2840" t="str">
            <v>標準書〔Ⅰ〕-</v>
          </cell>
          <cell r="J2840">
            <v>321</v>
          </cell>
        </row>
        <row r="2841">
          <cell r="B2841">
            <v>2280400</v>
          </cell>
          <cell r="C2841" t="str">
            <v>れんが積[自立壁]</v>
          </cell>
          <cell r="E2841" t="str">
            <v>普通れんが･1枚半積み･化粧目地無</v>
          </cell>
          <cell r="G2841" t="str">
            <v>m2</v>
          </cell>
          <cell r="H2841">
            <v>36000</v>
          </cell>
          <cell r="I2841" t="str">
            <v>標準書〔Ⅰ〕-</v>
          </cell>
          <cell r="J2841">
            <v>321</v>
          </cell>
        </row>
        <row r="2842">
          <cell r="B2842">
            <v>2280410</v>
          </cell>
          <cell r="C2842" t="str">
            <v>れんが積[自立壁]</v>
          </cell>
          <cell r="E2842" t="str">
            <v>焼過れんが･半枚積み･化粧目地無</v>
          </cell>
          <cell r="G2842" t="str">
            <v>m2</v>
          </cell>
          <cell r="H2842">
            <v>13000</v>
          </cell>
          <cell r="I2842" t="str">
            <v>標準書〔Ⅰ〕-</v>
          </cell>
          <cell r="J2842">
            <v>321</v>
          </cell>
        </row>
        <row r="2843">
          <cell r="B2843">
            <v>2280420</v>
          </cell>
          <cell r="C2843" t="str">
            <v>れんが積[自立壁]</v>
          </cell>
          <cell r="E2843" t="str">
            <v>焼過れんが･1枚積み･化粧目地無</v>
          </cell>
          <cell r="G2843" t="str">
            <v>m2</v>
          </cell>
          <cell r="H2843">
            <v>25200</v>
          </cell>
          <cell r="I2843" t="str">
            <v>標準書〔Ⅰ〕-</v>
          </cell>
          <cell r="J2843">
            <v>321</v>
          </cell>
        </row>
        <row r="2844">
          <cell r="B2844">
            <v>2280430</v>
          </cell>
          <cell r="C2844" t="str">
            <v>れんが積[自立壁]</v>
          </cell>
          <cell r="E2844" t="str">
            <v>焼過れんが･1枚半積み･化粧目地無</v>
          </cell>
          <cell r="G2844" t="str">
            <v>m2</v>
          </cell>
          <cell r="H2844">
            <v>38800</v>
          </cell>
          <cell r="I2844" t="str">
            <v>標準書〔Ⅰ〕-</v>
          </cell>
          <cell r="J2844">
            <v>321</v>
          </cell>
        </row>
        <row r="2845">
          <cell r="B2845">
            <v>2280440</v>
          </cell>
          <cell r="C2845" t="str">
            <v>れんが積化粧目地</v>
          </cell>
          <cell r="E2845" t="str">
            <v>片面化粧</v>
          </cell>
          <cell r="G2845" t="str">
            <v>m2</v>
          </cell>
          <cell r="H2845">
            <v>1780</v>
          </cell>
          <cell r="I2845" t="str">
            <v>標準書〔Ⅰ〕-</v>
          </cell>
          <cell r="J2845">
            <v>321</v>
          </cell>
        </row>
        <row r="2846">
          <cell r="B2846">
            <v>2280450</v>
          </cell>
          <cell r="C2846" t="str">
            <v>れんが積化粧目地</v>
          </cell>
          <cell r="E2846" t="str">
            <v>両面化粧</v>
          </cell>
          <cell r="G2846" t="str">
            <v>m2</v>
          </cell>
          <cell r="H2846">
            <v>3560</v>
          </cell>
          <cell r="I2846" t="str">
            <v>標準書〔Ⅰ〕-</v>
          </cell>
          <cell r="J2846">
            <v>321</v>
          </cell>
        </row>
        <row r="2847">
          <cell r="B2847">
            <v>2310020</v>
          </cell>
          <cell r="C2847" t="str">
            <v>木材費</v>
          </cell>
          <cell r="E2847" t="str">
            <v>1等級･[A]</v>
          </cell>
          <cell r="G2847" t="str">
            <v>m3</v>
          </cell>
          <cell r="H2847">
            <v>129500</v>
          </cell>
          <cell r="I2847" t="str">
            <v>標準書〔Ⅰ〕-</v>
          </cell>
          <cell r="J2847">
            <v>322</v>
          </cell>
        </row>
        <row r="2848">
          <cell r="B2848">
            <v>2310030</v>
          </cell>
          <cell r="C2848" t="str">
            <v>木材費</v>
          </cell>
          <cell r="E2848" t="str">
            <v>1等級･[B]</v>
          </cell>
          <cell r="G2848" t="str">
            <v>m3</v>
          </cell>
          <cell r="H2848">
            <v>118700</v>
          </cell>
          <cell r="I2848" t="str">
            <v>標準書〔Ⅰ〕-</v>
          </cell>
          <cell r="J2848">
            <v>322</v>
          </cell>
        </row>
        <row r="2849">
          <cell r="B2849">
            <v>2310040</v>
          </cell>
          <cell r="C2849" t="str">
            <v>木材費</v>
          </cell>
          <cell r="E2849" t="str">
            <v>1等級･[C]</v>
          </cell>
          <cell r="G2849" t="str">
            <v>m3</v>
          </cell>
          <cell r="H2849">
            <v>111500</v>
          </cell>
          <cell r="I2849" t="str">
            <v>標準書〔Ⅰ〕-</v>
          </cell>
          <cell r="J2849">
            <v>322</v>
          </cell>
        </row>
        <row r="2850">
          <cell r="B2850">
            <v>2310050</v>
          </cell>
          <cell r="C2850" t="str">
            <v>木材費</v>
          </cell>
          <cell r="E2850" t="str">
            <v>2等級･[A]</v>
          </cell>
          <cell r="G2850" t="str">
            <v>m3</v>
          </cell>
          <cell r="H2850">
            <v>78600</v>
          </cell>
          <cell r="I2850" t="str">
            <v>標準書〔Ⅰ〕-</v>
          </cell>
          <cell r="J2850">
            <v>322</v>
          </cell>
        </row>
        <row r="2851">
          <cell r="B2851">
            <v>2310060</v>
          </cell>
          <cell r="C2851" t="str">
            <v>木材費</v>
          </cell>
          <cell r="E2851" t="str">
            <v>2等級･[B]</v>
          </cell>
          <cell r="G2851" t="str">
            <v>m3</v>
          </cell>
          <cell r="H2851">
            <v>75100</v>
          </cell>
          <cell r="I2851" t="str">
            <v>標準書〔Ⅰ〕-</v>
          </cell>
          <cell r="J2851">
            <v>322</v>
          </cell>
        </row>
        <row r="2852">
          <cell r="B2852">
            <v>2310070</v>
          </cell>
          <cell r="C2852" t="str">
            <v>木材費</v>
          </cell>
          <cell r="E2852" t="str">
            <v>2等級･[C]</v>
          </cell>
          <cell r="G2852" t="str">
            <v>m3</v>
          </cell>
          <cell r="H2852">
            <v>72700</v>
          </cell>
          <cell r="I2852" t="str">
            <v>標準書〔Ⅰ〕-</v>
          </cell>
          <cell r="J2852">
            <v>322</v>
          </cell>
        </row>
        <row r="2853">
          <cell r="B2853">
            <v>2310080</v>
          </cell>
          <cell r="C2853" t="str">
            <v>木材費</v>
          </cell>
          <cell r="E2853" t="str">
            <v>3等級･[A]</v>
          </cell>
          <cell r="G2853" t="str">
            <v>m3</v>
          </cell>
          <cell r="H2853">
            <v>64300</v>
          </cell>
          <cell r="I2853" t="str">
            <v>標準書〔Ⅰ〕-</v>
          </cell>
          <cell r="J2853">
            <v>322</v>
          </cell>
        </row>
        <row r="2854">
          <cell r="B2854">
            <v>2310090</v>
          </cell>
          <cell r="C2854" t="str">
            <v>木材費</v>
          </cell>
          <cell r="E2854" t="str">
            <v>3等級･[B]</v>
          </cell>
          <cell r="G2854" t="str">
            <v>m3</v>
          </cell>
          <cell r="H2854">
            <v>62600</v>
          </cell>
          <cell r="I2854" t="str">
            <v>標準書〔Ⅰ〕-</v>
          </cell>
          <cell r="J2854">
            <v>322</v>
          </cell>
        </row>
        <row r="2855">
          <cell r="B2855">
            <v>2310100</v>
          </cell>
          <cell r="C2855" t="str">
            <v>木材費</v>
          </cell>
          <cell r="E2855" t="str">
            <v>3等級･[C]</v>
          </cell>
          <cell r="G2855" t="str">
            <v>m3</v>
          </cell>
          <cell r="H2855">
            <v>61500</v>
          </cell>
          <cell r="I2855" t="str">
            <v>標準書〔Ⅰ〕-</v>
          </cell>
          <cell r="J2855">
            <v>322</v>
          </cell>
        </row>
        <row r="2856">
          <cell r="B2856">
            <v>2310110</v>
          </cell>
          <cell r="C2856" t="str">
            <v>木材費</v>
          </cell>
          <cell r="E2856" t="str">
            <v>4等級･[A]</v>
          </cell>
          <cell r="G2856" t="str">
            <v>m3</v>
          </cell>
          <cell r="H2856">
            <v>59100</v>
          </cell>
          <cell r="I2856" t="str">
            <v>標準書〔Ⅰ〕-</v>
          </cell>
          <cell r="J2856">
            <v>322</v>
          </cell>
        </row>
        <row r="2857">
          <cell r="B2857">
            <v>2310120</v>
          </cell>
          <cell r="C2857" t="str">
            <v>木材費</v>
          </cell>
          <cell r="E2857" t="str">
            <v>4等級･[B]</v>
          </cell>
          <cell r="G2857" t="str">
            <v>m3</v>
          </cell>
          <cell r="H2857">
            <v>57900</v>
          </cell>
          <cell r="I2857" t="str">
            <v>標準書〔Ⅰ〕-</v>
          </cell>
          <cell r="J2857">
            <v>322</v>
          </cell>
        </row>
        <row r="2858">
          <cell r="B2858">
            <v>2310130</v>
          </cell>
          <cell r="C2858" t="str">
            <v>木材費</v>
          </cell>
          <cell r="E2858" t="str">
            <v>4等級･[C]</v>
          </cell>
          <cell r="G2858" t="str">
            <v>m3</v>
          </cell>
          <cell r="H2858">
            <v>57100</v>
          </cell>
          <cell r="I2858" t="str">
            <v>標準書〔Ⅰ〕-</v>
          </cell>
          <cell r="J2858">
            <v>322</v>
          </cell>
        </row>
        <row r="2859">
          <cell r="B2859">
            <v>2310140</v>
          </cell>
          <cell r="C2859" t="str">
            <v>木材費</v>
          </cell>
          <cell r="E2859" t="str">
            <v>5等級</v>
          </cell>
          <cell r="G2859" t="str">
            <v>m3</v>
          </cell>
          <cell r="H2859">
            <v>50500</v>
          </cell>
          <cell r="I2859" t="str">
            <v>標準書〔Ⅰ〕-</v>
          </cell>
          <cell r="J2859">
            <v>322</v>
          </cell>
        </row>
        <row r="2860">
          <cell r="B2860">
            <v>2350010</v>
          </cell>
          <cell r="C2860" t="str">
            <v>労務費</v>
          </cell>
          <cell r="E2860" t="str">
            <v>専用･共同住宅[Ⅰ]</v>
          </cell>
          <cell r="G2860" t="str">
            <v>延m2</v>
          </cell>
          <cell r="H2860">
            <v>49800</v>
          </cell>
          <cell r="I2860" t="str">
            <v>標準書〔Ⅰ〕-</v>
          </cell>
          <cell r="J2860">
            <v>323</v>
          </cell>
        </row>
        <row r="2861">
          <cell r="B2861">
            <v>2350020</v>
          </cell>
          <cell r="C2861" t="str">
            <v>労務費</v>
          </cell>
          <cell r="E2861" t="str">
            <v>専用･共同住宅[Ⅱ]</v>
          </cell>
          <cell r="G2861" t="str">
            <v>延m2</v>
          </cell>
          <cell r="H2861">
            <v>44800</v>
          </cell>
          <cell r="I2861" t="str">
            <v>標準書〔Ⅰ〕-</v>
          </cell>
          <cell r="J2861">
            <v>323</v>
          </cell>
        </row>
        <row r="2862">
          <cell r="B2862">
            <v>2350030</v>
          </cell>
          <cell r="C2862" t="str">
            <v>労務費</v>
          </cell>
          <cell r="E2862" t="str">
            <v>専用･共同住宅[Ⅲ]</v>
          </cell>
          <cell r="G2862" t="str">
            <v>延m2</v>
          </cell>
          <cell r="H2862">
            <v>37200</v>
          </cell>
          <cell r="I2862" t="str">
            <v>標準書〔Ⅰ〕-</v>
          </cell>
          <cell r="J2862">
            <v>323</v>
          </cell>
        </row>
        <row r="2863">
          <cell r="B2863">
            <v>2350040</v>
          </cell>
          <cell r="C2863" t="str">
            <v>労務費</v>
          </cell>
          <cell r="E2863" t="str">
            <v>専用･共同住宅[Ⅳ]</v>
          </cell>
          <cell r="G2863" t="str">
            <v>延m2</v>
          </cell>
          <cell r="H2863">
            <v>32200</v>
          </cell>
          <cell r="I2863" t="str">
            <v>標準書〔Ⅰ〕-</v>
          </cell>
          <cell r="J2863">
            <v>323</v>
          </cell>
        </row>
        <row r="2864">
          <cell r="B2864">
            <v>2350050</v>
          </cell>
          <cell r="C2864" t="str">
            <v>労務費</v>
          </cell>
          <cell r="E2864" t="str">
            <v>専用･共同住宅[Ⅴ]</v>
          </cell>
          <cell r="G2864" t="str">
            <v>延m2</v>
          </cell>
          <cell r="H2864">
            <v>27200</v>
          </cell>
          <cell r="I2864" t="str">
            <v>標準書〔Ⅰ〕-</v>
          </cell>
          <cell r="J2864">
            <v>323</v>
          </cell>
        </row>
        <row r="2865">
          <cell r="B2865">
            <v>2350060</v>
          </cell>
          <cell r="C2865" t="str">
            <v>労務費</v>
          </cell>
          <cell r="E2865" t="str">
            <v>店舗･事務所[Ⅰ]</v>
          </cell>
          <cell r="G2865" t="str">
            <v>延m2</v>
          </cell>
          <cell r="H2865">
            <v>42200</v>
          </cell>
          <cell r="I2865" t="str">
            <v>標準書〔Ⅰ〕-</v>
          </cell>
          <cell r="J2865">
            <v>323</v>
          </cell>
        </row>
        <row r="2866">
          <cell r="B2866">
            <v>2350070</v>
          </cell>
          <cell r="C2866" t="str">
            <v>労務費</v>
          </cell>
          <cell r="E2866" t="str">
            <v>店舗･事務所[Ⅱ]</v>
          </cell>
          <cell r="G2866" t="str">
            <v>延m2</v>
          </cell>
          <cell r="H2866">
            <v>37200</v>
          </cell>
          <cell r="I2866" t="str">
            <v>標準書〔Ⅰ〕-</v>
          </cell>
          <cell r="J2866">
            <v>323</v>
          </cell>
        </row>
        <row r="2867">
          <cell r="B2867">
            <v>2350080</v>
          </cell>
          <cell r="C2867" t="str">
            <v>労務費</v>
          </cell>
          <cell r="E2867" t="str">
            <v>店舗･事務所[Ⅲ]</v>
          </cell>
          <cell r="G2867" t="str">
            <v>延m2</v>
          </cell>
          <cell r="H2867">
            <v>29800</v>
          </cell>
          <cell r="I2867" t="str">
            <v>標準書〔Ⅰ〕-</v>
          </cell>
          <cell r="J2867">
            <v>323</v>
          </cell>
        </row>
        <row r="2868">
          <cell r="B2868">
            <v>2350090</v>
          </cell>
          <cell r="C2868" t="str">
            <v>労務費</v>
          </cell>
          <cell r="E2868" t="str">
            <v>店舗･事務所[Ⅳ]</v>
          </cell>
          <cell r="G2868" t="str">
            <v>延m2</v>
          </cell>
          <cell r="H2868">
            <v>24900</v>
          </cell>
          <cell r="I2868" t="str">
            <v>標準書〔Ⅰ〕-</v>
          </cell>
          <cell r="J2868">
            <v>323</v>
          </cell>
        </row>
        <row r="2869">
          <cell r="B2869">
            <v>2350100</v>
          </cell>
          <cell r="C2869" t="str">
            <v>労務費</v>
          </cell>
          <cell r="E2869" t="str">
            <v>店舗･事務所[Ⅴ]</v>
          </cell>
          <cell r="G2869" t="str">
            <v>延m2</v>
          </cell>
          <cell r="H2869">
            <v>19900</v>
          </cell>
          <cell r="I2869" t="str">
            <v>標準書〔Ⅰ〕-</v>
          </cell>
          <cell r="J2869">
            <v>323</v>
          </cell>
        </row>
        <row r="2870">
          <cell r="B2870">
            <v>2350110</v>
          </cell>
          <cell r="C2870" t="str">
            <v>労務費</v>
          </cell>
          <cell r="E2870" t="str">
            <v>工場･倉庫[Ⅰ]</v>
          </cell>
          <cell r="G2870" t="str">
            <v>延m2</v>
          </cell>
          <cell r="H2870">
            <v>29800</v>
          </cell>
          <cell r="I2870" t="str">
            <v>標準書〔Ⅰ〕-</v>
          </cell>
          <cell r="J2870">
            <v>323</v>
          </cell>
        </row>
        <row r="2871">
          <cell r="B2871">
            <v>2350120</v>
          </cell>
          <cell r="C2871" t="str">
            <v>労務費</v>
          </cell>
          <cell r="E2871" t="str">
            <v>工場･倉庫[Ⅱ]</v>
          </cell>
          <cell r="G2871" t="str">
            <v>延m2</v>
          </cell>
          <cell r="H2871">
            <v>24900</v>
          </cell>
          <cell r="I2871" t="str">
            <v>標準書〔Ⅰ〕-</v>
          </cell>
          <cell r="J2871">
            <v>323</v>
          </cell>
        </row>
        <row r="2872">
          <cell r="B2872">
            <v>2350130</v>
          </cell>
          <cell r="C2872" t="str">
            <v>労務費</v>
          </cell>
          <cell r="E2872" t="str">
            <v>工場･倉庫[Ⅲ]</v>
          </cell>
          <cell r="G2872" t="str">
            <v>延m2</v>
          </cell>
          <cell r="H2872">
            <v>19900</v>
          </cell>
          <cell r="I2872" t="str">
            <v>標準書〔Ⅰ〕-</v>
          </cell>
          <cell r="J2872">
            <v>323</v>
          </cell>
        </row>
        <row r="2873">
          <cell r="B2873">
            <v>2350140</v>
          </cell>
          <cell r="C2873" t="str">
            <v>労務費</v>
          </cell>
          <cell r="E2873" t="str">
            <v>工場･倉庫[Ⅳ]</v>
          </cell>
          <cell r="G2873" t="str">
            <v>延m2</v>
          </cell>
          <cell r="H2873">
            <v>14900</v>
          </cell>
          <cell r="I2873" t="str">
            <v>標準書〔Ⅰ〕-</v>
          </cell>
          <cell r="J2873">
            <v>323</v>
          </cell>
        </row>
        <row r="2874">
          <cell r="B2874">
            <v>2350150</v>
          </cell>
          <cell r="C2874" t="str">
            <v>労務費</v>
          </cell>
          <cell r="E2874" t="str">
            <v>工場･倉庫[Ⅴ]</v>
          </cell>
          <cell r="G2874" t="str">
            <v>延m2</v>
          </cell>
          <cell r="H2874">
            <v>9950</v>
          </cell>
          <cell r="I2874" t="str">
            <v>標準書〔Ⅰ〕-</v>
          </cell>
          <cell r="J2874">
            <v>323</v>
          </cell>
        </row>
        <row r="2875">
          <cell r="B2875">
            <v>2410010</v>
          </cell>
          <cell r="C2875" t="str">
            <v>日本瓦葺</v>
          </cell>
          <cell r="E2875" t="str">
            <v>いぶし瓦･野地板を除く下地共･(平家)</v>
          </cell>
          <cell r="G2875" t="str">
            <v>m2</v>
          </cell>
          <cell r="H2875">
            <v>7590</v>
          </cell>
          <cell r="I2875" t="str">
            <v>標準書〔Ⅰ〕-</v>
          </cell>
          <cell r="J2875">
            <v>324</v>
          </cell>
        </row>
        <row r="2876">
          <cell r="B2876">
            <v>2410020</v>
          </cell>
          <cell r="C2876" t="str">
            <v>日本瓦葺</v>
          </cell>
          <cell r="E2876" t="str">
            <v>ゆう薬瓦･特注色･野地板を除く下地共･(平家)</v>
          </cell>
          <cell r="G2876" t="str">
            <v>m2</v>
          </cell>
          <cell r="H2876">
            <v>7370</v>
          </cell>
          <cell r="I2876" t="str">
            <v>標準書〔Ⅰ〕-</v>
          </cell>
          <cell r="J2876">
            <v>324</v>
          </cell>
        </row>
        <row r="2877">
          <cell r="B2877">
            <v>2410030</v>
          </cell>
          <cell r="C2877" t="str">
            <v>日本瓦葺</v>
          </cell>
          <cell r="E2877" t="str">
            <v>ゆう薬瓦･標準色(ｼﾙﾊﾞｰ)･野地板を除く下地共･(平家)</v>
          </cell>
          <cell r="G2877" t="str">
            <v>m2</v>
          </cell>
          <cell r="H2877">
            <v>6920</v>
          </cell>
          <cell r="I2877" t="str">
            <v>標準書〔Ⅰ〕-</v>
          </cell>
          <cell r="J2877">
            <v>324</v>
          </cell>
        </row>
        <row r="2878">
          <cell r="B2878">
            <v>2410040</v>
          </cell>
          <cell r="C2878" t="str">
            <v>日本瓦葺</v>
          </cell>
          <cell r="E2878" t="str">
            <v>ゆう薬瓦･標準色(銀黒)･野地板を除く下地共･(平家)</v>
          </cell>
          <cell r="G2878" t="str">
            <v>m2</v>
          </cell>
          <cell r="H2878">
            <v>6920</v>
          </cell>
          <cell r="I2878" t="str">
            <v>標準書〔Ⅰ〕-</v>
          </cell>
          <cell r="J2878">
            <v>324</v>
          </cell>
        </row>
        <row r="2879">
          <cell r="B2879">
            <v>2410050</v>
          </cell>
          <cell r="C2879" t="str">
            <v>日本瓦葺</v>
          </cell>
          <cell r="E2879" t="str">
            <v>二階部分加算</v>
          </cell>
          <cell r="G2879" t="str">
            <v>m2</v>
          </cell>
          <cell r="H2879">
            <v>680</v>
          </cell>
          <cell r="I2879" t="str">
            <v>標準書〔Ⅰ〕-</v>
          </cell>
          <cell r="J2879">
            <v>324</v>
          </cell>
        </row>
        <row r="2880">
          <cell r="B2880">
            <v>2410060</v>
          </cell>
          <cell r="C2880" t="str">
            <v>洋瓦葺</v>
          </cell>
          <cell r="E2880" t="str">
            <v>S形瓦･標準色･野地板を除く下地共･(平家)</v>
          </cell>
          <cell r="G2880" t="str">
            <v>m2</v>
          </cell>
          <cell r="H2880">
            <v>7130</v>
          </cell>
          <cell r="I2880" t="str">
            <v>標準書〔Ⅰ〕-</v>
          </cell>
          <cell r="J2880">
            <v>324</v>
          </cell>
        </row>
        <row r="2881">
          <cell r="B2881">
            <v>2410070</v>
          </cell>
          <cell r="C2881" t="str">
            <v>洋瓦葺</v>
          </cell>
          <cell r="E2881" t="str">
            <v>二階部分加算</v>
          </cell>
          <cell r="G2881" t="str">
            <v>m2</v>
          </cell>
          <cell r="H2881">
            <v>680</v>
          </cell>
          <cell r="I2881" t="str">
            <v>標準書〔Ⅰ〕-</v>
          </cell>
          <cell r="J2881">
            <v>324</v>
          </cell>
        </row>
        <row r="2882">
          <cell r="B2882">
            <v>2410080</v>
          </cell>
          <cell r="C2882" t="str">
            <v>平形ｾﾒﾝﾄ瓦葺</v>
          </cell>
          <cell r="E2882" t="str">
            <v>和形･野地板を除く下地共･(平家)</v>
          </cell>
          <cell r="G2882" t="str">
            <v>m2</v>
          </cell>
          <cell r="H2882">
            <v>5570</v>
          </cell>
          <cell r="I2882" t="str">
            <v>標準書〔Ⅰ〕-</v>
          </cell>
          <cell r="J2882">
            <v>324</v>
          </cell>
        </row>
        <row r="2883">
          <cell r="B2883">
            <v>2410090</v>
          </cell>
          <cell r="C2883" t="str">
            <v>平形ｾﾒﾝﾄ瓦葺</v>
          </cell>
          <cell r="E2883" t="str">
            <v>平形･野地板を除く下地共･(平家)</v>
          </cell>
          <cell r="G2883" t="str">
            <v>m2</v>
          </cell>
          <cell r="H2883">
            <v>5570</v>
          </cell>
          <cell r="I2883" t="str">
            <v>標準書〔Ⅰ〕-</v>
          </cell>
          <cell r="J2883">
            <v>324</v>
          </cell>
        </row>
        <row r="2884">
          <cell r="B2884">
            <v>2410100</v>
          </cell>
          <cell r="C2884" t="str">
            <v>平形ｾﾒﾝﾄ瓦葺</v>
          </cell>
          <cell r="E2884" t="str">
            <v>S形･野地板を除く下地共･(平家)</v>
          </cell>
          <cell r="G2884" t="str">
            <v>m2</v>
          </cell>
          <cell r="H2884">
            <v>5570</v>
          </cell>
          <cell r="I2884" t="str">
            <v>標準書〔Ⅰ〕-</v>
          </cell>
          <cell r="J2884">
            <v>324</v>
          </cell>
        </row>
        <row r="2885">
          <cell r="B2885">
            <v>2410110</v>
          </cell>
          <cell r="C2885" t="str">
            <v>平形ｾﾒﾝﾄ瓦葺</v>
          </cell>
          <cell r="E2885" t="str">
            <v>二階部分加算</v>
          </cell>
          <cell r="G2885" t="str">
            <v>m2</v>
          </cell>
          <cell r="H2885">
            <v>510</v>
          </cell>
          <cell r="I2885" t="str">
            <v>標準書〔Ⅰ〕-</v>
          </cell>
          <cell r="J2885">
            <v>324</v>
          </cell>
        </row>
        <row r="2886">
          <cell r="B2886">
            <v>2410120</v>
          </cell>
          <cell r="C2886" t="str">
            <v>化粧ｽﾚｰﾄ葺</v>
          </cell>
          <cell r="E2886" t="str">
            <v>野地板を除く下地共</v>
          </cell>
          <cell r="G2886" t="str">
            <v>m2</v>
          </cell>
          <cell r="H2886">
            <v>3940</v>
          </cell>
          <cell r="I2886" t="str">
            <v>標準書〔Ⅰ〕-</v>
          </cell>
          <cell r="J2886">
            <v>324</v>
          </cell>
        </row>
        <row r="2887">
          <cell r="B2887">
            <v>2410130</v>
          </cell>
          <cell r="C2887" t="str">
            <v>ｶﾗｰ鉄板瓦棒葺</v>
          </cell>
          <cell r="E2887" t="str">
            <v>厚0.35mm･野地板を除く下地共･(平家)</v>
          </cell>
          <cell r="G2887" t="str">
            <v>m2</v>
          </cell>
          <cell r="H2887">
            <v>3990</v>
          </cell>
          <cell r="I2887" t="str">
            <v>標準書〔Ⅰ〕-</v>
          </cell>
          <cell r="J2887">
            <v>324</v>
          </cell>
        </row>
        <row r="2888">
          <cell r="B2888">
            <v>2410140</v>
          </cell>
          <cell r="C2888" t="str">
            <v>ｶﾗｰ鉄板瓦棒葺</v>
          </cell>
          <cell r="E2888" t="str">
            <v>厚0.4mm･野地板を除く下地共･(平家)</v>
          </cell>
          <cell r="G2888" t="str">
            <v>m2</v>
          </cell>
          <cell r="H2888">
            <v>4140</v>
          </cell>
          <cell r="I2888" t="str">
            <v>標準書〔Ⅰ〕-</v>
          </cell>
          <cell r="J2888">
            <v>324</v>
          </cell>
        </row>
        <row r="2889">
          <cell r="B2889">
            <v>2410150</v>
          </cell>
          <cell r="C2889" t="str">
            <v>ｶﾗｰ鉄板瓦棒葺</v>
          </cell>
          <cell r="E2889" t="str">
            <v>二階部分加算</v>
          </cell>
          <cell r="G2889" t="str">
            <v>m2</v>
          </cell>
          <cell r="H2889">
            <v>85</v>
          </cell>
          <cell r="I2889" t="str">
            <v>標準書〔Ⅰ〕-</v>
          </cell>
          <cell r="J2889">
            <v>324</v>
          </cell>
        </row>
        <row r="2890">
          <cell r="B2890">
            <v>2410160</v>
          </cell>
          <cell r="C2890" t="str">
            <v>ｶﾗｰ鉄板平板葺</v>
          </cell>
          <cell r="E2890" t="str">
            <v>厚0.4mm･四つ切り･野地板を除く下地共･(平家)</v>
          </cell>
          <cell r="G2890" t="str">
            <v>m2</v>
          </cell>
          <cell r="H2890">
            <v>3310</v>
          </cell>
          <cell r="I2890" t="str">
            <v>標準書〔Ⅰ〕-</v>
          </cell>
          <cell r="J2890">
            <v>324</v>
          </cell>
        </row>
        <row r="2891">
          <cell r="B2891">
            <v>2410170</v>
          </cell>
          <cell r="C2891" t="str">
            <v>ｶﾗｰ鉄板平板葺</v>
          </cell>
          <cell r="E2891" t="str">
            <v>厚0.5mm･四つ切り･野地板を除く下地共･(平家)</v>
          </cell>
          <cell r="G2891" t="str">
            <v>m2</v>
          </cell>
          <cell r="H2891">
            <v>3180</v>
          </cell>
          <cell r="I2891" t="str">
            <v>標準書〔Ⅰ〕-</v>
          </cell>
          <cell r="J2891">
            <v>324</v>
          </cell>
        </row>
        <row r="2892">
          <cell r="B2892">
            <v>2410180</v>
          </cell>
          <cell r="C2892" t="str">
            <v>ｶﾗｰ鉄板平板葺</v>
          </cell>
          <cell r="E2892" t="str">
            <v>二階部分加算</v>
          </cell>
          <cell r="G2892" t="str">
            <v>m2</v>
          </cell>
          <cell r="H2892">
            <v>85</v>
          </cell>
          <cell r="I2892" t="str">
            <v>標準書〔Ⅰ〕-</v>
          </cell>
          <cell r="J2892">
            <v>324</v>
          </cell>
        </row>
        <row r="2893">
          <cell r="B2893">
            <v>2410190</v>
          </cell>
          <cell r="C2893" t="str">
            <v>長尺ｶﾗｰ鉄板葺</v>
          </cell>
          <cell r="E2893" t="str">
            <v>厚0.35mm･野地板を除く下地共</v>
          </cell>
          <cell r="G2893" t="str">
            <v>m2</v>
          </cell>
          <cell r="H2893">
            <v>3200</v>
          </cell>
          <cell r="I2893" t="str">
            <v>標準書〔Ⅰ〕-</v>
          </cell>
          <cell r="J2893">
            <v>324</v>
          </cell>
        </row>
        <row r="2894">
          <cell r="B2894">
            <v>2410200</v>
          </cell>
          <cell r="C2894" t="str">
            <v>長尺ｶﾗｰ鉄板葺</v>
          </cell>
          <cell r="E2894" t="str">
            <v>厚0.4mm･野地板を除く下地共</v>
          </cell>
          <cell r="G2894" t="str">
            <v>m2</v>
          </cell>
          <cell r="H2894">
            <v>3310</v>
          </cell>
          <cell r="I2894" t="str">
            <v>標準書〔Ⅰ〕-</v>
          </cell>
          <cell r="J2894">
            <v>324</v>
          </cell>
        </row>
        <row r="2895">
          <cell r="B2895">
            <v>2410210</v>
          </cell>
          <cell r="C2895" t="str">
            <v>長尺ｶﾗｰ鉄板葺</v>
          </cell>
          <cell r="E2895" t="str">
            <v>厚0.5mm･野地板を除く下地共</v>
          </cell>
          <cell r="G2895" t="str">
            <v>m2</v>
          </cell>
          <cell r="H2895">
            <v>3180</v>
          </cell>
          <cell r="I2895" t="str">
            <v>標準書〔Ⅰ〕-</v>
          </cell>
          <cell r="J2895">
            <v>324</v>
          </cell>
        </row>
        <row r="2896">
          <cell r="B2896">
            <v>2410220</v>
          </cell>
          <cell r="C2896" t="str">
            <v>ｶﾗｰ鉄板波板葺</v>
          </cell>
          <cell r="E2896" t="str">
            <v>厚0.19mm･直張り･木造下地</v>
          </cell>
          <cell r="G2896" t="str">
            <v>m2</v>
          </cell>
          <cell r="H2896">
            <v>1410</v>
          </cell>
          <cell r="I2896" t="str">
            <v>標準書〔Ⅰ〕-</v>
          </cell>
          <cell r="J2896">
            <v>324</v>
          </cell>
        </row>
        <row r="2897">
          <cell r="B2897">
            <v>2410230</v>
          </cell>
          <cell r="C2897" t="str">
            <v>ｶﾗｰ鉄板波板葺</v>
          </cell>
          <cell r="E2897" t="str">
            <v>厚0.25mm･直張り･木造下地</v>
          </cell>
          <cell r="G2897" t="str">
            <v>m2</v>
          </cell>
          <cell r="H2897">
            <v>1600</v>
          </cell>
          <cell r="I2897" t="str">
            <v>標準書〔Ⅰ〕-</v>
          </cell>
          <cell r="J2897">
            <v>324</v>
          </cell>
        </row>
        <row r="2898">
          <cell r="B2898">
            <v>2410240</v>
          </cell>
          <cell r="C2898" t="str">
            <v>ｶﾗｰ鉄板波板葺</v>
          </cell>
          <cell r="E2898" t="str">
            <v>厚0.35mm･直張り･鉄骨下地</v>
          </cell>
          <cell r="G2898" t="str">
            <v>m2</v>
          </cell>
          <cell r="H2898">
            <v>2250</v>
          </cell>
          <cell r="I2898" t="str">
            <v>標準書〔Ⅰ〕-</v>
          </cell>
          <cell r="J2898">
            <v>324</v>
          </cell>
        </row>
        <row r="2899">
          <cell r="B2899">
            <v>2410250</v>
          </cell>
          <cell r="C2899" t="str">
            <v>ｶﾗｰ鉄板波板葺</v>
          </cell>
          <cell r="E2899" t="str">
            <v>厚0.40mm･直張り･鉄骨下地</v>
          </cell>
          <cell r="G2899" t="str">
            <v>m2</v>
          </cell>
          <cell r="H2899">
            <v>2430</v>
          </cell>
          <cell r="I2899" t="str">
            <v>標準書〔Ⅰ〕-</v>
          </cell>
          <cell r="J2899">
            <v>324</v>
          </cell>
        </row>
        <row r="2900">
          <cell r="B2900">
            <v>2410260</v>
          </cell>
          <cell r="C2900" t="str">
            <v>亜鉛鉄板瓦棒葺</v>
          </cell>
          <cell r="E2900" t="str">
            <v>厚0.5mm･野地板を除く下地共･(平家)</v>
          </cell>
          <cell r="G2900" t="str">
            <v>m2</v>
          </cell>
          <cell r="H2900">
            <v>3840</v>
          </cell>
          <cell r="I2900" t="str">
            <v>標準書〔Ⅰ〕-</v>
          </cell>
          <cell r="J2900">
            <v>324</v>
          </cell>
        </row>
        <row r="2901">
          <cell r="B2901">
            <v>2410270</v>
          </cell>
          <cell r="C2901" t="str">
            <v>亜鉛鉄板瓦棒葺</v>
          </cell>
          <cell r="E2901" t="str">
            <v>厚0.6mm･野地板を除く下地共･(平家)</v>
          </cell>
          <cell r="G2901" t="str">
            <v>m2</v>
          </cell>
          <cell r="H2901">
            <v>4060</v>
          </cell>
          <cell r="I2901" t="str">
            <v>標準書〔Ⅰ〕-</v>
          </cell>
          <cell r="J2901">
            <v>324</v>
          </cell>
        </row>
        <row r="2902">
          <cell r="B2902">
            <v>2410280</v>
          </cell>
          <cell r="C2902" t="str">
            <v>亜鉛鉄板瓦棒葺</v>
          </cell>
          <cell r="E2902" t="str">
            <v>二階部分加算</v>
          </cell>
          <cell r="G2902" t="str">
            <v>m2</v>
          </cell>
          <cell r="H2902">
            <v>85</v>
          </cell>
          <cell r="I2902" t="str">
            <v>標準書〔Ⅰ〕-</v>
          </cell>
          <cell r="J2902">
            <v>324</v>
          </cell>
        </row>
        <row r="2903">
          <cell r="B2903">
            <v>2410290</v>
          </cell>
          <cell r="C2903" t="str">
            <v>亜鉛鉄板平板葺</v>
          </cell>
          <cell r="E2903" t="str">
            <v>厚0.5mm･四つ切り･野地板を除く下地共･(平家)</v>
          </cell>
          <cell r="G2903" t="str">
            <v>m2</v>
          </cell>
          <cell r="H2903">
            <v>3080</v>
          </cell>
          <cell r="I2903" t="str">
            <v>標準書〔Ⅰ〕-</v>
          </cell>
          <cell r="J2903">
            <v>324</v>
          </cell>
        </row>
        <row r="2904">
          <cell r="B2904">
            <v>2410300</v>
          </cell>
          <cell r="C2904" t="str">
            <v>亜鉛鉄板平板葺</v>
          </cell>
          <cell r="E2904" t="str">
            <v>厚0.6mm･四つ切り･野地板を除く下地共･(平家)</v>
          </cell>
          <cell r="G2904" t="str">
            <v>m2</v>
          </cell>
          <cell r="H2904">
            <v>3250</v>
          </cell>
          <cell r="I2904" t="str">
            <v>標準書〔Ⅰ〕-</v>
          </cell>
          <cell r="J2904">
            <v>324</v>
          </cell>
        </row>
        <row r="2905">
          <cell r="B2905">
            <v>2410310</v>
          </cell>
          <cell r="C2905" t="str">
            <v>亜鉛鉄板平板葺</v>
          </cell>
          <cell r="E2905" t="str">
            <v>二階部分加算</v>
          </cell>
          <cell r="G2905" t="str">
            <v>m2</v>
          </cell>
          <cell r="H2905">
            <v>85</v>
          </cell>
          <cell r="I2905" t="str">
            <v>標準書〔Ⅰ〕-</v>
          </cell>
          <cell r="J2905">
            <v>324</v>
          </cell>
        </row>
        <row r="2906">
          <cell r="B2906">
            <v>2410320</v>
          </cell>
          <cell r="C2906" t="str">
            <v>亜鉛鉄板波板葺</v>
          </cell>
          <cell r="E2906" t="str">
            <v>厚0.19mm･直張り･木造下地</v>
          </cell>
          <cell r="G2906" t="str">
            <v>m2</v>
          </cell>
          <cell r="H2906">
            <v>1230</v>
          </cell>
          <cell r="I2906" t="str">
            <v>標準書〔Ⅰ〕-</v>
          </cell>
          <cell r="J2906">
            <v>324</v>
          </cell>
        </row>
        <row r="2907">
          <cell r="B2907">
            <v>2410330</v>
          </cell>
          <cell r="C2907" t="str">
            <v>亜鉛鉄板波板葺</v>
          </cell>
          <cell r="E2907" t="str">
            <v>厚0.25mm･直張り･木造下地</v>
          </cell>
          <cell r="G2907" t="str">
            <v>m2</v>
          </cell>
          <cell r="H2907">
            <v>1380</v>
          </cell>
          <cell r="I2907" t="str">
            <v>標準書〔Ⅰ〕-</v>
          </cell>
          <cell r="J2907">
            <v>324</v>
          </cell>
        </row>
        <row r="2908">
          <cell r="B2908">
            <v>2410340</v>
          </cell>
          <cell r="C2908" t="str">
            <v>亜鉛鉄板波板葺</v>
          </cell>
          <cell r="E2908" t="str">
            <v>厚0.35mm･直張り･鉄骨下地</v>
          </cell>
          <cell r="G2908" t="str">
            <v>m2</v>
          </cell>
          <cell r="H2908">
            <v>2250</v>
          </cell>
          <cell r="I2908" t="str">
            <v>標準書〔Ⅰ〕-</v>
          </cell>
          <cell r="J2908">
            <v>324</v>
          </cell>
        </row>
        <row r="2909">
          <cell r="B2909">
            <v>2410350</v>
          </cell>
          <cell r="C2909" t="str">
            <v>亜鉛鉄板波板葺</v>
          </cell>
          <cell r="E2909" t="str">
            <v>厚0.40mm･直張り･鉄骨下地</v>
          </cell>
          <cell r="G2909" t="str">
            <v>m2</v>
          </cell>
          <cell r="H2909">
            <v>2430</v>
          </cell>
          <cell r="I2909" t="str">
            <v>標準書〔Ⅰ〕-</v>
          </cell>
          <cell r="J2909">
            <v>324</v>
          </cell>
        </row>
        <row r="2910">
          <cell r="B2910">
            <v>2410360</v>
          </cell>
          <cell r="C2910" t="str">
            <v>銅板平板葺</v>
          </cell>
          <cell r="E2910" t="str">
            <v>厚0.3mm･四つ切り･野地板を除く下地共</v>
          </cell>
          <cell r="G2910" t="str">
            <v>m2</v>
          </cell>
          <cell r="H2910">
            <v>11400</v>
          </cell>
          <cell r="I2910" t="str">
            <v>標準書〔Ⅰ〕-</v>
          </cell>
          <cell r="J2910">
            <v>324</v>
          </cell>
        </row>
        <row r="2911">
          <cell r="B2911">
            <v>2410370</v>
          </cell>
          <cell r="C2911" t="str">
            <v>銅板平板葺</v>
          </cell>
          <cell r="E2911" t="str">
            <v>厚0.4mm･四つ切り･野地板を除く下地共</v>
          </cell>
          <cell r="G2911" t="str">
            <v>m2</v>
          </cell>
          <cell r="H2911">
            <v>12600</v>
          </cell>
          <cell r="I2911" t="str">
            <v>標準書〔Ⅰ〕-</v>
          </cell>
          <cell r="J2911">
            <v>324</v>
          </cell>
        </row>
        <row r="2912">
          <cell r="B2912">
            <v>2410380</v>
          </cell>
          <cell r="C2912" t="str">
            <v>ｶﾗｰ鉄板折板葺</v>
          </cell>
          <cell r="E2912" t="str">
            <v>厚0.6mm･山高85mm･下地を除く</v>
          </cell>
          <cell r="G2912" t="str">
            <v>m2</v>
          </cell>
          <cell r="H2912">
            <v>2270</v>
          </cell>
          <cell r="I2912" t="str">
            <v>標準書〔Ⅰ〕-</v>
          </cell>
          <cell r="J2912">
            <v>324</v>
          </cell>
        </row>
        <row r="2913">
          <cell r="B2913">
            <v>2410390</v>
          </cell>
          <cell r="C2913" t="str">
            <v>ｶﾗｰ鉄板折板葺</v>
          </cell>
          <cell r="E2913" t="str">
            <v>厚0.8mm･山高85mm･下地を除く</v>
          </cell>
          <cell r="G2913" t="str">
            <v>m2</v>
          </cell>
          <cell r="H2913">
            <v>2680</v>
          </cell>
          <cell r="I2913" t="str">
            <v>標準書〔Ⅰ〕-</v>
          </cell>
          <cell r="J2913">
            <v>324</v>
          </cell>
        </row>
        <row r="2914">
          <cell r="B2914">
            <v>2410400</v>
          </cell>
          <cell r="C2914" t="str">
            <v>ｶﾗｰ鉄板折板葺</v>
          </cell>
          <cell r="E2914" t="str">
            <v>厚0.8mm･山高150mm･下地を除く</v>
          </cell>
          <cell r="G2914" t="str">
            <v>m2</v>
          </cell>
          <cell r="H2914">
            <v>3050</v>
          </cell>
          <cell r="I2914" t="str">
            <v>標準書〔Ⅰ〕-</v>
          </cell>
          <cell r="J2914">
            <v>324</v>
          </cell>
        </row>
        <row r="2915">
          <cell r="B2915">
            <v>2410410</v>
          </cell>
          <cell r="C2915" t="str">
            <v>ｶﾗｰ鉄板折板葺</v>
          </cell>
          <cell r="E2915" t="str">
            <v>厚0.8mm･山高175mm･下地を除く</v>
          </cell>
          <cell r="G2915" t="str">
            <v>m2</v>
          </cell>
          <cell r="H2915">
            <v>3380</v>
          </cell>
          <cell r="I2915" t="str">
            <v>標準書〔Ⅰ〕-</v>
          </cell>
          <cell r="J2915">
            <v>324</v>
          </cell>
        </row>
        <row r="2916">
          <cell r="B2916">
            <v>2410420</v>
          </cell>
          <cell r="C2916" t="str">
            <v>ｶﾗｰ鉄板折板葺</v>
          </cell>
          <cell r="E2916" t="str">
            <v>厚1.0mm･山高175mm･下地を除く</v>
          </cell>
          <cell r="G2916" t="str">
            <v>m2</v>
          </cell>
          <cell r="H2916">
            <v>3970</v>
          </cell>
          <cell r="I2916" t="str">
            <v>標準書〔Ⅰ〕-</v>
          </cell>
          <cell r="J2916">
            <v>324</v>
          </cell>
        </row>
        <row r="2917">
          <cell r="B2917">
            <v>2410430</v>
          </cell>
          <cell r="C2917" t="str">
            <v>ｶﾗｰｶﾞﾙﾊﾞﾘｳﾑ鋼板折板葺</v>
          </cell>
          <cell r="E2917" t="str">
            <v>厚0.6mm･山高85mm･下地を除く</v>
          </cell>
          <cell r="G2917" t="str">
            <v>m2</v>
          </cell>
          <cell r="H2917">
            <v>2370</v>
          </cell>
          <cell r="I2917" t="str">
            <v>標準書〔Ⅰ〕-</v>
          </cell>
          <cell r="J2917">
            <v>324</v>
          </cell>
        </row>
        <row r="2918">
          <cell r="B2918">
            <v>2410440</v>
          </cell>
          <cell r="C2918" t="str">
            <v>ｶﾗｰｶﾞﾙﾊﾞﾘｳﾑ鋼板折板葺</v>
          </cell>
          <cell r="E2918" t="str">
            <v>厚0.8mm･山高85mm･下地を除く</v>
          </cell>
          <cell r="G2918" t="str">
            <v>m2</v>
          </cell>
          <cell r="H2918">
            <v>2790</v>
          </cell>
          <cell r="I2918" t="str">
            <v>標準書〔Ⅰ〕-</v>
          </cell>
          <cell r="J2918">
            <v>324</v>
          </cell>
        </row>
        <row r="2919">
          <cell r="B2919">
            <v>2410450</v>
          </cell>
          <cell r="C2919" t="str">
            <v>ｶﾗｰｶﾞﾙﾊﾞﾘｳﾑ鋼板折板葺</v>
          </cell>
          <cell r="E2919" t="str">
            <v>厚0.8mm･山高150mm･下地を除く</v>
          </cell>
          <cell r="G2919" t="str">
            <v>m2</v>
          </cell>
          <cell r="H2919">
            <v>3210</v>
          </cell>
          <cell r="I2919" t="str">
            <v>標準書〔Ⅰ〕-</v>
          </cell>
          <cell r="J2919">
            <v>324</v>
          </cell>
        </row>
        <row r="2920">
          <cell r="B2920">
            <v>2410460</v>
          </cell>
          <cell r="C2920" t="str">
            <v>ｶﾗｰｶﾞﾙﾊﾞﾘｳﾑ鋼板折板葺</v>
          </cell>
          <cell r="E2920" t="str">
            <v>厚0.8mm･山高175mm･下地を除く</v>
          </cell>
          <cell r="G2920" t="str">
            <v>m2</v>
          </cell>
          <cell r="H2920">
            <v>3550</v>
          </cell>
          <cell r="I2920" t="str">
            <v>標準書〔Ⅰ〕-</v>
          </cell>
          <cell r="J2920">
            <v>324</v>
          </cell>
        </row>
        <row r="2921">
          <cell r="B2921">
            <v>2410470</v>
          </cell>
          <cell r="C2921" t="str">
            <v>ｶﾗｰｶﾞﾙﾊﾞﾘｳﾑ鋼板折板葺</v>
          </cell>
          <cell r="E2921" t="str">
            <v>厚1.0mm･山高150mm･下地を除く</v>
          </cell>
          <cell r="G2921" t="str">
            <v>m2</v>
          </cell>
          <cell r="H2921">
            <v>3780</v>
          </cell>
          <cell r="I2921" t="str">
            <v>標準書〔Ⅰ〕-</v>
          </cell>
          <cell r="J2921">
            <v>324</v>
          </cell>
        </row>
        <row r="2922">
          <cell r="B2922">
            <v>2410480</v>
          </cell>
          <cell r="C2922" t="str">
            <v>ｶﾗｰｶﾞﾙﾊﾞﾘｳﾑ鋼板折板葺</v>
          </cell>
          <cell r="E2922" t="str">
            <v>厚1.0mm･山高175mm･下地を除く</v>
          </cell>
          <cell r="G2922" t="str">
            <v>m2</v>
          </cell>
          <cell r="H2922">
            <v>4190</v>
          </cell>
          <cell r="I2922" t="str">
            <v>標準書〔Ⅰ〕-</v>
          </cell>
          <cell r="J2922">
            <v>324</v>
          </cell>
        </row>
        <row r="2923">
          <cell r="B2923">
            <v>2410490</v>
          </cell>
          <cell r="C2923" t="str">
            <v>塩ﾋﾞ鋼板折板葺</v>
          </cell>
          <cell r="E2923" t="str">
            <v>厚0.6mm･山高85mm･下地を除く</v>
          </cell>
          <cell r="G2923" t="str">
            <v>m2</v>
          </cell>
          <cell r="H2923">
            <v>3040</v>
          </cell>
          <cell r="I2923" t="str">
            <v>標準書〔Ⅰ〕-</v>
          </cell>
          <cell r="J2923">
            <v>325</v>
          </cell>
        </row>
        <row r="2924">
          <cell r="B2924">
            <v>2410500</v>
          </cell>
          <cell r="C2924" t="str">
            <v>塩ﾋﾞ鋼板折板葺</v>
          </cell>
          <cell r="E2924" t="str">
            <v>厚0.6mm･山高150mm･下地を除く</v>
          </cell>
          <cell r="G2924" t="str">
            <v>m2</v>
          </cell>
          <cell r="H2924">
            <v>3430</v>
          </cell>
          <cell r="I2924" t="str">
            <v>標準書〔Ⅰ〕-</v>
          </cell>
          <cell r="J2924">
            <v>325</v>
          </cell>
        </row>
        <row r="2925">
          <cell r="B2925">
            <v>2410510</v>
          </cell>
          <cell r="C2925" t="str">
            <v>塩ﾋﾞ鋼板折板葺</v>
          </cell>
          <cell r="E2925" t="str">
            <v>厚0.8mm･山高85mm･下地を除く</v>
          </cell>
          <cell r="G2925" t="str">
            <v>m2</v>
          </cell>
          <cell r="H2925">
            <v>3570</v>
          </cell>
          <cell r="I2925" t="str">
            <v>標準書〔Ⅰ〕-</v>
          </cell>
          <cell r="J2925">
            <v>325</v>
          </cell>
        </row>
        <row r="2926">
          <cell r="B2926">
            <v>2410520</v>
          </cell>
          <cell r="C2926" t="str">
            <v>塩ﾋﾞ鋼板折板葺</v>
          </cell>
          <cell r="E2926" t="str">
            <v>厚0.8mm･山高150mm･下地を除く</v>
          </cell>
          <cell r="G2926" t="str">
            <v>m2</v>
          </cell>
          <cell r="H2926">
            <v>4110</v>
          </cell>
          <cell r="I2926" t="str">
            <v>標準書〔Ⅰ〕-</v>
          </cell>
          <cell r="J2926">
            <v>325</v>
          </cell>
        </row>
        <row r="2927">
          <cell r="B2927">
            <v>2410530</v>
          </cell>
          <cell r="C2927" t="str">
            <v>塩ﾋﾞ鋼板折板葺</v>
          </cell>
          <cell r="E2927" t="str">
            <v>厚0.8mm･山高175mm･下地を除く</v>
          </cell>
          <cell r="G2927" t="str">
            <v>m2</v>
          </cell>
          <cell r="H2927">
            <v>4540</v>
          </cell>
          <cell r="I2927" t="str">
            <v>標準書〔Ⅰ〕-</v>
          </cell>
          <cell r="J2927">
            <v>325</v>
          </cell>
        </row>
        <row r="2928">
          <cell r="B2928">
            <v>2410540</v>
          </cell>
          <cell r="C2928" t="str">
            <v>塩ﾋﾞ鋼板折板葺</v>
          </cell>
          <cell r="E2928" t="str">
            <v>厚1.0mm･山高175mm･下地を除く</v>
          </cell>
          <cell r="G2928" t="str">
            <v>m2</v>
          </cell>
          <cell r="H2928">
            <v>5360</v>
          </cell>
          <cell r="I2928" t="str">
            <v>標準書〔Ⅰ〕-</v>
          </cell>
          <cell r="J2928">
            <v>325</v>
          </cell>
        </row>
        <row r="2929">
          <cell r="B2929">
            <v>2410550</v>
          </cell>
          <cell r="C2929" t="str">
            <v>ﾀｲﾄﾌﾚｰﾑ</v>
          </cell>
          <cell r="E2929" t="str">
            <v>折板用･山高85～175mm</v>
          </cell>
          <cell r="G2929" t="str">
            <v>ｍ</v>
          </cell>
          <cell r="H2929">
            <v>970</v>
          </cell>
          <cell r="I2929" t="str">
            <v>標準書〔Ⅰ〕-</v>
          </cell>
          <cell r="J2929">
            <v>325</v>
          </cell>
        </row>
        <row r="2930">
          <cell r="B2930">
            <v>2410560</v>
          </cell>
          <cell r="C2930" t="str">
            <v>止面戸</v>
          </cell>
          <cell r="E2930" t="str">
            <v>折板用･山高85～175mm</v>
          </cell>
          <cell r="G2930" t="str">
            <v>ｍ</v>
          </cell>
          <cell r="H2930">
            <v>860</v>
          </cell>
          <cell r="I2930" t="str">
            <v>標準書〔Ⅰ〕-</v>
          </cell>
          <cell r="J2930">
            <v>325</v>
          </cell>
        </row>
        <row r="2931">
          <cell r="B2931">
            <v>2410570</v>
          </cell>
          <cell r="C2931" t="str">
            <v>軒先面戸</v>
          </cell>
          <cell r="E2931" t="str">
            <v>折板用･山高85～175mm</v>
          </cell>
          <cell r="G2931" t="str">
            <v>ｍ</v>
          </cell>
          <cell r="H2931">
            <v>940</v>
          </cell>
          <cell r="I2931" t="str">
            <v>標準書〔Ⅰ〕-</v>
          </cell>
          <cell r="J2931">
            <v>325</v>
          </cell>
        </row>
        <row r="2932">
          <cell r="B2932">
            <v>2410580</v>
          </cell>
          <cell r="C2932" t="str">
            <v>軒先ﾌﾚｰﾑ</v>
          </cell>
          <cell r="E2932" t="str">
            <v>折板用･山高85～175mm</v>
          </cell>
          <cell r="G2932" t="str">
            <v>ｍ</v>
          </cell>
          <cell r="H2932">
            <v>730</v>
          </cell>
          <cell r="I2932" t="str">
            <v>標準書〔Ⅰ〕-</v>
          </cell>
          <cell r="J2932">
            <v>325</v>
          </cell>
        </row>
        <row r="2933">
          <cell r="B2933">
            <v>2410590</v>
          </cell>
          <cell r="C2933" t="str">
            <v>棟包[ｴﾌﾟﾛﾝ無し]</v>
          </cell>
          <cell r="E2933" t="str">
            <v>折板用･山高85～175mm</v>
          </cell>
          <cell r="G2933" t="str">
            <v>ｍ</v>
          </cell>
          <cell r="H2933">
            <v>2710</v>
          </cell>
          <cell r="I2933" t="str">
            <v>標準書〔Ⅰ〕-</v>
          </cell>
          <cell r="J2933">
            <v>325</v>
          </cell>
        </row>
        <row r="2934">
          <cell r="B2934">
            <v>2410600</v>
          </cell>
          <cell r="C2934" t="str">
            <v>ｶﾗｰ鉄板平板葺</v>
          </cell>
          <cell r="E2934" t="str">
            <v>(庇)･厚0.4mm･四つ切り･幅450mm</v>
          </cell>
          <cell r="G2934" t="str">
            <v>ｍ</v>
          </cell>
          <cell r="H2934">
            <v>1480</v>
          </cell>
          <cell r="I2934" t="str">
            <v>標準書〔Ⅰ〕-</v>
          </cell>
          <cell r="J2934">
            <v>325</v>
          </cell>
        </row>
        <row r="2935">
          <cell r="B2935">
            <v>2410610</v>
          </cell>
          <cell r="C2935" t="str">
            <v>ｶﾗｰ鉄板平板葺</v>
          </cell>
          <cell r="E2935" t="str">
            <v>(庇)･厚0.4mm･四つ切り･幅600mm</v>
          </cell>
          <cell r="G2935" t="str">
            <v>ｍ</v>
          </cell>
          <cell r="H2935">
            <v>1980</v>
          </cell>
          <cell r="I2935" t="str">
            <v>標準書〔Ⅰ〕-</v>
          </cell>
          <cell r="J2935">
            <v>325</v>
          </cell>
        </row>
        <row r="2936">
          <cell r="B2936">
            <v>2410620</v>
          </cell>
          <cell r="C2936" t="str">
            <v>亜鉛鉄板平板葺</v>
          </cell>
          <cell r="E2936" t="str">
            <v>(庇)･厚0.4mm･四つ切り･幅450mm</v>
          </cell>
          <cell r="G2936" t="str">
            <v>ｍ</v>
          </cell>
          <cell r="H2936">
            <v>1380</v>
          </cell>
          <cell r="I2936" t="str">
            <v>標準書〔Ⅰ〕-</v>
          </cell>
          <cell r="J2936">
            <v>325</v>
          </cell>
        </row>
        <row r="2937">
          <cell r="B2937">
            <v>2410630</v>
          </cell>
          <cell r="C2937" t="str">
            <v>亜鉛鉄板平板葺</v>
          </cell>
          <cell r="E2937" t="str">
            <v>(庇)･厚0.4mm･四つ切り･幅600mm</v>
          </cell>
          <cell r="G2937" t="str">
            <v>ｍ</v>
          </cell>
          <cell r="H2937">
            <v>1840</v>
          </cell>
          <cell r="I2937" t="str">
            <v>標準書〔Ⅰ〕-</v>
          </cell>
          <cell r="J2937">
            <v>325</v>
          </cell>
        </row>
        <row r="2938">
          <cell r="B2938">
            <v>2410640</v>
          </cell>
          <cell r="C2938" t="str">
            <v>波形ﾜｲﾔｶﾞﾗｽ</v>
          </cell>
          <cell r="E2938" t="str">
            <v>厚6mm･小波重葺</v>
          </cell>
          <cell r="G2938" t="str">
            <v>m2</v>
          </cell>
          <cell r="H2938">
            <v>19600</v>
          </cell>
          <cell r="I2938" t="str">
            <v>標準書〔Ⅰ〕-</v>
          </cell>
          <cell r="J2938">
            <v>325</v>
          </cell>
        </row>
        <row r="2939">
          <cell r="B2939">
            <v>2410650</v>
          </cell>
          <cell r="C2939" t="str">
            <v>波形ﾜｲﾔｶﾞﾗｽ</v>
          </cell>
          <cell r="E2939" t="str">
            <v>厚6mm･小波平葺</v>
          </cell>
          <cell r="G2939" t="str">
            <v>m2</v>
          </cell>
          <cell r="H2939">
            <v>19600</v>
          </cell>
          <cell r="I2939" t="str">
            <v>標準書〔Ⅰ〕-</v>
          </cell>
          <cell r="J2939">
            <v>325</v>
          </cell>
        </row>
        <row r="2940">
          <cell r="B2940">
            <v>2410660</v>
          </cell>
          <cell r="C2940" t="str">
            <v>波形ﾜｲﾔｶﾞﾗｽ</v>
          </cell>
          <cell r="E2940" t="str">
            <v>厚7mm･大波平葺</v>
          </cell>
          <cell r="G2940" t="str">
            <v>m2</v>
          </cell>
          <cell r="H2940">
            <v>20400</v>
          </cell>
          <cell r="I2940" t="str">
            <v>標準書〔Ⅰ〕-</v>
          </cell>
          <cell r="J2940">
            <v>325</v>
          </cell>
        </row>
        <row r="2941">
          <cell r="B2941">
            <v>2410670</v>
          </cell>
          <cell r="C2941" t="str">
            <v>波形ﾜｲﾔｶﾞﾗｽ</v>
          </cell>
          <cell r="E2941" t="str">
            <v>厚7mm･特大波</v>
          </cell>
          <cell r="G2941" t="str">
            <v>m2</v>
          </cell>
          <cell r="H2941">
            <v>20400</v>
          </cell>
          <cell r="I2941" t="str">
            <v>標準書〔Ⅰ〕-</v>
          </cell>
          <cell r="J2941">
            <v>325</v>
          </cell>
        </row>
        <row r="2942">
          <cell r="B2942">
            <v>2410680</v>
          </cell>
          <cell r="C2942" t="str">
            <v>硬質塩ﾋﾞ波板葺</v>
          </cell>
          <cell r="E2942" t="str">
            <v>厚0.8mm･小波･木造下地</v>
          </cell>
          <cell r="G2942" t="str">
            <v>m2</v>
          </cell>
          <cell r="H2942">
            <v>1740</v>
          </cell>
          <cell r="I2942" t="str">
            <v>標準書〔Ⅰ〕-</v>
          </cell>
          <cell r="J2942">
            <v>325</v>
          </cell>
        </row>
        <row r="2943">
          <cell r="B2943">
            <v>2410690</v>
          </cell>
          <cell r="C2943" t="str">
            <v>硬質塩ﾋﾞ波板葺</v>
          </cell>
          <cell r="E2943" t="str">
            <v>厚1.0mm･大波･木造下地</v>
          </cell>
          <cell r="G2943" t="str">
            <v>m2</v>
          </cell>
          <cell r="H2943">
            <v>1550</v>
          </cell>
          <cell r="I2943" t="str">
            <v>標準書〔Ⅰ〕-</v>
          </cell>
          <cell r="J2943">
            <v>325</v>
          </cell>
        </row>
        <row r="2944">
          <cell r="B2944">
            <v>2410700</v>
          </cell>
          <cell r="C2944" t="str">
            <v>硬質塩ﾋﾞ波板葺</v>
          </cell>
          <cell r="E2944" t="str">
            <v>厚0.8mm･小波･鉄骨下地</v>
          </cell>
          <cell r="G2944" t="str">
            <v>m2</v>
          </cell>
          <cell r="H2944">
            <v>1790</v>
          </cell>
          <cell r="I2944" t="str">
            <v>標準書〔Ⅰ〕-</v>
          </cell>
          <cell r="J2944">
            <v>325</v>
          </cell>
        </row>
        <row r="2945">
          <cell r="B2945">
            <v>2410710</v>
          </cell>
          <cell r="C2945" t="str">
            <v>硬質塩ﾋﾞ波板葺</v>
          </cell>
          <cell r="E2945" t="str">
            <v>厚1.0mm･大波･鉄骨下地</v>
          </cell>
          <cell r="G2945" t="str">
            <v>m2</v>
          </cell>
          <cell r="H2945">
            <v>1610</v>
          </cell>
          <cell r="I2945" t="str">
            <v>標準書〔Ⅰ〕-</v>
          </cell>
          <cell r="J2945">
            <v>325</v>
          </cell>
        </row>
        <row r="2946">
          <cell r="B2946">
            <v>2410720</v>
          </cell>
          <cell r="C2946" t="str">
            <v>ｶﾞﾗｽ繊維強化ﾎﾟﾘ板葺</v>
          </cell>
          <cell r="E2946" t="str">
            <v>厚0.8mm･小波･木造下地</v>
          </cell>
          <cell r="G2946" t="str">
            <v>m2</v>
          </cell>
          <cell r="H2946">
            <v>2270</v>
          </cell>
          <cell r="I2946" t="str">
            <v>標準書〔Ⅰ〕-</v>
          </cell>
          <cell r="J2946">
            <v>325</v>
          </cell>
        </row>
        <row r="2947">
          <cell r="B2947">
            <v>2410730</v>
          </cell>
          <cell r="C2947" t="str">
            <v>ｶﾞﾗｽ繊維強化ﾎﾟﾘ板葺</v>
          </cell>
          <cell r="E2947" t="str">
            <v>厚1.2mm･大波･木造下地</v>
          </cell>
          <cell r="G2947" t="str">
            <v>m2</v>
          </cell>
          <cell r="H2947">
            <v>3210</v>
          </cell>
          <cell r="I2947" t="str">
            <v>標準書〔Ⅰ〕-</v>
          </cell>
          <cell r="J2947">
            <v>325</v>
          </cell>
        </row>
        <row r="2948">
          <cell r="B2948">
            <v>2410740</v>
          </cell>
          <cell r="C2948" t="str">
            <v>ｶﾞﾗｽ繊維強化ﾎﾟﾘ板葺</v>
          </cell>
          <cell r="E2948" t="str">
            <v>厚0.8mm･小波･鉄骨下地</v>
          </cell>
          <cell r="G2948" t="str">
            <v>m2</v>
          </cell>
          <cell r="H2948">
            <v>2320</v>
          </cell>
          <cell r="I2948" t="str">
            <v>標準書〔Ⅰ〕-</v>
          </cell>
          <cell r="J2948">
            <v>325</v>
          </cell>
        </row>
        <row r="2949">
          <cell r="B2949">
            <v>2410750</v>
          </cell>
          <cell r="C2949" t="str">
            <v>ｶﾞﾗｽ繊維強化ﾎﾟﾘ板葺</v>
          </cell>
          <cell r="E2949" t="str">
            <v>厚1.2mm･大波･鉄骨下地</v>
          </cell>
          <cell r="G2949" t="str">
            <v>m2</v>
          </cell>
          <cell r="H2949">
            <v>3270</v>
          </cell>
          <cell r="I2949" t="str">
            <v>標準書〔Ⅰ〕-</v>
          </cell>
          <cell r="J2949">
            <v>325</v>
          </cell>
        </row>
        <row r="2950">
          <cell r="B2950">
            <v>2410760</v>
          </cell>
          <cell r="C2950" t="str">
            <v>無石綿ｽﾚｰﾄ波板葺</v>
          </cell>
          <cell r="E2950" t="str">
            <v>小波･6番･木造下地</v>
          </cell>
          <cell r="G2950" t="str">
            <v>m2</v>
          </cell>
          <cell r="H2950">
            <v>3600</v>
          </cell>
          <cell r="I2950" t="str">
            <v>標準書〔Ⅰ〕-</v>
          </cell>
          <cell r="J2950">
            <v>325</v>
          </cell>
        </row>
        <row r="2951">
          <cell r="B2951">
            <v>2410770</v>
          </cell>
          <cell r="C2951" t="str">
            <v>無石綿ｽﾚｰﾄ波板葺</v>
          </cell>
          <cell r="E2951" t="str">
            <v>大波･6番･木造下地</v>
          </cell>
          <cell r="G2951" t="str">
            <v>m2</v>
          </cell>
          <cell r="H2951">
            <v>3950</v>
          </cell>
          <cell r="I2951" t="str">
            <v>標準書〔Ⅰ〕-</v>
          </cell>
          <cell r="J2951">
            <v>325</v>
          </cell>
        </row>
        <row r="2952">
          <cell r="B2952">
            <v>2410780</v>
          </cell>
          <cell r="C2952" t="str">
            <v>無石綿ｽﾚｰﾄ波板葺</v>
          </cell>
          <cell r="E2952" t="str">
            <v>小波･6番･鉄骨下地</v>
          </cell>
          <cell r="G2952" t="str">
            <v>m2</v>
          </cell>
          <cell r="H2952">
            <v>4040</v>
          </cell>
          <cell r="I2952" t="str">
            <v>標準書〔Ⅰ〕-</v>
          </cell>
          <cell r="J2952">
            <v>325</v>
          </cell>
        </row>
        <row r="2953">
          <cell r="B2953">
            <v>2410790</v>
          </cell>
          <cell r="C2953" t="str">
            <v>無石綿ｽﾚｰﾄ波板葺</v>
          </cell>
          <cell r="E2953" t="str">
            <v>大波･6番･鉄骨下地</v>
          </cell>
          <cell r="G2953" t="str">
            <v>m2</v>
          </cell>
          <cell r="H2953">
            <v>4080</v>
          </cell>
          <cell r="I2953" t="str">
            <v>標準書〔Ⅰ〕-</v>
          </cell>
          <cell r="J2953">
            <v>325</v>
          </cell>
        </row>
        <row r="2954">
          <cell r="B2954">
            <v>2410800</v>
          </cell>
          <cell r="C2954" t="str">
            <v>無石綿ｽﾚｰﾄ波板葺</v>
          </cell>
          <cell r="E2954" t="str">
            <v>二階部分加算</v>
          </cell>
          <cell r="G2954" t="str">
            <v>m2</v>
          </cell>
          <cell r="H2954">
            <v>340</v>
          </cell>
          <cell r="I2954" t="str">
            <v>標準書〔Ⅰ〕-</v>
          </cell>
          <cell r="J2954">
            <v>325</v>
          </cell>
        </row>
        <row r="2955">
          <cell r="B2955">
            <v>2410810</v>
          </cell>
          <cell r="C2955" t="str">
            <v>無石綿ｽﾚｰﾄ役物</v>
          </cell>
          <cell r="E2955" t="str">
            <v>曲棟</v>
          </cell>
          <cell r="G2955" t="str">
            <v>ｍ</v>
          </cell>
          <cell r="H2955">
            <v>2510</v>
          </cell>
          <cell r="I2955" t="str">
            <v>標準書〔Ⅰ〕-</v>
          </cell>
          <cell r="J2955">
            <v>325</v>
          </cell>
        </row>
        <row r="2956">
          <cell r="B2956">
            <v>2410820</v>
          </cell>
          <cell r="C2956" t="str">
            <v>無石綿ｽﾚｰﾄ役物</v>
          </cell>
          <cell r="E2956" t="str">
            <v>巴</v>
          </cell>
          <cell r="G2956" t="str">
            <v>ヶ所</v>
          </cell>
          <cell r="H2956">
            <v>2350</v>
          </cell>
          <cell r="I2956" t="str">
            <v>標準書〔Ⅰ〕-</v>
          </cell>
          <cell r="J2956">
            <v>325</v>
          </cell>
        </row>
        <row r="2957">
          <cell r="B2957">
            <v>2410830</v>
          </cell>
          <cell r="C2957" t="str">
            <v>無石綿ｽﾚｰﾄ役物</v>
          </cell>
          <cell r="E2957" t="str">
            <v>けらば</v>
          </cell>
          <cell r="G2957" t="str">
            <v>ｍ</v>
          </cell>
          <cell r="H2957">
            <v>2170</v>
          </cell>
          <cell r="I2957" t="str">
            <v>標準書〔Ⅰ〕-</v>
          </cell>
          <cell r="J2957">
            <v>325</v>
          </cell>
        </row>
        <row r="2958">
          <cell r="B2958">
            <v>2410840</v>
          </cell>
          <cell r="C2958" t="str">
            <v>無石綿ｽﾚｰﾄ役物</v>
          </cell>
          <cell r="E2958" t="str">
            <v>角当</v>
          </cell>
          <cell r="G2958" t="str">
            <v>ｍ</v>
          </cell>
          <cell r="H2958">
            <v>2170</v>
          </cell>
          <cell r="I2958" t="str">
            <v>標準書〔Ⅰ〕-</v>
          </cell>
          <cell r="J2958">
            <v>325</v>
          </cell>
        </row>
        <row r="2959">
          <cell r="B2959">
            <v>2410850</v>
          </cell>
          <cell r="C2959" t="str">
            <v>無石綿ｽﾚｰﾄ役物</v>
          </cell>
          <cell r="E2959" t="str">
            <v>面戸</v>
          </cell>
          <cell r="G2959" t="str">
            <v>ｍ</v>
          </cell>
          <cell r="H2959">
            <v>1520</v>
          </cell>
          <cell r="I2959" t="str">
            <v>標準書〔Ⅰ〕-</v>
          </cell>
          <cell r="J2959">
            <v>325</v>
          </cell>
        </row>
        <row r="2960">
          <cell r="B2960">
            <v>2410860</v>
          </cell>
          <cell r="C2960" t="str">
            <v>無石綿ｽﾚｰﾄ役物</v>
          </cell>
          <cell r="E2960" t="str">
            <v>軒先加工</v>
          </cell>
          <cell r="G2960" t="str">
            <v>ｍ</v>
          </cell>
          <cell r="H2960">
            <v>2100</v>
          </cell>
          <cell r="I2960" t="str">
            <v>標準書〔Ⅰ〕-</v>
          </cell>
          <cell r="J2960">
            <v>325</v>
          </cell>
        </row>
        <row r="2961">
          <cell r="B2961">
            <v>2410870</v>
          </cell>
          <cell r="C2961" t="str">
            <v>木毛ｾﾒﾝﾄ板張</v>
          </cell>
          <cell r="G2961" t="str">
            <v>m2</v>
          </cell>
          <cell r="H2961">
            <v>1680</v>
          </cell>
          <cell r="I2961" t="str">
            <v>標準書〔Ⅰ〕-</v>
          </cell>
          <cell r="J2961">
            <v>325</v>
          </cell>
        </row>
        <row r="2962">
          <cell r="B2962">
            <v>2410880</v>
          </cell>
          <cell r="C2962" t="str">
            <v>ｱｽﾌｧﾙﾄﾙｰﾌｨﾝｸﾞ</v>
          </cell>
          <cell r="G2962" t="str">
            <v>m2</v>
          </cell>
          <cell r="H2962">
            <v>420</v>
          </cell>
          <cell r="I2962" t="str">
            <v>標準書〔Ⅰ〕-</v>
          </cell>
          <cell r="J2962">
            <v>325</v>
          </cell>
        </row>
        <row r="2963">
          <cell r="B2963">
            <v>2420010</v>
          </cell>
          <cell r="C2963" t="str">
            <v>ｱｽﾌｧﾙﾄ防水</v>
          </cell>
          <cell r="E2963" t="str">
            <v>保護防水層･密着工法･A-2･平面</v>
          </cell>
          <cell r="G2963" t="str">
            <v>m2</v>
          </cell>
          <cell r="H2963">
            <v>4440</v>
          </cell>
          <cell r="I2963" t="str">
            <v>標準書〔Ⅰ〕-</v>
          </cell>
          <cell r="J2963">
            <v>326</v>
          </cell>
        </row>
        <row r="2964">
          <cell r="B2964">
            <v>2420020</v>
          </cell>
          <cell r="C2964" t="str">
            <v>ｱｽﾌｧﾙﾄ防水</v>
          </cell>
          <cell r="E2964" t="str">
            <v>保護防水層･密着工法･A-2･立上がり</v>
          </cell>
          <cell r="G2964" t="str">
            <v>m2</v>
          </cell>
          <cell r="H2964">
            <v>6730</v>
          </cell>
          <cell r="I2964" t="str">
            <v>標準書〔Ⅰ〕-</v>
          </cell>
          <cell r="J2964">
            <v>326</v>
          </cell>
        </row>
        <row r="2965">
          <cell r="B2965">
            <v>2420030</v>
          </cell>
          <cell r="C2965" t="str">
            <v>ｱｽﾌｧﾙﾄ防水</v>
          </cell>
          <cell r="E2965" t="str">
            <v>保護防水層･絶縁工法･B-2･平面</v>
          </cell>
          <cell r="G2965" t="str">
            <v>m2</v>
          </cell>
          <cell r="H2965">
            <v>5270</v>
          </cell>
          <cell r="I2965" t="str">
            <v>標準書〔Ⅰ〕-</v>
          </cell>
          <cell r="J2965">
            <v>326</v>
          </cell>
        </row>
        <row r="2966">
          <cell r="B2966">
            <v>2420040</v>
          </cell>
          <cell r="C2966" t="str">
            <v>ｱｽﾌｧﾙﾄ防水</v>
          </cell>
          <cell r="E2966" t="str">
            <v>保護防水層･絶縁工法･B-2･立上がり</v>
          </cell>
          <cell r="G2966" t="str">
            <v>m2</v>
          </cell>
          <cell r="H2966">
            <v>6920</v>
          </cell>
          <cell r="I2966" t="str">
            <v>標準書〔Ⅰ〕-</v>
          </cell>
          <cell r="J2966">
            <v>326</v>
          </cell>
        </row>
        <row r="2967">
          <cell r="B2967">
            <v>2420050</v>
          </cell>
          <cell r="C2967" t="str">
            <v>ｱｽﾌｧﾙﾄ防水</v>
          </cell>
          <cell r="E2967" t="str">
            <v>露出防水層･絶縁工法･D-2･平面</v>
          </cell>
          <cell r="G2967" t="str">
            <v>m2</v>
          </cell>
          <cell r="H2967">
            <v>4970</v>
          </cell>
          <cell r="I2967" t="str">
            <v>標準書〔Ⅰ〕-</v>
          </cell>
          <cell r="J2967">
            <v>326</v>
          </cell>
        </row>
        <row r="2968">
          <cell r="B2968">
            <v>2420060</v>
          </cell>
          <cell r="C2968" t="str">
            <v>ｱｽﾌｧﾙﾄ防水</v>
          </cell>
          <cell r="E2968" t="str">
            <v>露出防水層･絶縁工法･D-2･立上がり</v>
          </cell>
          <cell r="G2968" t="str">
            <v>m2</v>
          </cell>
          <cell r="H2968">
            <v>6830</v>
          </cell>
          <cell r="I2968" t="str">
            <v>標準書〔Ⅰ〕-</v>
          </cell>
          <cell r="J2968">
            <v>326</v>
          </cell>
        </row>
        <row r="2969">
          <cell r="B2969">
            <v>2420070</v>
          </cell>
          <cell r="C2969" t="str">
            <v>ｱｽﾌｧﾙﾄ防水</v>
          </cell>
          <cell r="E2969" t="str">
            <v>屋内防水密着工法･E-1･平面</v>
          </cell>
          <cell r="G2969" t="str">
            <v>m2</v>
          </cell>
          <cell r="H2969">
            <v>3770</v>
          </cell>
          <cell r="I2969" t="str">
            <v>標準書〔Ⅰ〕-</v>
          </cell>
          <cell r="J2969">
            <v>326</v>
          </cell>
        </row>
        <row r="2970">
          <cell r="B2970">
            <v>2420080</v>
          </cell>
          <cell r="C2970" t="str">
            <v>ｱｽﾌｧﾙﾄ防水</v>
          </cell>
          <cell r="E2970" t="str">
            <v>屋内防水密着工法･E-1･立上がり</v>
          </cell>
          <cell r="G2970" t="str">
            <v>m2</v>
          </cell>
          <cell r="H2970">
            <v>7720</v>
          </cell>
          <cell r="I2970" t="str">
            <v>標準書〔Ⅰ〕-</v>
          </cell>
          <cell r="J2970">
            <v>326</v>
          </cell>
        </row>
        <row r="2971">
          <cell r="B2971">
            <v>2420090</v>
          </cell>
          <cell r="C2971" t="str">
            <v>ｼｰﾄ防水</v>
          </cell>
          <cell r="E2971" t="str">
            <v>厚1mm･非歩行屋根･塗装仕上げ</v>
          </cell>
          <cell r="G2971" t="str">
            <v>m2</v>
          </cell>
          <cell r="H2971">
            <v>4840</v>
          </cell>
          <cell r="I2971" t="str">
            <v>標準書〔Ⅰ〕-</v>
          </cell>
          <cell r="J2971">
            <v>326</v>
          </cell>
        </row>
        <row r="2972">
          <cell r="B2972">
            <v>2420100</v>
          </cell>
          <cell r="C2972" t="str">
            <v>ｼｰﾄ防水</v>
          </cell>
          <cell r="E2972" t="str">
            <v>厚1.5mm･非歩行屋根･塗装仕上げ</v>
          </cell>
          <cell r="G2972" t="str">
            <v>m2</v>
          </cell>
          <cell r="H2972">
            <v>5240</v>
          </cell>
          <cell r="I2972" t="str">
            <v>標準書〔Ⅰ〕-</v>
          </cell>
          <cell r="J2972">
            <v>326</v>
          </cell>
        </row>
        <row r="2973">
          <cell r="B2973">
            <v>2420110</v>
          </cell>
          <cell r="C2973" t="str">
            <v>ｼｰﾄ防水</v>
          </cell>
          <cell r="E2973" t="str">
            <v>厚2mm･非歩行屋根･塗装仕上げ</v>
          </cell>
          <cell r="G2973" t="str">
            <v>m2</v>
          </cell>
          <cell r="H2973">
            <v>5800</v>
          </cell>
          <cell r="I2973" t="str">
            <v>標準書〔Ⅰ〕-</v>
          </cell>
          <cell r="J2973">
            <v>326</v>
          </cell>
        </row>
        <row r="2974">
          <cell r="B2974">
            <v>2420120</v>
          </cell>
          <cell r="C2974" t="str">
            <v>ｼｰﾄ防水</v>
          </cell>
          <cell r="E2974" t="str">
            <v>厚1mm･歩行屋根･塗装仕上げ</v>
          </cell>
          <cell r="G2974" t="str">
            <v>m2</v>
          </cell>
          <cell r="H2974">
            <v>3440</v>
          </cell>
          <cell r="I2974" t="str">
            <v>標準書〔Ⅰ〕-</v>
          </cell>
          <cell r="J2974">
            <v>326</v>
          </cell>
        </row>
        <row r="2975">
          <cell r="B2975">
            <v>2420130</v>
          </cell>
          <cell r="C2975" t="str">
            <v>ｼｰﾄ防水</v>
          </cell>
          <cell r="E2975" t="str">
            <v>厚1.5mm･歩行屋根･塗装仕上げ</v>
          </cell>
          <cell r="G2975" t="str">
            <v>m2</v>
          </cell>
          <cell r="H2975">
            <v>3760</v>
          </cell>
          <cell r="I2975" t="str">
            <v>標準書〔Ⅰ〕-</v>
          </cell>
          <cell r="J2975">
            <v>326</v>
          </cell>
        </row>
        <row r="2976">
          <cell r="B2976">
            <v>2420140</v>
          </cell>
          <cell r="C2976" t="str">
            <v>ｼｰﾄ防水</v>
          </cell>
          <cell r="E2976" t="str">
            <v>厚2mm･歩行屋根･塗装仕上げ</v>
          </cell>
          <cell r="G2976" t="str">
            <v>m2</v>
          </cell>
          <cell r="H2976">
            <v>5600</v>
          </cell>
          <cell r="I2976" t="str">
            <v>標準書〔Ⅰ〕-</v>
          </cell>
          <cell r="J2976">
            <v>326</v>
          </cell>
        </row>
        <row r="2977">
          <cell r="B2977">
            <v>2420150</v>
          </cell>
          <cell r="C2977" t="str">
            <v>ﾓﾙﾀﾙ防水</v>
          </cell>
          <cell r="E2977" t="str">
            <v>厚35mm･屋根･ﾊﾞﾙｺﾆｰ床</v>
          </cell>
          <cell r="G2977" t="str">
            <v>m2</v>
          </cell>
          <cell r="H2977">
            <v>3510</v>
          </cell>
          <cell r="I2977" t="str">
            <v>標準書〔Ⅰ〕-</v>
          </cell>
          <cell r="J2977">
            <v>326</v>
          </cell>
        </row>
        <row r="2978">
          <cell r="B2978">
            <v>2420160</v>
          </cell>
          <cell r="C2978" t="str">
            <v>ﾓﾙﾀﾙ防水</v>
          </cell>
          <cell r="E2978" t="str">
            <v>厚25mm･壁面</v>
          </cell>
          <cell r="G2978" t="str">
            <v>m2</v>
          </cell>
          <cell r="H2978">
            <v>3220</v>
          </cell>
          <cell r="I2978" t="str">
            <v>標準書〔Ⅰ〕-</v>
          </cell>
          <cell r="J2978">
            <v>326</v>
          </cell>
        </row>
        <row r="2979">
          <cell r="B2979">
            <v>2420170</v>
          </cell>
          <cell r="C2979" t="str">
            <v>塗膜防水</v>
          </cell>
          <cell r="E2979" t="str">
            <v>非歩行屋根</v>
          </cell>
          <cell r="G2979" t="str">
            <v>m2</v>
          </cell>
          <cell r="H2979">
            <v>6320</v>
          </cell>
          <cell r="I2979" t="str">
            <v>標準書〔Ⅰ〕-</v>
          </cell>
          <cell r="J2979">
            <v>326</v>
          </cell>
        </row>
        <row r="2980">
          <cell r="B2980">
            <v>2420180</v>
          </cell>
          <cell r="C2980" t="str">
            <v>塗膜防水</v>
          </cell>
          <cell r="E2980" t="str">
            <v>歩行屋根･保護ﾓﾙﾀﾙ共</v>
          </cell>
          <cell r="G2980" t="str">
            <v>m2</v>
          </cell>
          <cell r="H2980">
            <v>9140</v>
          </cell>
          <cell r="I2980" t="str">
            <v>標準書〔Ⅰ〕-</v>
          </cell>
          <cell r="J2980">
            <v>326</v>
          </cell>
        </row>
        <row r="2981">
          <cell r="B2981">
            <v>2420190</v>
          </cell>
          <cell r="C2981" t="str">
            <v>塗膜防水</v>
          </cell>
          <cell r="E2981" t="str">
            <v>厚1.5mm･A工法･ｴﾏﾙｼｮﾝ型</v>
          </cell>
          <cell r="G2981" t="str">
            <v>m2</v>
          </cell>
          <cell r="H2981">
            <v>3440</v>
          </cell>
          <cell r="I2981" t="str">
            <v>標準書〔Ⅰ〕-</v>
          </cell>
          <cell r="J2981">
            <v>326</v>
          </cell>
        </row>
        <row r="2982">
          <cell r="B2982">
            <v>2420200</v>
          </cell>
          <cell r="C2982" t="str">
            <v>塗膜防水</v>
          </cell>
          <cell r="E2982" t="str">
            <v>厚1.7mm･B工法･ｴﾏﾙｼｮﾝ型</v>
          </cell>
          <cell r="G2982" t="str">
            <v>m2</v>
          </cell>
          <cell r="H2982">
            <v>4480</v>
          </cell>
          <cell r="I2982" t="str">
            <v>標準書〔Ⅰ〕-</v>
          </cell>
          <cell r="J2982">
            <v>326</v>
          </cell>
        </row>
        <row r="2983">
          <cell r="B2983">
            <v>2420210</v>
          </cell>
          <cell r="C2983" t="str">
            <v>塗膜防水</v>
          </cell>
          <cell r="E2983" t="str">
            <v>厚2.0mm･C工法･ｴﾏﾙｼｮﾝ型</v>
          </cell>
          <cell r="G2983" t="str">
            <v>m2</v>
          </cell>
          <cell r="H2983">
            <v>4800</v>
          </cell>
          <cell r="I2983" t="str">
            <v>標準書〔Ⅰ〕-</v>
          </cell>
          <cell r="J2983">
            <v>326</v>
          </cell>
        </row>
        <row r="2984">
          <cell r="B2984">
            <v>2420220</v>
          </cell>
          <cell r="C2984" t="str">
            <v>ｼｰﾘﾝｸﾞ</v>
          </cell>
          <cell r="E2984" t="str">
            <v>ｼﾘｺｰﾝ系･[断面30×20]</v>
          </cell>
          <cell r="G2984" t="str">
            <v>ｍ</v>
          </cell>
          <cell r="H2984">
            <v>1800</v>
          </cell>
          <cell r="I2984" t="str">
            <v>標準書〔Ⅰ〕-</v>
          </cell>
          <cell r="J2984">
            <v>326</v>
          </cell>
        </row>
        <row r="2985">
          <cell r="B2985">
            <v>2420230</v>
          </cell>
          <cell r="C2985" t="str">
            <v>ｼｰﾘﾝｸﾞ</v>
          </cell>
          <cell r="E2985" t="str">
            <v>ｱｸﾘﾙ系･[断面15×10]</v>
          </cell>
          <cell r="G2985" t="str">
            <v>ｍ</v>
          </cell>
          <cell r="H2985">
            <v>460</v>
          </cell>
          <cell r="I2985" t="str">
            <v>標準書〔Ⅰ〕-</v>
          </cell>
          <cell r="J2985">
            <v>326</v>
          </cell>
        </row>
        <row r="2986">
          <cell r="B2986">
            <v>2420240</v>
          </cell>
          <cell r="C2986" t="str">
            <v>ｼｰﾘﾝｸﾞ</v>
          </cell>
          <cell r="E2986" t="str">
            <v>ﾎﾟﾘｳﾚﾀﾝ系･[断面15×10]</v>
          </cell>
          <cell r="G2986" t="str">
            <v>ｍ</v>
          </cell>
          <cell r="H2986">
            <v>790</v>
          </cell>
          <cell r="I2986" t="str">
            <v>標準書〔Ⅰ〕-</v>
          </cell>
          <cell r="J2986">
            <v>326</v>
          </cell>
        </row>
        <row r="2987">
          <cell r="B2987">
            <v>2420250</v>
          </cell>
          <cell r="C2987" t="str">
            <v>ｼｰﾘﾝｸﾞ</v>
          </cell>
          <cell r="E2987" t="str">
            <v>油性ｺｰｷﾝｸﾞ･[断面15×10]</v>
          </cell>
          <cell r="G2987" t="str">
            <v>ｍ</v>
          </cell>
          <cell r="H2987">
            <v>420</v>
          </cell>
          <cell r="I2987" t="str">
            <v>標準書〔Ⅰ〕-</v>
          </cell>
          <cell r="J2987">
            <v>326</v>
          </cell>
        </row>
        <row r="2988">
          <cell r="B2988">
            <v>2420260</v>
          </cell>
          <cell r="C2988" t="str">
            <v>保護ﾓﾙﾀﾙ塗り</v>
          </cell>
          <cell r="E2988" t="str">
            <v>防水層保護用･厚15mm</v>
          </cell>
          <cell r="G2988" t="str">
            <v>m2</v>
          </cell>
          <cell r="H2988">
            <v>1140</v>
          </cell>
          <cell r="I2988" t="str">
            <v>標準書〔Ⅰ〕-</v>
          </cell>
          <cell r="J2988">
            <v>326</v>
          </cell>
        </row>
        <row r="2989">
          <cell r="B2989">
            <v>2430010</v>
          </cell>
          <cell r="C2989" t="str">
            <v>床･花崗岩張</v>
          </cell>
          <cell r="E2989" t="str">
            <v>厚30mm･本磨き</v>
          </cell>
          <cell r="G2989" t="str">
            <v>m2</v>
          </cell>
          <cell r="H2989">
            <v>26100</v>
          </cell>
          <cell r="I2989" t="str">
            <v>標準書〔Ⅰ〕-</v>
          </cell>
          <cell r="J2989">
            <v>327</v>
          </cell>
        </row>
        <row r="2990">
          <cell r="B2990">
            <v>2430020</v>
          </cell>
          <cell r="C2990" t="str">
            <v>壁･花崗岩張</v>
          </cell>
          <cell r="E2990" t="str">
            <v>厚30mm･本磨き</v>
          </cell>
          <cell r="G2990" t="str">
            <v>m2</v>
          </cell>
          <cell r="H2990">
            <v>34800</v>
          </cell>
          <cell r="I2990" t="str">
            <v>標準書〔Ⅰ〕-</v>
          </cell>
          <cell r="J2990">
            <v>327</v>
          </cell>
        </row>
        <row r="2991">
          <cell r="B2991">
            <v>2430030</v>
          </cell>
          <cell r="C2991" t="str">
            <v>柱･花崗岩張</v>
          </cell>
          <cell r="E2991" t="str">
            <v>厚30mm･本磨き</v>
          </cell>
          <cell r="G2991" t="str">
            <v>m2</v>
          </cell>
          <cell r="H2991">
            <v>37200</v>
          </cell>
          <cell r="I2991" t="str">
            <v>標準書〔Ⅰ〕-</v>
          </cell>
          <cell r="J2991">
            <v>327</v>
          </cell>
        </row>
        <row r="2992">
          <cell r="B2992">
            <v>2430040</v>
          </cell>
          <cell r="C2992" t="str">
            <v>床･花崗岩張</v>
          </cell>
          <cell r="E2992" t="str">
            <v>厚30mm･機械たたき</v>
          </cell>
          <cell r="G2992" t="str">
            <v>m2</v>
          </cell>
          <cell r="H2992">
            <v>29200</v>
          </cell>
          <cell r="I2992" t="str">
            <v>標準書〔Ⅰ〕-</v>
          </cell>
          <cell r="J2992">
            <v>327</v>
          </cell>
        </row>
        <row r="2993">
          <cell r="B2993">
            <v>2430050</v>
          </cell>
          <cell r="C2993" t="str">
            <v>壁･花崗岩張</v>
          </cell>
          <cell r="E2993" t="str">
            <v>厚30mm･機械たたき</v>
          </cell>
          <cell r="G2993" t="str">
            <v>m2</v>
          </cell>
          <cell r="H2993">
            <v>34800</v>
          </cell>
          <cell r="I2993" t="str">
            <v>標準書〔Ⅰ〕-</v>
          </cell>
          <cell r="J2993">
            <v>327</v>
          </cell>
        </row>
        <row r="2994">
          <cell r="B2994">
            <v>2430060</v>
          </cell>
          <cell r="C2994" t="str">
            <v>柱･花崗岩張</v>
          </cell>
          <cell r="E2994" t="str">
            <v>厚30mm･機械たたき</v>
          </cell>
          <cell r="G2994" t="str">
            <v>m2</v>
          </cell>
          <cell r="H2994">
            <v>37200</v>
          </cell>
          <cell r="I2994" t="str">
            <v>標準書〔Ⅰ〕-</v>
          </cell>
          <cell r="J2994">
            <v>327</v>
          </cell>
        </row>
        <row r="2995">
          <cell r="B2995">
            <v>2430070</v>
          </cell>
          <cell r="C2995" t="str">
            <v>床･花崗岩張</v>
          </cell>
          <cell r="E2995" t="str">
            <v>厚30mm･ｼﾞｪｯﾄﾊﾞｰﾅｰ</v>
          </cell>
          <cell r="G2995" t="str">
            <v>m2</v>
          </cell>
          <cell r="H2995">
            <v>27600</v>
          </cell>
          <cell r="I2995" t="str">
            <v>標準書〔Ⅰ〕-</v>
          </cell>
          <cell r="J2995">
            <v>327</v>
          </cell>
        </row>
        <row r="2996">
          <cell r="B2996">
            <v>2430080</v>
          </cell>
          <cell r="C2996" t="str">
            <v>壁･花崗岩張</v>
          </cell>
          <cell r="E2996" t="str">
            <v>厚30mm･ｼﾞｪｯﾄﾊﾞｰﾅｰ</v>
          </cell>
          <cell r="G2996" t="str">
            <v>m2</v>
          </cell>
          <cell r="H2996">
            <v>34800</v>
          </cell>
          <cell r="I2996" t="str">
            <v>標準書〔Ⅰ〕-</v>
          </cell>
          <cell r="J2996">
            <v>327</v>
          </cell>
        </row>
        <row r="2997">
          <cell r="B2997">
            <v>2430090</v>
          </cell>
          <cell r="C2997" t="str">
            <v>柱･花崗岩張</v>
          </cell>
          <cell r="E2997" t="str">
            <v>厚30mm･ｼﾞｪｯﾄﾊﾞｰﾅｰ</v>
          </cell>
          <cell r="G2997" t="str">
            <v>m2</v>
          </cell>
          <cell r="H2997">
            <v>37200</v>
          </cell>
          <cell r="I2997" t="str">
            <v>標準書〔Ⅰ〕-</v>
          </cell>
          <cell r="J2997">
            <v>327</v>
          </cell>
        </row>
        <row r="2998">
          <cell r="B2998">
            <v>2430100</v>
          </cell>
          <cell r="C2998" t="str">
            <v>幅木･花崗岩張</v>
          </cell>
          <cell r="E2998" t="str">
            <v>高さ120mm･本磨き</v>
          </cell>
          <cell r="G2998" t="str">
            <v>ｍ</v>
          </cell>
          <cell r="H2998">
            <v>5200</v>
          </cell>
          <cell r="I2998" t="str">
            <v>標準書〔Ⅰ〕-</v>
          </cell>
          <cell r="J2998">
            <v>327</v>
          </cell>
        </row>
        <row r="2999">
          <cell r="B2999">
            <v>2430110</v>
          </cell>
          <cell r="C2999" t="str">
            <v>笠石･花崗岩張</v>
          </cell>
          <cell r="E2999" t="str">
            <v>厚20mm×幅180mm</v>
          </cell>
          <cell r="G2999" t="str">
            <v>ｍ</v>
          </cell>
          <cell r="H2999">
            <v>7200</v>
          </cell>
          <cell r="I2999" t="str">
            <v>標準書〔Ⅰ〕-</v>
          </cell>
          <cell r="J2999">
            <v>327</v>
          </cell>
        </row>
        <row r="3000">
          <cell r="B3000">
            <v>2430120</v>
          </cell>
          <cell r="C3000" t="str">
            <v>床･大理石張</v>
          </cell>
          <cell r="E3000" t="str">
            <v>厚20mm･本磨き</v>
          </cell>
          <cell r="G3000" t="str">
            <v>m2</v>
          </cell>
          <cell r="H3000">
            <v>24100</v>
          </cell>
          <cell r="I3000" t="str">
            <v>標準書〔Ⅰ〕-</v>
          </cell>
          <cell r="J3000">
            <v>327</v>
          </cell>
        </row>
        <row r="3001">
          <cell r="B3001">
            <v>2430130</v>
          </cell>
          <cell r="C3001" t="str">
            <v>壁･大理石張</v>
          </cell>
          <cell r="E3001" t="str">
            <v>厚20mm･本磨き</v>
          </cell>
          <cell r="G3001" t="str">
            <v>m2</v>
          </cell>
          <cell r="H3001">
            <v>28400</v>
          </cell>
          <cell r="I3001" t="str">
            <v>標準書〔Ⅰ〕-</v>
          </cell>
          <cell r="J3001">
            <v>327</v>
          </cell>
        </row>
        <row r="3002">
          <cell r="B3002">
            <v>2430140</v>
          </cell>
          <cell r="C3002" t="str">
            <v>柱･大理石張</v>
          </cell>
          <cell r="E3002" t="str">
            <v>厚20mm･本磨き</v>
          </cell>
          <cell r="G3002" t="str">
            <v>m2</v>
          </cell>
          <cell r="H3002">
            <v>34000</v>
          </cell>
          <cell r="I3002" t="str">
            <v>標準書〔Ⅰ〕-</v>
          </cell>
          <cell r="J3002">
            <v>327</v>
          </cell>
        </row>
        <row r="3003">
          <cell r="B3003">
            <v>2430150</v>
          </cell>
          <cell r="C3003" t="str">
            <v>幅木･大理石張</v>
          </cell>
          <cell r="E3003" t="str">
            <v>高さ120mm･本磨き</v>
          </cell>
          <cell r="G3003" t="str">
            <v>ｍ</v>
          </cell>
          <cell r="H3003">
            <v>6000</v>
          </cell>
          <cell r="I3003" t="str">
            <v>標準書〔Ⅰ〕-</v>
          </cell>
          <cell r="J3003">
            <v>327</v>
          </cell>
        </row>
        <row r="3004">
          <cell r="B3004">
            <v>2430160</v>
          </cell>
          <cell r="C3004" t="str">
            <v>昇り幅木･大理石張</v>
          </cell>
          <cell r="E3004" t="str">
            <v>高さ250mm･本磨き</v>
          </cell>
          <cell r="G3004" t="str">
            <v>ｍ</v>
          </cell>
          <cell r="H3004">
            <v>24000</v>
          </cell>
          <cell r="I3004" t="str">
            <v>標準書〔Ⅰ〕-</v>
          </cell>
          <cell r="J3004">
            <v>327</v>
          </cell>
        </row>
        <row r="3005">
          <cell r="B3005">
            <v>2430170</v>
          </cell>
          <cell r="C3005" t="str">
            <v>段型幅木･大理石張</v>
          </cell>
          <cell r="E3005" t="str">
            <v>高さ100mm･本磨き</v>
          </cell>
          <cell r="G3005" t="str">
            <v>ｍ</v>
          </cell>
          <cell r="H3005">
            <v>12000</v>
          </cell>
          <cell r="I3005" t="str">
            <v>標準書〔Ⅰ〕-</v>
          </cell>
          <cell r="J3005">
            <v>327</v>
          </cell>
        </row>
        <row r="3006">
          <cell r="B3006">
            <v>2430180</v>
          </cell>
          <cell r="C3006" t="str">
            <v>ささら桁･大理石張</v>
          </cell>
          <cell r="E3006" t="str">
            <v>高さ350mm･本磨き</v>
          </cell>
          <cell r="G3006" t="str">
            <v>ｍ</v>
          </cell>
          <cell r="H3006">
            <v>29200</v>
          </cell>
          <cell r="I3006" t="str">
            <v>標準書〔Ⅰ〕-</v>
          </cell>
          <cell r="J3006">
            <v>327</v>
          </cell>
        </row>
        <row r="3007">
          <cell r="B3007">
            <v>2430190</v>
          </cell>
          <cell r="C3007" t="str">
            <v>床･ﾃﾗｿﾞｰ張</v>
          </cell>
          <cell r="E3007" t="str">
            <v>厚30mm･本磨き</v>
          </cell>
          <cell r="G3007" t="str">
            <v>m2</v>
          </cell>
          <cell r="H3007">
            <v>21300</v>
          </cell>
          <cell r="I3007" t="str">
            <v>標準書〔Ⅰ〕-</v>
          </cell>
          <cell r="J3007">
            <v>327</v>
          </cell>
        </row>
        <row r="3008">
          <cell r="B3008">
            <v>2430200</v>
          </cell>
          <cell r="C3008" t="str">
            <v>壁･ﾃﾗｿﾞｰ張</v>
          </cell>
          <cell r="E3008" t="str">
            <v>厚30mm･本磨き</v>
          </cell>
          <cell r="G3008" t="str">
            <v>m2</v>
          </cell>
          <cell r="H3008">
            <v>23900</v>
          </cell>
          <cell r="I3008" t="str">
            <v>標準書〔Ⅰ〕-</v>
          </cell>
          <cell r="J3008">
            <v>327</v>
          </cell>
        </row>
        <row r="3009">
          <cell r="B3009">
            <v>2430210</v>
          </cell>
          <cell r="C3009" t="str">
            <v>幅木･ﾃﾗｿﾞｰ張</v>
          </cell>
          <cell r="E3009" t="str">
            <v>厚25mm×高さ120mm</v>
          </cell>
          <cell r="G3009" t="str">
            <v>ｍ</v>
          </cell>
          <cell r="H3009">
            <v>6660</v>
          </cell>
          <cell r="I3009" t="str">
            <v>標準書〔Ⅰ〕-</v>
          </cell>
          <cell r="J3009">
            <v>327</v>
          </cell>
        </row>
        <row r="3010">
          <cell r="B3010">
            <v>2430220</v>
          </cell>
          <cell r="C3010" t="str">
            <v>昇り幅木･ﾃﾗｿﾞｰ張</v>
          </cell>
          <cell r="E3010" t="str">
            <v>高さ120mm</v>
          </cell>
          <cell r="G3010" t="str">
            <v>ｍ</v>
          </cell>
          <cell r="H3010">
            <v>16200</v>
          </cell>
          <cell r="I3010" t="str">
            <v>標準書〔Ⅰ〕-</v>
          </cell>
          <cell r="J3010">
            <v>327</v>
          </cell>
        </row>
        <row r="3011">
          <cell r="B3011">
            <v>2430230</v>
          </cell>
          <cell r="C3011" t="str">
            <v>ささら桁･ﾃﾗｿﾞｰ張</v>
          </cell>
          <cell r="E3011" t="str">
            <v>高さ400mm</v>
          </cell>
          <cell r="G3011" t="str">
            <v>ｍ</v>
          </cell>
          <cell r="H3011">
            <v>28400</v>
          </cell>
          <cell r="I3011" t="str">
            <v>標準書〔Ⅰ〕-</v>
          </cell>
          <cell r="J3011">
            <v>327</v>
          </cell>
        </row>
        <row r="3012">
          <cell r="B3012">
            <v>2430240</v>
          </cell>
          <cell r="C3012" t="str">
            <v>笠石･ﾃﾗｿﾞｰ張</v>
          </cell>
          <cell r="E3012" t="str">
            <v>厚25mm×高さ150mm</v>
          </cell>
          <cell r="G3012" t="str">
            <v>ｍ</v>
          </cell>
          <cell r="H3012">
            <v>15400</v>
          </cell>
          <cell r="I3012" t="str">
            <v>標準書〔Ⅰ〕-</v>
          </cell>
          <cell r="J3012">
            <v>327</v>
          </cell>
        </row>
        <row r="3013">
          <cell r="B3013">
            <v>2430250</v>
          </cell>
          <cell r="C3013" t="str">
            <v>床･鉄平石張</v>
          </cell>
          <cell r="E3013" t="str">
            <v>方形</v>
          </cell>
          <cell r="G3013" t="str">
            <v>m2</v>
          </cell>
          <cell r="H3013">
            <v>22500</v>
          </cell>
          <cell r="I3013" t="str">
            <v>標準書〔Ⅰ〕-</v>
          </cell>
          <cell r="J3013">
            <v>327</v>
          </cell>
        </row>
        <row r="3014">
          <cell r="B3014">
            <v>2430260</v>
          </cell>
          <cell r="C3014" t="str">
            <v>床･鉄平石張</v>
          </cell>
          <cell r="E3014" t="str">
            <v>乱形</v>
          </cell>
          <cell r="G3014" t="str">
            <v>m2</v>
          </cell>
          <cell r="H3014">
            <v>16100</v>
          </cell>
          <cell r="I3014" t="str">
            <v>標準書〔Ⅰ〕-</v>
          </cell>
          <cell r="J3014">
            <v>327</v>
          </cell>
        </row>
        <row r="3015">
          <cell r="B3015">
            <v>2430270</v>
          </cell>
          <cell r="C3015" t="str">
            <v>壁･鉄平石張</v>
          </cell>
          <cell r="E3015" t="str">
            <v>方形</v>
          </cell>
          <cell r="G3015" t="str">
            <v>m2</v>
          </cell>
          <cell r="H3015">
            <v>25400</v>
          </cell>
          <cell r="I3015" t="str">
            <v>標準書〔Ⅰ〕-</v>
          </cell>
          <cell r="J3015">
            <v>327</v>
          </cell>
        </row>
        <row r="3016">
          <cell r="B3016">
            <v>2430280</v>
          </cell>
          <cell r="C3016" t="str">
            <v>壁･鉄平石張</v>
          </cell>
          <cell r="E3016" t="str">
            <v>乱形</v>
          </cell>
          <cell r="G3016" t="str">
            <v>m2</v>
          </cell>
          <cell r="H3016">
            <v>19000</v>
          </cell>
          <cell r="I3016" t="str">
            <v>標準書〔Ⅰ〕-</v>
          </cell>
          <cell r="J3016">
            <v>327</v>
          </cell>
        </row>
        <row r="3017">
          <cell r="B3017">
            <v>2430290</v>
          </cell>
          <cell r="C3017" t="str">
            <v>壁･鉄平石張</v>
          </cell>
          <cell r="E3017" t="str">
            <v>小口張り</v>
          </cell>
          <cell r="G3017" t="str">
            <v>m2</v>
          </cell>
          <cell r="H3017">
            <v>16000</v>
          </cell>
          <cell r="I3017" t="str">
            <v>標準書〔Ⅰ〕-</v>
          </cell>
          <cell r="J3017">
            <v>327</v>
          </cell>
        </row>
        <row r="3018">
          <cell r="B3018">
            <v>2430300</v>
          </cell>
          <cell r="C3018" t="str">
            <v>洗面所甲板</v>
          </cell>
          <cell r="E3018" t="str">
            <v>大理石･幅600mm×厚20mm×長さ1,500mm･本磨き･上</v>
          </cell>
          <cell r="G3018" t="str">
            <v>ヶ所</v>
          </cell>
          <cell r="H3018">
            <v>145600</v>
          </cell>
          <cell r="I3018" t="str">
            <v>標準書〔Ⅰ〕-</v>
          </cell>
          <cell r="J3018">
            <v>327</v>
          </cell>
        </row>
        <row r="3019">
          <cell r="B3019">
            <v>2430310</v>
          </cell>
          <cell r="C3019" t="str">
            <v>洗面所甲板</v>
          </cell>
          <cell r="E3019" t="str">
            <v>大理石･幅600mm×厚20mm×長さ1,500mm･本磨き･中</v>
          </cell>
          <cell r="G3019" t="str">
            <v>ヶ所</v>
          </cell>
          <cell r="H3019">
            <v>130400</v>
          </cell>
          <cell r="I3019" t="str">
            <v>標準書〔Ⅰ〕-</v>
          </cell>
          <cell r="J3019">
            <v>327</v>
          </cell>
        </row>
        <row r="3020">
          <cell r="B3020">
            <v>2430320</v>
          </cell>
          <cell r="C3020" t="str">
            <v>洗面所甲板</v>
          </cell>
          <cell r="E3020" t="str">
            <v>大理石･幅600mm×厚20mm×長さ1,500mm･本磨き･並</v>
          </cell>
          <cell r="G3020" t="str">
            <v>ヶ所</v>
          </cell>
          <cell r="H3020">
            <v>112000</v>
          </cell>
          <cell r="I3020" t="str">
            <v>標準書〔Ⅰ〕-</v>
          </cell>
          <cell r="J3020">
            <v>327</v>
          </cell>
        </row>
        <row r="3021">
          <cell r="B3021">
            <v>2440010</v>
          </cell>
          <cell r="C3021" t="str">
            <v>床･磁器質ﾀｲﾙ</v>
          </cell>
          <cell r="E3021" t="str">
            <v>無釉･100mm角</v>
          </cell>
          <cell r="G3021" t="str">
            <v>m2</v>
          </cell>
          <cell r="H3021">
            <v>7300</v>
          </cell>
          <cell r="I3021" t="str">
            <v>標準書〔Ⅰ〕-</v>
          </cell>
          <cell r="J3021">
            <v>328</v>
          </cell>
        </row>
        <row r="3022">
          <cell r="B3022">
            <v>2440020</v>
          </cell>
          <cell r="C3022" t="str">
            <v>床･磁器質ﾀｲﾙ</v>
          </cell>
          <cell r="E3022" t="str">
            <v>無釉･108mm角</v>
          </cell>
          <cell r="G3022" t="str">
            <v>m2</v>
          </cell>
          <cell r="H3022">
            <v>6880</v>
          </cell>
          <cell r="I3022" t="str">
            <v>標準書〔Ⅰ〕-</v>
          </cell>
          <cell r="J3022">
            <v>328</v>
          </cell>
        </row>
        <row r="3023">
          <cell r="B3023">
            <v>2440030</v>
          </cell>
          <cell r="C3023" t="str">
            <v>床･磁器質ﾀｲﾙ</v>
          </cell>
          <cell r="E3023" t="str">
            <v>無釉･150mm角</v>
          </cell>
          <cell r="G3023" t="str">
            <v>m2</v>
          </cell>
          <cell r="H3023">
            <v>8540</v>
          </cell>
          <cell r="I3023" t="str">
            <v>標準書〔Ⅰ〕-</v>
          </cell>
          <cell r="J3023">
            <v>328</v>
          </cell>
        </row>
        <row r="3024">
          <cell r="B3024">
            <v>2440040</v>
          </cell>
          <cell r="C3024" t="str">
            <v>床･磁器質ﾀｲﾙ</v>
          </cell>
          <cell r="E3024" t="str">
            <v>無釉･200mm×100mm･二丁掛</v>
          </cell>
          <cell r="G3024" t="str">
            <v>m2</v>
          </cell>
          <cell r="H3024">
            <v>6890</v>
          </cell>
          <cell r="I3024" t="str">
            <v>標準書〔Ⅰ〕-</v>
          </cell>
          <cell r="J3024">
            <v>328</v>
          </cell>
        </row>
        <row r="3025">
          <cell r="B3025">
            <v>2440050</v>
          </cell>
          <cell r="C3025" t="str">
            <v>床･磁器質ﾀｲﾙ</v>
          </cell>
          <cell r="E3025" t="str">
            <v>無釉･200mm角</v>
          </cell>
          <cell r="G3025" t="str">
            <v>m2</v>
          </cell>
          <cell r="H3025">
            <v>7670</v>
          </cell>
          <cell r="I3025" t="str">
            <v>標準書〔Ⅰ〕-</v>
          </cell>
          <cell r="J3025">
            <v>328</v>
          </cell>
        </row>
        <row r="3026">
          <cell r="B3026">
            <v>2440060</v>
          </cell>
          <cell r="C3026" t="str">
            <v>床･磁器質ﾀｲﾙ</v>
          </cell>
          <cell r="E3026" t="str">
            <v>施釉･100mm角</v>
          </cell>
          <cell r="G3026" t="str">
            <v>m2</v>
          </cell>
          <cell r="H3026">
            <v>7820</v>
          </cell>
          <cell r="I3026" t="str">
            <v>標準書〔Ⅰ〕-</v>
          </cell>
          <cell r="J3026">
            <v>328</v>
          </cell>
        </row>
        <row r="3027">
          <cell r="B3027">
            <v>2440070</v>
          </cell>
          <cell r="C3027" t="str">
            <v>床･磁器質ﾀｲﾙ</v>
          </cell>
          <cell r="E3027" t="str">
            <v>施釉･150mm角</v>
          </cell>
          <cell r="G3027" t="str">
            <v>m2</v>
          </cell>
          <cell r="H3027">
            <v>9850</v>
          </cell>
          <cell r="I3027" t="str">
            <v>標準書〔Ⅰ〕-</v>
          </cell>
          <cell r="J3027">
            <v>328</v>
          </cell>
        </row>
        <row r="3028">
          <cell r="B3028">
            <v>2440080</v>
          </cell>
          <cell r="C3028" t="str">
            <v>床･磁器質ﾀｲﾙ</v>
          </cell>
          <cell r="E3028" t="str">
            <v>施釉･200mm角</v>
          </cell>
          <cell r="G3028" t="str">
            <v>m2</v>
          </cell>
          <cell r="H3028">
            <v>10600</v>
          </cell>
          <cell r="I3028" t="str">
            <v>標準書〔Ⅰ〕-</v>
          </cell>
          <cell r="J3028">
            <v>328</v>
          </cell>
        </row>
        <row r="3029">
          <cell r="B3029">
            <v>2440090</v>
          </cell>
          <cell r="C3029" t="str">
            <v>床･せっ器質ﾀｲﾙ</v>
          </cell>
          <cell r="E3029" t="str">
            <v>施釉･100mm角</v>
          </cell>
          <cell r="G3029" t="str">
            <v>m2</v>
          </cell>
          <cell r="H3029">
            <v>8850</v>
          </cell>
          <cell r="I3029" t="str">
            <v>標準書〔Ⅰ〕-</v>
          </cell>
          <cell r="J3029">
            <v>328</v>
          </cell>
        </row>
        <row r="3030">
          <cell r="B3030">
            <v>2440100</v>
          </cell>
          <cell r="C3030" t="str">
            <v>床･せっ器質ﾀｲﾙ</v>
          </cell>
          <cell r="E3030" t="str">
            <v>施釉･150mm角</v>
          </cell>
          <cell r="G3030" t="str">
            <v>m2</v>
          </cell>
          <cell r="H3030">
            <v>10200</v>
          </cell>
          <cell r="I3030" t="str">
            <v>標準書〔Ⅰ〕-</v>
          </cell>
          <cell r="J3030">
            <v>328</v>
          </cell>
        </row>
        <row r="3031">
          <cell r="B3031">
            <v>2440110</v>
          </cell>
          <cell r="C3031" t="str">
            <v>床･せっ器質ﾀｲﾙ</v>
          </cell>
          <cell r="E3031" t="str">
            <v>施釉･200mm角</v>
          </cell>
          <cell r="G3031" t="str">
            <v>m2</v>
          </cell>
          <cell r="H3031">
            <v>11100</v>
          </cell>
          <cell r="I3031" t="str">
            <v>標準書〔Ⅰ〕-</v>
          </cell>
          <cell r="J3031">
            <v>328</v>
          </cell>
        </row>
        <row r="3032">
          <cell r="B3032">
            <v>2440120</v>
          </cell>
          <cell r="C3032" t="str">
            <v>床･せっ器質ﾀｲﾙ</v>
          </cell>
          <cell r="E3032" t="str">
            <v>150mm角･れんが調</v>
          </cell>
          <cell r="G3032" t="str">
            <v>m2</v>
          </cell>
          <cell r="H3032">
            <v>8390</v>
          </cell>
          <cell r="I3032" t="str">
            <v>標準書〔Ⅰ〕-</v>
          </cell>
          <cell r="J3032">
            <v>328</v>
          </cell>
        </row>
        <row r="3033">
          <cell r="B3033">
            <v>2440130</v>
          </cell>
          <cell r="C3033" t="str">
            <v>床･せっ器質ﾀｲﾙ</v>
          </cell>
          <cell r="E3033" t="str">
            <v>200mm×100mm･れんが調</v>
          </cell>
          <cell r="G3033" t="str">
            <v>m2</v>
          </cell>
          <cell r="H3033">
            <v>8320</v>
          </cell>
          <cell r="I3033" t="str">
            <v>標準書〔Ⅰ〕-</v>
          </cell>
          <cell r="J3033">
            <v>328</v>
          </cell>
        </row>
        <row r="3034">
          <cell r="B3034">
            <v>2440140</v>
          </cell>
          <cell r="C3034" t="str">
            <v>床･磁器質ﾓｻﾞｲｸﾀｲﾙ</v>
          </cell>
          <cell r="E3034" t="str">
            <v>施釉･25mm角</v>
          </cell>
          <cell r="G3034" t="str">
            <v>m2</v>
          </cell>
          <cell r="H3034">
            <v>6930</v>
          </cell>
          <cell r="I3034" t="str">
            <v>標準書〔Ⅰ〕-</v>
          </cell>
          <cell r="J3034">
            <v>328</v>
          </cell>
        </row>
        <row r="3035">
          <cell r="B3035">
            <v>2440150</v>
          </cell>
          <cell r="C3035" t="str">
            <v>床･磁器質ﾓｻﾞｲｸﾀｲﾙ</v>
          </cell>
          <cell r="E3035" t="str">
            <v>施釉･50mm角</v>
          </cell>
          <cell r="G3035" t="str">
            <v>m2</v>
          </cell>
          <cell r="H3035">
            <v>7390</v>
          </cell>
          <cell r="I3035" t="str">
            <v>標準書〔Ⅰ〕-</v>
          </cell>
          <cell r="J3035">
            <v>328</v>
          </cell>
        </row>
        <row r="3036">
          <cell r="B3036">
            <v>2440160</v>
          </cell>
          <cell r="C3036" t="str">
            <v>床･磁器質ﾓｻﾞｲｸﾀｲﾙ</v>
          </cell>
          <cell r="E3036" t="str">
            <v>無釉･50mm角</v>
          </cell>
          <cell r="G3036" t="str">
            <v>m2</v>
          </cell>
          <cell r="H3036">
            <v>7680</v>
          </cell>
          <cell r="I3036" t="str">
            <v>標準書〔Ⅰ〕-</v>
          </cell>
          <cell r="J3036">
            <v>328</v>
          </cell>
        </row>
        <row r="3037">
          <cell r="B3037">
            <v>2440170</v>
          </cell>
          <cell r="C3037" t="str">
            <v>内装･陶器質ﾀｲﾙ</v>
          </cell>
          <cell r="E3037" t="str">
            <v>施釉･100mm角</v>
          </cell>
          <cell r="G3037" t="str">
            <v>m2</v>
          </cell>
          <cell r="H3037">
            <v>8740</v>
          </cell>
          <cell r="I3037" t="str">
            <v>標準書〔Ⅰ〕-</v>
          </cell>
          <cell r="J3037">
            <v>328</v>
          </cell>
        </row>
        <row r="3038">
          <cell r="B3038">
            <v>2440180</v>
          </cell>
          <cell r="C3038" t="str">
            <v>内装･陶器質ﾀｲﾙ</v>
          </cell>
          <cell r="E3038" t="str">
            <v>施釉･108mm角</v>
          </cell>
          <cell r="G3038" t="str">
            <v>m2</v>
          </cell>
          <cell r="H3038">
            <v>8440</v>
          </cell>
          <cell r="I3038" t="str">
            <v>標準書〔Ⅰ〕-</v>
          </cell>
          <cell r="J3038">
            <v>328</v>
          </cell>
        </row>
        <row r="3039">
          <cell r="B3039">
            <v>2440190</v>
          </cell>
          <cell r="C3039" t="str">
            <v>内装･ﾃﾞｻﾞｲﾝﾀｲﾙ</v>
          </cell>
          <cell r="E3039" t="str">
            <v>陶器質･施釉･100mm角</v>
          </cell>
          <cell r="G3039" t="str">
            <v>m2</v>
          </cell>
          <cell r="H3039">
            <v>29500</v>
          </cell>
          <cell r="I3039" t="str">
            <v>標準書〔Ⅰ〕-</v>
          </cell>
          <cell r="J3039">
            <v>328</v>
          </cell>
        </row>
        <row r="3040">
          <cell r="B3040">
            <v>2440200</v>
          </cell>
          <cell r="C3040" t="str">
            <v>内装･ﾃﾞｻﾞｲﾝﾀｲﾙ</v>
          </cell>
          <cell r="E3040" t="str">
            <v>陶器質･施釉･150mm角</v>
          </cell>
          <cell r="G3040" t="str">
            <v>m2</v>
          </cell>
          <cell r="H3040">
            <v>37900</v>
          </cell>
          <cell r="I3040" t="str">
            <v>標準書〔Ⅰ〕-</v>
          </cell>
          <cell r="J3040">
            <v>328</v>
          </cell>
        </row>
        <row r="3041">
          <cell r="B3041">
            <v>2440210</v>
          </cell>
          <cell r="C3041" t="str">
            <v>内装･ﾃﾞｻﾞｲﾝﾀｲﾙ</v>
          </cell>
          <cell r="E3041" t="str">
            <v>陶器質･施釉･200mm×100mm</v>
          </cell>
          <cell r="G3041" t="str">
            <v>m2</v>
          </cell>
          <cell r="H3041">
            <v>23400</v>
          </cell>
          <cell r="I3041" t="str">
            <v>標準書〔Ⅰ〕-</v>
          </cell>
          <cell r="J3041">
            <v>328</v>
          </cell>
        </row>
        <row r="3042">
          <cell r="B3042">
            <v>2440220</v>
          </cell>
          <cell r="C3042" t="str">
            <v>内装･ﾃﾞｻﾞｲﾝﾀｲﾙ</v>
          </cell>
          <cell r="E3042" t="str">
            <v>陶器質･施釉･200mm角</v>
          </cell>
          <cell r="G3042" t="str">
            <v>m2</v>
          </cell>
          <cell r="H3042">
            <v>17100</v>
          </cell>
          <cell r="I3042" t="str">
            <v>標準書〔Ⅰ〕-</v>
          </cell>
          <cell r="J3042">
            <v>328</v>
          </cell>
        </row>
        <row r="3043">
          <cell r="B3043">
            <v>2440230</v>
          </cell>
          <cell r="C3043" t="str">
            <v>外装･磁器質ﾀｲﾙ</v>
          </cell>
          <cell r="E3043" t="str">
            <v>施釉･108mm×60mm･小口平</v>
          </cell>
          <cell r="G3043" t="str">
            <v>m2</v>
          </cell>
          <cell r="H3043">
            <v>9540</v>
          </cell>
          <cell r="I3043" t="str">
            <v>標準書〔Ⅰ〕-</v>
          </cell>
          <cell r="J3043">
            <v>328</v>
          </cell>
        </row>
        <row r="3044">
          <cell r="B3044">
            <v>2440240</v>
          </cell>
          <cell r="C3044" t="str">
            <v>外装･磁器質ﾀｲﾙ</v>
          </cell>
          <cell r="E3044" t="str">
            <v>施釉･227mm×60mm･二丁掛平</v>
          </cell>
          <cell r="G3044" t="str">
            <v>m2</v>
          </cell>
          <cell r="H3044">
            <v>10100</v>
          </cell>
          <cell r="I3044" t="str">
            <v>標準書〔Ⅰ〕-</v>
          </cell>
          <cell r="J3044">
            <v>328</v>
          </cell>
        </row>
        <row r="3045">
          <cell r="B3045">
            <v>2440250</v>
          </cell>
          <cell r="C3045" t="str">
            <v>外装･せっ器質ﾀｲﾙ</v>
          </cell>
          <cell r="E3045" t="str">
            <v>れんが調･108mm×60mm･小口平</v>
          </cell>
          <cell r="G3045" t="str">
            <v>m2</v>
          </cell>
          <cell r="H3045">
            <v>8930</v>
          </cell>
          <cell r="I3045" t="str">
            <v>標準書〔Ⅰ〕-</v>
          </cell>
          <cell r="J3045">
            <v>328</v>
          </cell>
        </row>
        <row r="3046">
          <cell r="B3046">
            <v>2440260</v>
          </cell>
          <cell r="C3046" t="str">
            <v>外装･せっ器質ﾀｲﾙ</v>
          </cell>
          <cell r="E3046" t="str">
            <v>れんが調･227mm×60mm･二丁掛平</v>
          </cell>
          <cell r="G3046" t="str">
            <v>m2</v>
          </cell>
          <cell r="H3046">
            <v>9430</v>
          </cell>
          <cell r="I3046" t="str">
            <v>標準書〔Ⅰ〕-</v>
          </cell>
          <cell r="J3046">
            <v>328</v>
          </cell>
        </row>
        <row r="3047">
          <cell r="B3047">
            <v>2440270</v>
          </cell>
          <cell r="C3047" t="str">
            <v>内装磁器質ﾓｻﾞｲｸﾀｲﾙ</v>
          </cell>
          <cell r="E3047" t="str">
            <v>施釉･25mm角</v>
          </cell>
          <cell r="G3047" t="str">
            <v>m2</v>
          </cell>
          <cell r="H3047">
            <v>7310</v>
          </cell>
          <cell r="I3047" t="str">
            <v>標準書〔Ⅰ〕-</v>
          </cell>
          <cell r="J3047">
            <v>328</v>
          </cell>
        </row>
        <row r="3048">
          <cell r="B3048">
            <v>2440280</v>
          </cell>
          <cell r="C3048" t="str">
            <v>内装磁器質ﾓｻﾞｲｸﾀｲﾙ</v>
          </cell>
          <cell r="E3048" t="str">
            <v>施釉･50mm角</v>
          </cell>
          <cell r="G3048" t="str">
            <v>m2</v>
          </cell>
          <cell r="H3048">
            <v>8590</v>
          </cell>
          <cell r="I3048" t="str">
            <v>標準書〔Ⅰ〕-</v>
          </cell>
          <cell r="J3048">
            <v>328</v>
          </cell>
        </row>
        <row r="3049">
          <cell r="B3049">
            <v>2440290</v>
          </cell>
          <cell r="C3049" t="str">
            <v>外装磁器質ﾓｻﾞｲｸﾀｲﾙ</v>
          </cell>
          <cell r="E3049" t="str">
            <v>施釉･50mm角</v>
          </cell>
          <cell r="G3049" t="str">
            <v>m2</v>
          </cell>
          <cell r="H3049">
            <v>7690</v>
          </cell>
          <cell r="I3049" t="str">
            <v>標準書〔Ⅰ〕-</v>
          </cell>
          <cell r="J3049">
            <v>328</v>
          </cell>
        </row>
        <row r="3050">
          <cell r="B3050">
            <v>2440300</v>
          </cell>
          <cell r="C3050" t="str">
            <v>外装磁器質ﾓｻﾞｲｸﾀｲﾙ</v>
          </cell>
          <cell r="E3050" t="str">
            <v>無釉･50mm角</v>
          </cell>
          <cell r="G3050" t="str">
            <v>m2</v>
          </cell>
          <cell r="H3050">
            <v>7820</v>
          </cell>
          <cell r="I3050" t="str">
            <v>標準書〔Ⅰ〕-</v>
          </cell>
          <cell r="J3050">
            <v>328</v>
          </cell>
        </row>
        <row r="3051">
          <cell r="B3051">
            <v>2440310</v>
          </cell>
          <cell r="C3051" t="str">
            <v>外装･磁器質ﾀｲﾙ</v>
          </cell>
          <cell r="E3051" t="str">
            <v>施釉･小口曲･90ﾟｺｰﾅｰ</v>
          </cell>
          <cell r="G3051" t="str">
            <v>ｍ</v>
          </cell>
          <cell r="H3051">
            <v>3170</v>
          </cell>
          <cell r="I3051" t="str">
            <v>標準書〔Ⅰ〕-</v>
          </cell>
          <cell r="J3051">
            <v>328</v>
          </cell>
        </row>
        <row r="3052">
          <cell r="B3052">
            <v>2440320</v>
          </cell>
          <cell r="C3052" t="str">
            <v>外装･磁器質ﾀｲﾙ</v>
          </cell>
          <cell r="E3052" t="str">
            <v>施釉･二丁掛曲･90ﾟｺｰﾅｰ</v>
          </cell>
          <cell r="G3052" t="str">
            <v>ｍ</v>
          </cell>
          <cell r="H3052">
            <v>5240</v>
          </cell>
          <cell r="I3052" t="str">
            <v>標準書〔Ⅰ〕-</v>
          </cell>
          <cell r="J3052">
            <v>328</v>
          </cell>
        </row>
        <row r="3053">
          <cell r="B3053">
            <v>2440330</v>
          </cell>
          <cell r="C3053" t="str">
            <v>外装･せっ器質ﾀｲﾙ</v>
          </cell>
          <cell r="E3053" t="str">
            <v>無釉･れんが調･小口曲･90ﾟｺｰﾅｰ</v>
          </cell>
          <cell r="G3053" t="str">
            <v>ｍ</v>
          </cell>
          <cell r="H3053">
            <v>3030</v>
          </cell>
          <cell r="I3053" t="str">
            <v>標準書〔Ⅰ〕-</v>
          </cell>
          <cell r="J3053">
            <v>328</v>
          </cell>
        </row>
        <row r="3054">
          <cell r="B3054">
            <v>2440340</v>
          </cell>
          <cell r="C3054" t="str">
            <v>外装･せっ器質ﾀｲﾙ</v>
          </cell>
          <cell r="E3054" t="str">
            <v>無釉･二丁掛曲･90ﾟｺｰﾅｰ</v>
          </cell>
          <cell r="G3054" t="str">
            <v>ｍ</v>
          </cell>
          <cell r="H3054">
            <v>4220</v>
          </cell>
          <cell r="I3054" t="str">
            <v>標準書〔Ⅰ〕-</v>
          </cell>
          <cell r="J3054">
            <v>328</v>
          </cell>
        </row>
        <row r="3055">
          <cell r="B3055">
            <v>2440350</v>
          </cell>
          <cell r="C3055" t="str">
            <v>外装･ﾓｻﾞｲｸﾀｲﾙ</v>
          </cell>
          <cell r="E3055" t="str">
            <v>磁器質･施釉･二丁掛曲･90ﾟｺｰﾅｰ</v>
          </cell>
          <cell r="G3055" t="str">
            <v>ｍ</v>
          </cell>
          <cell r="H3055">
            <v>5240</v>
          </cell>
          <cell r="I3055" t="str">
            <v>標準書〔Ⅰ〕-</v>
          </cell>
          <cell r="J3055">
            <v>328</v>
          </cell>
        </row>
        <row r="3056">
          <cell r="B3056">
            <v>2440360</v>
          </cell>
          <cell r="C3056" t="str">
            <v>階段･磁器質ﾀｲﾙ</v>
          </cell>
          <cell r="E3056" t="str">
            <v>無釉･100mm×100mm･段鼻</v>
          </cell>
          <cell r="G3056" t="str">
            <v>ｍ</v>
          </cell>
          <cell r="H3056">
            <v>2510</v>
          </cell>
          <cell r="I3056" t="str">
            <v>標準書〔Ⅰ〕-</v>
          </cell>
          <cell r="J3056">
            <v>328</v>
          </cell>
        </row>
        <row r="3057">
          <cell r="B3057">
            <v>2440370</v>
          </cell>
          <cell r="C3057" t="str">
            <v>階段･磁器質ﾀｲﾙ</v>
          </cell>
          <cell r="E3057" t="str">
            <v>施釉･100mm×100mm･垂れ付段鼻</v>
          </cell>
          <cell r="G3057" t="str">
            <v>ｍ</v>
          </cell>
          <cell r="H3057">
            <v>3270</v>
          </cell>
          <cell r="I3057" t="str">
            <v>標準書〔Ⅰ〕-</v>
          </cell>
          <cell r="J3057">
            <v>328</v>
          </cell>
        </row>
        <row r="3058">
          <cell r="B3058">
            <v>2440380</v>
          </cell>
          <cell r="C3058" t="str">
            <v>階段･せっ器質ﾀｲﾙ</v>
          </cell>
          <cell r="E3058" t="str">
            <v>無釉･れんが調･150mm×150mm･垂れ付段鼻</v>
          </cell>
          <cell r="G3058" t="str">
            <v>ｍ</v>
          </cell>
          <cell r="H3058">
            <v>5150</v>
          </cell>
          <cell r="I3058" t="str">
            <v>標準書〔Ⅰ〕-</v>
          </cell>
          <cell r="J3058">
            <v>328</v>
          </cell>
        </row>
        <row r="3059">
          <cell r="B3059">
            <v>2450010</v>
          </cell>
          <cell r="C3059" t="str">
            <v>ﾓﾙﾀﾙ</v>
          </cell>
          <cell r="E3059">
            <v>4.2361111111111106E-2</v>
          </cell>
          <cell r="G3059" t="str">
            <v>m3</v>
          </cell>
          <cell r="H3059">
            <v>46800</v>
          </cell>
          <cell r="I3059" t="str">
            <v>標準書〔Ⅰ〕-</v>
          </cell>
          <cell r="J3059">
            <v>329</v>
          </cell>
        </row>
        <row r="3060">
          <cell r="B3060">
            <v>2450020</v>
          </cell>
          <cell r="C3060" t="str">
            <v>ﾓﾙﾀﾙ</v>
          </cell>
          <cell r="E3060">
            <v>4.3055555555555562E-2</v>
          </cell>
          <cell r="G3060" t="str">
            <v>m3</v>
          </cell>
          <cell r="H3060">
            <v>39500</v>
          </cell>
          <cell r="I3060" t="str">
            <v>標準書〔Ⅰ〕-</v>
          </cell>
          <cell r="J3060">
            <v>329</v>
          </cell>
        </row>
        <row r="3061">
          <cell r="B3061">
            <v>2450030</v>
          </cell>
          <cell r="C3061" t="str">
            <v>ﾓﾙﾀﾙ</v>
          </cell>
          <cell r="E3061">
            <v>4.3749999999999997E-2</v>
          </cell>
          <cell r="G3061" t="str">
            <v>m3</v>
          </cell>
          <cell r="H3061">
            <v>35500</v>
          </cell>
          <cell r="I3061" t="str">
            <v>標準書〔Ⅰ〕-</v>
          </cell>
          <cell r="J3061">
            <v>329</v>
          </cell>
        </row>
        <row r="3062">
          <cell r="B3062">
            <v>2450040</v>
          </cell>
          <cell r="C3062" t="str">
            <v>ﾒﾀﾙﾗｽ(平)張</v>
          </cell>
          <cell r="G3062" t="str">
            <v>m2</v>
          </cell>
          <cell r="H3062">
            <v>980</v>
          </cell>
          <cell r="I3062" t="str">
            <v>標準書〔Ⅰ〕-</v>
          </cell>
          <cell r="J3062">
            <v>329</v>
          </cell>
        </row>
        <row r="3063">
          <cell r="B3063">
            <v>2450050</v>
          </cell>
          <cell r="C3063" t="str">
            <v>ﾜｲﾔｰﾗｽ[菱型]張</v>
          </cell>
          <cell r="G3063" t="str">
            <v>m2</v>
          </cell>
          <cell r="H3063">
            <v>1380</v>
          </cell>
          <cell r="I3063" t="str">
            <v>標準書〔Ⅰ〕-</v>
          </cell>
          <cell r="J3063">
            <v>329</v>
          </cell>
        </row>
        <row r="3064">
          <cell r="B3064">
            <v>2450060</v>
          </cell>
          <cell r="C3064" t="str">
            <v>ﾘﾌﾞﾗｽ張</v>
          </cell>
          <cell r="E3064" t="str">
            <v>木造下地</v>
          </cell>
          <cell r="G3064" t="str">
            <v>m2</v>
          </cell>
          <cell r="H3064">
            <v>1010</v>
          </cell>
          <cell r="I3064" t="str">
            <v>標準書〔Ⅰ〕-</v>
          </cell>
          <cell r="J3064">
            <v>329</v>
          </cell>
        </row>
        <row r="3065">
          <cell r="B3065">
            <v>2450070</v>
          </cell>
          <cell r="C3065" t="str">
            <v>ﾘﾌﾞﾗｽ張</v>
          </cell>
          <cell r="E3065" t="str">
            <v>鉄骨下地</v>
          </cell>
          <cell r="G3065" t="str">
            <v>m2</v>
          </cell>
          <cell r="H3065">
            <v>1560</v>
          </cell>
          <cell r="I3065" t="str">
            <v>標準書〔Ⅰ〕-</v>
          </cell>
          <cell r="J3065">
            <v>329</v>
          </cell>
        </row>
        <row r="3066">
          <cell r="B3066">
            <v>2450080</v>
          </cell>
          <cell r="C3066" t="str">
            <v>ﾘﾌﾞﾗｽ下地ﾗｽｺｽﾘ</v>
          </cell>
          <cell r="E3066" t="str">
            <v>塗厚10mm</v>
          </cell>
          <cell r="G3066" t="str">
            <v>m2</v>
          </cell>
          <cell r="H3066">
            <v>2120</v>
          </cell>
          <cell r="I3066" t="str">
            <v>標準書〔Ⅰ〕-</v>
          </cell>
          <cell r="J3066">
            <v>329</v>
          </cell>
        </row>
        <row r="3067">
          <cell r="B3067">
            <v>2450090</v>
          </cell>
          <cell r="C3067" t="str">
            <v>床･ｺﾝｸﾘｰﾄ仕上げ</v>
          </cell>
          <cell r="E3067" t="str">
            <v>直均し･薄物仕上げ</v>
          </cell>
          <cell r="G3067" t="str">
            <v>m2</v>
          </cell>
          <cell r="H3067">
            <v>820</v>
          </cell>
          <cell r="I3067" t="str">
            <v>標準書〔Ⅰ〕-</v>
          </cell>
          <cell r="J3067">
            <v>329</v>
          </cell>
        </row>
        <row r="3068">
          <cell r="B3068">
            <v>2450100</v>
          </cell>
          <cell r="C3068" t="str">
            <v>床･ｺﾝｸﾘｰﾄ仕上げ</v>
          </cell>
          <cell r="E3068" t="str">
            <v>直均し･厚物仕上げ</v>
          </cell>
          <cell r="G3068" t="str">
            <v>m2</v>
          </cell>
          <cell r="H3068">
            <v>580</v>
          </cell>
          <cell r="I3068" t="str">
            <v>標準書〔Ⅰ〕-</v>
          </cell>
          <cell r="J3068">
            <v>329</v>
          </cell>
        </row>
        <row r="3069">
          <cell r="B3069">
            <v>2450110</v>
          </cell>
          <cell r="C3069" t="str">
            <v>ｾﾒﾝﾄﾉﾛ引き</v>
          </cell>
          <cell r="E3069" t="str">
            <v>打放ｺﾝｸﾘｰﾄ面補修</v>
          </cell>
          <cell r="G3069" t="str">
            <v>m2</v>
          </cell>
          <cell r="H3069">
            <v>620</v>
          </cell>
          <cell r="I3069" t="str">
            <v>標準書〔Ⅰ〕-</v>
          </cell>
          <cell r="J3069">
            <v>329</v>
          </cell>
        </row>
        <row r="3070">
          <cell r="B3070">
            <v>2450120</v>
          </cell>
          <cell r="C3070" t="str">
            <v>石こうﾗｽﾎﾞｰﾄﾞ張</v>
          </cell>
          <cell r="E3070" t="str">
            <v>厚9.5mm･直張</v>
          </cell>
          <cell r="G3070" t="str">
            <v>m2</v>
          </cell>
          <cell r="H3070">
            <v>1060</v>
          </cell>
          <cell r="I3070" t="str">
            <v>標準書〔Ⅰ〕-</v>
          </cell>
          <cell r="J3070">
            <v>329</v>
          </cell>
        </row>
        <row r="3071">
          <cell r="B3071">
            <v>2450130</v>
          </cell>
          <cell r="C3071" t="str">
            <v>床･ﾓﾙﾀﾙ塗</v>
          </cell>
          <cell r="E3071" t="str">
            <v>厚30mm</v>
          </cell>
          <cell r="G3071" t="str">
            <v>m2</v>
          </cell>
          <cell r="H3071">
            <v>2270</v>
          </cell>
          <cell r="I3071" t="str">
            <v>標準書〔Ⅰ〕-</v>
          </cell>
          <cell r="J3071">
            <v>329</v>
          </cell>
        </row>
        <row r="3072">
          <cell r="B3072">
            <v>2450140</v>
          </cell>
          <cell r="C3072" t="str">
            <v>床･ﾓﾙﾀﾙ塗</v>
          </cell>
          <cell r="E3072" t="str">
            <v>厚37mm･ﾀｲﾙ下地</v>
          </cell>
          <cell r="G3072" t="str">
            <v>m2</v>
          </cell>
          <cell r="H3072">
            <v>2610</v>
          </cell>
          <cell r="I3072" t="str">
            <v>標準書〔Ⅰ〕-</v>
          </cell>
          <cell r="J3072">
            <v>329</v>
          </cell>
        </row>
        <row r="3073">
          <cell r="B3073">
            <v>2450150</v>
          </cell>
          <cell r="C3073" t="str">
            <v>床･ﾓﾙﾀﾙ塗</v>
          </cell>
          <cell r="E3073" t="str">
            <v>厚22mm･ﾓｻﾞｲｸﾀｲﾙ下地</v>
          </cell>
          <cell r="G3073" t="str">
            <v>m2</v>
          </cell>
          <cell r="H3073">
            <v>1790</v>
          </cell>
          <cell r="I3073" t="str">
            <v>標準書〔Ⅰ〕-</v>
          </cell>
          <cell r="J3073">
            <v>329</v>
          </cell>
        </row>
        <row r="3074">
          <cell r="B3074">
            <v>2450160</v>
          </cell>
          <cell r="C3074" t="str">
            <v>床･ﾓﾙﾀﾙ塗</v>
          </cell>
          <cell r="E3074" t="str">
            <v>厚28mm･ﾋﾞﾆｰﾙ系床材下地</v>
          </cell>
          <cell r="G3074" t="str">
            <v>m2</v>
          </cell>
          <cell r="H3074">
            <v>2150</v>
          </cell>
          <cell r="I3074" t="str">
            <v>標準書〔Ⅰ〕-</v>
          </cell>
          <cell r="J3074">
            <v>329</v>
          </cell>
        </row>
        <row r="3075">
          <cell r="B3075">
            <v>2450170</v>
          </cell>
          <cell r="C3075" t="str">
            <v>床･ﾓﾙﾀﾙ塗</v>
          </cell>
          <cell r="E3075" t="str">
            <v>厚18mm･防水下地</v>
          </cell>
          <cell r="G3075" t="str">
            <v>m2</v>
          </cell>
          <cell r="H3075">
            <v>1650</v>
          </cell>
          <cell r="I3075" t="str">
            <v>標準書〔Ⅰ〕-</v>
          </cell>
          <cell r="J3075">
            <v>329</v>
          </cell>
        </row>
        <row r="3076">
          <cell r="B3076">
            <v>2450180</v>
          </cell>
          <cell r="C3076" t="str">
            <v>布基礎天端ﾓﾙﾀﾙ塗</v>
          </cell>
          <cell r="G3076" t="str">
            <v>m2</v>
          </cell>
          <cell r="H3076">
            <v>2270</v>
          </cell>
          <cell r="I3076" t="str">
            <v>標準書〔Ⅰ〕-</v>
          </cell>
          <cell r="J3076">
            <v>329</v>
          </cell>
        </row>
        <row r="3077">
          <cell r="B3077">
            <v>2450190</v>
          </cell>
          <cell r="C3077" t="str">
            <v>床･色ﾓﾙﾀﾙ塗</v>
          </cell>
          <cell r="E3077" t="str">
            <v>厚30mm･緑色</v>
          </cell>
          <cell r="G3077" t="str">
            <v>m2</v>
          </cell>
          <cell r="H3077">
            <v>3520</v>
          </cell>
          <cell r="I3077" t="str">
            <v>標準書〔Ⅰ〕-</v>
          </cell>
          <cell r="J3077">
            <v>329</v>
          </cell>
        </row>
        <row r="3078">
          <cell r="B3078">
            <v>2450200</v>
          </cell>
          <cell r="C3078" t="str">
            <v>床･色ﾓﾙﾀﾙ塗</v>
          </cell>
          <cell r="E3078" t="str">
            <v>厚30mm･一般色</v>
          </cell>
          <cell r="G3078" t="str">
            <v>m2</v>
          </cell>
          <cell r="H3078">
            <v>3520</v>
          </cell>
          <cell r="I3078" t="str">
            <v>標準書〔Ⅰ〕-</v>
          </cell>
          <cell r="J3078">
            <v>329</v>
          </cell>
        </row>
        <row r="3079">
          <cell r="B3079">
            <v>2450210</v>
          </cell>
          <cell r="C3079" t="str">
            <v>床･防水ﾓﾙﾀﾙ塗</v>
          </cell>
          <cell r="E3079" t="str">
            <v>厚30mm</v>
          </cell>
          <cell r="G3079" t="str">
            <v>m2</v>
          </cell>
          <cell r="H3079">
            <v>2490</v>
          </cell>
          <cell r="I3079" t="str">
            <v>標準書〔Ⅰ〕-</v>
          </cell>
          <cell r="J3079">
            <v>329</v>
          </cell>
        </row>
        <row r="3080">
          <cell r="B3080">
            <v>2450220</v>
          </cell>
          <cell r="C3080" t="str">
            <v>床･人造石研出</v>
          </cell>
          <cell r="E3080" t="str">
            <v>厚30mm</v>
          </cell>
          <cell r="G3080" t="str">
            <v>m2</v>
          </cell>
          <cell r="H3080">
            <v>12700</v>
          </cell>
          <cell r="I3080" t="str">
            <v>標準書〔Ⅰ〕-</v>
          </cell>
          <cell r="J3080">
            <v>329</v>
          </cell>
        </row>
        <row r="3081">
          <cell r="B3081">
            <v>2450230</v>
          </cell>
          <cell r="C3081" t="str">
            <v>床･豆砂利洗出</v>
          </cell>
          <cell r="E3081" t="str">
            <v>厚30mm</v>
          </cell>
          <cell r="G3081" t="str">
            <v>m2</v>
          </cell>
          <cell r="H3081">
            <v>13000</v>
          </cell>
          <cell r="I3081" t="str">
            <v>標準書〔Ⅰ〕-</v>
          </cell>
          <cell r="J3081">
            <v>329</v>
          </cell>
        </row>
        <row r="3082">
          <cell r="B3082">
            <v>2450240</v>
          </cell>
          <cell r="C3082" t="str">
            <v>床･現場ﾃﾗｿﾞ</v>
          </cell>
          <cell r="E3082" t="str">
            <v>厚30mm</v>
          </cell>
          <cell r="G3082" t="str">
            <v>m2</v>
          </cell>
          <cell r="H3082">
            <v>19700</v>
          </cell>
          <cell r="I3082" t="str">
            <v>標準書〔Ⅰ〕-</v>
          </cell>
          <cell r="J3082">
            <v>329</v>
          </cell>
        </row>
        <row r="3083">
          <cell r="B3083">
            <v>2450250</v>
          </cell>
          <cell r="C3083" t="str">
            <v>床･ﾊﾟｰﾗｲﾄﾓﾙﾀﾙ塗</v>
          </cell>
          <cell r="E3083" t="str">
            <v>厚30mm･(屋上)</v>
          </cell>
          <cell r="G3083" t="str">
            <v>m2</v>
          </cell>
          <cell r="H3083">
            <v>2760</v>
          </cell>
          <cell r="I3083" t="str">
            <v>標準書〔Ⅰ〕-</v>
          </cell>
          <cell r="J3083">
            <v>329</v>
          </cell>
        </row>
        <row r="3084">
          <cell r="B3084">
            <v>2450260</v>
          </cell>
          <cell r="C3084" t="str">
            <v>階段ﾓﾙﾀﾙ塗</v>
          </cell>
          <cell r="E3084" t="str">
            <v>ﾋﾞﾆﾙ系床材下地･踏面･蹴込面</v>
          </cell>
          <cell r="G3084" t="str">
            <v>m2</v>
          </cell>
          <cell r="H3084">
            <v>5330</v>
          </cell>
          <cell r="I3084" t="str">
            <v>標準書〔Ⅰ〕-</v>
          </cell>
          <cell r="J3084">
            <v>329</v>
          </cell>
        </row>
        <row r="3085">
          <cell r="B3085">
            <v>2450270</v>
          </cell>
          <cell r="C3085" t="str">
            <v>階段ﾓﾙﾀﾙ塗</v>
          </cell>
          <cell r="E3085" t="str">
            <v>仕上･踏面･蹴込面</v>
          </cell>
          <cell r="G3085" t="str">
            <v>m2</v>
          </cell>
          <cell r="H3085">
            <v>5450</v>
          </cell>
          <cell r="I3085" t="str">
            <v>標準書〔Ⅰ〕-</v>
          </cell>
          <cell r="J3085">
            <v>329</v>
          </cell>
        </row>
        <row r="3086">
          <cell r="B3086">
            <v>2450280</v>
          </cell>
          <cell r="C3086" t="str">
            <v>外壁･ﾓﾙﾀﾙ塗はけ引き</v>
          </cell>
          <cell r="E3086" t="str">
            <v>厚25mm</v>
          </cell>
          <cell r="G3086" t="str">
            <v>m2</v>
          </cell>
          <cell r="H3086">
            <v>3710</v>
          </cell>
          <cell r="I3086" t="str">
            <v>標準書〔Ⅰ〕-</v>
          </cell>
          <cell r="J3086">
            <v>329</v>
          </cell>
        </row>
        <row r="3087">
          <cell r="B3087">
            <v>2450290</v>
          </cell>
          <cell r="C3087" t="str">
            <v>外壁･ﾓﾙﾀﾙ塗金ごて</v>
          </cell>
          <cell r="E3087" t="str">
            <v>厚25mm</v>
          </cell>
          <cell r="G3087" t="str">
            <v>m2</v>
          </cell>
          <cell r="H3087">
            <v>4180</v>
          </cell>
          <cell r="I3087" t="str">
            <v>標準書〔Ⅰ〕-</v>
          </cell>
          <cell r="J3087">
            <v>329</v>
          </cell>
        </row>
        <row r="3088">
          <cell r="B3088">
            <v>2450300</v>
          </cell>
          <cell r="C3088" t="str">
            <v>内壁･ﾓﾙﾀﾙ塗はけ引き</v>
          </cell>
          <cell r="E3088" t="str">
            <v>厚20mm</v>
          </cell>
          <cell r="G3088" t="str">
            <v>m2</v>
          </cell>
          <cell r="H3088">
            <v>3140</v>
          </cell>
          <cell r="I3088" t="str">
            <v>標準書〔Ⅰ〕-</v>
          </cell>
          <cell r="J3088">
            <v>329</v>
          </cell>
        </row>
        <row r="3089">
          <cell r="B3089">
            <v>2450310</v>
          </cell>
          <cell r="C3089" t="str">
            <v>内壁･ﾓﾙﾀﾙ塗金ごて</v>
          </cell>
          <cell r="E3089" t="str">
            <v>厚20mm</v>
          </cell>
          <cell r="G3089" t="str">
            <v>m2</v>
          </cell>
          <cell r="H3089">
            <v>3610</v>
          </cell>
          <cell r="I3089" t="str">
            <v>標準書〔Ⅰ〕-</v>
          </cell>
          <cell r="J3089">
            <v>329</v>
          </cell>
        </row>
        <row r="3090">
          <cell r="B3090">
            <v>2450320</v>
          </cell>
          <cell r="C3090" t="str">
            <v>壁･ﾓﾙﾀﾙ塗</v>
          </cell>
          <cell r="E3090" t="str">
            <v>厚17mm･外壁ﾀｲﾙ下地</v>
          </cell>
          <cell r="G3090" t="str">
            <v>m2</v>
          </cell>
          <cell r="H3090">
            <v>2510</v>
          </cell>
          <cell r="I3090" t="str">
            <v>標準書〔Ⅰ〕-</v>
          </cell>
          <cell r="J3090">
            <v>329</v>
          </cell>
        </row>
        <row r="3091">
          <cell r="B3091">
            <v>2450330</v>
          </cell>
          <cell r="C3091" t="str">
            <v>壁･ﾓﾙﾀﾙ塗</v>
          </cell>
          <cell r="E3091" t="str">
            <v>厚6mm･内壁ﾀｲﾙ下地</v>
          </cell>
          <cell r="G3091" t="str">
            <v>m2</v>
          </cell>
          <cell r="H3091">
            <v>1010</v>
          </cell>
          <cell r="I3091" t="str">
            <v>標準書〔Ⅰ〕-</v>
          </cell>
          <cell r="J3091">
            <v>329</v>
          </cell>
        </row>
        <row r="3092">
          <cell r="B3092">
            <v>2450340</v>
          </cell>
          <cell r="C3092" t="str">
            <v>壁･防水下地ﾓﾙﾀﾙ塗</v>
          </cell>
          <cell r="E3092" t="str">
            <v>厚18mm･ｺﾝｸﾘｰﾄ･ﾌﾞﾛｯｸ･ALC板下地</v>
          </cell>
          <cell r="G3092" t="str">
            <v>m2</v>
          </cell>
          <cell r="H3092">
            <v>1650</v>
          </cell>
          <cell r="I3092" t="str">
            <v>標準書〔Ⅰ〕-</v>
          </cell>
          <cell r="J3092">
            <v>329</v>
          </cell>
        </row>
        <row r="3093">
          <cell r="B3093">
            <v>2450350</v>
          </cell>
          <cell r="C3093" t="str">
            <v>外壁･色ﾓﾙﾀﾙ塗</v>
          </cell>
          <cell r="E3093" t="str">
            <v>厚25mm･一般色</v>
          </cell>
          <cell r="G3093" t="str">
            <v>m2</v>
          </cell>
          <cell r="H3093">
            <v>4200</v>
          </cell>
          <cell r="I3093" t="str">
            <v>標準書〔Ⅰ〕-</v>
          </cell>
          <cell r="J3093">
            <v>329</v>
          </cell>
        </row>
        <row r="3094">
          <cell r="B3094">
            <v>2450360</v>
          </cell>
          <cell r="C3094" t="str">
            <v>外壁･色ﾓﾙﾀﾙ塗</v>
          </cell>
          <cell r="E3094" t="str">
            <v>厚20mm･一般色･ﾗｽ下地仕上部分</v>
          </cell>
          <cell r="G3094" t="str">
            <v>m2</v>
          </cell>
          <cell r="H3094">
            <v>3860</v>
          </cell>
          <cell r="I3094" t="str">
            <v>標準書〔Ⅰ〕-</v>
          </cell>
          <cell r="J3094">
            <v>329</v>
          </cell>
        </row>
        <row r="3095">
          <cell r="B3095">
            <v>2450370</v>
          </cell>
          <cell r="C3095" t="str">
            <v>防水ﾓﾙﾀﾙ塗</v>
          </cell>
          <cell r="E3095" t="str">
            <v>厚25mm</v>
          </cell>
          <cell r="G3095" t="str">
            <v>m2</v>
          </cell>
          <cell r="H3095">
            <v>3810</v>
          </cell>
          <cell r="I3095" t="str">
            <v>標準書〔Ⅰ〕-</v>
          </cell>
          <cell r="J3095">
            <v>329</v>
          </cell>
        </row>
        <row r="3096">
          <cell r="B3096">
            <v>2450380</v>
          </cell>
          <cell r="C3096" t="str">
            <v>壁･ﾊﾟｰﾗｲﾄﾓﾙﾀﾙ塗</v>
          </cell>
          <cell r="E3096" t="str">
            <v>厚25mm</v>
          </cell>
          <cell r="G3096" t="str">
            <v>m2</v>
          </cell>
          <cell r="H3096">
            <v>3900</v>
          </cell>
          <cell r="I3096" t="str">
            <v>標準書〔Ⅰ〕-</v>
          </cell>
          <cell r="J3096">
            <v>329</v>
          </cell>
        </row>
        <row r="3097">
          <cell r="B3097">
            <v>2450390</v>
          </cell>
          <cell r="C3097" t="str">
            <v>壁･混合ﾌﾟﾗｽﾀｰ塗</v>
          </cell>
          <cell r="E3097" t="str">
            <v>厚20mm</v>
          </cell>
          <cell r="G3097" t="str">
            <v>m2</v>
          </cell>
          <cell r="H3097">
            <v>4420</v>
          </cell>
          <cell r="I3097" t="str">
            <v>標準書〔Ⅰ〕-</v>
          </cell>
          <cell r="J3097">
            <v>329</v>
          </cell>
        </row>
        <row r="3098">
          <cell r="B3098">
            <v>2450400</v>
          </cell>
          <cell r="C3098" t="str">
            <v>壁･石こうﾌﾟﾗｽﾀｰ塗</v>
          </cell>
          <cell r="E3098" t="str">
            <v>厚20mm</v>
          </cell>
          <cell r="G3098" t="str">
            <v>m2</v>
          </cell>
          <cell r="H3098">
            <v>4240</v>
          </cell>
          <cell r="I3098" t="str">
            <v>標準書〔Ⅰ〕-</v>
          </cell>
          <cell r="J3098">
            <v>329</v>
          </cell>
        </row>
        <row r="3099">
          <cell r="B3099">
            <v>2450410</v>
          </cell>
          <cell r="C3099" t="str">
            <v>壁･ﾊﾟｰﾗｲﾄﾌﾟﾗｽﾀｰ塗</v>
          </cell>
          <cell r="E3099" t="str">
            <v>厚25mm</v>
          </cell>
          <cell r="G3099" t="str">
            <v>m2</v>
          </cell>
          <cell r="H3099">
            <v>5030</v>
          </cell>
          <cell r="I3099" t="str">
            <v>標準書〔Ⅰ〕-</v>
          </cell>
          <cell r="J3099">
            <v>329</v>
          </cell>
        </row>
        <row r="3100">
          <cell r="B3100">
            <v>2450420</v>
          </cell>
          <cell r="C3100" t="str">
            <v>壁･ﾄﾞﾛﾏｲﾄﾌﾟﾗｽﾀｰ塗</v>
          </cell>
          <cell r="E3100" t="str">
            <v>厚20mm</v>
          </cell>
          <cell r="G3100" t="str">
            <v>m2</v>
          </cell>
          <cell r="H3100">
            <v>4020</v>
          </cell>
          <cell r="I3100" t="str">
            <v>標準書〔Ⅰ〕-</v>
          </cell>
          <cell r="J3100">
            <v>329</v>
          </cell>
        </row>
        <row r="3101">
          <cell r="B3101">
            <v>2450430</v>
          </cell>
          <cell r="C3101" t="str">
            <v>壁･ひる石ﾓﾙﾀﾙ塗</v>
          </cell>
          <cell r="E3101" t="str">
            <v>厚25mm</v>
          </cell>
          <cell r="G3101" t="str">
            <v>m2</v>
          </cell>
          <cell r="H3101">
            <v>3560</v>
          </cell>
          <cell r="I3101" t="str">
            <v>標準書〔Ⅰ〕-</v>
          </cell>
          <cell r="J3101">
            <v>329</v>
          </cell>
        </row>
        <row r="3102">
          <cell r="B3102">
            <v>2450440</v>
          </cell>
          <cell r="C3102" t="str">
            <v>壁･人造石研出</v>
          </cell>
          <cell r="E3102" t="str">
            <v>厚25mm</v>
          </cell>
          <cell r="G3102" t="str">
            <v>m2</v>
          </cell>
          <cell r="H3102">
            <v>15900</v>
          </cell>
          <cell r="I3102" t="str">
            <v>標準書〔Ⅰ〕-</v>
          </cell>
          <cell r="J3102">
            <v>329</v>
          </cell>
        </row>
        <row r="3103">
          <cell r="B3103">
            <v>2450450</v>
          </cell>
          <cell r="C3103" t="str">
            <v>壁･人造石洗出</v>
          </cell>
          <cell r="E3103" t="str">
            <v>厚25mm</v>
          </cell>
          <cell r="G3103" t="str">
            <v>m2</v>
          </cell>
          <cell r="H3103">
            <v>9440</v>
          </cell>
          <cell r="I3103" t="str">
            <v>標準書〔Ⅰ〕-</v>
          </cell>
          <cell r="J3103">
            <v>329</v>
          </cell>
        </row>
        <row r="3104">
          <cell r="B3104">
            <v>2450460</v>
          </cell>
          <cell r="C3104" t="str">
            <v>壁･人造石小叩</v>
          </cell>
          <cell r="E3104" t="str">
            <v>厚40mm</v>
          </cell>
          <cell r="G3104" t="str">
            <v>m2</v>
          </cell>
          <cell r="H3104">
            <v>22000</v>
          </cell>
          <cell r="I3104" t="str">
            <v>標準書〔Ⅰ〕-</v>
          </cell>
          <cell r="J3104">
            <v>329</v>
          </cell>
        </row>
        <row r="3105">
          <cell r="B3105">
            <v>2450470</v>
          </cell>
          <cell r="C3105" t="str">
            <v>壁･ﾘｼﾝかき落し</v>
          </cell>
          <cell r="E3105" t="str">
            <v>厚25mm</v>
          </cell>
          <cell r="G3105" t="str">
            <v>m2</v>
          </cell>
          <cell r="H3105">
            <v>7600</v>
          </cell>
          <cell r="I3105" t="str">
            <v>標準書〔Ⅰ〕-</v>
          </cell>
          <cell r="J3105">
            <v>329</v>
          </cell>
        </row>
        <row r="3106">
          <cell r="B3106">
            <v>2450480</v>
          </cell>
          <cell r="C3106" t="str">
            <v>木舞かき</v>
          </cell>
          <cell r="G3106" t="str">
            <v>m2</v>
          </cell>
          <cell r="H3106">
            <v>4660</v>
          </cell>
          <cell r="I3106" t="str">
            <v>標準書〔Ⅰ〕-</v>
          </cell>
          <cell r="J3106">
            <v>329</v>
          </cell>
        </row>
        <row r="3107">
          <cell r="B3107">
            <v>2450490</v>
          </cell>
          <cell r="C3107" t="str">
            <v>荒壁</v>
          </cell>
          <cell r="G3107" t="str">
            <v>m2</v>
          </cell>
          <cell r="H3107">
            <v>3220</v>
          </cell>
          <cell r="I3107" t="str">
            <v>標準書〔Ⅰ〕-</v>
          </cell>
          <cell r="J3107">
            <v>330</v>
          </cell>
        </row>
        <row r="3108">
          <cell r="B3108">
            <v>2450500</v>
          </cell>
          <cell r="C3108" t="str">
            <v>荒壁裏返し</v>
          </cell>
          <cell r="G3108" t="str">
            <v>m2</v>
          </cell>
          <cell r="H3108">
            <v>2530</v>
          </cell>
          <cell r="I3108" t="str">
            <v>標準書〔Ⅰ〕-</v>
          </cell>
          <cell r="J3108">
            <v>330</v>
          </cell>
        </row>
        <row r="3109">
          <cell r="B3109">
            <v>2450510</v>
          </cell>
          <cell r="C3109" t="str">
            <v>むら直し中塗</v>
          </cell>
          <cell r="G3109" t="str">
            <v>m2</v>
          </cell>
          <cell r="H3109">
            <v>2770</v>
          </cell>
          <cell r="I3109" t="str">
            <v>標準書〔Ⅰ〕-</v>
          </cell>
          <cell r="J3109">
            <v>330</v>
          </cell>
        </row>
        <row r="3110">
          <cell r="B3110">
            <v>2450520</v>
          </cell>
          <cell r="C3110" t="str">
            <v>ﾓﾙﾀﾙ塗金ごて仕上</v>
          </cell>
          <cell r="E3110" t="str">
            <v>厚25mm</v>
          </cell>
          <cell r="G3110" t="str">
            <v>m2</v>
          </cell>
          <cell r="H3110">
            <v>4180</v>
          </cell>
          <cell r="I3110" t="str">
            <v>標準書〔Ⅰ〕-</v>
          </cell>
          <cell r="J3110">
            <v>330</v>
          </cell>
        </row>
        <row r="3111">
          <cell r="B3111">
            <v>2450530</v>
          </cell>
          <cell r="C3111" t="str">
            <v>新京壁(じゅらく)</v>
          </cell>
          <cell r="E3111" t="str">
            <v>下地別途</v>
          </cell>
          <cell r="G3111" t="str">
            <v>m2</v>
          </cell>
          <cell r="H3111">
            <v>4310</v>
          </cell>
          <cell r="I3111" t="str">
            <v>標準書〔Ⅰ〕-</v>
          </cell>
          <cell r="J3111">
            <v>330</v>
          </cell>
        </row>
        <row r="3112">
          <cell r="B3112">
            <v>2450540</v>
          </cell>
          <cell r="C3112" t="str">
            <v>砂壁</v>
          </cell>
          <cell r="E3112" t="str">
            <v>下地別途</v>
          </cell>
          <cell r="G3112" t="str">
            <v>m2</v>
          </cell>
          <cell r="H3112">
            <v>4600</v>
          </cell>
          <cell r="I3112" t="str">
            <v>標準書〔Ⅰ〕-</v>
          </cell>
          <cell r="J3112">
            <v>330</v>
          </cell>
        </row>
        <row r="3113">
          <cell r="B3113">
            <v>2450550</v>
          </cell>
          <cell r="C3113" t="str">
            <v>大津壁</v>
          </cell>
          <cell r="E3113" t="str">
            <v>下地別途</v>
          </cell>
          <cell r="G3113" t="str">
            <v>m2</v>
          </cell>
          <cell r="H3113">
            <v>4680</v>
          </cell>
          <cell r="I3113" t="str">
            <v>標準書〔Ⅰ〕-</v>
          </cell>
          <cell r="J3113">
            <v>330</v>
          </cell>
        </row>
        <row r="3114">
          <cell r="B3114">
            <v>2450560</v>
          </cell>
          <cell r="C3114" t="str">
            <v>しっくい壁</v>
          </cell>
          <cell r="E3114" t="str">
            <v>下地別途</v>
          </cell>
          <cell r="G3114" t="str">
            <v>m2</v>
          </cell>
          <cell r="H3114">
            <v>3900</v>
          </cell>
          <cell r="I3114" t="str">
            <v>標準書〔Ⅰ〕-</v>
          </cell>
          <cell r="J3114">
            <v>330</v>
          </cell>
        </row>
        <row r="3115">
          <cell r="B3115">
            <v>2450570</v>
          </cell>
          <cell r="C3115" t="str">
            <v>繊維壁</v>
          </cell>
          <cell r="E3115" t="str">
            <v>下地別途</v>
          </cell>
          <cell r="G3115" t="str">
            <v>m2</v>
          </cell>
          <cell r="H3115">
            <v>3970</v>
          </cell>
          <cell r="I3115" t="str">
            <v>標準書〔Ⅰ〕-</v>
          </cell>
          <cell r="J3115">
            <v>330</v>
          </cell>
        </row>
        <row r="3116">
          <cell r="B3116">
            <v>2450580</v>
          </cell>
          <cell r="C3116" t="str">
            <v>天井･ﾓﾙﾀﾙ塗はけ引き</v>
          </cell>
          <cell r="E3116" t="str">
            <v>厚12mm</v>
          </cell>
          <cell r="G3116" t="str">
            <v>m2</v>
          </cell>
          <cell r="H3116">
            <v>4200</v>
          </cell>
          <cell r="I3116" t="str">
            <v>標準書〔Ⅰ〕-</v>
          </cell>
          <cell r="J3116">
            <v>330</v>
          </cell>
        </row>
        <row r="3117">
          <cell r="B3117">
            <v>2450590</v>
          </cell>
          <cell r="C3117" t="str">
            <v>天井･ﾊﾟｰﾗｲﾄﾓﾙﾀﾙ</v>
          </cell>
          <cell r="E3117" t="str">
            <v>厚15mm･はけ引</v>
          </cell>
          <cell r="G3117" t="str">
            <v>m2</v>
          </cell>
          <cell r="H3117">
            <v>4670</v>
          </cell>
          <cell r="I3117" t="str">
            <v>標準書〔Ⅰ〕-</v>
          </cell>
          <cell r="J3117">
            <v>330</v>
          </cell>
        </row>
        <row r="3118">
          <cell r="B3118">
            <v>2450600</v>
          </cell>
          <cell r="C3118" t="str">
            <v>天井･ひる石ﾓﾙﾀﾙ塗</v>
          </cell>
          <cell r="E3118" t="str">
            <v>厚15mm</v>
          </cell>
          <cell r="G3118" t="str">
            <v>m2</v>
          </cell>
          <cell r="H3118">
            <v>4800</v>
          </cell>
          <cell r="I3118" t="str">
            <v>標準書〔Ⅰ〕-</v>
          </cell>
          <cell r="J3118">
            <v>330</v>
          </cell>
        </row>
        <row r="3119">
          <cell r="B3119">
            <v>2450610</v>
          </cell>
          <cell r="C3119" t="str">
            <v>天井･混合ﾌﾟﾗｽﾀｰ塗</v>
          </cell>
          <cell r="E3119" t="str">
            <v>厚15mm</v>
          </cell>
          <cell r="G3119" t="str">
            <v>m2</v>
          </cell>
          <cell r="H3119">
            <v>6480</v>
          </cell>
          <cell r="I3119" t="str">
            <v>標準書〔Ⅰ〕-</v>
          </cell>
          <cell r="J3119">
            <v>330</v>
          </cell>
        </row>
        <row r="3120">
          <cell r="B3120">
            <v>2450620</v>
          </cell>
          <cell r="C3120" t="str">
            <v>天井･石こうﾌﾟﾗｽﾀｰ塗</v>
          </cell>
          <cell r="E3120" t="str">
            <v>厚15mm</v>
          </cell>
          <cell r="G3120" t="str">
            <v>m2</v>
          </cell>
          <cell r="H3120">
            <v>5100</v>
          </cell>
          <cell r="I3120" t="str">
            <v>標準書〔Ⅰ〕-</v>
          </cell>
          <cell r="J3120">
            <v>330</v>
          </cell>
        </row>
        <row r="3121">
          <cell r="B3121">
            <v>2450630</v>
          </cell>
          <cell r="C3121" t="str">
            <v>天井･ﾊﾟｰﾗｲﾄﾌﾟﾗｽﾀｰ</v>
          </cell>
          <cell r="E3121" t="str">
            <v>厚15mm</v>
          </cell>
          <cell r="G3121" t="str">
            <v>m2</v>
          </cell>
          <cell r="H3121">
            <v>5280</v>
          </cell>
          <cell r="I3121" t="str">
            <v>標準書〔Ⅰ〕-</v>
          </cell>
          <cell r="J3121">
            <v>330</v>
          </cell>
        </row>
        <row r="3122">
          <cell r="B3122">
            <v>2450640</v>
          </cell>
          <cell r="C3122" t="str">
            <v>天井･ﾘｼﾝかき落し</v>
          </cell>
          <cell r="E3122" t="str">
            <v>厚20mm</v>
          </cell>
          <cell r="G3122" t="str">
            <v>m2</v>
          </cell>
          <cell r="H3122">
            <v>7590</v>
          </cell>
          <cell r="I3122" t="str">
            <v>標準書〔Ⅰ〕-</v>
          </cell>
          <cell r="J3122">
            <v>330</v>
          </cell>
        </row>
        <row r="3123">
          <cell r="B3123">
            <v>2450650</v>
          </cell>
          <cell r="C3123" t="str">
            <v>外部柱･ﾓﾙﾀﾙはけ引き</v>
          </cell>
          <cell r="E3123" t="str">
            <v>厚25mm</v>
          </cell>
          <cell r="G3123" t="str">
            <v>m2</v>
          </cell>
          <cell r="H3123">
            <v>4250</v>
          </cell>
          <cell r="I3123" t="str">
            <v>標準書〔Ⅰ〕-</v>
          </cell>
          <cell r="J3123">
            <v>330</v>
          </cell>
        </row>
        <row r="3124">
          <cell r="B3124">
            <v>2450660</v>
          </cell>
          <cell r="C3124" t="str">
            <v>外部柱･ﾓﾙﾀﾙｺﾃ押え</v>
          </cell>
          <cell r="E3124" t="str">
            <v>厚25mm</v>
          </cell>
          <cell r="G3124" t="str">
            <v>m2</v>
          </cell>
          <cell r="H3124">
            <v>4570</v>
          </cell>
          <cell r="I3124" t="str">
            <v>標準書〔Ⅰ〕-</v>
          </cell>
          <cell r="J3124">
            <v>330</v>
          </cell>
        </row>
        <row r="3125">
          <cell r="B3125">
            <v>2450670</v>
          </cell>
          <cell r="C3125" t="str">
            <v>内部柱･ﾓﾙﾀﾙはけ引き</v>
          </cell>
          <cell r="E3125" t="str">
            <v>厚20mm</v>
          </cell>
          <cell r="G3125" t="str">
            <v>m2</v>
          </cell>
          <cell r="H3125">
            <v>3490</v>
          </cell>
          <cell r="I3125" t="str">
            <v>標準書〔Ⅰ〕-</v>
          </cell>
          <cell r="J3125">
            <v>330</v>
          </cell>
        </row>
        <row r="3126">
          <cell r="B3126">
            <v>2450680</v>
          </cell>
          <cell r="C3126" t="str">
            <v>内部柱･ﾓﾙﾀﾙｺﾃ押え</v>
          </cell>
          <cell r="E3126" t="str">
            <v>厚20mm</v>
          </cell>
          <cell r="G3126" t="str">
            <v>m2</v>
          </cell>
          <cell r="H3126">
            <v>3960</v>
          </cell>
          <cell r="I3126" t="str">
            <v>標準書〔Ⅰ〕-</v>
          </cell>
          <cell r="J3126">
            <v>330</v>
          </cell>
        </row>
        <row r="3127">
          <cell r="B3127">
            <v>2450690</v>
          </cell>
          <cell r="C3127" t="str">
            <v>柱型･混合ﾌﾟﾗｽﾀｰ塗</v>
          </cell>
          <cell r="E3127" t="str">
            <v>厚20mm</v>
          </cell>
          <cell r="G3127" t="str">
            <v>m2</v>
          </cell>
          <cell r="H3127">
            <v>5610</v>
          </cell>
          <cell r="I3127" t="str">
            <v>標準書〔Ⅰ〕-</v>
          </cell>
          <cell r="J3127">
            <v>330</v>
          </cell>
        </row>
        <row r="3128">
          <cell r="B3128">
            <v>2450700</v>
          </cell>
          <cell r="C3128" t="str">
            <v>柱型･ﾄﾞﾛﾏｲﾄﾞﾌﾟﾗｽﾀｰ</v>
          </cell>
          <cell r="E3128" t="str">
            <v>厚20mm</v>
          </cell>
          <cell r="G3128" t="str">
            <v>m2</v>
          </cell>
          <cell r="H3128">
            <v>4720</v>
          </cell>
          <cell r="I3128" t="str">
            <v>標準書〔Ⅰ〕-</v>
          </cell>
          <cell r="J3128">
            <v>330</v>
          </cell>
        </row>
        <row r="3129">
          <cell r="B3129">
            <v>2450710</v>
          </cell>
          <cell r="C3129" t="str">
            <v>梁型･ﾓﾙﾀﾙはけ引き塗</v>
          </cell>
          <cell r="E3129" t="str">
            <v>厚12mm</v>
          </cell>
          <cell r="G3129" t="str">
            <v>m2</v>
          </cell>
          <cell r="H3129">
            <v>4560</v>
          </cell>
          <cell r="I3129" t="str">
            <v>標準書〔Ⅰ〕-</v>
          </cell>
          <cell r="J3129">
            <v>330</v>
          </cell>
        </row>
        <row r="3130">
          <cell r="B3130">
            <v>2450720</v>
          </cell>
          <cell r="C3130" t="str">
            <v>梁型･ﾓﾙﾀﾙｺﾃ押え塗</v>
          </cell>
          <cell r="E3130" t="str">
            <v>厚12mm</v>
          </cell>
          <cell r="G3130" t="str">
            <v>m2</v>
          </cell>
          <cell r="H3130">
            <v>5030</v>
          </cell>
          <cell r="I3130" t="str">
            <v>標準書〔Ⅰ〕-</v>
          </cell>
          <cell r="J3130">
            <v>330</v>
          </cell>
        </row>
        <row r="3131">
          <cell r="B3131">
            <v>2450730</v>
          </cell>
          <cell r="C3131" t="str">
            <v>梁型･混合ﾌﾟﾗｽﾀｰ塗</v>
          </cell>
          <cell r="E3131" t="str">
            <v>厚18mm</v>
          </cell>
          <cell r="G3131" t="str">
            <v>m2</v>
          </cell>
          <cell r="H3131">
            <v>5790</v>
          </cell>
          <cell r="I3131" t="str">
            <v>標準書〔Ⅰ〕-</v>
          </cell>
          <cell r="J3131">
            <v>330</v>
          </cell>
        </row>
        <row r="3132">
          <cell r="B3132">
            <v>2450740</v>
          </cell>
          <cell r="C3132" t="str">
            <v>梁型･ﾄﾞﾛﾏｲﾄﾞﾌﾟﾗｽﾀｰ</v>
          </cell>
          <cell r="E3132" t="str">
            <v>厚18mm</v>
          </cell>
          <cell r="G3132" t="str">
            <v>m2</v>
          </cell>
          <cell r="H3132">
            <v>5600</v>
          </cell>
          <cell r="I3132" t="str">
            <v>標準書〔Ⅰ〕-</v>
          </cell>
          <cell r="J3132">
            <v>330</v>
          </cell>
        </row>
        <row r="3133">
          <cell r="B3133">
            <v>2450750</v>
          </cell>
          <cell r="C3133" t="str">
            <v>笠木･ﾓﾙﾀﾙ塗</v>
          </cell>
          <cell r="E3133" t="str">
            <v>糸幅160mm</v>
          </cell>
          <cell r="G3133" t="str">
            <v>ｍ</v>
          </cell>
          <cell r="H3133">
            <v>2040</v>
          </cell>
          <cell r="I3133" t="str">
            <v>標準書〔Ⅰ〕-</v>
          </cell>
          <cell r="J3133">
            <v>330</v>
          </cell>
        </row>
        <row r="3134">
          <cell r="B3134">
            <v>2450760</v>
          </cell>
          <cell r="C3134" t="str">
            <v>笠木･ﾓﾙﾀﾙ塗</v>
          </cell>
          <cell r="E3134" t="str">
            <v>糸幅340mm</v>
          </cell>
          <cell r="G3134" t="str">
            <v>ｍ</v>
          </cell>
          <cell r="H3134">
            <v>2680</v>
          </cell>
          <cell r="I3134" t="str">
            <v>標準書〔Ⅰ〕-</v>
          </cell>
          <cell r="J3134">
            <v>330</v>
          </cell>
        </row>
        <row r="3135">
          <cell r="B3135">
            <v>2450770</v>
          </cell>
          <cell r="C3135" t="str">
            <v>笠木･人造石とぎ出し</v>
          </cell>
          <cell r="E3135" t="str">
            <v>糸幅300mm</v>
          </cell>
          <cell r="G3135" t="str">
            <v>ｍ</v>
          </cell>
          <cell r="H3135">
            <v>8900</v>
          </cell>
          <cell r="I3135" t="str">
            <v>標準書〔Ⅰ〕-</v>
          </cell>
          <cell r="J3135">
            <v>330</v>
          </cell>
        </row>
        <row r="3136">
          <cell r="B3136">
            <v>2450780</v>
          </cell>
          <cell r="C3136" t="str">
            <v>笠木･ﾃﾗｿﾞ</v>
          </cell>
          <cell r="E3136" t="str">
            <v>糸幅300mm</v>
          </cell>
          <cell r="G3136" t="str">
            <v>ｍ</v>
          </cell>
          <cell r="H3136">
            <v>12500</v>
          </cell>
          <cell r="I3136" t="str">
            <v>標準書〔Ⅰ〕-</v>
          </cell>
          <cell r="J3136">
            <v>330</v>
          </cell>
        </row>
        <row r="3137">
          <cell r="B3137">
            <v>2450790</v>
          </cell>
          <cell r="C3137" t="str">
            <v>笠木･人造石洗い出し</v>
          </cell>
          <cell r="E3137" t="str">
            <v>糸幅300mm･厚20mm</v>
          </cell>
          <cell r="G3137" t="str">
            <v>ｍ</v>
          </cell>
          <cell r="H3137">
            <v>7690</v>
          </cell>
          <cell r="I3137" t="str">
            <v>標準書〔Ⅰ〕-</v>
          </cell>
          <cell r="J3137">
            <v>330</v>
          </cell>
        </row>
        <row r="3138">
          <cell r="B3138">
            <v>2450800</v>
          </cell>
          <cell r="C3138" t="str">
            <v>幅木･ﾓﾙﾀﾙ塗</v>
          </cell>
          <cell r="E3138" t="str">
            <v>高さ100mm</v>
          </cell>
          <cell r="G3138" t="str">
            <v>ｍ</v>
          </cell>
          <cell r="H3138">
            <v>1320</v>
          </cell>
          <cell r="I3138" t="str">
            <v>標準書〔Ⅰ〕-</v>
          </cell>
          <cell r="J3138">
            <v>330</v>
          </cell>
        </row>
        <row r="3139">
          <cell r="B3139">
            <v>2450810</v>
          </cell>
          <cell r="C3139" t="str">
            <v>幅木･ﾓﾙﾀﾙ塗</v>
          </cell>
          <cell r="E3139" t="str">
            <v>高さ150mm</v>
          </cell>
          <cell r="G3139" t="str">
            <v>ｍ</v>
          </cell>
          <cell r="H3139">
            <v>1580</v>
          </cell>
          <cell r="I3139" t="str">
            <v>標準書〔Ⅰ〕-</v>
          </cell>
          <cell r="J3139">
            <v>330</v>
          </cell>
        </row>
        <row r="3140">
          <cell r="B3140">
            <v>2450820</v>
          </cell>
          <cell r="C3140" t="str">
            <v>幅木･ﾓﾙﾀﾙ塗</v>
          </cell>
          <cell r="E3140" t="str">
            <v>高さ200mm</v>
          </cell>
          <cell r="G3140" t="str">
            <v>ｍ</v>
          </cell>
          <cell r="H3140">
            <v>1690</v>
          </cell>
          <cell r="I3140" t="str">
            <v>標準書〔Ⅰ〕-</v>
          </cell>
          <cell r="J3140">
            <v>330</v>
          </cell>
        </row>
        <row r="3141">
          <cell r="B3141">
            <v>2450830</v>
          </cell>
          <cell r="C3141" t="str">
            <v>幅木･ﾓﾙﾀﾙ塗</v>
          </cell>
          <cell r="E3141" t="str">
            <v>高さ300mm</v>
          </cell>
          <cell r="G3141" t="str">
            <v>ｍ</v>
          </cell>
          <cell r="H3141">
            <v>1820</v>
          </cell>
          <cell r="I3141" t="str">
            <v>標準書〔Ⅰ〕-</v>
          </cell>
          <cell r="J3141">
            <v>330</v>
          </cell>
        </row>
        <row r="3142">
          <cell r="B3142">
            <v>2450840</v>
          </cell>
          <cell r="C3142" t="str">
            <v>幅木･人造石とぎ出し</v>
          </cell>
          <cell r="E3142" t="str">
            <v>高さ100mm</v>
          </cell>
          <cell r="G3142" t="str">
            <v>ｍ</v>
          </cell>
          <cell r="H3142">
            <v>4400</v>
          </cell>
          <cell r="I3142" t="str">
            <v>標準書〔Ⅰ〕-</v>
          </cell>
          <cell r="J3142">
            <v>330</v>
          </cell>
        </row>
        <row r="3143">
          <cell r="B3143">
            <v>2450850</v>
          </cell>
          <cell r="C3143" t="str">
            <v>窓台･ﾓﾙﾀﾙ塗</v>
          </cell>
          <cell r="E3143" t="str">
            <v>糸幅150mm</v>
          </cell>
          <cell r="G3143" t="str">
            <v>ｍ</v>
          </cell>
          <cell r="H3143">
            <v>2040</v>
          </cell>
          <cell r="I3143" t="str">
            <v>標準書〔Ⅰ〕-</v>
          </cell>
          <cell r="J3143">
            <v>330</v>
          </cell>
        </row>
        <row r="3144">
          <cell r="B3144">
            <v>2450860</v>
          </cell>
          <cell r="C3144" t="str">
            <v>窓台･人造石研出</v>
          </cell>
          <cell r="E3144" t="str">
            <v>糸幅150mm･厚20mm</v>
          </cell>
          <cell r="G3144" t="str">
            <v>ｍ</v>
          </cell>
          <cell r="H3144">
            <v>5920</v>
          </cell>
          <cell r="I3144" t="str">
            <v>標準書〔Ⅰ〕-</v>
          </cell>
          <cell r="J3144">
            <v>330</v>
          </cell>
        </row>
        <row r="3145">
          <cell r="B3145">
            <v>2450870</v>
          </cell>
          <cell r="C3145" t="str">
            <v>側溝･ﾓﾙﾀﾙ金ごて仕上</v>
          </cell>
          <cell r="E3145" t="str">
            <v>側溝幅150mm･防水ﾓﾙﾀﾙ</v>
          </cell>
          <cell r="G3145" t="str">
            <v>ｍ</v>
          </cell>
          <cell r="H3145">
            <v>1120</v>
          </cell>
          <cell r="I3145" t="str">
            <v>標準書〔Ⅰ〕-</v>
          </cell>
          <cell r="J3145">
            <v>330</v>
          </cell>
        </row>
        <row r="3146">
          <cell r="B3146">
            <v>2450880</v>
          </cell>
          <cell r="C3146" t="str">
            <v>側溝･ﾓﾙﾀﾙ金ごて仕上</v>
          </cell>
          <cell r="E3146" t="str">
            <v>側溝幅200mm･防水ﾓﾙﾀﾙ</v>
          </cell>
          <cell r="G3146" t="str">
            <v>ｍ</v>
          </cell>
          <cell r="H3146">
            <v>1240</v>
          </cell>
          <cell r="I3146" t="str">
            <v>標準書〔Ⅰ〕-</v>
          </cell>
          <cell r="J3146">
            <v>330</v>
          </cell>
        </row>
        <row r="3147">
          <cell r="B3147">
            <v>2450890</v>
          </cell>
          <cell r="C3147" t="str">
            <v>側溝･ﾓﾙﾀﾙ金ごて仕上</v>
          </cell>
          <cell r="E3147" t="str">
            <v>側溝幅300mm･防水ﾓﾙﾀﾙ</v>
          </cell>
          <cell r="G3147" t="str">
            <v>ｍ</v>
          </cell>
          <cell r="H3147">
            <v>1740</v>
          </cell>
          <cell r="I3147" t="str">
            <v>標準書〔Ⅰ〕-</v>
          </cell>
          <cell r="J3147">
            <v>330</v>
          </cell>
        </row>
        <row r="3148">
          <cell r="B3148">
            <v>2450900</v>
          </cell>
          <cell r="C3148" t="str">
            <v>内外装･厚付け塗材仕上</v>
          </cell>
          <cell r="E3148" t="str">
            <v>吹付け･ｾﾒﾝﾄｽﾀｯｺ</v>
          </cell>
          <cell r="G3148" t="str">
            <v>m2</v>
          </cell>
          <cell r="H3148">
            <v>1270</v>
          </cell>
          <cell r="I3148" t="str">
            <v>標準書〔Ⅰ〕-</v>
          </cell>
          <cell r="J3148">
            <v>330</v>
          </cell>
        </row>
        <row r="3149">
          <cell r="B3149">
            <v>2450910</v>
          </cell>
          <cell r="C3149" t="str">
            <v>内外装･厚付け塗材仕上</v>
          </cell>
          <cell r="E3149" t="str">
            <v>吹付け･ｼﾘｶｽﾀｯｺ</v>
          </cell>
          <cell r="G3149" t="str">
            <v>m2</v>
          </cell>
          <cell r="H3149">
            <v>1470</v>
          </cell>
          <cell r="I3149" t="str">
            <v>標準書〔Ⅰ〕-</v>
          </cell>
          <cell r="J3149">
            <v>330</v>
          </cell>
        </row>
        <row r="3150">
          <cell r="B3150">
            <v>2450920</v>
          </cell>
          <cell r="C3150" t="str">
            <v>内外装･厚付け塗材仕上</v>
          </cell>
          <cell r="E3150" t="str">
            <v>吹付樹脂ｽﾀｯｺ･ｱｸﾘﾙｽﾀｯｺ</v>
          </cell>
          <cell r="G3150" t="str">
            <v>m2</v>
          </cell>
          <cell r="H3150">
            <v>1300</v>
          </cell>
          <cell r="I3150" t="str">
            <v>標準書〔Ⅰ〕-</v>
          </cell>
          <cell r="J3150">
            <v>330</v>
          </cell>
        </row>
        <row r="3151">
          <cell r="B3151">
            <v>2450930</v>
          </cell>
          <cell r="C3151" t="str">
            <v>内外装･薄付仕上塗材仕上</v>
          </cell>
          <cell r="E3151" t="str">
            <v>ｾﾒﾝﾄﾘｼﾝ</v>
          </cell>
          <cell r="G3151" t="str">
            <v>m2</v>
          </cell>
          <cell r="H3151">
            <v>550</v>
          </cell>
          <cell r="I3151" t="str">
            <v>標準書〔Ⅰ〕-</v>
          </cell>
          <cell r="J3151">
            <v>330</v>
          </cell>
        </row>
        <row r="3152">
          <cell r="B3152">
            <v>2450940</v>
          </cell>
          <cell r="C3152" t="str">
            <v>内外装･薄付仕上塗材仕上</v>
          </cell>
          <cell r="E3152" t="str">
            <v>じゅらく</v>
          </cell>
          <cell r="G3152" t="str">
            <v>m2</v>
          </cell>
          <cell r="H3152">
            <v>1360</v>
          </cell>
          <cell r="I3152" t="str">
            <v>標準書〔Ⅰ〕-</v>
          </cell>
          <cell r="J3152">
            <v>330</v>
          </cell>
        </row>
        <row r="3153">
          <cell r="B3153">
            <v>2450950</v>
          </cell>
          <cell r="C3153" t="str">
            <v>内外装･薄付仕上塗材仕上</v>
          </cell>
          <cell r="E3153" t="str">
            <v>着色骨材砂壁状</v>
          </cell>
          <cell r="G3153" t="str">
            <v>m2</v>
          </cell>
          <cell r="H3153">
            <v>890</v>
          </cell>
          <cell r="I3153" t="str">
            <v>標準書〔Ⅰ〕-</v>
          </cell>
          <cell r="J3153">
            <v>330</v>
          </cell>
        </row>
        <row r="3154">
          <cell r="B3154">
            <v>2450960</v>
          </cell>
          <cell r="C3154" t="str">
            <v>内外装･薄付仕上塗材仕上</v>
          </cell>
          <cell r="E3154" t="str">
            <v>ｼﾘｶﾘｼﾝ</v>
          </cell>
          <cell r="G3154" t="str">
            <v>m2</v>
          </cell>
          <cell r="H3154">
            <v>550</v>
          </cell>
          <cell r="I3154" t="str">
            <v>標準書〔Ⅰ〕-</v>
          </cell>
          <cell r="J3154">
            <v>330</v>
          </cell>
        </row>
        <row r="3155">
          <cell r="B3155">
            <v>2450970</v>
          </cell>
          <cell r="C3155" t="str">
            <v>内外装･複層仕上塗材仕上</v>
          </cell>
          <cell r="E3155" t="str">
            <v>複層塗材･ｾﾒﾝﾄ吹付ﾀｲﾙ</v>
          </cell>
          <cell r="G3155" t="str">
            <v>m2</v>
          </cell>
          <cell r="H3155">
            <v>1180</v>
          </cell>
          <cell r="I3155" t="str">
            <v>標準書〔Ⅰ〕-</v>
          </cell>
          <cell r="J3155">
            <v>331</v>
          </cell>
        </row>
        <row r="3156">
          <cell r="B3156">
            <v>2450980</v>
          </cell>
          <cell r="C3156" t="str">
            <v>内外装･複層仕上塗材仕上</v>
          </cell>
          <cell r="E3156" t="str">
            <v>複層塗材･ﾎﾟﾘﾏｰｾﾒﾝﾄﾀｲﾙ</v>
          </cell>
          <cell r="G3156" t="str">
            <v>m2</v>
          </cell>
          <cell r="H3156">
            <v>1140</v>
          </cell>
          <cell r="I3156" t="str">
            <v>標準書〔Ⅰ〕-</v>
          </cell>
          <cell r="J3156">
            <v>331</v>
          </cell>
        </row>
        <row r="3157">
          <cell r="B3157">
            <v>2450990</v>
          </cell>
          <cell r="C3157" t="str">
            <v>内外装･複層仕上塗材仕上</v>
          </cell>
          <cell r="E3157" t="str">
            <v>複層塗材･ｱｸﾘﾙﾀｲﾙ</v>
          </cell>
          <cell r="G3157" t="str">
            <v>m2</v>
          </cell>
          <cell r="H3157">
            <v>1140</v>
          </cell>
          <cell r="I3157" t="str">
            <v>標準書〔Ⅰ〕-</v>
          </cell>
          <cell r="J3157">
            <v>331</v>
          </cell>
        </row>
        <row r="3158">
          <cell r="B3158">
            <v>2451000</v>
          </cell>
          <cell r="C3158" t="str">
            <v>内外装･複層仕上塗材仕上</v>
          </cell>
          <cell r="E3158" t="str">
            <v>複層塗材･ｴﾎﾟｷｼﾀｲﾙRE</v>
          </cell>
          <cell r="G3158" t="str">
            <v>m2</v>
          </cell>
          <cell r="H3158">
            <v>1300</v>
          </cell>
          <cell r="I3158" t="str">
            <v>標準書〔Ⅰ〕-</v>
          </cell>
          <cell r="J3158">
            <v>331</v>
          </cell>
        </row>
        <row r="3159">
          <cell r="B3159">
            <v>2451010</v>
          </cell>
          <cell r="C3159" t="str">
            <v>内外装･複層仕上塗材仕上</v>
          </cell>
          <cell r="E3159" t="str">
            <v>複層塗材･ｴﾎﾟｷｼﾀｲﾙ</v>
          </cell>
          <cell r="G3159" t="str">
            <v>m2</v>
          </cell>
          <cell r="H3159">
            <v>1530</v>
          </cell>
          <cell r="I3159" t="str">
            <v>標準書〔Ⅰ〕-</v>
          </cell>
          <cell r="J3159">
            <v>331</v>
          </cell>
        </row>
        <row r="3160">
          <cell r="B3160">
            <v>2451020</v>
          </cell>
          <cell r="C3160" t="str">
            <v>内外装･複層仕上塗材仕上</v>
          </cell>
          <cell r="E3160" t="str">
            <v>複層塗材･ｼﾘｶﾀｲﾙ</v>
          </cell>
          <cell r="G3160" t="str">
            <v>m2</v>
          </cell>
          <cell r="H3160">
            <v>1280</v>
          </cell>
          <cell r="I3160" t="str">
            <v>標準書〔Ⅰ〕-</v>
          </cell>
          <cell r="J3160">
            <v>331</v>
          </cell>
        </row>
        <row r="3161">
          <cell r="B3161">
            <v>2451030</v>
          </cell>
          <cell r="C3161" t="str">
            <v>防水形複層塗材</v>
          </cell>
          <cell r="G3161" t="str">
            <v>m2</v>
          </cell>
          <cell r="H3161">
            <v>1600</v>
          </cell>
          <cell r="I3161" t="str">
            <v>標準書〔Ⅰ〕-</v>
          </cell>
          <cell r="J3161">
            <v>331</v>
          </cell>
        </row>
        <row r="3162">
          <cell r="B3162">
            <v>2451040</v>
          </cell>
          <cell r="C3162" t="str">
            <v>建具廻りﾓﾙﾀﾙ詰</v>
          </cell>
          <cell r="E3162" t="str">
            <v>外部･防水剤入り</v>
          </cell>
          <cell r="G3162" t="str">
            <v>ｍ</v>
          </cell>
          <cell r="H3162">
            <v>1790</v>
          </cell>
          <cell r="I3162" t="str">
            <v>標準書〔Ⅰ〕-</v>
          </cell>
          <cell r="J3162">
            <v>331</v>
          </cell>
        </row>
        <row r="3163">
          <cell r="B3163">
            <v>2451050</v>
          </cell>
          <cell r="C3163" t="str">
            <v>建具廻りﾓﾙﾀﾙ詰</v>
          </cell>
          <cell r="E3163" t="str">
            <v>内部</v>
          </cell>
          <cell r="G3163" t="str">
            <v>ｍ</v>
          </cell>
          <cell r="H3163">
            <v>1520</v>
          </cell>
          <cell r="I3163" t="str">
            <v>標準書〔Ⅰ〕-</v>
          </cell>
          <cell r="J3163">
            <v>331</v>
          </cell>
        </row>
        <row r="3164">
          <cell r="B3164">
            <v>2451060</v>
          </cell>
          <cell r="C3164" t="str">
            <v>ﾒﾀﾙﾗｽ下地こすり</v>
          </cell>
          <cell r="G3164" t="str">
            <v>m2</v>
          </cell>
          <cell r="H3164">
            <v>1400</v>
          </cell>
          <cell r="I3164" t="str">
            <v>標準書〔Ⅰ〕-</v>
          </cell>
          <cell r="J3164">
            <v>331</v>
          </cell>
        </row>
        <row r="3165">
          <cell r="B3165">
            <v>2451070</v>
          </cell>
          <cell r="C3165" t="str">
            <v>ﾜｲﾔｰﾗｽ下地こすり</v>
          </cell>
          <cell r="G3165" t="str">
            <v>m2</v>
          </cell>
          <cell r="H3165">
            <v>1440</v>
          </cell>
          <cell r="I3165" t="str">
            <v>標準書〔Ⅰ〕-</v>
          </cell>
          <cell r="J3165">
            <v>331</v>
          </cell>
        </row>
        <row r="3166">
          <cell r="B3166">
            <v>2451080</v>
          </cell>
          <cell r="C3166" t="str">
            <v>天井･繊維壁塗</v>
          </cell>
          <cell r="E3166" t="str">
            <v>ﾗｽﾎﾞｰﾄﾞ共</v>
          </cell>
          <cell r="G3166" t="str">
            <v>m2</v>
          </cell>
          <cell r="H3166">
            <v>4090</v>
          </cell>
          <cell r="I3166" t="str">
            <v>標準書〔Ⅰ〕-</v>
          </cell>
          <cell r="J3166">
            <v>331</v>
          </cell>
        </row>
        <row r="3167">
          <cell r="B3167">
            <v>2460010</v>
          </cell>
          <cell r="C3167" t="str">
            <v>木造ころばし床組</v>
          </cell>
          <cell r="E3167" t="str">
            <v>高さ160mm･大引@900mm･根太@360mm･荒床下地</v>
          </cell>
          <cell r="G3167" t="str">
            <v>m2</v>
          </cell>
          <cell r="H3167">
            <v>3320</v>
          </cell>
          <cell r="I3167" t="str">
            <v>標準書〔Ⅰ〕-</v>
          </cell>
          <cell r="J3167">
            <v>332</v>
          </cell>
        </row>
        <row r="3168">
          <cell r="B3168">
            <v>2460020</v>
          </cell>
          <cell r="C3168" t="str">
            <v>木造ころばし床組</v>
          </cell>
          <cell r="E3168" t="str">
            <v>高さ150mm･大引@900mm･根太@360mm･板張下地</v>
          </cell>
          <cell r="G3168" t="str">
            <v>m2</v>
          </cell>
          <cell r="H3168">
            <v>3370</v>
          </cell>
          <cell r="I3168" t="str">
            <v>標準書〔Ⅰ〕-</v>
          </cell>
          <cell r="J3168">
            <v>332</v>
          </cell>
        </row>
        <row r="3169">
          <cell r="B3169">
            <v>2460030</v>
          </cell>
          <cell r="C3169" t="str">
            <v>木造ころばし床組</v>
          </cell>
          <cell r="E3169" t="str">
            <v>高さ150mm･大引@900mm･根太@300mm･板張下地</v>
          </cell>
          <cell r="G3169" t="str">
            <v>m2</v>
          </cell>
          <cell r="H3169">
            <v>3810</v>
          </cell>
          <cell r="I3169" t="str">
            <v>標準書〔Ⅰ〕-</v>
          </cell>
          <cell r="J3169">
            <v>332</v>
          </cell>
        </row>
        <row r="3170">
          <cell r="B3170">
            <v>2460040</v>
          </cell>
          <cell r="C3170" t="str">
            <v>木造束立て床組</v>
          </cell>
          <cell r="E3170" t="str">
            <v>高さ600mm･大引等@900mm･根太@360mm･荒床下地</v>
          </cell>
          <cell r="G3170" t="str">
            <v>m2</v>
          </cell>
          <cell r="H3170">
            <v>5090</v>
          </cell>
          <cell r="I3170" t="str">
            <v>標準書〔Ⅰ〕-</v>
          </cell>
          <cell r="J3170">
            <v>332</v>
          </cell>
        </row>
        <row r="3171">
          <cell r="B3171">
            <v>2460050</v>
          </cell>
          <cell r="C3171" t="str">
            <v>木造束立て床組</v>
          </cell>
          <cell r="E3171" t="str">
            <v>高さ700mm･大引等@900mm･根太@300mm･板張下地</v>
          </cell>
          <cell r="G3171" t="str">
            <v>m2</v>
          </cell>
          <cell r="H3171">
            <v>8000</v>
          </cell>
          <cell r="I3171" t="str">
            <v>標準書〔Ⅰ〕-</v>
          </cell>
          <cell r="J3171">
            <v>332</v>
          </cell>
        </row>
        <row r="3172">
          <cell r="B3172">
            <v>2460060</v>
          </cell>
          <cell r="C3172" t="str">
            <v>二階床組</v>
          </cell>
          <cell r="E3172" t="str">
            <v>大梁@2,700mm･小梁@1,350mm･根太@360mm</v>
          </cell>
          <cell r="G3172" t="str">
            <v>m2</v>
          </cell>
          <cell r="H3172">
            <v>7420</v>
          </cell>
          <cell r="I3172" t="str">
            <v>標準書〔Ⅰ〕-</v>
          </cell>
          <cell r="J3172">
            <v>332</v>
          </cell>
        </row>
        <row r="3173">
          <cell r="B3173">
            <v>2460070</v>
          </cell>
          <cell r="C3173" t="str">
            <v>木造軸組･(大壁)</v>
          </cell>
          <cell r="G3173" t="str">
            <v>m2</v>
          </cell>
          <cell r="H3173">
            <v>4440</v>
          </cell>
          <cell r="I3173" t="str">
            <v>標準書〔Ⅰ〕-</v>
          </cell>
          <cell r="J3173">
            <v>332</v>
          </cell>
        </row>
        <row r="3174">
          <cell r="B3174">
            <v>2460080</v>
          </cell>
          <cell r="C3174" t="str">
            <v>木造間仕切軸組</v>
          </cell>
          <cell r="E3174" t="str">
            <v>柱@1,800mm･間柱@450mm</v>
          </cell>
          <cell r="G3174" t="str">
            <v>m2</v>
          </cell>
          <cell r="H3174">
            <v>3370</v>
          </cell>
          <cell r="I3174" t="str">
            <v>標準書〔Ⅰ〕-</v>
          </cell>
          <cell r="J3174">
            <v>332</v>
          </cell>
        </row>
        <row r="3175">
          <cell r="B3175">
            <v>2460090</v>
          </cell>
          <cell r="C3175" t="str">
            <v>和式小屋組</v>
          </cell>
          <cell r="E3175" t="str">
            <v>小梁@1,800mm･もや@900mm垂木共･野地板を除く</v>
          </cell>
          <cell r="G3175" t="str">
            <v>m2</v>
          </cell>
          <cell r="H3175">
            <v>3820</v>
          </cell>
          <cell r="I3175" t="str">
            <v>標準書〔Ⅰ〕-</v>
          </cell>
          <cell r="J3175">
            <v>332</v>
          </cell>
        </row>
        <row r="3176">
          <cell r="B3176">
            <v>2460100</v>
          </cell>
          <cell r="C3176" t="str">
            <v>洋式小屋組</v>
          </cell>
          <cell r="E3176" t="str">
            <v>垂木共･野地板を除く</v>
          </cell>
          <cell r="G3176" t="str">
            <v>m2</v>
          </cell>
          <cell r="H3176">
            <v>6610</v>
          </cell>
          <cell r="I3176" t="str">
            <v>標準書〔Ⅰ〕-</v>
          </cell>
          <cell r="J3176">
            <v>332</v>
          </cell>
        </row>
        <row r="3177">
          <cell r="B3177">
            <v>2460110</v>
          </cell>
          <cell r="C3177" t="str">
            <v>母屋･(木造)</v>
          </cell>
          <cell r="E3177" t="str">
            <v>鉄骨小屋組の垂木受</v>
          </cell>
          <cell r="G3177" t="str">
            <v>建m2</v>
          </cell>
          <cell r="H3177">
            <v>2510</v>
          </cell>
          <cell r="I3177" t="str">
            <v>標準書〔Ⅰ〕-</v>
          </cell>
          <cell r="J3177">
            <v>332</v>
          </cell>
        </row>
        <row r="3178">
          <cell r="B3178">
            <v>2460120</v>
          </cell>
          <cell r="C3178" t="str">
            <v>垂木･(木造)</v>
          </cell>
          <cell r="E3178" t="str">
            <v>鉄骨小屋組の野地板受･野地板を除く</v>
          </cell>
          <cell r="G3178" t="str">
            <v>m2</v>
          </cell>
          <cell r="H3178">
            <v>880</v>
          </cell>
          <cell r="I3178" t="str">
            <v>標準書〔Ⅰ〕-</v>
          </cell>
          <cell r="J3178">
            <v>332</v>
          </cell>
        </row>
        <row r="3179">
          <cell r="B3179">
            <v>2460130</v>
          </cell>
          <cell r="C3179" t="str">
            <v>野地板</v>
          </cell>
          <cell r="E3179" t="str">
            <v>杉板</v>
          </cell>
          <cell r="G3179" t="str">
            <v>m2</v>
          </cell>
          <cell r="H3179">
            <v>1430</v>
          </cell>
          <cell r="I3179" t="str">
            <v>標準書〔Ⅰ〕-</v>
          </cell>
          <cell r="J3179">
            <v>332</v>
          </cell>
        </row>
        <row r="3180">
          <cell r="B3180">
            <v>2460140</v>
          </cell>
          <cell r="C3180" t="str">
            <v>野地板</v>
          </cell>
          <cell r="E3180" t="str">
            <v>ﾗﾜﾝ合板･厚12mm</v>
          </cell>
          <cell r="G3180" t="str">
            <v>m2</v>
          </cell>
          <cell r="H3180">
            <v>1960</v>
          </cell>
          <cell r="I3180" t="str">
            <v>標準書〔Ⅰ〕-</v>
          </cell>
          <cell r="J3180">
            <v>332</v>
          </cell>
        </row>
        <row r="3181">
          <cell r="B3181">
            <v>2460150</v>
          </cell>
          <cell r="C3181" t="str">
            <v>木造胴縁組</v>
          </cell>
          <cell r="E3181" t="str">
            <v>木造面･縦@900mm･横@450mm</v>
          </cell>
          <cell r="G3181" t="str">
            <v>m2</v>
          </cell>
          <cell r="H3181">
            <v>1820</v>
          </cell>
          <cell r="I3181" t="str">
            <v>標準書〔Ⅰ〕-</v>
          </cell>
          <cell r="J3181">
            <v>332</v>
          </cell>
        </row>
        <row r="3182">
          <cell r="B3182">
            <v>2460160</v>
          </cell>
          <cell r="C3182" t="str">
            <v>木造胴縁組</v>
          </cell>
          <cell r="E3182" t="str">
            <v>ｺﾝｸﾘｰﾄ面･縦･横･@450mm</v>
          </cell>
          <cell r="G3182" t="str">
            <v>m2</v>
          </cell>
          <cell r="H3182">
            <v>3360</v>
          </cell>
          <cell r="I3182" t="str">
            <v>標準書〔Ⅰ〕-</v>
          </cell>
          <cell r="J3182">
            <v>332</v>
          </cell>
        </row>
        <row r="3183">
          <cell r="B3183">
            <v>2460170</v>
          </cell>
          <cell r="C3183" t="str">
            <v>木造天井下地組</v>
          </cell>
          <cell r="E3183" t="str">
            <v>高さ600mm･野縁受･野縁･吊木</v>
          </cell>
          <cell r="G3183" t="str">
            <v>m2</v>
          </cell>
          <cell r="H3183">
            <v>3260</v>
          </cell>
          <cell r="I3183" t="str">
            <v>標準書〔Ⅰ〕-</v>
          </cell>
          <cell r="J3183">
            <v>332</v>
          </cell>
        </row>
        <row r="3184">
          <cell r="B3184">
            <v>2460180</v>
          </cell>
          <cell r="C3184" t="str">
            <v>壁木摺張</v>
          </cell>
          <cell r="G3184" t="str">
            <v>m2</v>
          </cell>
          <cell r="H3184">
            <v>2130</v>
          </cell>
          <cell r="I3184" t="str">
            <v>標準書〔Ⅰ〕-</v>
          </cell>
          <cell r="J3184">
            <v>332</v>
          </cell>
        </row>
        <row r="3185">
          <cell r="B3185">
            <v>2460190</v>
          </cell>
          <cell r="C3185" t="str">
            <v>床･ﾗﾜﾝ合板張</v>
          </cell>
          <cell r="E3185" t="str">
            <v>厚9mm･2類･床組別途</v>
          </cell>
          <cell r="G3185" t="str">
            <v>m2</v>
          </cell>
          <cell r="H3185">
            <v>2520</v>
          </cell>
          <cell r="I3185" t="str">
            <v>標準書〔Ⅰ〕-</v>
          </cell>
          <cell r="J3185">
            <v>332</v>
          </cell>
        </row>
        <row r="3186">
          <cell r="B3186">
            <v>2460200</v>
          </cell>
          <cell r="C3186" t="str">
            <v>床･ﾗﾜﾝ合板張</v>
          </cell>
          <cell r="E3186" t="str">
            <v>厚12mm･2類･床組別途</v>
          </cell>
          <cell r="G3186" t="str">
            <v>m2</v>
          </cell>
          <cell r="H3186">
            <v>2750</v>
          </cell>
          <cell r="I3186" t="str">
            <v>標準書〔Ⅰ〕-</v>
          </cell>
          <cell r="J3186">
            <v>332</v>
          </cell>
        </row>
        <row r="3187">
          <cell r="B3187">
            <v>2460210</v>
          </cell>
          <cell r="C3187" t="str">
            <v>床･ﾗﾜﾝ合板張</v>
          </cell>
          <cell r="E3187" t="str">
            <v>厚15mm･2類･床組別途</v>
          </cell>
          <cell r="G3187" t="str">
            <v>m2</v>
          </cell>
          <cell r="H3187">
            <v>3000</v>
          </cell>
          <cell r="I3187" t="str">
            <v>標準書〔Ⅰ〕-</v>
          </cell>
          <cell r="J3187">
            <v>332</v>
          </cell>
        </row>
        <row r="3188">
          <cell r="B3188">
            <v>2460220</v>
          </cell>
          <cell r="C3188" t="str">
            <v>床･ﾗﾜﾝ合板張</v>
          </cell>
          <cell r="E3188" t="str">
            <v>厚9mm･12mm合張･2類･床組別途</v>
          </cell>
          <cell r="G3188" t="str">
            <v>m2</v>
          </cell>
          <cell r="H3188">
            <v>3920</v>
          </cell>
          <cell r="I3188" t="str">
            <v>標準書〔Ⅰ〕-</v>
          </cell>
          <cell r="J3188">
            <v>332</v>
          </cell>
        </row>
        <row r="3189">
          <cell r="B3189">
            <v>2460230</v>
          </cell>
          <cell r="C3189" t="str">
            <v>床･ﾗﾜﾝ合板張</v>
          </cell>
          <cell r="E3189" t="str">
            <v>厚5.5mm･1類･床組別途</v>
          </cell>
          <cell r="G3189" t="str">
            <v>m2</v>
          </cell>
          <cell r="H3189">
            <v>1940</v>
          </cell>
          <cell r="I3189" t="str">
            <v>標準書〔Ⅰ〕-</v>
          </cell>
          <cell r="J3189">
            <v>332</v>
          </cell>
        </row>
        <row r="3190">
          <cell r="B3190">
            <v>2460240</v>
          </cell>
          <cell r="C3190" t="str">
            <v>床･ﾗﾜﾝ合板張</v>
          </cell>
          <cell r="E3190" t="str">
            <v>厚9mm･1類･床組別途</v>
          </cell>
          <cell r="G3190" t="str">
            <v>m2</v>
          </cell>
          <cell r="H3190">
            <v>2560</v>
          </cell>
          <cell r="I3190" t="str">
            <v>標準書〔Ⅰ〕-</v>
          </cell>
          <cell r="J3190">
            <v>332</v>
          </cell>
        </row>
        <row r="3191">
          <cell r="B3191">
            <v>2460250</v>
          </cell>
          <cell r="C3191" t="str">
            <v>床･ﾗﾜﾝ合板張</v>
          </cell>
          <cell r="E3191" t="str">
            <v>厚15mm･1類･床組別途</v>
          </cell>
          <cell r="G3191" t="str">
            <v>m2</v>
          </cell>
          <cell r="H3191">
            <v>3100</v>
          </cell>
          <cell r="I3191" t="str">
            <v>標準書〔Ⅰ〕-</v>
          </cell>
          <cell r="J3191">
            <v>332</v>
          </cell>
        </row>
        <row r="3192">
          <cell r="B3192">
            <v>2460260</v>
          </cell>
          <cell r="C3192" t="str">
            <v>床･しな合板張</v>
          </cell>
          <cell r="E3192" t="str">
            <v>厚5.5mm･(押入床)･床組別途</v>
          </cell>
          <cell r="G3192" t="str">
            <v>m2</v>
          </cell>
          <cell r="H3192">
            <v>2270</v>
          </cell>
          <cell r="I3192" t="str">
            <v>標準書〔Ⅰ〕-</v>
          </cell>
          <cell r="J3192">
            <v>332</v>
          </cell>
        </row>
        <row r="3193">
          <cell r="B3193">
            <v>2460270</v>
          </cell>
          <cell r="C3193" t="str">
            <v>床･板張</v>
          </cell>
          <cell r="E3193" t="str">
            <v>杉･厚12mm･(荒床板)･床組別途</v>
          </cell>
          <cell r="G3193" t="str">
            <v>m2</v>
          </cell>
          <cell r="H3193">
            <v>2390</v>
          </cell>
          <cell r="I3193" t="str">
            <v>標準書〔Ⅰ〕-</v>
          </cell>
          <cell r="J3193">
            <v>332</v>
          </cell>
        </row>
        <row r="3194">
          <cell r="B3194">
            <v>2460280</v>
          </cell>
          <cell r="C3194" t="str">
            <v>床･板張</v>
          </cell>
          <cell r="E3194" t="str">
            <v>松･厚15mm･(荒床板)･床組別途</v>
          </cell>
          <cell r="G3194" t="str">
            <v>m2</v>
          </cell>
          <cell r="H3194">
            <v>2800</v>
          </cell>
          <cell r="I3194" t="str">
            <v>標準書〔Ⅰ〕-</v>
          </cell>
          <cell r="J3194">
            <v>332</v>
          </cell>
        </row>
        <row r="3195">
          <cell r="B3195">
            <v>2460290</v>
          </cell>
          <cell r="C3195" t="str">
            <v>床･板張</v>
          </cell>
          <cell r="E3195" t="str">
            <v>桧･厚15mm･(仕上げ板)･床組別途</v>
          </cell>
          <cell r="G3195" t="str">
            <v>m2</v>
          </cell>
          <cell r="H3195">
            <v>5020</v>
          </cell>
          <cell r="I3195" t="str">
            <v>標準書〔Ⅰ〕-</v>
          </cell>
          <cell r="J3195">
            <v>332</v>
          </cell>
        </row>
        <row r="3196">
          <cell r="B3196">
            <v>2460300</v>
          </cell>
          <cell r="C3196" t="str">
            <v>床･板張</v>
          </cell>
          <cell r="E3196" t="str">
            <v>杉･厚15mm･(仕上げ板)･床組別途</v>
          </cell>
          <cell r="G3196" t="str">
            <v>m2</v>
          </cell>
          <cell r="H3196">
            <v>4240</v>
          </cell>
          <cell r="I3196" t="str">
            <v>標準書〔Ⅰ〕-</v>
          </cell>
          <cell r="J3196">
            <v>332</v>
          </cell>
        </row>
        <row r="3197">
          <cell r="B3197">
            <v>2460310</v>
          </cell>
          <cell r="C3197" t="str">
            <v>床･縁甲板張</v>
          </cell>
          <cell r="E3197" t="str">
            <v>桧･無節･床組別途</v>
          </cell>
          <cell r="G3197" t="str">
            <v>m2</v>
          </cell>
          <cell r="H3197">
            <v>15300</v>
          </cell>
          <cell r="I3197" t="str">
            <v>標準書〔Ⅰ〕-</v>
          </cell>
          <cell r="J3197">
            <v>332</v>
          </cell>
        </row>
        <row r="3198">
          <cell r="B3198">
            <v>2460320</v>
          </cell>
          <cell r="C3198" t="str">
            <v>床･縁甲板張</v>
          </cell>
          <cell r="E3198" t="str">
            <v>桧･上小節･床組別途</v>
          </cell>
          <cell r="G3198" t="str">
            <v>m2</v>
          </cell>
          <cell r="H3198">
            <v>13500</v>
          </cell>
          <cell r="I3198" t="str">
            <v>標準書〔Ⅰ〕-</v>
          </cell>
          <cell r="J3198">
            <v>332</v>
          </cell>
        </row>
        <row r="3199">
          <cell r="B3199">
            <v>2460330</v>
          </cell>
          <cell r="C3199" t="str">
            <v>床･縁甲板張</v>
          </cell>
          <cell r="E3199" t="str">
            <v>桧･小節･床組別途</v>
          </cell>
          <cell r="G3199" t="str">
            <v>m2</v>
          </cell>
          <cell r="H3199">
            <v>9230</v>
          </cell>
          <cell r="I3199" t="str">
            <v>標準書〔Ⅰ〕-</v>
          </cell>
          <cell r="J3199">
            <v>332</v>
          </cell>
        </row>
        <row r="3200">
          <cell r="B3200">
            <v>2460340</v>
          </cell>
          <cell r="C3200" t="str">
            <v>床･縁甲板張</v>
          </cell>
          <cell r="E3200" t="str">
            <v>桧･1等･床組別途</v>
          </cell>
          <cell r="G3200" t="str">
            <v>m2</v>
          </cell>
          <cell r="H3200">
            <v>6710</v>
          </cell>
          <cell r="I3200" t="str">
            <v>標準書〔Ⅰ〕-</v>
          </cell>
          <cell r="J3200">
            <v>332</v>
          </cell>
        </row>
        <row r="3201">
          <cell r="B3201">
            <v>2460350</v>
          </cell>
          <cell r="C3201" t="str">
            <v>外壁･押縁下見板張</v>
          </cell>
          <cell r="E3201" t="str">
            <v>杉･厚15mm･胴縁組別途</v>
          </cell>
          <cell r="G3201" t="str">
            <v>m2</v>
          </cell>
          <cell r="H3201">
            <v>4000</v>
          </cell>
          <cell r="I3201" t="str">
            <v>標準書〔Ⅰ〕-</v>
          </cell>
          <cell r="J3201">
            <v>332</v>
          </cell>
        </row>
        <row r="3202">
          <cell r="B3202">
            <v>2460360</v>
          </cell>
          <cell r="C3202" t="str">
            <v>外壁･押縁下見板張</v>
          </cell>
          <cell r="E3202" t="str">
            <v>桧･厚15mm･胴縁組別途</v>
          </cell>
          <cell r="G3202" t="str">
            <v>m2</v>
          </cell>
          <cell r="H3202">
            <v>4980</v>
          </cell>
          <cell r="I3202" t="str">
            <v>標準書〔Ⅰ〕-</v>
          </cell>
          <cell r="J3202">
            <v>332</v>
          </cell>
        </row>
        <row r="3203">
          <cell r="B3203">
            <v>2460370</v>
          </cell>
          <cell r="C3203" t="str">
            <v>外壁･押縁下見板張</v>
          </cell>
          <cell r="E3203" t="str">
            <v>松･厚15mm･胴縁組別途</v>
          </cell>
          <cell r="G3203" t="str">
            <v>m2</v>
          </cell>
          <cell r="H3203">
            <v>3900</v>
          </cell>
          <cell r="I3203" t="str">
            <v>標準書〔Ⅰ〕-</v>
          </cell>
          <cell r="J3203">
            <v>332</v>
          </cell>
        </row>
        <row r="3204">
          <cell r="B3204">
            <v>2460380</v>
          </cell>
          <cell r="C3204" t="str">
            <v>外壁･羽目板張</v>
          </cell>
          <cell r="E3204" t="str">
            <v>杉･厚15mm･胴縁組別途</v>
          </cell>
          <cell r="G3204" t="str">
            <v>m2</v>
          </cell>
          <cell r="H3204">
            <v>3450</v>
          </cell>
          <cell r="I3204" t="str">
            <v>標準書〔Ⅰ〕-</v>
          </cell>
          <cell r="J3204">
            <v>332</v>
          </cell>
        </row>
        <row r="3205">
          <cell r="B3205">
            <v>2460390</v>
          </cell>
          <cell r="C3205" t="str">
            <v>外壁･羽目板張</v>
          </cell>
          <cell r="E3205" t="str">
            <v>桧･厚15mm･胴縁組別途</v>
          </cell>
          <cell r="G3205" t="str">
            <v>m2</v>
          </cell>
          <cell r="H3205">
            <v>4240</v>
          </cell>
          <cell r="I3205" t="str">
            <v>標準書〔Ⅰ〕-</v>
          </cell>
          <cell r="J3205">
            <v>332</v>
          </cell>
        </row>
        <row r="3206">
          <cell r="B3206">
            <v>2460400</v>
          </cell>
          <cell r="C3206" t="str">
            <v>外壁･羽目板張</v>
          </cell>
          <cell r="E3206" t="str">
            <v>松･厚15mm･胴縁組別途</v>
          </cell>
          <cell r="G3206" t="str">
            <v>m2</v>
          </cell>
          <cell r="H3206">
            <v>3370</v>
          </cell>
          <cell r="I3206" t="str">
            <v>標準書〔Ⅰ〕-</v>
          </cell>
          <cell r="J3206">
            <v>332</v>
          </cell>
        </row>
        <row r="3207">
          <cell r="B3207">
            <v>2460410</v>
          </cell>
          <cell r="C3207" t="str">
            <v>壁･ﾗﾜﾝ合板張</v>
          </cell>
          <cell r="E3207" t="str">
            <v>厚4mm･1類･軸組別途</v>
          </cell>
          <cell r="G3207" t="str">
            <v>m2</v>
          </cell>
          <cell r="H3207">
            <v>2380</v>
          </cell>
          <cell r="I3207" t="str">
            <v>標準書〔Ⅰ〕-</v>
          </cell>
          <cell r="J3207">
            <v>332</v>
          </cell>
        </row>
        <row r="3208">
          <cell r="B3208">
            <v>2460420</v>
          </cell>
          <cell r="C3208" t="str">
            <v>壁･ﾗﾜﾝ合板張</v>
          </cell>
          <cell r="E3208" t="str">
            <v>厚5.5mm･1類･軸組別途</v>
          </cell>
          <cell r="G3208" t="str">
            <v>m2</v>
          </cell>
          <cell r="H3208">
            <v>2480</v>
          </cell>
          <cell r="I3208" t="str">
            <v>標準書〔Ⅰ〕-</v>
          </cell>
          <cell r="J3208">
            <v>332</v>
          </cell>
        </row>
        <row r="3209">
          <cell r="B3209">
            <v>2460430</v>
          </cell>
          <cell r="C3209" t="str">
            <v>壁･ﾗﾜﾝ合板張</v>
          </cell>
          <cell r="E3209" t="str">
            <v>厚9mm･1類･軸組別途</v>
          </cell>
          <cell r="G3209" t="str">
            <v>m2</v>
          </cell>
          <cell r="H3209">
            <v>2830</v>
          </cell>
          <cell r="I3209" t="str">
            <v>標準書〔Ⅰ〕-</v>
          </cell>
          <cell r="J3209">
            <v>332</v>
          </cell>
        </row>
        <row r="3210">
          <cell r="B3210">
            <v>2460440</v>
          </cell>
          <cell r="C3210" t="str">
            <v>壁･ﾗﾜﾝ合板張</v>
          </cell>
          <cell r="E3210" t="str">
            <v>厚12mm･1類･軸組別途</v>
          </cell>
          <cell r="G3210" t="str">
            <v>m2</v>
          </cell>
          <cell r="H3210">
            <v>3070</v>
          </cell>
          <cell r="I3210" t="str">
            <v>標準書〔Ⅰ〕-</v>
          </cell>
          <cell r="J3210">
            <v>332</v>
          </cell>
        </row>
        <row r="3211">
          <cell r="B3211">
            <v>2460450</v>
          </cell>
          <cell r="C3211" t="str">
            <v>壁･ﾗﾜﾝ合板張</v>
          </cell>
          <cell r="E3211" t="str">
            <v>厚4mm･2類･軸組別途</v>
          </cell>
          <cell r="G3211" t="str">
            <v>m2</v>
          </cell>
          <cell r="H3211">
            <v>2360</v>
          </cell>
          <cell r="I3211" t="str">
            <v>標準書〔Ⅰ〕-</v>
          </cell>
          <cell r="J3211">
            <v>332</v>
          </cell>
        </row>
        <row r="3212">
          <cell r="B3212">
            <v>2460460</v>
          </cell>
          <cell r="C3212" t="str">
            <v>壁･ﾗﾜﾝ合板張</v>
          </cell>
          <cell r="E3212" t="str">
            <v>厚5.5mm･2類･軸組別途</v>
          </cell>
          <cell r="G3212" t="str">
            <v>m2</v>
          </cell>
          <cell r="H3212">
            <v>2440</v>
          </cell>
          <cell r="I3212" t="str">
            <v>標準書〔Ⅰ〕-</v>
          </cell>
          <cell r="J3212">
            <v>332</v>
          </cell>
        </row>
        <row r="3213">
          <cell r="B3213">
            <v>2460470</v>
          </cell>
          <cell r="C3213" t="str">
            <v>壁･ﾗﾜﾝ合板張</v>
          </cell>
          <cell r="E3213" t="str">
            <v>厚9mm･2類･軸組別途</v>
          </cell>
          <cell r="G3213" t="str">
            <v>m2</v>
          </cell>
          <cell r="H3213">
            <v>2790</v>
          </cell>
          <cell r="I3213" t="str">
            <v>標準書〔Ⅰ〕-</v>
          </cell>
          <cell r="J3213">
            <v>332</v>
          </cell>
        </row>
        <row r="3214">
          <cell r="B3214">
            <v>2460480</v>
          </cell>
          <cell r="C3214" t="str">
            <v>壁･ﾗﾜﾝ合板張</v>
          </cell>
          <cell r="E3214" t="str">
            <v>厚12mm･2類･軸組別途</v>
          </cell>
          <cell r="G3214" t="str">
            <v>m2</v>
          </cell>
          <cell r="H3214">
            <v>3020</v>
          </cell>
          <cell r="I3214" t="str">
            <v>標準書〔Ⅰ〕-</v>
          </cell>
          <cell r="J3214">
            <v>332</v>
          </cell>
        </row>
        <row r="3215">
          <cell r="B3215">
            <v>2460490</v>
          </cell>
          <cell r="C3215" t="str">
            <v>壁･しな合板張</v>
          </cell>
          <cell r="E3215" t="str">
            <v>厚4mm･軸組別途</v>
          </cell>
          <cell r="G3215" t="str">
            <v>m2</v>
          </cell>
          <cell r="H3215">
            <v>2560</v>
          </cell>
          <cell r="I3215" t="str">
            <v>標準書〔Ⅰ〕-</v>
          </cell>
          <cell r="J3215">
            <v>333</v>
          </cell>
        </row>
        <row r="3216">
          <cell r="B3216">
            <v>2460500</v>
          </cell>
          <cell r="C3216" t="str">
            <v>壁･しな合板張</v>
          </cell>
          <cell r="E3216" t="str">
            <v>厚5.5mm･軸組別途</v>
          </cell>
          <cell r="G3216" t="str">
            <v>m2</v>
          </cell>
          <cell r="H3216">
            <v>2810</v>
          </cell>
          <cell r="I3216" t="str">
            <v>標準書〔Ⅰ〕-</v>
          </cell>
          <cell r="J3216">
            <v>333</v>
          </cell>
        </row>
        <row r="3217">
          <cell r="B3217">
            <v>2460510</v>
          </cell>
          <cell r="C3217" t="str">
            <v>壁･ﾌﾟﾘﾝﾄ合板張</v>
          </cell>
          <cell r="E3217" t="str">
            <v>厚2.3mm･軸組別途</v>
          </cell>
          <cell r="G3217" t="str">
            <v>m2</v>
          </cell>
          <cell r="H3217">
            <v>4680</v>
          </cell>
          <cell r="I3217" t="str">
            <v>標準書〔Ⅰ〕-</v>
          </cell>
          <cell r="J3217">
            <v>333</v>
          </cell>
        </row>
        <row r="3218">
          <cell r="B3218">
            <v>2460520</v>
          </cell>
          <cell r="C3218" t="str">
            <v>壁･ﾌﾟﾘﾝﾄ合板張</v>
          </cell>
          <cell r="E3218" t="str">
            <v>厚3.6mm･軸組別途</v>
          </cell>
          <cell r="G3218" t="str">
            <v>m2</v>
          </cell>
          <cell r="H3218">
            <v>4940</v>
          </cell>
          <cell r="I3218" t="str">
            <v>標準書〔Ⅰ〕-</v>
          </cell>
          <cell r="J3218">
            <v>333</v>
          </cell>
        </row>
        <row r="3219">
          <cell r="B3219">
            <v>2460530</v>
          </cell>
          <cell r="C3219" t="str">
            <v>壁･ﾌﾟﾘﾝﾄ合板張</v>
          </cell>
          <cell r="E3219" t="str">
            <v>厚4mm･軸組別途</v>
          </cell>
          <cell r="G3219" t="str">
            <v>m2</v>
          </cell>
          <cell r="H3219">
            <v>5180</v>
          </cell>
          <cell r="I3219" t="str">
            <v>標準書〔Ⅰ〕-</v>
          </cell>
          <cell r="J3219">
            <v>333</v>
          </cell>
        </row>
        <row r="3220">
          <cell r="B3220">
            <v>2460540</v>
          </cell>
          <cell r="C3220" t="str">
            <v>壁･ﾌﾟﾘﾝﾄ合板張</v>
          </cell>
          <cell r="E3220" t="str">
            <v>厚5mm･軸組別途</v>
          </cell>
          <cell r="G3220" t="str">
            <v>m2</v>
          </cell>
          <cell r="H3220">
            <v>5250</v>
          </cell>
          <cell r="I3220" t="str">
            <v>標準書〔Ⅰ〕-</v>
          </cell>
          <cell r="J3220">
            <v>333</v>
          </cell>
        </row>
        <row r="3221">
          <cell r="B3221">
            <v>2460550</v>
          </cell>
          <cell r="C3221" t="str">
            <v>壁･天然木化粧合板張</v>
          </cell>
          <cell r="E3221" t="str">
            <v>厚4mm･(ｻｸﾗ板目)･軸組別途</v>
          </cell>
          <cell r="G3221" t="str">
            <v>m2</v>
          </cell>
          <cell r="H3221">
            <v>9470</v>
          </cell>
          <cell r="I3221" t="str">
            <v>標準書〔Ⅰ〕-</v>
          </cell>
          <cell r="J3221">
            <v>333</v>
          </cell>
        </row>
        <row r="3222">
          <cell r="B3222">
            <v>2460560</v>
          </cell>
          <cell r="C3222" t="str">
            <v>壁･天然木化粧合板張</v>
          </cell>
          <cell r="E3222" t="str">
            <v>厚5mm･(ﾁｰｸ板目)･軸組別途</v>
          </cell>
          <cell r="G3222" t="str">
            <v>m2</v>
          </cell>
          <cell r="H3222">
            <v>9760</v>
          </cell>
          <cell r="I3222" t="str">
            <v>標準書〔Ⅰ〕-</v>
          </cell>
          <cell r="J3222">
            <v>333</v>
          </cell>
        </row>
        <row r="3223">
          <cell r="B3223">
            <v>2460570</v>
          </cell>
          <cell r="C3223" t="str">
            <v>壁･天然木化粧合板張</v>
          </cell>
          <cell r="E3223" t="str">
            <v>厚5.5mm･(ｹﾔｷ板目)･軸組別途</v>
          </cell>
          <cell r="G3223" t="str">
            <v>m2</v>
          </cell>
          <cell r="H3223">
            <v>10100</v>
          </cell>
          <cell r="I3223" t="str">
            <v>標準書〔Ⅰ〕-</v>
          </cell>
          <cell r="J3223">
            <v>333</v>
          </cell>
        </row>
        <row r="3224">
          <cell r="B3224">
            <v>2460580</v>
          </cell>
          <cell r="C3224" t="str">
            <v>壁･ｵｰﾊﾞｰﾚｲ合板張</v>
          </cell>
          <cell r="E3224" t="str">
            <v>厚2.7mm･軸組別途</v>
          </cell>
          <cell r="G3224" t="str">
            <v>m2</v>
          </cell>
          <cell r="H3224">
            <v>4870</v>
          </cell>
          <cell r="I3224" t="str">
            <v>標準書〔Ⅰ〕-</v>
          </cell>
          <cell r="J3224">
            <v>333</v>
          </cell>
        </row>
        <row r="3225">
          <cell r="B3225">
            <v>2460590</v>
          </cell>
          <cell r="C3225" t="str">
            <v>壁･ｵｰﾊﾞｰﾚｲ合板張</v>
          </cell>
          <cell r="E3225" t="str">
            <v>厚4mm･軸組別途</v>
          </cell>
          <cell r="G3225" t="str">
            <v>m2</v>
          </cell>
          <cell r="H3225">
            <v>5310</v>
          </cell>
          <cell r="I3225" t="str">
            <v>標準書〔Ⅰ〕-</v>
          </cell>
          <cell r="J3225">
            <v>333</v>
          </cell>
        </row>
        <row r="3226">
          <cell r="B3226">
            <v>2460600</v>
          </cell>
          <cell r="C3226" t="str">
            <v>天井･ﾗﾜﾝ合板張</v>
          </cell>
          <cell r="E3226" t="str">
            <v>厚2.5mm･2類･下地組別途</v>
          </cell>
          <cell r="G3226" t="str">
            <v>m2</v>
          </cell>
          <cell r="H3226">
            <v>2220</v>
          </cell>
          <cell r="I3226" t="str">
            <v>標準書〔Ⅰ〕-</v>
          </cell>
          <cell r="J3226">
            <v>333</v>
          </cell>
        </row>
        <row r="3227">
          <cell r="B3227">
            <v>2460610</v>
          </cell>
          <cell r="C3227" t="str">
            <v>天井･ﾗﾜﾝ合板張</v>
          </cell>
          <cell r="E3227" t="str">
            <v>厚4mm･2類･下地組別途</v>
          </cell>
          <cell r="G3227" t="str">
            <v>m2</v>
          </cell>
          <cell r="H3227">
            <v>2360</v>
          </cell>
          <cell r="I3227" t="str">
            <v>標準書〔Ⅰ〕-</v>
          </cell>
          <cell r="J3227">
            <v>333</v>
          </cell>
        </row>
        <row r="3228">
          <cell r="B3228">
            <v>2460620</v>
          </cell>
          <cell r="C3228" t="str">
            <v>天井･しな合板張</v>
          </cell>
          <cell r="E3228" t="str">
            <v>厚4mm･下地組別途</v>
          </cell>
          <cell r="G3228" t="str">
            <v>m2</v>
          </cell>
          <cell r="H3228">
            <v>2560</v>
          </cell>
          <cell r="I3228" t="str">
            <v>標準書〔Ⅰ〕-</v>
          </cell>
          <cell r="J3228">
            <v>333</v>
          </cell>
        </row>
        <row r="3229">
          <cell r="B3229">
            <v>2460630</v>
          </cell>
          <cell r="C3229" t="str">
            <v>天井･小幅板張</v>
          </cell>
          <cell r="E3229" t="str">
            <v>杉･下地組別途</v>
          </cell>
          <cell r="G3229" t="str">
            <v>m2</v>
          </cell>
          <cell r="H3229">
            <v>3200</v>
          </cell>
          <cell r="I3229" t="str">
            <v>標準書〔Ⅰ〕-</v>
          </cell>
          <cell r="J3229">
            <v>333</v>
          </cell>
        </row>
        <row r="3230">
          <cell r="B3230">
            <v>2460640</v>
          </cell>
          <cell r="C3230" t="str">
            <v>天井･小幅板張</v>
          </cell>
          <cell r="E3230" t="str">
            <v>桧･下地組別途</v>
          </cell>
          <cell r="G3230" t="str">
            <v>m2</v>
          </cell>
          <cell r="H3230">
            <v>3600</v>
          </cell>
          <cell r="I3230" t="str">
            <v>標準書〔Ⅰ〕-</v>
          </cell>
          <cell r="J3230">
            <v>333</v>
          </cell>
        </row>
        <row r="3231">
          <cell r="B3231">
            <v>2460650</v>
          </cell>
          <cell r="C3231" t="str">
            <v>天井･ﾌﾟﾘﾝﾄ合板張</v>
          </cell>
          <cell r="E3231" t="str">
            <v>厚2.3mm･下地組別途</v>
          </cell>
          <cell r="G3231" t="str">
            <v>m2</v>
          </cell>
          <cell r="H3231">
            <v>4680</v>
          </cell>
          <cell r="I3231" t="str">
            <v>標準書〔Ⅰ〕-</v>
          </cell>
          <cell r="J3231">
            <v>333</v>
          </cell>
        </row>
        <row r="3232">
          <cell r="B3232">
            <v>2460660</v>
          </cell>
          <cell r="C3232" t="str">
            <v>天井･ﾌﾟﾘﾝﾄ合板張</v>
          </cell>
          <cell r="E3232" t="str">
            <v>厚3.6mm･下地組別途</v>
          </cell>
          <cell r="G3232" t="str">
            <v>m2</v>
          </cell>
          <cell r="H3232">
            <v>4940</v>
          </cell>
          <cell r="I3232" t="str">
            <v>標準書〔Ⅰ〕-</v>
          </cell>
          <cell r="J3232">
            <v>333</v>
          </cell>
        </row>
        <row r="3233">
          <cell r="B3233">
            <v>2460670</v>
          </cell>
          <cell r="C3233" t="str">
            <v>天井･ﾌﾟﾘﾝﾄ合板張</v>
          </cell>
          <cell r="E3233" t="str">
            <v>厚4mm･下地組別途</v>
          </cell>
          <cell r="G3233" t="str">
            <v>m2</v>
          </cell>
          <cell r="H3233">
            <v>5180</v>
          </cell>
          <cell r="I3233" t="str">
            <v>標準書〔Ⅰ〕-</v>
          </cell>
          <cell r="J3233">
            <v>333</v>
          </cell>
        </row>
        <row r="3234">
          <cell r="B3234">
            <v>2460680</v>
          </cell>
          <cell r="C3234" t="str">
            <v>天井･天然木化粧合板張</v>
          </cell>
          <cell r="E3234" t="str">
            <v>厚4mm･下地組別途</v>
          </cell>
          <cell r="G3234" t="str">
            <v>m2</v>
          </cell>
          <cell r="H3234">
            <v>9470</v>
          </cell>
          <cell r="I3234" t="str">
            <v>標準書〔Ⅰ〕-</v>
          </cell>
          <cell r="J3234">
            <v>333</v>
          </cell>
        </row>
        <row r="3235">
          <cell r="B3235">
            <v>2460690</v>
          </cell>
          <cell r="C3235" t="str">
            <v>和室天井</v>
          </cell>
          <cell r="E3235" t="str">
            <v>杉杢(ﾊﾘ天)･敷目</v>
          </cell>
          <cell r="G3235" t="str">
            <v>m2</v>
          </cell>
          <cell r="H3235">
            <v>4560</v>
          </cell>
          <cell r="I3235" t="str">
            <v>標準書〔Ⅰ〕-</v>
          </cell>
          <cell r="J3235">
            <v>333</v>
          </cell>
        </row>
        <row r="3236">
          <cell r="B3236">
            <v>2460700</v>
          </cell>
          <cell r="C3236" t="str">
            <v>和室天井</v>
          </cell>
          <cell r="E3236" t="str">
            <v>杉柾(ﾊﾘ天)･敷目</v>
          </cell>
          <cell r="G3236" t="str">
            <v>m2</v>
          </cell>
          <cell r="H3236">
            <v>4400</v>
          </cell>
          <cell r="I3236" t="str">
            <v>標準書〔Ⅰ〕-</v>
          </cell>
          <cell r="J3236">
            <v>333</v>
          </cell>
        </row>
        <row r="3237">
          <cell r="B3237">
            <v>2460710</v>
          </cell>
          <cell r="C3237" t="str">
            <v>和室天井</v>
          </cell>
          <cell r="E3237" t="str">
            <v>杉杢(ﾊﾘ天)･竿縁</v>
          </cell>
          <cell r="G3237" t="str">
            <v>m2</v>
          </cell>
          <cell r="H3237">
            <v>3650</v>
          </cell>
          <cell r="I3237" t="str">
            <v>標準書〔Ⅰ〕-</v>
          </cell>
          <cell r="J3237">
            <v>333</v>
          </cell>
        </row>
        <row r="3238">
          <cell r="B3238">
            <v>2460720</v>
          </cell>
          <cell r="C3238" t="str">
            <v>和室天井</v>
          </cell>
          <cell r="E3238" t="str">
            <v>杉柾(ﾊﾘ天)･竿縁</v>
          </cell>
          <cell r="G3238" t="str">
            <v>m2</v>
          </cell>
          <cell r="H3238">
            <v>3650</v>
          </cell>
          <cell r="I3238" t="str">
            <v>標準書〔Ⅰ〕-</v>
          </cell>
          <cell r="J3238">
            <v>333</v>
          </cell>
        </row>
        <row r="3239">
          <cell r="B3239">
            <v>2460730</v>
          </cell>
          <cell r="C3239" t="str">
            <v>和室天井</v>
          </cell>
          <cell r="E3239" t="str">
            <v>杉杢(ﾊﾘ天)･竿縁･化粧竿</v>
          </cell>
          <cell r="G3239" t="str">
            <v>m2</v>
          </cell>
          <cell r="H3239">
            <v>4630</v>
          </cell>
          <cell r="I3239" t="str">
            <v>標準書〔Ⅰ〕-</v>
          </cell>
          <cell r="J3239">
            <v>333</v>
          </cell>
        </row>
        <row r="3240">
          <cell r="B3240">
            <v>2460740</v>
          </cell>
          <cell r="C3240" t="str">
            <v>和室天井</v>
          </cell>
          <cell r="E3240" t="str">
            <v>杉柾(ﾊﾘ天)･竿縁･化粧竿</v>
          </cell>
          <cell r="G3240" t="str">
            <v>m2</v>
          </cell>
          <cell r="H3240">
            <v>4630</v>
          </cell>
          <cell r="I3240" t="str">
            <v>標準書〔Ⅰ〕-</v>
          </cell>
          <cell r="J3240">
            <v>333</v>
          </cell>
        </row>
        <row r="3241">
          <cell r="B3241">
            <v>2460750</v>
          </cell>
          <cell r="C3241" t="str">
            <v>和室天井</v>
          </cell>
          <cell r="E3241" t="str">
            <v>杉杢(ﾊﾘ天)･舟底</v>
          </cell>
          <cell r="G3241" t="str">
            <v>m2</v>
          </cell>
          <cell r="H3241">
            <v>4560</v>
          </cell>
          <cell r="I3241" t="str">
            <v>標準書〔Ⅰ〕-</v>
          </cell>
          <cell r="J3241">
            <v>333</v>
          </cell>
        </row>
        <row r="3242">
          <cell r="B3242">
            <v>2460760</v>
          </cell>
          <cell r="C3242" t="str">
            <v>和室天井</v>
          </cell>
          <cell r="E3242" t="str">
            <v>杉柾(ﾊﾘ天)･舟底</v>
          </cell>
          <cell r="G3242" t="str">
            <v>m2</v>
          </cell>
          <cell r="H3242">
            <v>4400</v>
          </cell>
          <cell r="I3242" t="str">
            <v>標準書〔Ⅰ〕-</v>
          </cell>
          <cell r="J3242">
            <v>333</v>
          </cell>
        </row>
        <row r="3243">
          <cell r="B3243">
            <v>2460770</v>
          </cell>
          <cell r="C3243" t="str">
            <v>和室天井</v>
          </cell>
          <cell r="E3243" t="str">
            <v>網代天井</v>
          </cell>
          <cell r="G3243" t="str">
            <v>m2</v>
          </cell>
          <cell r="H3243">
            <v>5460</v>
          </cell>
          <cell r="I3243" t="str">
            <v>標準書〔Ⅰ〕-</v>
          </cell>
          <cell r="J3243">
            <v>333</v>
          </cell>
        </row>
        <row r="3244">
          <cell r="B3244">
            <v>2460780</v>
          </cell>
          <cell r="C3244" t="str">
            <v>額縁</v>
          </cell>
          <cell r="E3244" t="str">
            <v>杉</v>
          </cell>
          <cell r="G3244" t="str">
            <v>ｍ</v>
          </cell>
          <cell r="H3244">
            <v>1500</v>
          </cell>
          <cell r="I3244" t="str">
            <v>標準書〔Ⅰ〕-</v>
          </cell>
          <cell r="J3244">
            <v>333</v>
          </cell>
        </row>
        <row r="3245">
          <cell r="B3245">
            <v>2460790</v>
          </cell>
          <cell r="C3245" t="str">
            <v>額縁</v>
          </cell>
          <cell r="E3245" t="str">
            <v>桧</v>
          </cell>
          <cell r="G3245" t="str">
            <v>ｍ</v>
          </cell>
          <cell r="H3245">
            <v>2790</v>
          </cell>
          <cell r="I3245" t="str">
            <v>標準書〔Ⅰ〕-</v>
          </cell>
          <cell r="J3245">
            <v>333</v>
          </cell>
        </row>
        <row r="3246">
          <cell r="B3246">
            <v>2460800</v>
          </cell>
          <cell r="C3246" t="str">
            <v>額縁</v>
          </cell>
          <cell r="E3246" t="str">
            <v>米つが</v>
          </cell>
          <cell r="G3246" t="str">
            <v>ｍ</v>
          </cell>
          <cell r="H3246">
            <v>1640</v>
          </cell>
          <cell r="I3246" t="str">
            <v>標準書〔Ⅰ〕-</v>
          </cell>
          <cell r="J3246">
            <v>333</v>
          </cell>
        </row>
        <row r="3247">
          <cell r="B3247">
            <v>2460810</v>
          </cell>
          <cell r="C3247" t="str">
            <v>片開き三方枠</v>
          </cell>
          <cell r="E3247" t="str">
            <v>高さ2,100mmまで･W900mmまで･杉</v>
          </cell>
          <cell r="G3247" t="str">
            <v>ヶ所</v>
          </cell>
          <cell r="H3247">
            <v>24700</v>
          </cell>
          <cell r="I3247" t="str">
            <v>標準書〔Ⅰ〕-</v>
          </cell>
          <cell r="J3247">
            <v>333</v>
          </cell>
        </row>
        <row r="3248">
          <cell r="B3248">
            <v>2460820</v>
          </cell>
          <cell r="C3248" t="str">
            <v>片開き三方枠</v>
          </cell>
          <cell r="E3248" t="str">
            <v>高さ2,100mmまで･W900mmまで･桧</v>
          </cell>
          <cell r="G3248" t="str">
            <v>ヶ所</v>
          </cell>
          <cell r="H3248">
            <v>48300</v>
          </cell>
          <cell r="I3248" t="str">
            <v>標準書〔Ⅰ〕-</v>
          </cell>
          <cell r="J3248">
            <v>333</v>
          </cell>
        </row>
        <row r="3249">
          <cell r="B3249">
            <v>2460830</v>
          </cell>
          <cell r="C3249" t="str">
            <v>片開き三方枠</v>
          </cell>
          <cell r="E3249" t="str">
            <v>高さ2,100mmまで･W900mmまで･米つが</v>
          </cell>
          <cell r="G3249" t="str">
            <v>ヶ所</v>
          </cell>
          <cell r="H3249">
            <v>27200</v>
          </cell>
          <cell r="I3249" t="str">
            <v>標準書〔Ⅰ〕-</v>
          </cell>
          <cell r="J3249">
            <v>333</v>
          </cell>
        </row>
        <row r="3250">
          <cell r="B3250">
            <v>2460840</v>
          </cell>
          <cell r="C3250" t="str">
            <v>両開き三方枠</v>
          </cell>
          <cell r="E3250" t="str">
            <v>高さ2,100mmまで･W1,800mmまで･杉</v>
          </cell>
          <cell r="G3250" t="str">
            <v>ヶ所</v>
          </cell>
          <cell r="H3250">
            <v>27400</v>
          </cell>
          <cell r="I3250" t="str">
            <v>標準書〔Ⅰ〕-</v>
          </cell>
          <cell r="J3250">
            <v>333</v>
          </cell>
        </row>
        <row r="3251">
          <cell r="B3251">
            <v>2460850</v>
          </cell>
          <cell r="C3251" t="str">
            <v>両開き三方枠</v>
          </cell>
          <cell r="E3251" t="str">
            <v>高さ2,100mmまで･W1,800mmまで･桧</v>
          </cell>
          <cell r="G3251" t="str">
            <v>ヶ所</v>
          </cell>
          <cell r="H3251">
            <v>54900</v>
          </cell>
          <cell r="I3251" t="str">
            <v>標準書〔Ⅰ〕-</v>
          </cell>
          <cell r="J3251">
            <v>333</v>
          </cell>
        </row>
        <row r="3252">
          <cell r="B3252">
            <v>2460860</v>
          </cell>
          <cell r="C3252" t="str">
            <v>両開き三方枠</v>
          </cell>
          <cell r="E3252" t="str">
            <v>高さ2,100mmまで･W1,800mmまで･米つが</v>
          </cell>
          <cell r="G3252" t="str">
            <v>ヶ所</v>
          </cell>
          <cell r="H3252">
            <v>30400</v>
          </cell>
          <cell r="I3252" t="str">
            <v>標準書〔Ⅰ〕-</v>
          </cell>
          <cell r="J3252">
            <v>333</v>
          </cell>
        </row>
        <row r="3253">
          <cell r="B3253">
            <v>2460870</v>
          </cell>
          <cell r="C3253" t="str">
            <v>引違い窓枠</v>
          </cell>
          <cell r="E3253" t="str">
            <v>高さ1,200mm程度･W1,700mm程度･桧</v>
          </cell>
          <cell r="G3253" t="str">
            <v>ヶ所</v>
          </cell>
          <cell r="H3253">
            <v>52700</v>
          </cell>
          <cell r="I3253" t="str">
            <v>標準書〔Ⅰ〕-</v>
          </cell>
          <cell r="J3253">
            <v>333</v>
          </cell>
        </row>
        <row r="3254">
          <cell r="B3254">
            <v>2460880</v>
          </cell>
          <cell r="C3254" t="str">
            <v>引違い窓枠</v>
          </cell>
          <cell r="E3254" t="str">
            <v>高さ1,360mm程度･W1,700mm程度･桧</v>
          </cell>
          <cell r="G3254" t="str">
            <v>ヶ所</v>
          </cell>
          <cell r="H3254">
            <v>58000</v>
          </cell>
          <cell r="I3254" t="str">
            <v>標準書〔Ⅰ〕-</v>
          </cell>
          <cell r="J3254">
            <v>333</v>
          </cell>
        </row>
        <row r="3255">
          <cell r="B3255">
            <v>2460890</v>
          </cell>
          <cell r="C3255" t="str">
            <v>引違い窓枠</v>
          </cell>
          <cell r="E3255" t="str">
            <v>高さ1,800mm程度･W1,700mm程度･桧</v>
          </cell>
          <cell r="G3255" t="str">
            <v>ヶ所</v>
          </cell>
          <cell r="H3255">
            <v>61500</v>
          </cell>
          <cell r="I3255" t="str">
            <v>標準書〔Ⅰ〕-</v>
          </cell>
          <cell r="J3255">
            <v>333</v>
          </cell>
        </row>
        <row r="3256">
          <cell r="B3256">
            <v>2460900</v>
          </cell>
          <cell r="C3256" t="str">
            <v>引違い窓枠</v>
          </cell>
          <cell r="E3256" t="str">
            <v>高さ1,360mm程度･W2,730mm程度･桧</v>
          </cell>
          <cell r="G3256" t="str">
            <v>ヶ所</v>
          </cell>
          <cell r="H3256">
            <v>71700</v>
          </cell>
          <cell r="I3256" t="str">
            <v>標準書〔Ⅰ〕-</v>
          </cell>
          <cell r="J3256">
            <v>333</v>
          </cell>
        </row>
        <row r="3257">
          <cell r="B3257">
            <v>2460910</v>
          </cell>
          <cell r="C3257" t="str">
            <v>引違い窓枠</v>
          </cell>
          <cell r="E3257" t="str">
            <v>高さ1,820mm程度･W2,730mm程度･桧</v>
          </cell>
          <cell r="G3257" t="str">
            <v>ヶ所</v>
          </cell>
          <cell r="H3257">
            <v>81000</v>
          </cell>
          <cell r="I3257" t="str">
            <v>標準書〔Ⅰ〕-</v>
          </cell>
          <cell r="J3257">
            <v>333</v>
          </cell>
        </row>
        <row r="3258">
          <cell r="B3258">
            <v>2460920</v>
          </cell>
          <cell r="C3258" t="str">
            <v>上がりがまち</v>
          </cell>
          <cell r="E3258" t="str">
            <v>杉</v>
          </cell>
          <cell r="G3258" t="str">
            <v>ｍ</v>
          </cell>
          <cell r="H3258">
            <v>4510</v>
          </cell>
          <cell r="I3258" t="str">
            <v>標準書〔Ⅰ〕-</v>
          </cell>
          <cell r="J3258">
            <v>333</v>
          </cell>
        </row>
        <row r="3259">
          <cell r="B3259">
            <v>2460930</v>
          </cell>
          <cell r="C3259" t="str">
            <v>上がりがまち</v>
          </cell>
          <cell r="E3259" t="str">
            <v>桧</v>
          </cell>
          <cell r="G3259" t="str">
            <v>ｍ</v>
          </cell>
          <cell r="H3259">
            <v>4910</v>
          </cell>
          <cell r="I3259" t="str">
            <v>標準書〔Ⅰ〕-</v>
          </cell>
          <cell r="J3259">
            <v>333</v>
          </cell>
        </row>
        <row r="3260">
          <cell r="B3260">
            <v>2460940</v>
          </cell>
          <cell r="C3260" t="str">
            <v>上がりがまち</v>
          </cell>
          <cell r="E3260" t="str">
            <v>米つが</v>
          </cell>
          <cell r="G3260" t="str">
            <v>ｍ</v>
          </cell>
          <cell r="H3260">
            <v>4570</v>
          </cell>
          <cell r="I3260" t="str">
            <v>標準書〔Ⅰ〕-</v>
          </cell>
          <cell r="J3260">
            <v>333</v>
          </cell>
        </row>
        <row r="3261">
          <cell r="B3261">
            <v>2460950</v>
          </cell>
          <cell r="C3261" t="str">
            <v>上がりがまち</v>
          </cell>
          <cell r="E3261" t="str">
            <v>米ひば</v>
          </cell>
          <cell r="G3261" t="str">
            <v>ｍ</v>
          </cell>
          <cell r="H3261">
            <v>4770</v>
          </cell>
          <cell r="I3261" t="str">
            <v>標準書〔Ⅰ〕-</v>
          </cell>
          <cell r="J3261">
            <v>333</v>
          </cell>
        </row>
        <row r="3262">
          <cell r="B3262">
            <v>2460960</v>
          </cell>
          <cell r="C3262" t="str">
            <v>畳寄せ</v>
          </cell>
          <cell r="E3262" t="str">
            <v>杉</v>
          </cell>
          <cell r="G3262" t="str">
            <v>ｍ</v>
          </cell>
          <cell r="H3262">
            <v>2260</v>
          </cell>
          <cell r="I3262" t="str">
            <v>標準書〔Ⅰ〕-</v>
          </cell>
          <cell r="J3262">
            <v>333</v>
          </cell>
        </row>
        <row r="3263">
          <cell r="B3263">
            <v>2460970</v>
          </cell>
          <cell r="C3263" t="str">
            <v>畳寄せ</v>
          </cell>
          <cell r="E3263" t="str">
            <v>桧</v>
          </cell>
          <cell r="G3263" t="str">
            <v>ｍ</v>
          </cell>
          <cell r="H3263">
            <v>2900</v>
          </cell>
          <cell r="I3263" t="str">
            <v>標準書〔Ⅰ〕-</v>
          </cell>
          <cell r="J3263">
            <v>334</v>
          </cell>
        </row>
        <row r="3264">
          <cell r="B3264">
            <v>2460980</v>
          </cell>
          <cell r="C3264" t="str">
            <v>畳寄せ</v>
          </cell>
          <cell r="E3264" t="str">
            <v>米つが</v>
          </cell>
          <cell r="G3264" t="str">
            <v>ｍ</v>
          </cell>
          <cell r="H3264">
            <v>2330</v>
          </cell>
          <cell r="I3264" t="str">
            <v>標準書〔Ⅰ〕-</v>
          </cell>
          <cell r="J3264">
            <v>334</v>
          </cell>
        </row>
        <row r="3265">
          <cell r="B3265">
            <v>2460990</v>
          </cell>
          <cell r="C3265" t="str">
            <v>幅木</v>
          </cell>
          <cell r="E3265" t="str">
            <v>杉</v>
          </cell>
          <cell r="G3265" t="str">
            <v>ｍ</v>
          </cell>
          <cell r="H3265">
            <v>3860</v>
          </cell>
          <cell r="I3265" t="str">
            <v>標準書〔Ⅰ〕-</v>
          </cell>
          <cell r="J3265">
            <v>334</v>
          </cell>
        </row>
        <row r="3266">
          <cell r="B3266">
            <v>2461000</v>
          </cell>
          <cell r="C3266" t="str">
            <v>幅木</v>
          </cell>
          <cell r="E3266" t="str">
            <v>桧</v>
          </cell>
          <cell r="G3266" t="str">
            <v>ｍ</v>
          </cell>
          <cell r="H3266">
            <v>4590</v>
          </cell>
          <cell r="I3266" t="str">
            <v>標準書〔Ⅰ〕-</v>
          </cell>
          <cell r="J3266">
            <v>334</v>
          </cell>
        </row>
        <row r="3267">
          <cell r="B3267">
            <v>2461010</v>
          </cell>
          <cell r="C3267" t="str">
            <v>幅木</v>
          </cell>
          <cell r="E3267" t="str">
            <v>米つが</v>
          </cell>
          <cell r="G3267" t="str">
            <v>ｍ</v>
          </cell>
          <cell r="H3267">
            <v>2540</v>
          </cell>
          <cell r="I3267" t="str">
            <v>標準書〔Ⅰ〕-</v>
          </cell>
          <cell r="J3267">
            <v>334</v>
          </cell>
        </row>
        <row r="3268">
          <cell r="B3268">
            <v>2461020</v>
          </cell>
          <cell r="C3268" t="str">
            <v>ぞうきんずり</v>
          </cell>
          <cell r="E3268" t="str">
            <v>杉</v>
          </cell>
          <cell r="G3268" t="str">
            <v>ｍ</v>
          </cell>
          <cell r="H3268">
            <v>530</v>
          </cell>
          <cell r="I3268" t="str">
            <v>標準書〔Ⅰ〕-</v>
          </cell>
          <cell r="J3268">
            <v>334</v>
          </cell>
        </row>
        <row r="3269">
          <cell r="B3269">
            <v>2461030</v>
          </cell>
          <cell r="C3269" t="str">
            <v>ぞうきんずり</v>
          </cell>
          <cell r="E3269" t="str">
            <v>米つが</v>
          </cell>
          <cell r="G3269" t="str">
            <v>ｍ</v>
          </cell>
          <cell r="H3269">
            <v>420</v>
          </cell>
          <cell r="I3269" t="str">
            <v>標準書〔Ⅰ〕-</v>
          </cell>
          <cell r="J3269">
            <v>334</v>
          </cell>
        </row>
        <row r="3270">
          <cell r="B3270">
            <v>2461040</v>
          </cell>
          <cell r="C3270" t="str">
            <v>敷鴨居</v>
          </cell>
          <cell r="E3270" t="str">
            <v>杉･(敷居･鴨居)･長さ1,800mm</v>
          </cell>
          <cell r="G3270" t="str">
            <v>本</v>
          </cell>
          <cell r="H3270">
            <v>7420</v>
          </cell>
          <cell r="I3270" t="str">
            <v>標準書〔Ⅰ〕-</v>
          </cell>
          <cell r="J3270">
            <v>334</v>
          </cell>
        </row>
        <row r="3271">
          <cell r="B3271">
            <v>2461050</v>
          </cell>
          <cell r="C3271" t="str">
            <v>敷鴨居</v>
          </cell>
          <cell r="E3271" t="str">
            <v>桧･(敷居･鴨居)･長さ1,800mm</v>
          </cell>
          <cell r="G3271" t="str">
            <v>本</v>
          </cell>
          <cell r="H3271">
            <v>9760</v>
          </cell>
          <cell r="I3271" t="str">
            <v>標準書〔Ⅰ〕-</v>
          </cell>
          <cell r="J3271">
            <v>334</v>
          </cell>
        </row>
        <row r="3272">
          <cell r="B3272">
            <v>2461060</v>
          </cell>
          <cell r="C3272" t="str">
            <v>敷鴨居</v>
          </cell>
          <cell r="E3272" t="str">
            <v>米つが･(敷居･鴨居)･長さ1,800mm</v>
          </cell>
          <cell r="G3272" t="str">
            <v>本</v>
          </cell>
          <cell r="H3272">
            <v>7450</v>
          </cell>
          <cell r="I3272" t="str">
            <v>標準書〔Ⅰ〕-</v>
          </cell>
          <cell r="J3272">
            <v>334</v>
          </cell>
        </row>
        <row r="3273">
          <cell r="B3273">
            <v>2461070</v>
          </cell>
          <cell r="C3273" t="str">
            <v>付け鴨居</v>
          </cell>
          <cell r="E3273" t="str">
            <v>杉</v>
          </cell>
          <cell r="G3273" t="str">
            <v>ｍ</v>
          </cell>
          <cell r="H3273">
            <v>2160</v>
          </cell>
          <cell r="I3273" t="str">
            <v>標準書〔Ⅰ〕-</v>
          </cell>
          <cell r="J3273">
            <v>334</v>
          </cell>
        </row>
        <row r="3274">
          <cell r="B3274">
            <v>2461080</v>
          </cell>
          <cell r="C3274" t="str">
            <v>付け鴨居</v>
          </cell>
          <cell r="E3274" t="str">
            <v>桧</v>
          </cell>
          <cell r="G3274" t="str">
            <v>ｍ</v>
          </cell>
          <cell r="H3274">
            <v>3010</v>
          </cell>
          <cell r="I3274" t="str">
            <v>標準書〔Ⅰ〕-</v>
          </cell>
          <cell r="J3274">
            <v>334</v>
          </cell>
        </row>
        <row r="3275">
          <cell r="B3275">
            <v>2461090</v>
          </cell>
          <cell r="C3275" t="str">
            <v>付け鴨居</v>
          </cell>
          <cell r="E3275" t="str">
            <v>米つが</v>
          </cell>
          <cell r="G3275" t="str">
            <v>ｍ</v>
          </cell>
          <cell r="H3275">
            <v>2250</v>
          </cell>
          <cell r="I3275" t="str">
            <v>標準書〔Ⅰ〕-</v>
          </cell>
          <cell r="J3275">
            <v>334</v>
          </cell>
        </row>
        <row r="3276">
          <cell r="B3276">
            <v>2461100</v>
          </cell>
          <cell r="C3276" t="str">
            <v>長押し</v>
          </cell>
          <cell r="E3276" t="str">
            <v>杉</v>
          </cell>
          <cell r="G3276" t="str">
            <v>ｍ</v>
          </cell>
          <cell r="H3276">
            <v>3860</v>
          </cell>
          <cell r="I3276" t="str">
            <v>標準書〔Ⅰ〕-</v>
          </cell>
          <cell r="J3276">
            <v>334</v>
          </cell>
        </row>
        <row r="3277">
          <cell r="B3277">
            <v>2461110</v>
          </cell>
          <cell r="C3277" t="str">
            <v>長押し</v>
          </cell>
          <cell r="E3277" t="str">
            <v>桧</v>
          </cell>
          <cell r="G3277" t="str">
            <v>ｍ</v>
          </cell>
          <cell r="H3277">
            <v>4590</v>
          </cell>
          <cell r="I3277" t="str">
            <v>標準書〔Ⅰ〕-</v>
          </cell>
          <cell r="J3277">
            <v>334</v>
          </cell>
        </row>
        <row r="3278">
          <cell r="B3278">
            <v>2461120</v>
          </cell>
          <cell r="C3278" t="str">
            <v>長押し</v>
          </cell>
          <cell r="E3278" t="str">
            <v>米つが</v>
          </cell>
          <cell r="G3278" t="str">
            <v>ｍ</v>
          </cell>
          <cell r="H3278">
            <v>2560</v>
          </cell>
          <cell r="I3278" t="str">
            <v>標準書〔Ⅰ〕-</v>
          </cell>
          <cell r="J3278">
            <v>334</v>
          </cell>
        </row>
        <row r="3279">
          <cell r="B3279">
            <v>2461130</v>
          </cell>
          <cell r="C3279" t="str">
            <v>回り縁</v>
          </cell>
          <cell r="E3279" t="str">
            <v>杉</v>
          </cell>
          <cell r="G3279" t="str">
            <v>ｍ</v>
          </cell>
          <cell r="H3279">
            <v>2160</v>
          </cell>
          <cell r="I3279" t="str">
            <v>標準書〔Ⅰ〕-</v>
          </cell>
          <cell r="J3279">
            <v>334</v>
          </cell>
        </row>
        <row r="3280">
          <cell r="B3280">
            <v>2461140</v>
          </cell>
          <cell r="C3280" t="str">
            <v>回り縁</v>
          </cell>
          <cell r="E3280" t="str">
            <v>桧</v>
          </cell>
          <cell r="G3280" t="str">
            <v>ｍ</v>
          </cell>
          <cell r="H3280">
            <v>3010</v>
          </cell>
          <cell r="I3280" t="str">
            <v>標準書〔Ⅰ〕-</v>
          </cell>
          <cell r="J3280">
            <v>334</v>
          </cell>
        </row>
        <row r="3281">
          <cell r="B3281">
            <v>2461150</v>
          </cell>
          <cell r="C3281" t="str">
            <v>回り縁</v>
          </cell>
          <cell r="E3281" t="str">
            <v>米つが</v>
          </cell>
          <cell r="G3281" t="str">
            <v>ｍ</v>
          </cell>
          <cell r="H3281">
            <v>2250</v>
          </cell>
          <cell r="I3281" t="str">
            <v>標準書〔Ⅰ〕-</v>
          </cell>
          <cell r="J3281">
            <v>334</v>
          </cell>
        </row>
        <row r="3282">
          <cell r="B3282">
            <v>2470010</v>
          </cell>
          <cell r="C3282" t="str">
            <v>樋工事･(切妻･片流)</v>
          </cell>
          <cell r="E3282" t="str">
            <v>建㎡100㎡未満･塩ﾋﾞ半円100mm</v>
          </cell>
          <cell r="G3282" t="str">
            <v>床m2</v>
          </cell>
          <cell r="H3282">
            <v>640</v>
          </cell>
          <cell r="I3282" t="str">
            <v>標準書〔Ⅰ〕-</v>
          </cell>
          <cell r="J3282">
            <v>335</v>
          </cell>
        </row>
        <row r="3283">
          <cell r="B3283">
            <v>2470020</v>
          </cell>
          <cell r="C3283" t="str">
            <v>樋工事･(切妻･片流)</v>
          </cell>
          <cell r="E3283" t="str">
            <v>建㎡100㎡未満･塩ﾋﾞ半円120mm</v>
          </cell>
          <cell r="G3283" t="str">
            <v>床m2</v>
          </cell>
          <cell r="H3283">
            <v>760</v>
          </cell>
          <cell r="I3283" t="str">
            <v>標準書〔Ⅰ〕-</v>
          </cell>
          <cell r="J3283">
            <v>335</v>
          </cell>
        </row>
        <row r="3284">
          <cell r="B3284">
            <v>2470030</v>
          </cell>
          <cell r="C3284" t="str">
            <v>樋工事･(切妻･片流)</v>
          </cell>
          <cell r="E3284" t="str">
            <v>建㎡100㎡未満･塩ﾋﾞ角型120mm</v>
          </cell>
          <cell r="G3284" t="str">
            <v>床m2</v>
          </cell>
          <cell r="H3284">
            <v>960</v>
          </cell>
          <cell r="I3284" t="str">
            <v>標準書〔Ⅰ〕-</v>
          </cell>
          <cell r="J3284">
            <v>335</v>
          </cell>
        </row>
        <row r="3285">
          <cell r="B3285">
            <v>2470040</v>
          </cell>
          <cell r="C3285" t="str">
            <v>樋工事･(切妻･片流)</v>
          </cell>
          <cell r="E3285" t="str">
            <v>建㎡100㎡未満･塩ﾋﾞ角型150mm</v>
          </cell>
          <cell r="G3285" t="str">
            <v>床m2</v>
          </cell>
          <cell r="H3285">
            <v>1090</v>
          </cell>
          <cell r="I3285" t="str">
            <v>標準書〔Ⅰ〕-</v>
          </cell>
          <cell r="J3285">
            <v>335</v>
          </cell>
        </row>
        <row r="3286">
          <cell r="B3286">
            <v>2470050</v>
          </cell>
          <cell r="C3286" t="str">
            <v>樋工事･(切妻･片流)</v>
          </cell>
          <cell r="E3286" t="str">
            <v>建㎡100㎡以上300㎡未満･塩ﾋﾞ半円100mm</v>
          </cell>
          <cell r="G3286" t="str">
            <v>床m2</v>
          </cell>
          <cell r="H3286">
            <v>530</v>
          </cell>
          <cell r="I3286" t="str">
            <v>標準書〔Ⅰ〕-</v>
          </cell>
          <cell r="J3286">
            <v>335</v>
          </cell>
        </row>
        <row r="3287">
          <cell r="B3287">
            <v>2470060</v>
          </cell>
          <cell r="C3287" t="str">
            <v>樋工事･(切妻･片流)</v>
          </cell>
          <cell r="E3287" t="str">
            <v>建㎡100㎡以上300㎡未満･塩ﾋﾞ半円120mm</v>
          </cell>
          <cell r="G3287" t="str">
            <v>床m2</v>
          </cell>
          <cell r="H3287">
            <v>630</v>
          </cell>
          <cell r="I3287" t="str">
            <v>標準書〔Ⅰ〕-</v>
          </cell>
          <cell r="J3287">
            <v>335</v>
          </cell>
        </row>
        <row r="3288">
          <cell r="B3288">
            <v>2470070</v>
          </cell>
          <cell r="C3288" t="str">
            <v>樋工事･(切妻･片流)</v>
          </cell>
          <cell r="E3288" t="str">
            <v>建㎡100㎡以上300㎡未満･塩ﾋﾞ角型120mm</v>
          </cell>
          <cell r="G3288" t="str">
            <v>床m2</v>
          </cell>
          <cell r="H3288">
            <v>800</v>
          </cell>
          <cell r="I3288" t="str">
            <v>標準書〔Ⅰ〕-</v>
          </cell>
          <cell r="J3288">
            <v>335</v>
          </cell>
        </row>
        <row r="3289">
          <cell r="B3289">
            <v>2470080</v>
          </cell>
          <cell r="C3289" t="str">
            <v>樋工事･(切妻･片流)</v>
          </cell>
          <cell r="E3289" t="str">
            <v>建㎡100㎡以上300㎡未満･塩ﾋﾞ角型150mm</v>
          </cell>
          <cell r="G3289" t="str">
            <v>床m2</v>
          </cell>
          <cell r="H3289">
            <v>910</v>
          </cell>
          <cell r="I3289" t="str">
            <v>標準書〔Ⅰ〕-</v>
          </cell>
          <cell r="J3289">
            <v>335</v>
          </cell>
        </row>
        <row r="3290">
          <cell r="B3290">
            <v>2470090</v>
          </cell>
          <cell r="C3290" t="str">
            <v>樋工事･(切妻･片流)</v>
          </cell>
          <cell r="E3290" t="str">
            <v>建㎡300㎡以上･塩ﾋﾞ半円120mm</v>
          </cell>
          <cell r="G3290" t="str">
            <v>床m2</v>
          </cell>
          <cell r="H3290">
            <v>510</v>
          </cell>
          <cell r="I3290" t="str">
            <v>標準書〔Ⅰ〕-</v>
          </cell>
          <cell r="J3290">
            <v>335</v>
          </cell>
        </row>
        <row r="3291">
          <cell r="B3291">
            <v>2470100</v>
          </cell>
          <cell r="C3291" t="str">
            <v>樋工事･(切妻･片流)</v>
          </cell>
          <cell r="E3291" t="str">
            <v>建㎡300㎡以上･塩ﾋﾞ角型120mm</v>
          </cell>
          <cell r="G3291" t="str">
            <v>床m2</v>
          </cell>
          <cell r="H3291">
            <v>620</v>
          </cell>
          <cell r="I3291" t="str">
            <v>標準書〔Ⅰ〕-</v>
          </cell>
          <cell r="J3291">
            <v>335</v>
          </cell>
        </row>
        <row r="3292">
          <cell r="B3292">
            <v>2470110</v>
          </cell>
          <cell r="C3292" t="str">
            <v>樋工事･(切妻･片流)</v>
          </cell>
          <cell r="E3292" t="str">
            <v>建㎡300㎡以上･塩ﾋﾞ角型150mm</v>
          </cell>
          <cell r="G3292" t="str">
            <v>床m2</v>
          </cell>
          <cell r="H3292">
            <v>710</v>
          </cell>
          <cell r="I3292" t="str">
            <v>標準書〔Ⅰ〕-</v>
          </cell>
          <cell r="J3292">
            <v>335</v>
          </cell>
        </row>
        <row r="3293">
          <cell r="B3293">
            <v>2470120</v>
          </cell>
          <cell r="C3293" t="str">
            <v>樋工事･(陸屋根)</v>
          </cell>
          <cell r="E3293" t="str">
            <v>建㎡100㎡未満･軒高6m程度･竪樋VP管</v>
          </cell>
          <cell r="G3293" t="str">
            <v>床m2</v>
          </cell>
          <cell r="H3293">
            <v>800</v>
          </cell>
          <cell r="I3293" t="str">
            <v>標準書〔Ⅰ〕-</v>
          </cell>
          <cell r="J3293">
            <v>335</v>
          </cell>
        </row>
        <row r="3294">
          <cell r="B3294">
            <v>2470130</v>
          </cell>
          <cell r="C3294" t="str">
            <v>樋工事･(陸屋根)</v>
          </cell>
          <cell r="E3294" t="str">
            <v>建㎡100㎡未満･軒高9m程度･竪樋VP管</v>
          </cell>
          <cell r="G3294" t="str">
            <v>床m2</v>
          </cell>
          <cell r="H3294">
            <v>1080</v>
          </cell>
          <cell r="I3294" t="str">
            <v>標準書〔Ⅰ〕-</v>
          </cell>
          <cell r="J3294">
            <v>335</v>
          </cell>
        </row>
        <row r="3295">
          <cell r="B3295">
            <v>2470140</v>
          </cell>
          <cell r="C3295" t="str">
            <v>樋工事･(陸屋根)</v>
          </cell>
          <cell r="E3295" t="str">
            <v>建㎡100㎡未満･軒高12m程度･竪樋VP管</v>
          </cell>
          <cell r="G3295" t="str">
            <v>床m2</v>
          </cell>
          <cell r="H3295">
            <v>1360</v>
          </cell>
          <cell r="I3295" t="str">
            <v>標準書〔Ⅰ〕-</v>
          </cell>
          <cell r="J3295">
            <v>335</v>
          </cell>
        </row>
        <row r="3296">
          <cell r="B3296">
            <v>2470150</v>
          </cell>
          <cell r="C3296" t="str">
            <v>樋工事･(陸屋根)</v>
          </cell>
          <cell r="E3296" t="str">
            <v>建㎡100㎡未満･軒高15m程度･竪樋VP管</v>
          </cell>
          <cell r="G3296" t="str">
            <v>床m2</v>
          </cell>
          <cell r="H3296">
            <v>1650</v>
          </cell>
          <cell r="I3296" t="str">
            <v>標準書〔Ⅰ〕-</v>
          </cell>
          <cell r="J3296">
            <v>335</v>
          </cell>
        </row>
        <row r="3297">
          <cell r="B3297">
            <v>2470160</v>
          </cell>
          <cell r="C3297" t="str">
            <v>樋工事･(陸屋根)</v>
          </cell>
          <cell r="E3297" t="str">
            <v>建㎡100㎡未満･軒高18m程度･竪樋VP管</v>
          </cell>
          <cell r="G3297" t="str">
            <v>床m2</v>
          </cell>
          <cell r="H3297">
            <v>1930</v>
          </cell>
          <cell r="I3297" t="str">
            <v>標準書〔Ⅰ〕-</v>
          </cell>
          <cell r="J3297">
            <v>335</v>
          </cell>
        </row>
        <row r="3298">
          <cell r="B3298">
            <v>2470170</v>
          </cell>
          <cell r="C3298" t="str">
            <v>樋工事･(陸屋根)</v>
          </cell>
          <cell r="E3298" t="str">
            <v>建㎡100～300㎡･軒高6m程度･竪樋VP管</v>
          </cell>
          <cell r="G3298" t="str">
            <v>床m2</v>
          </cell>
          <cell r="H3298">
            <v>560</v>
          </cell>
          <cell r="I3298" t="str">
            <v>標準書〔Ⅰ〕-</v>
          </cell>
          <cell r="J3298">
            <v>335</v>
          </cell>
        </row>
        <row r="3299">
          <cell r="B3299">
            <v>2470180</v>
          </cell>
          <cell r="C3299" t="str">
            <v>樋工事･(陸屋根)</v>
          </cell>
          <cell r="E3299" t="str">
            <v>建㎡100～300㎡･軒高9m程度･竪樋VP管</v>
          </cell>
          <cell r="G3299" t="str">
            <v>床m2</v>
          </cell>
          <cell r="H3299">
            <v>760</v>
          </cell>
          <cell r="I3299" t="str">
            <v>標準書〔Ⅰ〕-</v>
          </cell>
          <cell r="J3299">
            <v>335</v>
          </cell>
        </row>
        <row r="3300">
          <cell r="B3300">
            <v>2470190</v>
          </cell>
          <cell r="C3300" t="str">
            <v>樋工事･(陸屋根)</v>
          </cell>
          <cell r="E3300" t="str">
            <v>建㎡100～300㎡･軒高12m程度･竪樋VP管</v>
          </cell>
          <cell r="G3300" t="str">
            <v>床m2</v>
          </cell>
          <cell r="H3300">
            <v>960</v>
          </cell>
          <cell r="I3300" t="str">
            <v>標準書〔Ⅰ〕-</v>
          </cell>
          <cell r="J3300">
            <v>335</v>
          </cell>
        </row>
        <row r="3301">
          <cell r="B3301">
            <v>2470200</v>
          </cell>
          <cell r="C3301" t="str">
            <v>樋工事･(陸屋根)</v>
          </cell>
          <cell r="E3301" t="str">
            <v>建㎡100～300㎡･軒高15m程度･竪樋VP管</v>
          </cell>
          <cell r="G3301" t="str">
            <v>床m2</v>
          </cell>
          <cell r="H3301">
            <v>1160</v>
          </cell>
          <cell r="I3301" t="str">
            <v>標準書〔Ⅰ〕-</v>
          </cell>
          <cell r="J3301">
            <v>335</v>
          </cell>
        </row>
        <row r="3302">
          <cell r="B3302">
            <v>2470210</v>
          </cell>
          <cell r="C3302" t="str">
            <v>樋工事･(陸屋根)</v>
          </cell>
          <cell r="E3302" t="str">
            <v>建㎡100～300㎡･軒高18m程度･竪樋VP管</v>
          </cell>
          <cell r="G3302" t="str">
            <v>床m2</v>
          </cell>
          <cell r="H3302">
            <v>1350</v>
          </cell>
          <cell r="I3302" t="str">
            <v>標準書〔Ⅰ〕-</v>
          </cell>
          <cell r="J3302">
            <v>335</v>
          </cell>
        </row>
        <row r="3303">
          <cell r="B3303">
            <v>2470220</v>
          </cell>
          <cell r="C3303" t="str">
            <v>樋工事･(陸屋根)</v>
          </cell>
          <cell r="E3303" t="str">
            <v>建㎡300㎡以上･軒高6m程度･竪樋VP管</v>
          </cell>
          <cell r="G3303" t="str">
            <v>床m2</v>
          </cell>
          <cell r="H3303">
            <v>420</v>
          </cell>
          <cell r="I3303" t="str">
            <v>標準書〔Ⅰ〕-</v>
          </cell>
          <cell r="J3303">
            <v>335</v>
          </cell>
        </row>
        <row r="3304">
          <cell r="B3304">
            <v>2470230</v>
          </cell>
          <cell r="C3304" t="str">
            <v>樋工事･(陸屋根)</v>
          </cell>
          <cell r="E3304" t="str">
            <v>建㎡300㎡以上･軒高9m程度･竪樋VP管</v>
          </cell>
          <cell r="G3304" t="str">
            <v>床m2</v>
          </cell>
          <cell r="H3304">
            <v>570</v>
          </cell>
          <cell r="I3304" t="str">
            <v>標準書〔Ⅰ〕-</v>
          </cell>
          <cell r="J3304">
            <v>335</v>
          </cell>
        </row>
        <row r="3305">
          <cell r="B3305">
            <v>2470240</v>
          </cell>
          <cell r="C3305" t="str">
            <v>樋工事･(陸屋根)</v>
          </cell>
          <cell r="E3305" t="str">
            <v>建㎡300㎡以上･軒高12m程度･竪樋VP管</v>
          </cell>
          <cell r="G3305" t="str">
            <v>床m2</v>
          </cell>
          <cell r="H3305">
            <v>720</v>
          </cell>
          <cell r="I3305" t="str">
            <v>標準書〔Ⅰ〕-</v>
          </cell>
          <cell r="J3305">
            <v>335</v>
          </cell>
        </row>
        <row r="3306">
          <cell r="B3306">
            <v>2470250</v>
          </cell>
          <cell r="C3306" t="str">
            <v>樋工事･(陸屋根)</v>
          </cell>
          <cell r="E3306" t="str">
            <v>建㎡300㎡以上･軒高15m程度･竪樋VP管</v>
          </cell>
          <cell r="G3306" t="str">
            <v>床m2</v>
          </cell>
          <cell r="H3306">
            <v>870</v>
          </cell>
          <cell r="I3306" t="str">
            <v>標準書〔Ⅰ〕-</v>
          </cell>
          <cell r="J3306">
            <v>335</v>
          </cell>
        </row>
        <row r="3307">
          <cell r="B3307">
            <v>2470260</v>
          </cell>
          <cell r="C3307" t="str">
            <v>樋工事･(陸屋根)</v>
          </cell>
          <cell r="E3307" t="str">
            <v>建㎡300㎡以上･軒高18m程度･竪樋VP管</v>
          </cell>
          <cell r="G3307" t="str">
            <v>床m2</v>
          </cell>
          <cell r="H3307">
            <v>1010</v>
          </cell>
          <cell r="I3307" t="str">
            <v>標準書〔Ⅰ〕-</v>
          </cell>
          <cell r="J3307">
            <v>335</v>
          </cell>
        </row>
        <row r="3308">
          <cell r="B3308">
            <v>2470270</v>
          </cell>
          <cell r="C3308" t="str">
            <v>軽量鉄骨壁下地組</v>
          </cell>
          <cell r="E3308" t="str">
            <v>間柱間隔450mm･下張あり</v>
          </cell>
          <cell r="G3308" t="str">
            <v>m2</v>
          </cell>
          <cell r="H3308">
            <v>1430</v>
          </cell>
          <cell r="I3308" t="str">
            <v>標準書〔Ⅰ〕-</v>
          </cell>
          <cell r="J3308">
            <v>335</v>
          </cell>
        </row>
        <row r="3309">
          <cell r="B3309">
            <v>2470280</v>
          </cell>
          <cell r="C3309" t="str">
            <v>軽量鉄骨壁下地組</v>
          </cell>
          <cell r="E3309" t="str">
            <v>間柱間隔300mm･下張なし</v>
          </cell>
          <cell r="G3309" t="str">
            <v>m2</v>
          </cell>
          <cell r="H3309">
            <v>1770</v>
          </cell>
          <cell r="I3309" t="str">
            <v>標準書〔Ⅰ〕-</v>
          </cell>
          <cell r="J3309">
            <v>335</v>
          </cell>
        </row>
        <row r="3310">
          <cell r="B3310">
            <v>2470290</v>
          </cell>
          <cell r="C3310" t="str">
            <v>軽量鉄骨天井下地組</v>
          </cell>
          <cell r="E3310" t="str">
            <v>野縁間隔360mm･下張用</v>
          </cell>
          <cell r="G3310" t="str">
            <v>m2</v>
          </cell>
          <cell r="H3310">
            <v>1230</v>
          </cell>
          <cell r="I3310" t="str">
            <v>標準書〔Ⅰ〕-</v>
          </cell>
          <cell r="J3310">
            <v>335</v>
          </cell>
        </row>
        <row r="3311">
          <cell r="B3311">
            <v>2470300</v>
          </cell>
          <cell r="C3311" t="str">
            <v>軽量鉄骨天井下地組</v>
          </cell>
          <cell r="E3311" t="str">
            <v>野縁間隔300mm･下張用</v>
          </cell>
          <cell r="G3311" t="str">
            <v>m2</v>
          </cell>
          <cell r="H3311">
            <v>1320</v>
          </cell>
          <cell r="I3311" t="str">
            <v>標準書〔Ⅰ〕-</v>
          </cell>
          <cell r="J3311">
            <v>335</v>
          </cell>
        </row>
        <row r="3312">
          <cell r="B3312">
            <v>2470310</v>
          </cell>
          <cell r="C3312" t="str">
            <v>軽量鉄骨天井下地組</v>
          </cell>
          <cell r="E3312" t="str">
            <v>野縁間隔255mm･下張用</v>
          </cell>
          <cell r="G3312" t="str">
            <v>m2</v>
          </cell>
          <cell r="H3312">
            <v>1500</v>
          </cell>
          <cell r="I3312" t="str">
            <v>標準書〔Ⅰ〕-</v>
          </cell>
          <cell r="J3312">
            <v>335</v>
          </cell>
        </row>
        <row r="3313">
          <cell r="B3313">
            <v>2470320</v>
          </cell>
          <cell r="C3313" t="str">
            <v>天井点検口</v>
          </cell>
          <cell r="E3313" t="str">
            <v>454mm角･ｱﾙﾐ製･開口部補強共</v>
          </cell>
          <cell r="G3313" t="str">
            <v>ヶ所</v>
          </cell>
          <cell r="H3313">
            <v>7320</v>
          </cell>
          <cell r="I3313" t="str">
            <v>標準書〔Ⅰ〕-</v>
          </cell>
          <cell r="J3313">
            <v>335</v>
          </cell>
        </row>
        <row r="3314">
          <cell r="B3314">
            <v>2470330</v>
          </cell>
          <cell r="C3314" t="str">
            <v>天井点検口</v>
          </cell>
          <cell r="E3314" t="str">
            <v>606mm角･ｱﾙﾐ製･開口部補強共</v>
          </cell>
          <cell r="G3314" t="str">
            <v>ヶ所</v>
          </cell>
          <cell r="H3314">
            <v>8120</v>
          </cell>
          <cell r="I3314" t="str">
            <v>標準書〔Ⅰ〕-</v>
          </cell>
          <cell r="J3314">
            <v>335</v>
          </cell>
        </row>
        <row r="3315">
          <cell r="B3315">
            <v>2470340</v>
          </cell>
          <cell r="C3315" t="str">
            <v>鉄骨階段</v>
          </cell>
          <cell r="E3315" t="str">
            <v>幅900mm･直階段･手摺共</v>
          </cell>
          <cell r="G3315" t="str">
            <v>ｍ</v>
          </cell>
          <cell r="H3315">
            <v>63200</v>
          </cell>
          <cell r="I3315" t="str">
            <v>標準書〔Ⅰ〕-</v>
          </cell>
          <cell r="J3315">
            <v>335</v>
          </cell>
        </row>
        <row r="3316">
          <cell r="B3316">
            <v>2470350</v>
          </cell>
          <cell r="C3316" t="str">
            <v>階段手摺</v>
          </cell>
          <cell r="E3316" t="str">
            <v>高さ900mm･ｽﾁｰﾙ</v>
          </cell>
          <cell r="G3316" t="str">
            <v>ｍ</v>
          </cell>
          <cell r="H3316">
            <v>11600</v>
          </cell>
          <cell r="I3316" t="str">
            <v>標準書〔Ⅰ〕-</v>
          </cell>
          <cell r="J3316">
            <v>335</v>
          </cell>
        </row>
        <row r="3317">
          <cell r="B3317">
            <v>2470360</v>
          </cell>
          <cell r="C3317" t="str">
            <v>階段すべり止め金具</v>
          </cell>
          <cell r="E3317" t="str">
            <v>幅35mm･ｽﾃﾝﾚｽ製･ｺﾞﾑ入り･直張</v>
          </cell>
          <cell r="G3317" t="str">
            <v>ｍ</v>
          </cell>
          <cell r="H3317">
            <v>2650</v>
          </cell>
          <cell r="I3317" t="str">
            <v>標準書〔Ⅰ〕-</v>
          </cell>
          <cell r="J3317">
            <v>335</v>
          </cell>
        </row>
        <row r="3318">
          <cell r="B3318">
            <v>2470370</v>
          </cell>
          <cell r="C3318" t="str">
            <v>階段すべり止め金具</v>
          </cell>
          <cell r="E3318" t="str">
            <v>幅40mm･真ちゅう製･直張</v>
          </cell>
          <cell r="G3318" t="str">
            <v>ｍ</v>
          </cell>
          <cell r="H3318">
            <v>3750</v>
          </cell>
          <cell r="I3318" t="str">
            <v>標準書〔Ⅰ〕-</v>
          </cell>
          <cell r="J3318">
            <v>335</v>
          </cell>
        </row>
        <row r="3319">
          <cell r="B3319">
            <v>2470380</v>
          </cell>
          <cell r="C3319" t="str">
            <v>階段すべり止め金具</v>
          </cell>
          <cell r="E3319" t="str">
            <v>幅35mm･ｱﾙﾐ製･ｺﾞﾑ入り･直張</v>
          </cell>
          <cell r="G3319" t="str">
            <v>ｍ</v>
          </cell>
          <cell r="H3319">
            <v>2170</v>
          </cell>
          <cell r="I3319" t="str">
            <v>標準書〔Ⅰ〕-</v>
          </cell>
          <cell r="J3319">
            <v>335</v>
          </cell>
        </row>
        <row r="3320">
          <cell r="B3320">
            <v>2470390</v>
          </cell>
          <cell r="C3320" t="str">
            <v>ﾙｰﾌﾄﾞﾚｲﾝ</v>
          </cell>
          <cell r="E3320" t="str">
            <v>φ50mm･縦型･ｱｽﾌｧﾙﾄ防水用</v>
          </cell>
          <cell r="G3320" t="str">
            <v>ヶ所</v>
          </cell>
          <cell r="H3320">
            <v>6780</v>
          </cell>
          <cell r="I3320" t="str">
            <v>標準書〔Ⅰ〕-</v>
          </cell>
          <cell r="J3320">
            <v>335</v>
          </cell>
        </row>
        <row r="3321">
          <cell r="B3321">
            <v>2470400</v>
          </cell>
          <cell r="C3321" t="str">
            <v>ﾙｰﾌﾄﾞﾚｲﾝ</v>
          </cell>
          <cell r="E3321" t="str">
            <v>φ75mm･縦型･ｱｽﾌｧﾙﾄ防水用</v>
          </cell>
          <cell r="G3321" t="str">
            <v>ヶ所</v>
          </cell>
          <cell r="H3321">
            <v>7320</v>
          </cell>
          <cell r="I3321" t="str">
            <v>標準書〔Ⅰ〕-</v>
          </cell>
          <cell r="J3321">
            <v>335</v>
          </cell>
        </row>
        <row r="3322">
          <cell r="B3322">
            <v>2470410</v>
          </cell>
          <cell r="C3322" t="str">
            <v>ﾙｰﾌﾄﾞﾚｲﾝ</v>
          </cell>
          <cell r="E3322" t="str">
            <v>φ100mm･縦型･ｱｽﾌｧﾙﾄ防水用</v>
          </cell>
          <cell r="G3322" t="str">
            <v>ヶ所</v>
          </cell>
          <cell r="H3322">
            <v>8390</v>
          </cell>
          <cell r="I3322" t="str">
            <v>標準書〔Ⅰ〕-</v>
          </cell>
          <cell r="J3322">
            <v>335</v>
          </cell>
        </row>
        <row r="3323">
          <cell r="B3323">
            <v>2470420</v>
          </cell>
          <cell r="C3323" t="str">
            <v>ﾙｰﾌﾄﾞﾚｲﾝ</v>
          </cell>
          <cell r="E3323" t="str">
            <v>φ75mm･横型･ﾓﾙﾀﾙ防水用</v>
          </cell>
          <cell r="G3323" t="str">
            <v>ヶ所</v>
          </cell>
          <cell r="H3323">
            <v>8570</v>
          </cell>
          <cell r="I3323" t="str">
            <v>標準書〔Ⅰ〕-</v>
          </cell>
          <cell r="J3323">
            <v>335</v>
          </cell>
        </row>
        <row r="3324">
          <cell r="B3324">
            <v>2470430</v>
          </cell>
          <cell r="C3324" t="str">
            <v>ﾙｰﾌﾄﾞﾚｲﾝ</v>
          </cell>
          <cell r="E3324" t="str">
            <v>φ100mm･横型･ｱｽﾌｧﾙﾄ防水用</v>
          </cell>
          <cell r="G3324" t="str">
            <v>ヶ所</v>
          </cell>
          <cell r="H3324">
            <v>9880</v>
          </cell>
          <cell r="I3324" t="str">
            <v>標準書〔Ⅰ〕-</v>
          </cell>
          <cell r="J3324">
            <v>335</v>
          </cell>
        </row>
        <row r="3325">
          <cell r="B3325">
            <v>2470440</v>
          </cell>
          <cell r="C3325" t="str">
            <v>ﾌﾛｱﾄﾞﾚｲﾝ</v>
          </cell>
          <cell r="E3325" t="str">
            <v>φ75mm･縦型･ﾓﾙﾀﾙ防水用</v>
          </cell>
          <cell r="G3325" t="str">
            <v>ヶ所</v>
          </cell>
          <cell r="H3325">
            <v>6250</v>
          </cell>
          <cell r="I3325" t="str">
            <v>標準書〔Ⅰ〕-</v>
          </cell>
          <cell r="J3325">
            <v>335</v>
          </cell>
        </row>
        <row r="3326">
          <cell r="B3326">
            <v>2470450</v>
          </cell>
          <cell r="C3326" t="str">
            <v>ﾊﾞﾙｺﾆｰﾄﾞﾚｲﾝ</v>
          </cell>
          <cell r="E3326" t="str">
            <v>φ100mm･ﾊﾞﾙｺﾆｰ中継用</v>
          </cell>
          <cell r="G3326" t="str">
            <v>ヶ所</v>
          </cell>
          <cell r="H3326">
            <v>7250</v>
          </cell>
          <cell r="I3326" t="str">
            <v>標準書〔Ⅰ〕-</v>
          </cell>
          <cell r="J3326">
            <v>335</v>
          </cell>
        </row>
        <row r="3327">
          <cell r="B3327">
            <v>2470460</v>
          </cell>
          <cell r="C3327" t="str">
            <v>軒どい</v>
          </cell>
          <cell r="E3327" t="str">
            <v>径100mm･塩ﾋﾞ製･半円･受金物共</v>
          </cell>
          <cell r="G3327" t="str">
            <v>ｍ</v>
          </cell>
          <cell r="H3327">
            <v>1330</v>
          </cell>
          <cell r="I3327" t="str">
            <v>標準書〔Ⅰ〕-</v>
          </cell>
          <cell r="J3327">
            <v>335</v>
          </cell>
        </row>
        <row r="3328">
          <cell r="B3328">
            <v>2470470</v>
          </cell>
          <cell r="C3328" t="str">
            <v>軒どい</v>
          </cell>
          <cell r="E3328" t="str">
            <v>径105mm･塩ﾋﾞ製･半円･受金物共</v>
          </cell>
          <cell r="G3328" t="str">
            <v>ｍ</v>
          </cell>
          <cell r="H3328">
            <v>1360</v>
          </cell>
          <cell r="I3328" t="str">
            <v>標準書〔Ⅰ〕-</v>
          </cell>
          <cell r="J3328">
            <v>335</v>
          </cell>
        </row>
        <row r="3329">
          <cell r="B3329">
            <v>2470480</v>
          </cell>
          <cell r="C3329" t="str">
            <v>軒どい</v>
          </cell>
          <cell r="E3329" t="str">
            <v>径120mm･塩ﾋﾞ製･半円･受金物共</v>
          </cell>
          <cell r="G3329" t="str">
            <v>ｍ</v>
          </cell>
          <cell r="H3329">
            <v>1610</v>
          </cell>
          <cell r="I3329" t="str">
            <v>標準書〔Ⅰ〕-</v>
          </cell>
          <cell r="J3329">
            <v>335</v>
          </cell>
        </row>
        <row r="3330">
          <cell r="B3330">
            <v>2470490</v>
          </cell>
          <cell r="C3330" t="str">
            <v>軒どい</v>
          </cell>
          <cell r="E3330" t="str">
            <v>幅120mm･塩ﾋﾞ製･角型･受金物共</v>
          </cell>
          <cell r="G3330" t="str">
            <v>ｍ</v>
          </cell>
          <cell r="H3330">
            <v>2600</v>
          </cell>
          <cell r="I3330" t="str">
            <v>標準書〔Ⅰ〕-</v>
          </cell>
          <cell r="J3330">
            <v>336</v>
          </cell>
        </row>
        <row r="3331">
          <cell r="B3331">
            <v>2470500</v>
          </cell>
          <cell r="C3331" t="str">
            <v>軒どい</v>
          </cell>
          <cell r="E3331" t="str">
            <v>幅150mm･塩ﾋﾞ製･角型･受金物共</v>
          </cell>
          <cell r="G3331" t="str">
            <v>ｍ</v>
          </cell>
          <cell r="H3331">
            <v>3090</v>
          </cell>
          <cell r="I3331" t="str">
            <v>標準書〔Ⅰ〕-</v>
          </cell>
          <cell r="J3331">
            <v>336</v>
          </cell>
        </row>
        <row r="3332">
          <cell r="B3332">
            <v>2470510</v>
          </cell>
          <cell r="C3332" t="str">
            <v>立てどい</v>
          </cell>
          <cell r="E3332" t="str">
            <v>径60mm･塩ﾋﾞ製･丸型･受金物共</v>
          </cell>
          <cell r="G3332" t="str">
            <v>ｍ</v>
          </cell>
          <cell r="H3332">
            <v>1550</v>
          </cell>
          <cell r="I3332" t="str">
            <v>標準書〔Ⅰ〕-</v>
          </cell>
          <cell r="J3332">
            <v>336</v>
          </cell>
        </row>
        <row r="3333">
          <cell r="B3333">
            <v>2470520</v>
          </cell>
          <cell r="C3333" t="str">
            <v>立てどい</v>
          </cell>
          <cell r="E3333" t="str">
            <v>径75mm･塩ﾋﾞ製･丸型･受金物共</v>
          </cell>
          <cell r="G3333" t="str">
            <v>ｍ</v>
          </cell>
          <cell r="H3333">
            <v>1790</v>
          </cell>
          <cell r="I3333" t="str">
            <v>標準書〔Ⅰ〕-</v>
          </cell>
          <cell r="J3333">
            <v>336</v>
          </cell>
        </row>
        <row r="3334">
          <cell r="B3334">
            <v>2470530</v>
          </cell>
          <cell r="C3334" t="str">
            <v>立てどい</v>
          </cell>
          <cell r="E3334" t="str">
            <v>辺60mm･塩ﾋﾞ製･角型･受金物共</v>
          </cell>
          <cell r="G3334" t="str">
            <v>ｍ</v>
          </cell>
          <cell r="H3334">
            <v>1610</v>
          </cell>
          <cell r="I3334" t="str">
            <v>標準書〔Ⅰ〕-</v>
          </cell>
          <cell r="J3334">
            <v>336</v>
          </cell>
        </row>
        <row r="3335">
          <cell r="B3335">
            <v>2470540</v>
          </cell>
          <cell r="C3335" t="str">
            <v>立てどい</v>
          </cell>
          <cell r="E3335" t="str">
            <v>VU管･50A･受金物共</v>
          </cell>
          <cell r="G3335" t="str">
            <v>ｍ</v>
          </cell>
          <cell r="H3335">
            <v>1180</v>
          </cell>
          <cell r="I3335" t="str">
            <v>標準書〔Ⅰ〕-</v>
          </cell>
          <cell r="J3335">
            <v>336</v>
          </cell>
        </row>
        <row r="3336">
          <cell r="B3336">
            <v>2470550</v>
          </cell>
          <cell r="C3336" t="str">
            <v>立てどい</v>
          </cell>
          <cell r="E3336" t="str">
            <v>VU管･65A･受金物共</v>
          </cell>
          <cell r="G3336" t="str">
            <v>ｍ</v>
          </cell>
          <cell r="H3336">
            <v>1550</v>
          </cell>
          <cell r="I3336" t="str">
            <v>標準書〔Ⅰ〕-</v>
          </cell>
          <cell r="J3336">
            <v>336</v>
          </cell>
        </row>
        <row r="3337">
          <cell r="B3337">
            <v>2470560</v>
          </cell>
          <cell r="C3337" t="str">
            <v>立てどい</v>
          </cell>
          <cell r="E3337" t="str">
            <v>VU管･75A･受金物共</v>
          </cell>
          <cell r="G3337" t="str">
            <v>ｍ</v>
          </cell>
          <cell r="H3337">
            <v>1790</v>
          </cell>
          <cell r="I3337" t="str">
            <v>標準書〔Ⅰ〕-</v>
          </cell>
          <cell r="J3337">
            <v>336</v>
          </cell>
        </row>
        <row r="3338">
          <cell r="B3338">
            <v>2470570</v>
          </cell>
          <cell r="C3338" t="str">
            <v>立てどい</v>
          </cell>
          <cell r="E3338" t="str">
            <v>VU管･100A･受金物共</v>
          </cell>
          <cell r="G3338" t="str">
            <v>ｍ</v>
          </cell>
          <cell r="H3338">
            <v>2060</v>
          </cell>
          <cell r="I3338" t="str">
            <v>標準書〔Ⅰ〕-</v>
          </cell>
          <cell r="J3338">
            <v>336</v>
          </cell>
        </row>
        <row r="3339">
          <cell r="B3339">
            <v>2470580</v>
          </cell>
          <cell r="C3339" t="str">
            <v>立てどい</v>
          </cell>
          <cell r="E3339" t="str">
            <v>VU管･125A･受金物共</v>
          </cell>
          <cell r="G3339" t="str">
            <v>ｍ</v>
          </cell>
          <cell r="H3339">
            <v>3050</v>
          </cell>
          <cell r="I3339" t="str">
            <v>標準書〔Ⅰ〕-</v>
          </cell>
          <cell r="J3339">
            <v>336</v>
          </cell>
        </row>
        <row r="3340">
          <cell r="B3340">
            <v>2470590</v>
          </cell>
          <cell r="C3340" t="str">
            <v>立てどい</v>
          </cell>
          <cell r="E3340" t="str">
            <v>VP(一般)管･75A･受金物共</v>
          </cell>
          <cell r="G3340" t="str">
            <v>ｍ</v>
          </cell>
          <cell r="H3340">
            <v>2550</v>
          </cell>
          <cell r="I3340" t="str">
            <v>標準書〔Ⅰ〕-</v>
          </cell>
          <cell r="J3340">
            <v>336</v>
          </cell>
        </row>
        <row r="3341">
          <cell r="B3341">
            <v>2470600</v>
          </cell>
          <cell r="C3341" t="str">
            <v>立てどい</v>
          </cell>
          <cell r="E3341" t="str">
            <v>VP(一般)管･100A･受金物共</v>
          </cell>
          <cell r="G3341" t="str">
            <v>ｍ</v>
          </cell>
          <cell r="H3341">
            <v>3310</v>
          </cell>
          <cell r="I3341" t="str">
            <v>標準書〔Ⅰ〕-</v>
          </cell>
          <cell r="J3341">
            <v>336</v>
          </cell>
        </row>
        <row r="3342">
          <cell r="B3342">
            <v>2470610</v>
          </cell>
          <cell r="C3342" t="str">
            <v>立てどい</v>
          </cell>
          <cell r="E3342" t="str">
            <v>VP(一般)管･125A･受金物共</v>
          </cell>
          <cell r="G3342" t="str">
            <v>ｍ</v>
          </cell>
          <cell r="H3342">
            <v>4200</v>
          </cell>
          <cell r="I3342" t="str">
            <v>標準書〔Ⅰ〕-</v>
          </cell>
          <cell r="J3342">
            <v>336</v>
          </cell>
        </row>
        <row r="3343">
          <cell r="B3343">
            <v>2470620</v>
          </cell>
          <cell r="C3343" t="str">
            <v>立てどい</v>
          </cell>
          <cell r="E3343" t="str">
            <v>VP管･50A･受金物共</v>
          </cell>
          <cell r="G3343" t="str">
            <v>ｍ</v>
          </cell>
          <cell r="H3343">
            <v>1520</v>
          </cell>
          <cell r="I3343" t="str">
            <v>標準書〔Ⅰ〕-</v>
          </cell>
          <cell r="J3343">
            <v>336</v>
          </cell>
        </row>
        <row r="3344">
          <cell r="B3344">
            <v>2470630</v>
          </cell>
          <cell r="C3344" t="str">
            <v>立てどい</v>
          </cell>
          <cell r="E3344" t="str">
            <v>VP管･65A･受金物共</v>
          </cell>
          <cell r="G3344" t="str">
            <v>ｍ</v>
          </cell>
          <cell r="H3344">
            <v>1950</v>
          </cell>
          <cell r="I3344" t="str">
            <v>標準書〔Ⅰ〕-</v>
          </cell>
          <cell r="J3344">
            <v>336</v>
          </cell>
        </row>
        <row r="3345">
          <cell r="B3345">
            <v>2470640</v>
          </cell>
          <cell r="C3345" t="str">
            <v>立てどい</v>
          </cell>
          <cell r="E3345" t="str">
            <v>VP管･75A･受金物共</v>
          </cell>
          <cell r="G3345" t="str">
            <v>ｍ</v>
          </cell>
          <cell r="H3345">
            <v>2550</v>
          </cell>
          <cell r="I3345" t="str">
            <v>標準書〔Ⅰ〕-</v>
          </cell>
          <cell r="J3345">
            <v>336</v>
          </cell>
        </row>
        <row r="3346">
          <cell r="B3346">
            <v>2470650</v>
          </cell>
          <cell r="C3346" t="str">
            <v>立てどい</v>
          </cell>
          <cell r="E3346" t="str">
            <v>VP管･100A･受金物共</v>
          </cell>
          <cell r="G3346" t="str">
            <v>ｍ</v>
          </cell>
          <cell r="H3346">
            <v>3310</v>
          </cell>
          <cell r="I3346" t="str">
            <v>標準書〔Ⅰ〕-</v>
          </cell>
          <cell r="J3346">
            <v>336</v>
          </cell>
        </row>
        <row r="3347">
          <cell r="B3347">
            <v>2470660</v>
          </cell>
          <cell r="C3347" t="str">
            <v>集水器[じょうご]</v>
          </cell>
          <cell r="E3347" t="str">
            <v>100mm･105mm用･塩ﾋﾞ製</v>
          </cell>
          <cell r="G3347" t="str">
            <v>ヶ所</v>
          </cell>
          <cell r="H3347">
            <v>2200</v>
          </cell>
          <cell r="I3347" t="str">
            <v>標準書〔Ⅰ〕-</v>
          </cell>
          <cell r="J3347">
            <v>336</v>
          </cell>
        </row>
        <row r="3348">
          <cell r="B3348">
            <v>2470670</v>
          </cell>
          <cell r="C3348" t="str">
            <v>集水器[じょうご]</v>
          </cell>
          <cell r="E3348" t="str">
            <v>120mm用･塩ﾋﾞ製</v>
          </cell>
          <cell r="G3348" t="str">
            <v>ヶ所</v>
          </cell>
          <cell r="H3348">
            <v>2610</v>
          </cell>
          <cell r="I3348" t="str">
            <v>標準書〔Ⅰ〕-</v>
          </cell>
          <cell r="J3348">
            <v>336</v>
          </cell>
        </row>
        <row r="3349">
          <cell r="B3349">
            <v>2470680</v>
          </cell>
          <cell r="C3349" t="str">
            <v>集水器[じょうご]</v>
          </cell>
          <cell r="E3349" t="str">
            <v>150mm用･塩ﾋﾞ製</v>
          </cell>
          <cell r="G3349" t="str">
            <v>ヶ所</v>
          </cell>
          <cell r="H3349">
            <v>3160</v>
          </cell>
          <cell r="I3349" t="str">
            <v>標準書〔Ⅰ〕-</v>
          </cell>
          <cell r="J3349">
            <v>336</v>
          </cell>
        </row>
        <row r="3350">
          <cell r="B3350">
            <v>2470690</v>
          </cell>
          <cell r="C3350" t="str">
            <v>谷樋</v>
          </cell>
          <cell r="E3350" t="str">
            <v>幅420mm･ｶﾗｰ鉄板</v>
          </cell>
          <cell r="G3350" t="str">
            <v>ｍ</v>
          </cell>
          <cell r="H3350">
            <v>4030</v>
          </cell>
          <cell r="I3350" t="str">
            <v>標準書〔Ⅰ〕-</v>
          </cell>
          <cell r="J3350">
            <v>336</v>
          </cell>
        </row>
        <row r="3351">
          <cell r="B3351">
            <v>2470700</v>
          </cell>
          <cell r="C3351" t="str">
            <v>谷樋</v>
          </cell>
          <cell r="E3351" t="str">
            <v>幅470mm･ｶﾗｰ鉄板</v>
          </cell>
          <cell r="G3351" t="str">
            <v>ｍ</v>
          </cell>
          <cell r="H3351">
            <v>4090</v>
          </cell>
          <cell r="I3351" t="str">
            <v>標準書〔Ⅰ〕-</v>
          </cell>
          <cell r="J3351">
            <v>336</v>
          </cell>
        </row>
        <row r="3352">
          <cell r="B3352">
            <v>2470710</v>
          </cell>
          <cell r="C3352" t="str">
            <v>谷樋</v>
          </cell>
          <cell r="E3352" t="str">
            <v>幅520mm･ｶﾗｰ鉄板</v>
          </cell>
          <cell r="G3352" t="str">
            <v>ｍ</v>
          </cell>
          <cell r="H3352">
            <v>4150</v>
          </cell>
          <cell r="I3352" t="str">
            <v>標準書〔Ⅰ〕-</v>
          </cell>
          <cell r="J3352">
            <v>336</v>
          </cell>
        </row>
        <row r="3353">
          <cell r="B3353">
            <v>2470720</v>
          </cell>
          <cell r="C3353" t="str">
            <v>谷樋</v>
          </cell>
          <cell r="E3353" t="str">
            <v>幅420mm･亜鉛鉄板</v>
          </cell>
          <cell r="G3353" t="str">
            <v>ｍ</v>
          </cell>
          <cell r="H3353">
            <v>3930</v>
          </cell>
          <cell r="I3353" t="str">
            <v>標準書〔Ⅰ〕-</v>
          </cell>
          <cell r="J3353">
            <v>336</v>
          </cell>
        </row>
        <row r="3354">
          <cell r="B3354">
            <v>2470730</v>
          </cell>
          <cell r="C3354" t="str">
            <v>谷樋</v>
          </cell>
          <cell r="E3354" t="str">
            <v>幅470mm･亜鉛鉄板</v>
          </cell>
          <cell r="G3354" t="str">
            <v>ｍ</v>
          </cell>
          <cell r="H3354">
            <v>3980</v>
          </cell>
          <cell r="I3354" t="str">
            <v>標準書〔Ⅰ〕-</v>
          </cell>
          <cell r="J3354">
            <v>336</v>
          </cell>
        </row>
        <row r="3355">
          <cell r="B3355">
            <v>2470740</v>
          </cell>
          <cell r="C3355" t="str">
            <v>谷樋</v>
          </cell>
          <cell r="E3355" t="str">
            <v>幅520mm･亜鉛鉄板</v>
          </cell>
          <cell r="G3355" t="str">
            <v>ｍ</v>
          </cell>
          <cell r="H3355">
            <v>4030</v>
          </cell>
          <cell r="I3355" t="str">
            <v>標準書〔Ⅰ〕-</v>
          </cell>
          <cell r="J3355">
            <v>336</v>
          </cell>
        </row>
        <row r="3356">
          <cell r="B3356">
            <v>2470750</v>
          </cell>
          <cell r="C3356" t="str">
            <v>水切･雨押え</v>
          </cell>
          <cell r="E3356" t="str">
            <v>糸幅240mm･ｶﾗｰ鉄板</v>
          </cell>
          <cell r="G3356" t="str">
            <v>ｍ</v>
          </cell>
          <cell r="H3356">
            <v>1270</v>
          </cell>
          <cell r="I3356" t="str">
            <v>標準書〔Ⅰ〕-</v>
          </cell>
          <cell r="J3356">
            <v>336</v>
          </cell>
        </row>
        <row r="3357">
          <cell r="B3357">
            <v>2470760</v>
          </cell>
          <cell r="C3357" t="str">
            <v>水切･雨押え</v>
          </cell>
          <cell r="E3357" t="str">
            <v>糸幅240mm･亜鉛鉄板</v>
          </cell>
          <cell r="G3357" t="str">
            <v>ｍ</v>
          </cell>
          <cell r="H3357">
            <v>1220</v>
          </cell>
          <cell r="I3357" t="str">
            <v>標準書〔Ⅰ〕-</v>
          </cell>
          <cell r="J3357">
            <v>336</v>
          </cell>
        </row>
        <row r="3358">
          <cell r="B3358">
            <v>2470770</v>
          </cell>
          <cell r="C3358" t="str">
            <v>下部養生管</v>
          </cell>
          <cell r="E3358" t="str">
            <v>白ｶﾞｽ管･80A×長さ1,800mm</v>
          </cell>
          <cell r="G3358" t="str">
            <v>ｍ</v>
          </cell>
          <cell r="H3358">
            <v>6960</v>
          </cell>
          <cell r="I3358" t="str">
            <v>標準書〔Ⅰ〕-</v>
          </cell>
          <cell r="J3358">
            <v>336</v>
          </cell>
        </row>
        <row r="3359">
          <cell r="B3359">
            <v>2470780</v>
          </cell>
          <cell r="C3359" t="str">
            <v>下部養生管</v>
          </cell>
          <cell r="E3359" t="str">
            <v>白ｶﾞｽ管･100A×長さ1,800mm</v>
          </cell>
          <cell r="G3359" t="str">
            <v>ｍ</v>
          </cell>
          <cell r="H3359">
            <v>9060</v>
          </cell>
          <cell r="I3359" t="str">
            <v>標準書〔Ⅰ〕-</v>
          </cell>
          <cell r="J3359">
            <v>336</v>
          </cell>
        </row>
        <row r="3360">
          <cell r="B3360">
            <v>2470790</v>
          </cell>
          <cell r="C3360" t="str">
            <v>下部養生管</v>
          </cell>
          <cell r="E3360" t="str">
            <v>白ｶﾞｽ管･125A×長さ1,800mm</v>
          </cell>
          <cell r="G3360" t="str">
            <v>ｍ</v>
          </cell>
          <cell r="H3360">
            <v>11900</v>
          </cell>
          <cell r="I3360" t="str">
            <v>標準書〔Ⅰ〕-</v>
          </cell>
          <cell r="J3360">
            <v>336</v>
          </cell>
        </row>
        <row r="3361">
          <cell r="B3361">
            <v>2470800</v>
          </cell>
          <cell r="C3361" t="str">
            <v>ﾊﾞﾙｺﾆｰ手摺</v>
          </cell>
          <cell r="E3361" t="str">
            <v>高さ1,100mm･φ42.7mm･ｽﾁｰﾙ</v>
          </cell>
          <cell r="G3361" t="str">
            <v>ｍ</v>
          </cell>
          <cell r="H3361">
            <v>10200</v>
          </cell>
          <cell r="I3361" t="str">
            <v>標準書〔Ⅰ〕-</v>
          </cell>
          <cell r="J3361">
            <v>336</v>
          </cell>
        </row>
        <row r="3362">
          <cell r="B3362">
            <v>2470810</v>
          </cell>
          <cell r="C3362" t="str">
            <v>ﾊﾞﾙｺﾆｰ手摺</v>
          </cell>
          <cell r="E3362" t="str">
            <v>高さ1,100mm･ｱﾙﾐ</v>
          </cell>
          <cell r="G3362" t="str">
            <v>ｍ</v>
          </cell>
          <cell r="H3362">
            <v>11200</v>
          </cell>
          <cell r="I3362" t="str">
            <v>標準書〔Ⅰ〕-</v>
          </cell>
          <cell r="J3362">
            <v>336</v>
          </cell>
        </row>
        <row r="3363">
          <cell r="B3363">
            <v>2470820</v>
          </cell>
          <cell r="C3363" t="str">
            <v>屋上ﾌｪﾝｽ</v>
          </cell>
          <cell r="E3363" t="str">
            <v>高さ1,800mm･φ42.7mm･ｽﾁｰﾙ</v>
          </cell>
          <cell r="G3363" t="str">
            <v>ｍ</v>
          </cell>
          <cell r="H3363">
            <v>22500</v>
          </cell>
          <cell r="I3363" t="str">
            <v>標準書〔Ⅰ〕-</v>
          </cell>
          <cell r="J3363">
            <v>336</v>
          </cell>
        </row>
        <row r="3364">
          <cell r="B3364">
            <v>2470830</v>
          </cell>
          <cell r="C3364" t="str">
            <v>屋上ﾌｪﾝｽ</v>
          </cell>
          <cell r="E3364" t="str">
            <v>高さ1,800mm･ｱﾙﾐ</v>
          </cell>
          <cell r="G3364" t="str">
            <v>ｍ</v>
          </cell>
          <cell r="H3364">
            <v>22400</v>
          </cell>
          <cell r="I3364" t="str">
            <v>標準書〔Ⅰ〕-</v>
          </cell>
          <cell r="J3364">
            <v>336</v>
          </cell>
        </row>
        <row r="3365">
          <cell r="B3365">
            <v>2470840</v>
          </cell>
          <cell r="C3365" t="str">
            <v>ｱﾙﾐ笠木</v>
          </cell>
          <cell r="E3365" t="str">
            <v>幅150mm</v>
          </cell>
          <cell r="G3365" t="str">
            <v>ｍ</v>
          </cell>
          <cell r="H3365">
            <v>3560</v>
          </cell>
          <cell r="I3365" t="str">
            <v>標準書〔Ⅰ〕-</v>
          </cell>
          <cell r="J3365">
            <v>336</v>
          </cell>
        </row>
        <row r="3366">
          <cell r="B3366">
            <v>2470850</v>
          </cell>
          <cell r="C3366" t="str">
            <v>ｱﾙﾐ笠木</v>
          </cell>
          <cell r="E3366" t="str">
            <v>幅200mm</v>
          </cell>
          <cell r="G3366" t="str">
            <v>ｍ</v>
          </cell>
          <cell r="H3366">
            <v>4440</v>
          </cell>
          <cell r="I3366" t="str">
            <v>標準書〔Ⅰ〕-</v>
          </cell>
          <cell r="J3366">
            <v>336</v>
          </cell>
        </row>
        <row r="3367">
          <cell r="B3367">
            <v>2470860</v>
          </cell>
          <cell r="C3367" t="str">
            <v>ﾊﾟﾗﾍﾟｯﾄ笠木</v>
          </cell>
          <cell r="E3367" t="str">
            <v>ｶﾗｰ鉄板･厚0.35mm･糸幅300mm</v>
          </cell>
          <cell r="G3367" t="str">
            <v>ｍ</v>
          </cell>
          <cell r="H3367">
            <v>3840</v>
          </cell>
          <cell r="I3367" t="str">
            <v>標準書〔Ⅰ〕-</v>
          </cell>
          <cell r="J3367">
            <v>336</v>
          </cell>
        </row>
        <row r="3368">
          <cell r="B3368">
            <v>2470870</v>
          </cell>
          <cell r="C3368" t="str">
            <v>ﾊﾟﾗﾍﾟｯﾄ笠木</v>
          </cell>
          <cell r="E3368" t="str">
            <v>ｶﾗｰ鉄板･厚0.40mm･糸幅300mm</v>
          </cell>
          <cell r="G3368" t="str">
            <v>ｍ</v>
          </cell>
          <cell r="H3368">
            <v>4080</v>
          </cell>
          <cell r="I3368" t="str">
            <v>標準書〔Ⅰ〕-</v>
          </cell>
          <cell r="J3368">
            <v>336</v>
          </cell>
        </row>
        <row r="3369">
          <cell r="B3369">
            <v>2470880</v>
          </cell>
          <cell r="C3369" t="str">
            <v>笠木付ｱﾙﾐ手すり</v>
          </cell>
          <cell r="E3369" t="str">
            <v>手摺高150mm×笠木幅170mm</v>
          </cell>
          <cell r="G3369" t="str">
            <v>ｍ</v>
          </cell>
          <cell r="H3369">
            <v>21600</v>
          </cell>
          <cell r="I3369" t="str">
            <v>標準書〔Ⅰ〕-</v>
          </cell>
          <cell r="J3369">
            <v>336</v>
          </cell>
        </row>
        <row r="3370">
          <cell r="B3370">
            <v>2470890</v>
          </cell>
          <cell r="C3370" t="str">
            <v>笠木付ｱﾙﾐ手すり</v>
          </cell>
          <cell r="E3370" t="str">
            <v>手摺高150mm×笠木幅220mm</v>
          </cell>
          <cell r="G3370" t="str">
            <v>ｍ</v>
          </cell>
          <cell r="H3370">
            <v>21600</v>
          </cell>
          <cell r="I3370" t="str">
            <v>標準書〔Ⅰ〕-</v>
          </cell>
          <cell r="J3370">
            <v>336</v>
          </cell>
        </row>
        <row r="3371">
          <cell r="B3371">
            <v>2470900</v>
          </cell>
          <cell r="C3371" t="str">
            <v>笠木付ｱﾙﾐ手すり</v>
          </cell>
          <cell r="E3371" t="str">
            <v>手摺高150mm×笠木幅255mm</v>
          </cell>
          <cell r="G3371" t="str">
            <v>ｍ</v>
          </cell>
          <cell r="H3371">
            <v>21600</v>
          </cell>
          <cell r="I3371" t="str">
            <v>標準書〔Ⅰ〕-</v>
          </cell>
          <cell r="J3371">
            <v>336</v>
          </cell>
        </row>
        <row r="3372">
          <cell r="B3372">
            <v>2470910</v>
          </cell>
          <cell r="C3372" t="str">
            <v>笠木付ｱﾙﾐ手すり</v>
          </cell>
          <cell r="E3372" t="str">
            <v>手摺高150mm×笠木幅280mm</v>
          </cell>
          <cell r="G3372" t="str">
            <v>ｍ</v>
          </cell>
          <cell r="H3372">
            <v>24800</v>
          </cell>
          <cell r="I3372" t="str">
            <v>標準書〔Ⅰ〕-</v>
          </cell>
          <cell r="J3372">
            <v>336</v>
          </cell>
        </row>
        <row r="3373">
          <cell r="B3373">
            <v>2470920</v>
          </cell>
          <cell r="C3373" t="str">
            <v>屋上丸環</v>
          </cell>
          <cell r="E3373" t="str">
            <v>φ19mm･内径100mm･鋼製亜鉛ﾒｯｷ</v>
          </cell>
          <cell r="G3373" t="str">
            <v>ヶ所</v>
          </cell>
          <cell r="H3373">
            <v>2090</v>
          </cell>
          <cell r="I3373" t="str">
            <v>標準書〔Ⅰ〕-</v>
          </cell>
          <cell r="J3373">
            <v>336</v>
          </cell>
        </row>
        <row r="3374">
          <cell r="B3374">
            <v>2470930</v>
          </cell>
          <cell r="C3374" t="str">
            <v>屋上丸環</v>
          </cell>
          <cell r="E3374" t="str">
            <v>φ19mm･内径100mm･ｽﾃﾝﾚｽ</v>
          </cell>
          <cell r="G3374" t="str">
            <v>ヶ所</v>
          </cell>
          <cell r="H3374">
            <v>4130</v>
          </cell>
          <cell r="I3374" t="str">
            <v>標準書〔Ⅰ〕-</v>
          </cell>
          <cell r="J3374">
            <v>336</v>
          </cell>
        </row>
        <row r="3375">
          <cell r="B3375">
            <v>2470940</v>
          </cell>
          <cell r="C3375" t="str">
            <v>ﾀﾗｯﾌﾟ[足掛金物]</v>
          </cell>
          <cell r="E3375" t="str">
            <v>φ19mm･幅400mm･鋼製</v>
          </cell>
          <cell r="G3375" t="str">
            <v>ヶ所</v>
          </cell>
          <cell r="H3375">
            <v>1650</v>
          </cell>
          <cell r="I3375" t="str">
            <v>標準書〔Ⅰ〕-</v>
          </cell>
          <cell r="J3375">
            <v>336</v>
          </cell>
        </row>
        <row r="3376">
          <cell r="B3376">
            <v>2470950</v>
          </cell>
          <cell r="C3376" t="str">
            <v>ﾀﾗｯﾌﾟ[足掛金物]</v>
          </cell>
          <cell r="E3376" t="str">
            <v>φ19mm･幅400mm･ｽﾃﾝﾚｽ製</v>
          </cell>
          <cell r="G3376" t="str">
            <v>ヶ所</v>
          </cell>
          <cell r="H3376">
            <v>2470</v>
          </cell>
          <cell r="I3376" t="str">
            <v>標準書〔Ⅰ〕-</v>
          </cell>
          <cell r="J3376">
            <v>336</v>
          </cell>
        </row>
        <row r="3377">
          <cell r="B3377">
            <v>2470960</v>
          </cell>
          <cell r="C3377" t="str">
            <v>ﾀﾗｯﾌﾟ[足掛金物]</v>
          </cell>
          <cell r="E3377" t="str">
            <v>φ22mm･幅400mm･ｽﾃﾝﾚｽ製</v>
          </cell>
          <cell r="G3377" t="str">
            <v>ヶ所</v>
          </cell>
          <cell r="H3377">
            <v>2890</v>
          </cell>
          <cell r="I3377" t="str">
            <v>標準書〔Ⅰ〕-</v>
          </cell>
          <cell r="J3377">
            <v>336</v>
          </cell>
        </row>
        <row r="3378">
          <cell r="B3378">
            <v>2470970</v>
          </cell>
          <cell r="C3378" t="str">
            <v>窓面格子</v>
          </cell>
          <cell r="E3378" t="str">
            <v>幅916mm×高さ400mm･ｱﾙﾐ製</v>
          </cell>
          <cell r="G3378" t="str">
            <v>ヶ所</v>
          </cell>
          <cell r="H3378">
            <v>7410</v>
          </cell>
          <cell r="I3378" t="str">
            <v>標準書〔Ⅰ〕-</v>
          </cell>
          <cell r="J3378">
            <v>337</v>
          </cell>
        </row>
        <row r="3379">
          <cell r="B3379">
            <v>2470980</v>
          </cell>
          <cell r="C3379" t="str">
            <v>窓面格子</v>
          </cell>
          <cell r="E3379" t="str">
            <v>幅916mm×高さ600mm･ｱﾙﾐ製</v>
          </cell>
          <cell r="G3379" t="str">
            <v>ヶ所</v>
          </cell>
          <cell r="H3379">
            <v>12500</v>
          </cell>
          <cell r="I3379" t="str">
            <v>標準書〔Ⅰ〕-</v>
          </cell>
          <cell r="J3379">
            <v>337</v>
          </cell>
        </row>
        <row r="3380">
          <cell r="B3380">
            <v>2470990</v>
          </cell>
          <cell r="C3380" t="str">
            <v>窓面格子</v>
          </cell>
          <cell r="E3380" t="str">
            <v>幅916mm×高さ800mm･ｱﾙﾐ製</v>
          </cell>
          <cell r="G3380" t="str">
            <v>ヶ所</v>
          </cell>
          <cell r="H3380">
            <v>14600</v>
          </cell>
          <cell r="I3380" t="str">
            <v>標準書〔Ⅰ〕-</v>
          </cell>
          <cell r="J3380">
            <v>337</v>
          </cell>
        </row>
        <row r="3381">
          <cell r="B3381">
            <v>2471000</v>
          </cell>
          <cell r="C3381" t="str">
            <v>窓面格子</v>
          </cell>
          <cell r="E3381" t="str">
            <v>幅1,816mm×高さ400mm･ｱﾙﾐ製</v>
          </cell>
          <cell r="G3381" t="str">
            <v>ヶ所</v>
          </cell>
          <cell r="H3381">
            <v>14100</v>
          </cell>
          <cell r="I3381" t="str">
            <v>標準書〔Ⅰ〕-</v>
          </cell>
          <cell r="J3381">
            <v>337</v>
          </cell>
        </row>
        <row r="3382">
          <cell r="B3382">
            <v>2471010</v>
          </cell>
          <cell r="C3382" t="str">
            <v>窓面格子</v>
          </cell>
          <cell r="E3382" t="str">
            <v>幅1,816mm×高さ600mm･ｱﾙﾐ製</v>
          </cell>
          <cell r="G3382" t="str">
            <v>ヶ所</v>
          </cell>
          <cell r="H3382">
            <v>22400</v>
          </cell>
          <cell r="I3382" t="str">
            <v>標準書〔Ⅰ〕-</v>
          </cell>
          <cell r="J3382">
            <v>337</v>
          </cell>
        </row>
        <row r="3383">
          <cell r="B3383">
            <v>2471020</v>
          </cell>
          <cell r="C3383" t="str">
            <v>窓面格子</v>
          </cell>
          <cell r="E3383" t="str">
            <v>幅1,816mm×高さ800mm･ｱﾙﾐ製</v>
          </cell>
          <cell r="G3383" t="str">
            <v>ヶ所</v>
          </cell>
          <cell r="H3383">
            <v>25600</v>
          </cell>
          <cell r="I3383" t="str">
            <v>標準書〔Ⅰ〕-</v>
          </cell>
          <cell r="J3383">
            <v>337</v>
          </cell>
        </row>
        <row r="3384">
          <cell r="B3384">
            <v>2471030</v>
          </cell>
          <cell r="C3384" t="str">
            <v>装飾窓格子</v>
          </cell>
          <cell r="E3384" t="str">
            <v>幅870mm×高さ500mm･ｱﾙﾐ製</v>
          </cell>
          <cell r="G3384" t="str">
            <v>ヶ所</v>
          </cell>
          <cell r="H3384">
            <v>13200</v>
          </cell>
          <cell r="I3384" t="str">
            <v>標準書〔Ⅰ〕-</v>
          </cell>
          <cell r="J3384">
            <v>337</v>
          </cell>
        </row>
        <row r="3385">
          <cell r="B3385">
            <v>2471040</v>
          </cell>
          <cell r="C3385" t="str">
            <v>装飾窓格子</v>
          </cell>
          <cell r="E3385" t="str">
            <v>幅870mm×高さ800mm･ｱﾙﾐ製</v>
          </cell>
          <cell r="G3385" t="str">
            <v>ヶ所</v>
          </cell>
          <cell r="H3385">
            <v>18900</v>
          </cell>
          <cell r="I3385" t="str">
            <v>標準書〔Ⅰ〕-</v>
          </cell>
          <cell r="J3385">
            <v>337</v>
          </cell>
        </row>
        <row r="3386">
          <cell r="B3386">
            <v>2471050</v>
          </cell>
          <cell r="C3386" t="str">
            <v>装飾窓格子</v>
          </cell>
          <cell r="E3386" t="str">
            <v>幅1,330mm×高さ800mm･ｱﾙﾐ製</v>
          </cell>
          <cell r="G3386" t="str">
            <v>ヶ所</v>
          </cell>
          <cell r="H3386">
            <v>28600</v>
          </cell>
          <cell r="I3386" t="str">
            <v>標準書〔Ⅰ〕-</v>
          </cell>
          <cell r="J3386">
            <v>337</v>
          </cell>
        </row>
        <row r="3387">
          <cell r="B3387">
            <v>2471060</v>
          </cell>
          <cell r="C3387" t="str">
            <v>装飾窓格子</v>
          </cell>
          <cell r="E3387" t="str">
            <v>幅1,330mm×高さ1,400mm･ｱﾙﾐ製</v>
          </cell>
          <cell r="G3387" t="str">
            <v>ヶ所</v>
          </cell>
          <cell r="H3387">
            <v>40800</v>
          </cell>
          <cell r="I3387" t="str">
            <v>標準書〔Ⅰ〕-</v>
          </cell>
          <cell r="J3387">
            <v>337</v>
          </cell>
        </row>
        <row r="3388">
          <cell r="B3388">
            <v>2471070</v>
          </cell>
          <cell r="C3388" t="str">
            <v>装飾窓格子</v>
          </cell>
          <cell r="E3388" t="str">
            <v>幅1,780mm×高さ500mm･ｱﾙﾐ製</v>
          </cell>
          <cell r="G3388" t="str">
            <v>ヶ所</v>
          </cell>
          <cell r="H3388">
            <v>25900</v>
          </cell>
          <cell r="I3388" t="str">
            <v>標準書〔Ⅰ〕-</v>
          </cell>
          <cell r="J3388">
            <v>337</v>
          </cell>
        </row>
        <row r="3389">
          <cell r="B3389">
            <v>2471080</v>
          </cell>
          <cell r="C3389" t="str">
            <v>装飾窓格子</v>
          </cell>
          <cell r="E3389" t="str">
            <v>幅1,780mm×高さ950mm･ｱﾙﾐ製</v>
          </cell>
          <cell r="G3389" t="str">
            <v>ヶ所</v>
          </cell>
          <cell r="H3389">
            <v>36700</v>
          </cell>
          <cell r="I3389" t="str">
            <v>標準書〔Ⅰ〕-</v>
          </cell>
          <cell r="J3389">
            <v>337</v>
          </cell>
        </row>
        <row r="3390">
          <cell r="B3390">
            <v>2471090</v>
          </cell>
          <cell r="C3390" t="str">
            <v>ｸﾞﾚｰﾁﾝｸﾞ</v>
          </cell>
          <cell r="E3390" t="str">
            <v>幅250mm･鋳鉄製</v>
          </cell>
          <cell r="G3390" t="str">
            <v>ｍ</v>
          </cell>
          <cell r="H3390">
            <v>11300</v>
          </cell>
          <cell r="I3390" t="str">
            <v>標準書〔Ⅰ〕-</v>
          </cell>
          <cell r="J3390">
            <v>337</v>
          </cell>
        </row>
        <row r="3391">
          <cell r="B3391">
            <v>2471100</v>
          </cell>
          <cell r="C3391" t="str">
            <v>ｸﾞﾚｰﾁﾝｸﾞ</v>
          </cell>
          <cell r="E3391" t="str">
            <v>幅350mm･鋳鉄製</v>
          </cell>
          <cell r="G3391" t="str">
            <v>ｍ</v>
          </cell>
          <cell r="H3391">
            <v>13400</v>
          </cell>
          <cell r="I3391" t="str">
            <v>標準書〔Ⅰ〕-</v>
          </cell>
          <cell r="J3391">
            <v>337</v>
          </cell>
        </row>
        <row r="3392">
          <cell r="B3392">
            <v>2471110</v>
          </cell>
          <cell r="C3392" t="str">
            <v>ｸﾞﾚｰﾁﾝｸﾞ</v>
          </cell>
          <cell r="E3392" t="str">
            <v>幅250mm･ｽﾃﾝﾚｽ製</v>
          </cell>
          <cell r="G3392" t="str">
            <v>ｍ</v>
          </cell>
          <cell r="H3392">
            <v>29500</v>
          </cell>
          <cell r="I3392" t="str">
            <v>標準書〔Ⅰ〕-</v>
          </cell>
          <cell r="J3392">
            <v>337</v>
          </cell>
        </row>
        <row r="3393">
          <cell r="B3393">
            <v>2471120</v>
          </cell>
          <cell r="C3393" t="str">
            <v>ｸﾞﾚｰﾁﾝｸﾞ</v>
          </cell>
          <cell r="E3393" t="str">
            <v>幅350mm･ｽﾃﾝﾚｽ製</v>
          </cell>
          <cell r="G3393" t="str">
            <v>ｍ</v>
          </cell>
          <cell r="H3393">
            <v>31600</v>
          </cell>
          <cell r="I3393" t="str">
            <v>標準書〔Ⅰ〕-</v>
          </cell>
          <cell r="J3393">
            <v>337</v>
          </cell>
        </row>
        <row r="3394">
          <cell r="B3394">
            <v>2471130</v>
          </cell>
          <cell r="C3394" t="str">
            <v>ｶｰﾃﾝﾚｰﾙ</v>
          </cell>
          <cell r="E3394" t="str">
            <v>ｼﾝｸﾞﾙ･2m物･ｱﾙﾐ製</v>
          </cell>
          <cell r="G3394" t="str">
            <v>組</v>
          </cell>
          <cell r="H3394">
            <v>2660</v>
          </cell>
          <cell r="I3394" t="str">
            <v>標準書〔Ⅰ〕-</v>
          </cell>
          <cell r="J3394">
            <v>337</v>
          </cell>
        </row>
        <row r="3395">
          <cell r="B3395">
            <v>2471140</v>
          </cell>
          <cell r="C3395" t="str">
            <v>ｶｰﾃﾝﾚｰﾙ</v>
          </cell>
          <cell r="E3395" t="str">
            <v>ｼﾝｸﾞﾙ･2m物･ｽﾃﾝﾚｽ製</v>
          </cell>
          <cell r="G3395" t="str">
            <v>組</v>
          </cell>
          <cell r="H3395">
            <v>2590</v>
          </cell>
          <cell r="I3395" t="str">
            <v>標準書〔Ⅰ〕-</v>
          </cell>
          <cell r="J3395">
            <v>337</v>
          </cell>
        </row>
        <row r="3396">
          <cell r="B3396">
            <v>2471150</v>
          </cell>
          <cell r="C3396" t="str">
            <v>ｶｰﾃﾝﾚｰﾙ</v>
          </cell>
          <cell r="E3396" t="str">
            <v>ｼﾝｸﾞﾙ･2m物･ｽﾁｰﾙ製</v>
          </cell>
          <cell r="G3396" t="str">
            <v>組</v>
          </cell>
          <cell r="H3396">
            <v>2430</v>
          </cell>
          <cell r="I3396" t="str">
            <v>標準書〔Ⅰ〕-</v>
          </cell>
          <cell r="J3396">
            <v>337</v>
          </cell>
        </row>
        <row r="3397">
          <cell r="B3397">
            <v>2471160</v>
          </cell>
          <cell r="C3397" t="str">
            <v>ｶｰﾃﾝﾚｰﾙ</v>
          </cell>
          <cell r="E3397" t="str">
            <v>ﾀﾞﾌﾞﾙ･2m物･ｱﾙﾐ製</v>
          </cell>
          <cell r="G3397" t="str">
            <v>組</v>
          </cell>
          <cell r="H3397">
            <v>4100</v>
          </cell>
          <cell r="I3397" t="str">
            <v>標準書〔Ⅰ〕-</v>
          </cell>
          <cell r="J3397">
            <v>337</v>
          </cell>
        </row>
        <row r="3398">
          <cell r="B3398">
            <v>2471170</v>
          </cell>
          <cell r="C3398" t="str">
            <v>ｶｰﾃﾝﾚｰﾙ</v>
          </cell>
          <cell r="E3398" t="str">
            <v>ﾀﾞﾌﾞﾙ･2m物･ｽﾃﾝﾚｽ製</v>
          </cell>
          <cell r="G3398" t="str">
            <v>組</v>
          </cell>
          <cell r="H3398">
            <v>4160</v>
          </cell>
          <cell r="I3398" t="str">
            <v>標準書〔Ⅰ〕-</v>
          </cell>
          <cell r="J3398">
            <v>337</v>
          </cell>
        </row>
        <row r="3399">
          <cell r="B3399">
            <v>2510010</v>
          </cell>
          <cell r="C3399" t="str">
            <v>ﾌﾗｯｼｭ戸</v>
          </cell>
          <cell r="E3399" t="str">
            <v>大きさ区分Ⅰ･上</v>
          </cell>
          <cell r="G3399" t="str">
            <v>枚</v>
          </cell>
          <cell r="H3399">
            <v>41400</v>
          </cell>
          <cell r="I3399" t="str">
            <v>標準書〔Ⅰ〕-</v>
          </cell>
          <cell r="J3399">
            <v>338</v>
          </cell>
        </row>
        <row r="3400">
          <cell r="B3400">
            <v>2510020</v>
          </cell>
          <cell r="C3400" t="str">
            <v>ﾌﾗｯｼｭ戸</v>
          </cell>
          <cell r="E3400" t="str">
            <v>大きさ区分Ⅰ･中</v>
          </cell>
          <cell r="G3400" t="str">
            <v>枚</v>
          </cell>
          <cell r="H3400">
            <v>22000</v>
          </cell>
          <cell r="I3400" t="str">
            <v>標準書〔Ⅰ〕-</v>
          </cell>
          <cell r="J3400">
            <v>338</v>
          </cell>
        </row>
        <row r="3401">
          <cell r="B3401">
            <v>2510030</v>
          </cell>
          <cell r="C3401" t="str">
            <v>ﾌﾗｯｼｭ戸</v>
          </cell>
          <cell r="E3401" t="str">
            <v>大きさ区分Ⅰ･並</v>
          </cell>
          <cell r="G3401" t="str">
            <v>枚</v>
          </cell>
          <cell r="H3401">
            <v>18500</v>
          </cell>
          <cell r="I3401" t="str">
            <v>標準書〔Ⅰ〕-</v>
          </cell>
          <cell r="J3401">
            <v>338</v>
          </cell>
        </row>
        <row r="3402">
          <cell r="B3402">
            <v>2510040</v>
          </cell>
          <cell r="C3402" t="str">
            <v>ﾌﾗｯｼｭ戸</v>
          </cell>
          <cell r="E3402" t="str">
            <v>大きさ区分Ⅱ･上</v>
          </cell>
          <cell r="G3402" t="str">
            <v>枚</v>
          </cell>
          <cell r="H3402">
            <v>29700</v>
          </cell>
          <cell r="I3402" t="str">
            <v>標準書〔Ⅰ〕-</v>
          </cell>
          <cell r="J3402">
            <v>338</v>
          </cell>
        </row>
        <row r="3403">
          <cell r="B3403">
            <v>2510050</v>
          </cell>
          <cell r="C3403" t="str">
            <v>ﾌﾗｯｼｭ戸</v>
          </cell>
          <cell r="E3403" t="str">
            <v>大きさ区分Ⅱ･中</v>
          </cell>
          <cell r="G3403" t="str">
            <v>枚</v>
          </cell>
          <cell r="H3403">
            <v>16200</v>
          </cell>
          <cell r="I3403" t="str">
            <v>標準書〔Ⅰ〕-</v>
          </cell>
          <cell r="J3403">
            <v>338</v>
          </cell>
        </row>
        <row r="3404">
          <cell r="B3404">
            <v>2510060</v>
          </cell>
          <cell r="C3404" t="str">
            <v>ﾌﾗｯｼｭ戸</v>
          </cell>
          <cell r="E3404" t="str">
            <v>大きさ区分Ⅱ･並</v>
          </cell>
          <cell r="G3404" t="str">
            <v>枚</v>
          </cell>
          <cell r="H3404">
            <v>13700</v>
          </cell>
          <cell r="I3404" t="str">
            <v>標準書〔Ⅰ〕-</v>
          </cell>
          <cell r="J3404">
            <v>338</v>
          </cell>
        </row>
        <row r="3405">
          <cell r="B3405">
            <v>2510070</v>
          </cell>
          <cell r="C3405" t="str">
            <v>ﾌﾗｯｼｭ戸</v>
          </cell>
          <cell r="E3405" t="str">
            <v>大きさ区分Ⅲ･上</v>
          </cell>
          <cell r="G3405" t="str">
            <v>枚</v>
          </cell>
          <cell r="H3405">
            <v>21900</v>
          </cell>
          <cell r="I3405" t="str">
            <v>標準書〔Ⅰ〕-</v>
          </cell>
          <cell r="J3405">
            <v>338</v>
          </cell>
        </row>
        <row r="3406">
          <cell r="B3406">
            <v>2510080</v>
          </cell>
          <cell r="C3406" t="str">
            <v>ﾌﾗｯｼｭ戸</v>
          </cell>
          <cell r="E3406" t="str">
            <v>大きさ区分Ⅲ･中</v>
          </cell>
          <cell r="G3406" t="str">
            <v>枚</v>
          </cell>
          <cell r="H3406">
            <v>12300</v>
          </cell>
          <cell r="I3406" t="str">
            <v>標準書〔Ⅰ〕-</v>
          </cell>
          <cell r="J3406">
            <v>338</v>
          </cell>
        </row>
        <row r="3407">
          <cell r="B3407">
            <v>2510090</v>
          </cell>
          <cell r="C3407" t="str">
            <v>ﾌﾗｯｼｭ戸</v>
          </cell>
          <cell r="E3407" t="str">
            <v>大きさ区分Ⅲ･並</v>
          </cell>
          <cell r="G3407" t="str">
            <v>枚</v>
          </cell>
          <cell r="H3407">
            <v>10500</v>
          </cell>
          <cell r="I3407" t="str">
            <v>標準書〔Ⅰ〕-</v>
          </cell>
          <cell r="J3407">
            <v>338</v>
          </cell>
        </row>
        <row r="3408">
          <cell r="B3408">
            <v>2510100</v>
          </cell>
          <cell r="C3408" t="str">
            <v>ｶﾞﾗｽ戸[FL･厚3mm]</v>
          </cell>
          <cell r="E3408" t="str">
            <v>大きさ区分Ⅰ･上</v>
          </cell>
          <cell r="G3408" t="str">
            <v>枚</v>
          </cell>
          <cell r="H3408">
            <v>82800</v>
          </cell>
          <cell r="I3408" t="str">
            <v>標準書〔Ⅰ〕-</v>
          </cell>
          <cell r="J3408">
            <v>338</v>
          </cell>
        </row>
        <row r="3409">
          <cell r="B3409">
            <v>2510110</v>
          </cell>
          <cell r="C3409" t="str">
            <v>ｶﾞﾗｽ戸[FL･厚3mm]</v>
          </cell>
          <cell r="E3409" t="str">
            <v>大きさ区分Ⅰ･中</v>
          </cell>
          <cell r="G3409" t="str">
            <v>枚</v>
          </cell>
          <cell r="H3409">
            <v>64500</v>
          </cell>
          <cell r="I3409" t="str">
            <v>標準書〔Ⅰ〕-</v>
          </cell>
          <cell r="J3409">
            <v>338</v>
          </cell>
        </row>
        <row r="3410">
          <cell r="B3410">
            <v>2510120</v>
          </cell>
          <cell r="C3410" t="str">
            <v>ｶﾞﾗｽ戸[FL･厚3mm]</v>
          </cell>
          <cell r="E3410" t="str">
            <v>大きさ区分Ⅰ･並</v>
          </cell>
          <cell r="G3410" t="str">
            <v>枚</v>
          </cell>
          <cell r="H3410">
            <v>49400</v>
          </cell>
          <cell r="I3410" t="str">
            <v>標準書〔Ⅰ〕-</v>
          </cell>
          <cell r="J3410">
            <v>338</v>
          </cell>
        </row>
        <row r="3411">
          <cell r="B3411">
            <v>2510130</v>
          </cell>
          <cell r="C3411" t="str">
            <v>ｶﾞﾗｽ窓[FL･厚3mm]</v>
          </cell>
          <cell r="E3411" t="str">
            <v>大きさ区分Ⅱ･上</v>
          </cell>
          <cell r="G3411" t="str">
            <v>枚</v>
          </cell>
          <cell r="H3411">
            <v>34000</v>
          </cell>
          <cell r="I3411" t="str">
            <v>標準書〔Ⅰ〕-</v>
          </cell>
          <cell r="J3411">
            <v>338</v>
          </cell>
        </row>
        <row r="3412">
          <cell r="B3412">
            <v>2510140</v>
          </cell>
          <cell r="C3412" t="str">
            <v>ｶﾞﾗｽ窓[FL･厚3mm]</v>
          </cell>
          <cell r="E3412" t="str">
            <v>大きさ区分Ⅱ･中</v>
          </cell>
          <cell r="G3412" t="str">
            <v>枚</v>
          </cell>
          <cell r="H3412">
            <v>25600</v>
          </cell>
          <cell r="I3412" t="str">
            <v>標準書〔Ⅰ〕-</v>
          </cell>
          <cell r="J3412">
            <v>338</v>
          </cell>
        </row>
        <row r="3413">
          <cell r="B3413">
            <v>2510150</v>
          </cell>
          <cell r="C3413" t="str">
            <v>ｶﾞﾗｽ窓[FL･厚3mm]</v>
          </cell>
          <cell r="E3413" t="str">
            <v>大きさ区分Ⅱ･並</v>
          </cell>
          <cell r="G3413" t="str">
            <v>枚</v>
          </cell>
          <cell r="H3413">
            <v>23400</v>
          </cell>
          <cell r="I3413" t="str">
            <v>標準書〔Ⅰ〕-</v>
          </cell>
          <cell r="J3413">
            <v>338</v>
          </cell>
        </row>
        <row r="3414">
          <cell r="B3414">
            <v>2510160</v>
          </cell>
          <cell r="C3414" t="str">
            <v>ｶﾞﾗｽ窓[FL･厚3mm]</v>
          </cell>
          <cell r="E3414" t="str">
            <v>大きさ区分Ⅲ･上</v>
          </cell>
          <cell r="G3414" t="str">
            <v>枚</v>
          </cell>
          <cell r="H3414">
            <v>13100</v>
          </cell>
          <cell r="I3414" t="str">
            <v>標準書〔Ⅰ〕-</v>
          </cell>
          <cell r="J3414">
            <v>338</v>
          </cell>
        </row>
        <row r="3415">
          <cell r="B3415">
            <v>2510170</v>
          </cell>
          <cell r="C3415" t="str">
            <v>ｶﾞﾗｽ窓[FL･厚3mm]</v>
          </cell>
          <cell r="E3415" t="str">
            <v>大きさ区分Ⅲ･中</v>
          </cell>
          <cell r="G3415" t="str">
            <v>枚</v>
          </cell>
          <cell r="H3415">
            <v>10500</v>
          </cell>
          <cell r="I3415" t="str">
            <v>標準書〔Ⅰ〕-</v>
          </cell>
          <cell r="J3415">
            <v>338</v>
          </cell>
        </row>
        <row r="3416">
          <cell r="B3416">
            <v>2510180</v>
          </cell>
          <cell r="C3416" t="str">
            <v>ｶﾞﾗｽ窓[FL･厚3mm]</v>
          </cell>
          <cell r="E3416" t="str">
            <v>大きさ区分Ⅲ･並</v>
          </cell>
          <cell r="G3416" t="str">
            <v>枚</v>
          </cell>
          <cell r="H3416">
            <v>9650</v>
          </cell>
          <cell r="I3416" t="str">
            <v>標準書〔Ⅰ〕-</v>
          </cell>
          <cell r="J3416">
            <v>338</v>
          </cell>
        </row>
        <row r="3417">
          <cell r="B3417">
            <v>2510190</v>
          </cell>
          <cell r="C3417" t="str">
            <v>木製雨戸</v>
          </cell>
          <cell r="E3417" t="str">
            <v>ﾗﾜﾝ合板･大きさ区分Ⅰ</v>
          </cell>
          <cell r="G3417" t="str">
            <v>枚</v>
          </cell>
          <cell r="H3417">
            <v>8380</v>
          </cell>
          <cell r="I3417" t="str">
            <v>標準書〔Ⅰ〕-</v>
          </cell>
          <cell r="J3417">
            <v>338</v>
          </cell>
        </row>
        <row r="3418">
          <cell r="B3418">
            <v>2510200</v>
          </cell>
          <cell r="C3418" t="str">
            <v>木製雨戸</v>
          </cell>
          <cell r="E3418" t="str">
            <v>ﾗﾜﾝ合板･大きさ区分Ⅱ</v>
          </cell>
          <cell r="G3418" t="str">
            <v>枚</v>
          </cell>
          <cell r="H3418">
            <v>6170</v>
          </cell>
          <cell r="I3418" t="str">
            <v>標準書〔Ⅰ〕-</v>
          </cell>
          <cell r="J3418">
            <v>338</v>
          </cell>
        </row>
        <row r="3419">
          <cell r="B3419">
            <v>2510210</v>
          </cell>
          <cell r="C3419" t="str">
            <v>木製雨戸</v>
          </cell>
          <cell r="E3419" t="str">
            <v>ﾗﾜﾝ合板･大きさ区分Ⅲ</v>
          </cell>
          <cell r="G3419" t="str">
            <v>枚</v>
          </cell>
          <cell r="H3419">
            <v>4710</v>
          </cell>
          <cell r="I3419" t="str">
            <v>標準書〔Ⅰ〕-</v>
          </cell>
          <cell r="J3419">
            <v>338</v>
          </cell>
        </row>
        <row r="3420">
          <cell r="B3420">
            <v>2510220</v>
          </cell>
          <cell r="C3420" t="str">
            <v>格子戸(ｶﾞﾗｽ入り)</v>
          </cell>
          <cell r="E3420" t="str">
            <v>幅900mm×高さ1,800mm</v>
          </cell>
          <cell r="G3420" t="str">
            <v>枚</v>
          </cell>
          <cell r="H3420">
            <v>201300</v>
          </cell>
          <cell r="I3420" t="str">
            <v>標準書〔Ⅰ〕-</v>
          </cell>
          <cell r="J3420">
            <v>338</v>
          </cell>
        </row>
        <row r="3421">
          <cell r="B3421">
            <v>2510230</v>
          </cell>
          <cell r="C3421" t="str">
            <v>格子戸(吹抜け)</v>
          </cell>
          <cell r="E3421" t="str">
            <v>幅900mm×高さ1,800mm</v>
          </cell>
          <cell r="G3421" t="str">
            <v>枚</v>
          </cell>
          <cell r="H3421">
            <v>149900</v>
          </cell>
          <cell r="I3421" t="str">
            <v>標準書〔Ⅰ〕-</v>
          </cell>
          <cell r="J3421">
            <v>338</v>
          </cell>
        </row>
        <row r="3422">
          <cell r="B3422">
            <v>2510240</v>
          </cell>
          <cell r="C3422" t="str">
            <v>障子</v>
          </cell>
          <cell r="E3422" t="str">
            <v>大きさ区分Ⅰ･上</v>
          </cell>
          <cell r="G3422" t="str">
            <v>枚</v>
          </cell>
          <cell r="H3422">
            <v>49100</v>
          </cell>
          <cell r="I3422" t="str">
            <v>標準書〔Ⅰ〕-</v>
          </cell>
          <cell r="J3422">
            <v>338</v>
          </cell>
        </row>
        <row r="3423">
          <cell r="B3423">
            <v>2510250</v>
          </cell>
          <cell r="C3423" t="str">
            <v>障子</v>
          </cell>
          <cell r="E3423" t="str">
            <v>大きさ区分Ⅰ･中</v>
          </cell>
          <cell r="G3423" t="str">
            <v>枚</v>
          </cell>
          <cell r="H3423">
            <v>32400</v>
          </cell>
          <cell r="I3423" t="str">
            <v>標準書〔Ⅰ〕-</v>
          </cell>
          <cell r="J3423">
            <v>338</v>
          </cell>
        </row>
        <row r="3424">
          <cell r="B3424">
            <v>2510260</v>
          </cell>
          <cell r="C3424" t="str">
            <v>障子</v>
          </cell>
          <cell r="E3424" t="str">
            <v>大きさ区分Ⅰ･並</v>
          </cell>
          <cell r="G3424" t="str">
            <v>枚</v>
          </cell>
          <cell r="H3424">
            <v>18300</v>
          </cell>
          <cell r="I3424" t="str">
            <v>標準書〔Ⅰ〕-</v>
          </cell>
          <cell r="J3424">
            <v>338</v>
          </cell>
        </row>
        <row r="3425">
          <cell r="B3425">
            <v>2510270</v>
          </cell>
          <cell r="C3425" t="str">
            <v>障子</v>
          </cell>
          <cell r="E3425" t="str">
            <v>大きさ区分Ⅱ･上</v>
          </cell>
          <cell r="G3425" t="str">
            <v>枚</v>
          </cell>
          <cell r="H3425">
            <v>31700</v>
          </cell>
          <cell r="I3425" t="str">
            <v>標準書〔Ⅰ〕-</v>
          </cell>
          <cell r="J3425">
            <v>338</v>
          </cell>
        </row>
        <row r="3426">
          <cell r="B3426">
            <v>2510280</v>
          </cell>
          <cell r="C3426" t="str">
            <v>障子</v>
          </cell>
          <cell r="E3426" t="str">
            <v>大きさ区分Ⅱ･中</v>
          </cell>
          <cell r="G3426" t="str">
            <v>枚</v>
          </cell>
          <cell r="H3426">
            <v>23900</v>
          </cell>
          <cell r="I3426" t="str">
            <v>標準書〔Ⅰ〕-</v>
          </cell>
          <cell r="J3426">
            <v>338</v>
          </cell>
        </row>
        <row r="3427">
          <cell r="B3427">
            <v>2510290</v>
          </cell>
          <cell r="C3427" t="str">
            <v>障子</v>
          </cell>
          <cell r="E3427" t="str">
            <v>大きさ区分Ⅱ･並</v>
          </cell>
          <cell r="G3427" t="str">
            <v>枚</v>
          </cell>
          <cell r="H3427">
            <v>16500</v>
          </cell>
          <cell r="I3427" t="str">
            <v>標準書〔Ⅰ〕-</v>
          </cell>
          <cell r="J3427">
            <v>338</v>
          </cell>
        </row>
        <row r="3428">
          <cell r="B3428">
            <v>2510300</v>
          </cell>
          <cell r="C3428" t="str">
            <v>障子</v>
          </cell>
          <cell r="E3428" t="str">
            <v>大きさ区分Ⅲ･上</v>
          </cell>
          <cell r="G3428" t="str">
            <v>枚</v>
          </cell>
          <cell r="H3428">
            <v>15700</v>
          </cell>
          <cell r="I3428" t="str">
            <v>標準書〔Ⅰ〕-</v>
          </cell>
          <cell r="J3428">
            <v>338</v>
          </cell>
        </row>
        <row r="3429">
          <cell r="B3429">
            <v>2510310</v>
          </cell>
          <cell r="C3429" t="str">
            <v>障子</v>
          </cell>
          <cell r="E3429" t="str">
            <v>大きさ区分Ⅲ･中</v>
          </cell>
          <cell r="G3429" t="str">
            <v>枚</v>
          </cell>
          <cell r="H3429">
            <v>10000</v>
          </cell>
          <cell r="I3429" t="str">
            <v>標準書〔Ⅰ〕-</v>
          </cell>
          <cell r="J3429">
            <v>338</v>
          </cell>
        </row>
        <row r="3430">
          <cell r="B3430">
            <v>2510320</v>
          </cell>
          <cell r="C3430" t="str">
            <v>障子</v>
          </cell>
          <cell r="E3430" t="str">
            <v>大きさ区分Ⅲ･並</v>
          </cell>
          <cell r="G3430" t="str">
            <v>枚</v>
          </cell>
          <cell r="H3430">
            <v>8380</v>
          </cell>
          <cell r="I3430" t="str">
            <v>標準書〔Ⅰ〕-</v>
          </cell>
          <cell r="J3430">
            <v>338</v>
          </cell>
        </row>
        <row r="3431">
          <cell r="B3431">
            <v>2510330</v>
          </cell>
          <cell r="C3431" t="str">
            <v>ふすま</v>
          </cell>
          <cell r="E3431" t="str">
            <v>大きさ区分Ⅰ･上</v>
          </cell>
          <cell r="G3431" t="str">
            <v>枚</v>
          </cell>
          <cell r="H3431">
            <v>24100</v>
          </cell>
          <cell r="I3431" t="str">
            <v>標準書〔Ⅰ〕-</v>
          </cell>
          <cell r="J3431">
            <v>338</v>
          </cell>
        </row>
        <row r="3432">
          <cell r="B3432">
            <v>2510340</v>
          </cell>
          <cell r="C3432" t="str">
            <v>ふすま</v>
          </cell>
          <cell r="E3432" t="str">
            <v>大きさ区分Ⅰ･中</v>
          </cell>
          <cell r="G3432" t="str">
            <v>枚</v>
          </cell>
          <cell r="H3432">
            <v>16900</v>
          </cell>
          <cell r="I3432" t="str">
            <v>標準書〔Ⅰ〕-</v>
          </cell>
          <cell r="J3432">
            <v>338</v>
          </cell>
        </row>
        <row r="3433">
          <cell r="B3433">
            <v>2510350</v>
          </cell>
          <cell r="C3433" t="str">
            <v>ふすま</v>
          </cell>
          <cell r="E3433" t="str">
            <v>大きさ区分Ⅰ･並</v>
          </cell>
          <cell r="G3433" t="str">
            <v>枚</v>
          </cell>
          <cell r="H3433">
            <v>14000</v>
          </cell>
          <cell r="I3433" t="str">
            <v>標準書〔Ⅰ〕-</v>
          </cell>
          <cell r="J3433">
            <v>338</v>
          </cell>
        </row>
        <row r="3434">
          <cell r="B3434">
            <v>2510360</v>
          </cell>
          <cell r="C3434" t="str">
            <v>ふすま</v>
          </cell>
          <cell r="E3434" t="str">
            <v>大きさ区分Ⅱ･上</v>
          </cell>
          <cell r="G3434" t="str">
            <v>枚</v>
          </cell>
          <cell r="H3434">
            <v>21100</v>
          </cell>
          <cell r="I3434" t="str">
            <v>標準書〔Ⅰ〕-</v>
          </cell>
          <cell r="J3434">
            <v>338</v>
          </cell>
        </row>
        <row r="3435">
          <cell r="B3435">
            <v>2510370</v>
          </cell>
          <cell r="C3435" t="str">
            <v>ふすま</v>
          </cell>
          <cell r="E3435" t="str">
            <v>大きさ区分Ⅱ･中</v>
          </cell>
          <cell r="G3435" t="str">
            <v>枚</v>
          </cell>
          <cell r="H3435">
            <v>11900</v>
          </cell>
          <cell r="I3435" t="str">
            <v>標準書〔Ⅰ〕-</v>
          </cell>
          <cell r="J3435">
            <v>338</v>
          </cell>
        </row>
        <row r="3436">
          <cell r="B3436">
            <v>2510380</v>
          </cell>
          <cell r="C3436" t="str">
            <v>ふすま</v>
          </cell>
          <cell r="E3436" t="str">
            <v>大きさ区分Ⅱ･並</v>
          </cell>
          <cell r="G3436" t="str">
            <v>枚</v>
          </cell>
          <cell r="H3436">
            <v>9150</v>
          </cell>
          <cell r="I3436" t="str">
            <v>標準書〔Ⅰ〕-</v>
          </cell>
          <cell r="J3436">
            <v>338</v>
          </cell>
        </row>
        <row r="3437">
          <cell r="B3437">
            <v>2510390</v>
          </cell>
          <cell r="C3437" t="str">
            <v>ふすま</v>
          </cell>
          <cell r="E3437" t="str">
            <v>大きさ区分Ⅲ･天袋･地袋用･上</v>
          </cell>
          <cell r="G3437" t="str">
            <v>枚</v>
          </cell>
          <cell r="H3437">
            <v>18100</v>
          </cell>
          <cell r="I3437" t="str">
            <v>標準書〔Ⅰ〕-</v>
          </cell>
          <cell r="J3437">
            <v>338</v>
          </cell>
        </row>
        <row r="3438">
          <cell r="B3438">
            <v>2510400</v>
          </cell>
          <cell r="C3438" t="str">
            <v>ふすま</v>
          </cell>
          <cell r="E3438" t="str">
            <v>大きさ区分Ⅲ･天袋･地袋用･中</v>
          </cell>
          <cell r="G3438" t="str">
            <v>枚</v>
          </cell>
          <cell r="H3438">
            <v>9450</v>
          </cell>
          <cell r="I3438" t="str">
            <v>標準書〔Ⅰ〕-</v>
          </cell>
          <cell r="J3438">
            <v>338</v>
          </cell>
        </row>
        <row r="3439">
          <cell r="B3439">
            <v>2510410</v>
          </cell>
          <cell r="C3439" t="str">
            <v>ふすま</v>
          </cell>
          <cell r="E3439" t="str">
            <v>大きさ区分Ⅲ･天袋･地袋用･並</v>
          </cell>
          <cell r="G3439" t="str">
            <v>枚</v>
          </cell>
          <cell r="H3439">
            <v>7400</v>
          </cell>
          <cell r="I3439" t="str">
            <v>標準書〔Ⅰ〕-</v>
          </cell>
          <cell r="J3439">
            <v>338</v>
          </cell>
        </row>
        <row r="3440">
          <cell r="B3440">
            <v>2510420</v>
          </cell>
          <cell r="C3440" t="str">
            <v>木製網戸</v>
          </cell>
          <cell r="E3440" t="str">
            <v>幅900mm×高さ1,350mm･杉</v>
          </cell>
          <cell r="G3440" t="str">
            <v>枚</v>
          </cell>
          <cell r="H3440">
            <v>38600</v>
          </cell>
          <cell r="I3440" t="str">
            <v>標準書〔Ⅰ〕-</v>
          </cell>
          <cell r="J3440">
            <v>338</v>
          </cell>
        </row>
        <row r="3441">
          <cell r="B3441">
            <v>2510430</v>
          </cell>
          <cell r="C3441" t="str">
            <v>木製網戸</v>
          </cell>
          <cell r="E3441" t="str">
            <v>幅900mm×高さ1,350mm･桧</v>
          </cell>
          <cell r="G3441" t="str">
            <v>枚</v>
          </cell>
          <cell r="H3441">
            <v>42200</v>
          </cell>
          <cell r="I3441" t="str">
            <v>標準書〔Ⅰ〕-</v>
          </cell>
          <cell r="J3441">
            <v>338</v>
          </cell>
        </row>
        <row r="3442">
          <cell r="B3442">
            <v>2510440</v>
          </cell>
          <cell r="C3442" t="str">
            <v>木製網戸</v>
          </cell>
          <cell r="E3442" t="str">
            <v>幅900mm×高さ1,350mm･米桧</v>
          </cell>
          <cell r="G3442" t="str">
            <v>枚</v>
          </cell>
          <cell r="H3442">
            <v>36700</v>
          </cell>
          <cell r="I3442" t="str">
            <v>標準書〔Ⅰ〕-</v>
          </cell>
          <cell r="J3442">
            <v>338</v>
          </cell>
        </row>
        <row r="3443">
          <cell r="B3443">
            <v>2510450</v>
          </cell>
          <cell r="C3443" t="str">
            <v>木製網戸</v>
          </cell>
          <cell r="E3443" t="str">
            <v>幅900mm×高さ1,350mm･ｽﾌﾟﾙｽ</v>
          </cell>
          <cell r="G3443" t="str">
            <v>枚</v>
          </cell>
          <cell r="H3443">
            <v>32900</v>
          </cell>
          <cell r="I3443" t="str">
            <v>標準書〔Ⅰ〕-</v>
          </cell>
          <cell r="J3443">
            <v>338</v>
          </cell>
        </row>
        <row r="3444">
          <cell r="B3444">
            <v>2510460</v>
          </cell>
          <cell r="C3444" t="str">
            <v>木製網戸</v>
          </cell>
          <cell r="E3444" t="str">
            <v>幅900mm×高さ1,800mm･杉</v>
          </cell>
          <cell r="G3444" t="str">
            <v>枚</v>
          </cell>
          <cell r="H3444">
            <v>47600</v>
          </cell>
          <cell r="I3444" t="str">
            <v>標準書〔Ⅰ〕-</v>
          </cell>
          <cell r="J3444">
            <v>338</v>
          </cell>
        </row>
        <row r="3445">
          <cell r="B3445">
            <v>2510470</v>
          </cell>
          <cell r="C3445" t="str">
            <v>木製網戸</v>
          </cell>
          <cell r="E3445" t="str">
            <v>幅900mm×高さ1,800mm･桧</v>
          </cell>
          <cell r="G3445" t="str">
            <v>枚</v>
          </cell>
          <cell r="H3445">
            <v>53000</v>
          </cell>
          <cell r="I3445" t="str">
            <v>標準書〔Ⅰ〕-</v>
          </cell>
          <cell r="J3445">
            <v>338</v>
          </cell>
        </row>
        <row r="3446">
          <cell r="B3446">
            <v>2510480</v>
          </cell>
          <cell r="C3446" t="str">
            <v>木製網戸</v>
          </cell>
          <cell r="E3446" t="str">
            <v>幅900mm×高さ1,800mm･米桧</v>
          </cell>
          <cell r="G3446" t="str">
            <v>枚</v>
          </cell>
          <cell r="H3446">
            <v>45600</v>
          </cell>
          <cell r="I3446" t="str">
            <v>標準書〔Ⅰ〕-</v>
          </cell>
          <cell r="J3446">
            <v>338</v>
          </cell>
        </row>
        <row r="3447">
          <cell r="B3447">
            <v>2510490</v>
          </cell>
          <cell r="C3447" t="str">
            <v>木製網戸</v>
          </cell>
          <cell r="E3447" t="str">
            <v>幅900mｍ×高さ1,800mm･ｽﾌﾟﾙｽ</v>
          </cell>
          <cell r="G3447" t="str">
            <v>枚</v>
          </cell>
          <cell r="H3447">
            <v>40200</v>
          </cell>
          <cell r="I3447" t="str">
            <v>標準書〔Ⅰ〕-</v>
          </cell>
          <cell r="J3447">
            <v>339</v>
          </cell>
        </row>
        <row r="3448">
          <cell r="B3448">
            <v>2530010</v>
          </cell>
          <cell r="C3448" t="str">
            <v>ｱﾙﾐ引違い窓</v>
          </cell>
          <cell r="E3448" t="str">
            <v>大きさ区分Ⅰ･(ｶﾞﾗｽ別途)</v>
          </cell>
          <cell r="G3448" t="str">
            <v>m2</v>
          </cell>
          <cell r="H3448">
            <v>16100</v>
          </cell>
          <cell r="I3448" t="str">
            <v>標準書〔Ⅰ〕-</v>
          </cell>
          <cell r="J3448">
            <v>340</v>
          </cell>
        </row>
        <row r="3449">
          <cell r="B3449">
            <v>2530020</v>
          </cell>
          <cell r="C3449" t="str">
            <v>ｱﾙﾐ引違い窓</v>
          </cell>
          <cell r="E3449" t="str">
            <v>大きさ区分Ⅱ･(ｶﾞﾗｽ別途)</v>
          </cell>
          <cell r="G3449" t="str">
            <v>m2</v>
          </cell>
          <cell r="H3449">
            <v>10100</v>
          </cell>
          <cell r="I3449" t="str">
            <v>標準書〔Ⅰ〕-</v>
          </cell>
          <cell r="J3449">
            <v>340</v>
          </cell>
        </row>
        <row r="3450">
          <cell r="B3450">
            <v>2530030</v>
          </cell>
          <cell r="C3450" t="str">
            <v>ｱﾙﾐはめ殺窓</v>
          </cell>
          <cell r="E3450" t="str">
            <v>大きさ区分Ⅰ･(ｶﾞﾗｽ別途)</v>
          </cell>
          <cell r="G3450" t="str">
            <v>m2</v>
          </cell>
          <cell r="H3450">
            <v>16300</v>
          </cell>
          <cell r="I3450" t="str">
            <v>標準書〔Ⅰ〕-</v>
          </cell>
          <cell r="J3450">
            <v>340</v>
          </cell>
        </row>
        <row r="3451">
          <cell r="B3451">
            <v>2530040</v>
          </cell>
          <cell r="C3451" t="str">
            <v>ｱﾙﾐはめ殺窓</v>
          </cell>
          <cell r="E3451" t="str">
            <v>大きさ区分Ⅱ･(ｶﾞﾗｽ別途)</v>
          </cell>
          <cell r="G3451" t="str">
            <v>m2</v>
          </cell>
          <cell r="H3451">
            <v>11900</v>
          </cell>
          <cell r="I3451" t="str">
            <v>標準書〔Ⅰ〕-</v>
          </cell>
          <cell r="J3451">
            <v>340</v>
          </cell>
        </row>
        <row r="3452">
          <cell r="B3452">
            <v>2530050</v>
          </cell>
          <cell r="C3452" t="str">
            <v>ｱﾙﾐ内倒し窓</v>
          </cell>
          <cell r="E3452" t="str">
            <v>大きさ区分Ⅰ･(ｶﾞﾗｽ別途)</v>
          </cell>
          <cell r="G3452" t="str">
            <v>m2</v>
          </cell>
          <cell r="H3452">
            <v>32500</v>
          </cell>
          <cell r="I3452" t="str">
            <v>標準書〔Ⅰ〕-</v>
          </cell>
          <cell r="J3452">
            <v>340</v>
          </cell>
        </row>
        <row r="3453">
          <cell r="B3453">
            <v>2530060</v>
          </cell>
          <cell r="C3453" t="str">
            <v>ｱﾙﾐ内倒し窓</v>
          </cell>
          <cell r="E3453" t="str">
            <v>大きさ区分Ⅱ･(ｶﾞﾗｽ別途)</v>
          </cell>
          <cell r="G3453" t="str">
            <v>m2</v>
          </cell>
          <cell r="H3453">
            <v>21200</v>
          </cell>
          <cell r="I3453" t="str">
            <v>標準書〔Ⅰ〕-</v>
          </cell>
          <cell r="J3453">
            <v>340</v>
          </cell>
        </row>
        <row r="3454">
          <cell r="B3454">
            <v>2530070</v>
          </cell>
          <cell r="C3454" t="str">
            <v>玄関ｱﾙﾐﾄﾞｱ</v>
          </cell>
          <cell r="E3454" t="str">
            <v>片袖ﾀｲﾌﾟ･ﾗﾝﾏ付･上･(片袖･ﾗﾝﾏｶﾞﾗｽ別途)</v>
          </cell>
          <cell r="G3454" t="str">
            <v>ヶ所</v>
          </cell>
          <cell r="H3454">
            <v>275400</v>
          </cell>
          <cell r="I3454" t="str">
            <v>標準書〔Ⅰ〕-</v>
          </cell>
          <cell r="J3454">
            <v>340</v>
          </cell>
        </row>
        <row r="3455">
          <cell r="B3455">
            <v>2530080</v>
          </cell>
          <cell r="C3455" t="str">
            <v>玄関ｱﾙﾐﾄﾞｱ</v>
          </cell>
          <cell r="E3455" t="str">
            <v>片袖ﾀｲﾌﾟ･ﾗﾝﾏ付･中･(片袖･ﾗﾝﾏｶﾞﾗｽ別途)</v>
          </cell>
          <cell r="G3455" t="str">
            <v>ヶ所</v>
          </cell>
          <cell r="H3455">
            <v>236200</v>
          </cell>
          <cell r="I3455" t="str">
            <v>標準書〔Ⅰ〕-</v>
          </cell>
          <cell r="J3455">
            <v>340</v>
          </cell>
        </row>
        <row r="3456">
          <cell r="B3456">
            <v>2530090</v>
          </cell>
          <cell r="C3456" t="str">
            <v>玄関ｱﾙﾐﾄﾞｱ</v>
          </cell>
          <cell r="E3456" t="str">
            <v>ﾗﾝﾏ付･中･(ﾗﾝﾏｶﾞﾗｽ別途)</v>
          </cell>
          <cell r="G3456" t="str">
            <v>ヶ所</v>
          </cell>
          <cell r="H3456">
            <v>113100</v>
          </cell>
          <cell r="I3456" t="str">
            <v>標準書〔Ⅰ〕-</v>
          </cell>
          <cell r="J3456">
            <v>340</v>
          </cell>
        </row>
        <row r="3457">
          <cell r="B3457">
            <v>2530100</v>
          </cell>
          <cell r="C3457" t="str">
            <v>玄関ｱﾙﾐﾄﾞｱ</v>
          </cell>
          <cell r="E3457" t="str">
            <v>ﾗﾝﾏ付･並･(ﾗﾝﾏｶﾞﾗｽ別途)</v>
          </cell>
          <cell r="G3457" t="str">
            <v>ヶ所</v>
          </cell>
          <cell r="H3457">
            <v>100300</v>
          </cell>
          <cell r="I3457" t="str">
            <v>標準書〔Ⅰ〕-</v>
          </cell>
          <cell r="J3457">
            <v>340</v>
          </cell>
        </row>
        <row r="3458">
          <cell r="B3458">
            <v>2530110</v>
          </cell>
          <cell r="C3458" t="str">
            <v>玄関ｱﾙﾐﾄﾞｱ</v>
          </cell>
          <cell r="E3458" t="str">
            <v>ﾗﾝﾏ無･中</v>
          </cell>
          <cell r="G3458" t="str">
            <v>ヶ所</v>
          </cell>
          <cell r="H3458">
            <v>104100</v>
          </cell>
          <cell r="I3458" t="str">
            <v>標準書〔Ⅰ〕-</v>
          </cell>
          <cell r="J3458">
            <v>340</v>
          </cell>
        </row>
        <row r="3459">
          <cell r="B3459">
            <v>2530120</v>
          </cell>
          <cell r="C3459" t="str">
            <v>玄関ｱﾙﾐﾄﾞｱ</v>
          </cell>
          <cell r="E3459" t="str">
            <v>ﾗﾝﾏ無･並</v>
          </cell>
          <cell r="G3459" t="str">
            <v>ヶ所</v>
          </cell>
          <cell r="H3459">
            <v>91300</v>
          </cell>
          <cell r="I3459" t="str">
            <v>標準書〔Ⅰ〕-</v>
          </cell>
          <cell r="J3459">
            <v>340</v>
          </cell>
        </row>
        <row r="3460">
          <cell r="B3460">
            <v>2530130</v>
          </cell>
          <cell r="C3460" t="str">
            <v>玄関ｱﾙﾐ引戸</v>
          </cell>
          <cell r="E3460" t="str">
            <v>ﾗﾝﾏ付･上･(ｶﾞﾗｽ別途)</v>
          </cell>
          <cell r="G3460" t="str">
            <v>ヶ所</v>
          </cell>
          <cell r="H3460">
            <v>219400</v>
          </cell>
          <cell r="I3460" t="str">
            <v>標準書〔Ⅰ〕-</v>
          </cell>
          <cell r="J3460">
            <v>340</v>
          </cell>
        </row>
        <row r="3461">
          <cell r="B3461">
            <v>2530140</v>
          </cell>
          <cell r="C3461" t="str">
            <v>玄関ｱﾙﾐ引戸</v>
          </cell>
          <cell r="E3461" t="str">
            <v>ﾗﾝﾏ付･中･(ｶﾞﾗｽ別途)</v>
          </cell>
          <cell r="G3461" t="str">
            <v>ヶ所</v>
          </cell>
          <cell r="H3461">
            <v>198600</v>
          </cell>
          <cell r="I3461" t="str">
            <v>標準書〔Ⅰ〕-</v>
          </cell>
          <cell r="J3461">
            <v>340</v>
          </cell>
        </row>
        <row r="3462">
          <cell r="B3462">
            <v>2530150</v>
          </cell>
          <cell r="C3462" t="str">
            <v>玄関ｱﾙﾐ引戸</v>
          </cell>
          <cell r="E3462" t="str">
            <v>ﾗﾝﾏ付･並･(ｶﾞﾗｽ別途)</v>
          </cell>
          <cell r="G3462" t="str">
            <v>ヶ所</v>
          </cell>
          <cell r="H3462">
            <v>185800</v>
          </cell>
          <cell r="I3462" t="str">
            <v>標準書〔Ⅰ〕-</v>
          </cell>
          <cell r="J3462">
            <v>340</v>
          </cell>
        </row>
        <row r="3463">
          <cell r="B3463">
            <v>2530160</v>
          </cell>
          <cell r="C3463" t="str">
            <v>框ﾄﾞｱ･(ｶﾞﾗｽ)</v>
          </cell>
          <cell r="E3463" t="str">
            <v>幅800mm×高さ1,800mm･片開･(ｶﾞﾗｽ別途)</v>
          </cell>
          <cell r="G3463" t="str">
            <v>ヶ所</v>
          </cell>
          <cell r="H3463">
            <v>29100</v>
          </cell>
          <cell r="I3463" t="str">
            <v>標準書〔Ⅰ〕-</v>
          </cell>
          <cell r="J3463">
            <v>340</v>
          </cell>
        </row>
        <row r="3464">
          <cell r="B3464">
            <v>2530170</v>
          </cell>
          <cell r="C3464" t="str">
            <v>框ﾄﾞｱ･(ｶﾞﾗｽ)</v>
          </cell>
          <cell r="E3464" t="str">
            <v>幅800mm×高さ2,000mm･片開･(ｶﾞﾗｽ別途)</v>
          </cell>
          <cell r="G3464" t="str">
            <v>ヶ所</v>
          </cell>
          <cell r="H3464">
            <v>30800</v>
          </cell>
          <cell r="I3464" t="str">
            <v>標準書〔Ⅰ〕-</v>
          </cell>
          <cell r="J3464">
            <v>340</v>
          </cell>
        </row>
        <row r="3465">
          <cell r="B3465">
            <v>2530180</v>
          </cell>
          <cell r="C3465" t="str">
            <v>框ﾄﾞｱ･(ｶﾞﾗｽ)</v>
          </cell>
          <cell r="E3465" t="str">
            <v>幅1,600mm×高さ1,800mm･両開･(ｶﾞﾗｽ別途)</v>
          </cell>
          <cell r="G3465" t="str">
            <v>ヶ所</v>
          </cell>
          <cell r="H3465">
            <v>53200</v>
          </cell>
          <cell r="I3465" t="str">
            <v>標準書〔Ⅰ〕-</v>
          </cell>
          <cell r="J3465">
            <v>340</v>
          </cell>
        </row>
        <row r="3466">
          <cell r="B3466">
            <v>2530190</v>
          </cell>
          <cell r="C3466" t="str">
            <v>框ﾄﾞｱ･(ｶﾞﾗｽ)</v>
          </cell>
          <cell r="E3466" t="str">
            <v>幅1,600mm×高さ2,000mm･両開･(ｶﾞﾗｽ別途)</v>
          </cell>
          <cell r="G3466" t="str">
            <v>ヶ所</v>
          </cell>
          <cell r="H3466">
            <v>56000</v>
          </cell>
          <cell r="I3466" t="str">
            <v>標準書〔Ⅰ〕-</v>
          </cell>
          <cell r="J3466">
            <v>340</v>
          </cell>
        </row>
        <row r="3467">
          <cell r="B3467">
            <v>2530200</v>
          </cell>
          <cell r="C3467" t="str">
            <v>腰ﾊﾟﾈﾙﾄﾞｱ</v>
          </cell>
          <cell r="E3467" t="str">
            <v>幅800mm×高さ1,800mm･片開･(腰ﾊﾟﾈﾙ含･ｶﾞﾗｽ別途)</v>
          </cell>
          <cell r="G3467" t="str">
            <v>ヶ所</v>
          </cell>
          <cell r="H3467">
            <v>40800</v>
          </cell>
          <cell r="I3467" t="str">
            <v>標準書〔Ⅰ〕-</v>
          </cell>
          <cell r="J3467">
            <v>340</v>
          </cell>
        </row>
        <row r="3468">
          <cell r="B3468">
            <v>2530210</v>
          </cell>
          <cell r="C3468" t="str">
            <v>腰ﾊﾟﾈﾙﾄﾞｱ</v>
          </cell>
          <cell r="E3468" t="str">
            <v>幅800mm×高さ2,000mm･片開･(腰ﾊﾟﾈﾙ含･ｶﾞﾗｽ別途)</v>
          </cell>
          <cell r="G3468" t="str">
            <v>ヶ所</v>
          </cell>
          <cell r="H3468">
            <v>42500</v>
          </cell>
          <cell r="I3468" t="str">
            <v>標準書〔Ⅰ〕-</v>
          </cell>
          <cell r="J3468">
            <v>340</v>
          </cell>
        </row>
        <row r="3469">
          <cell r="B3469">
            <v>2530220</v>
          </cell>
          <cell r="C3469" t="str">
            <v>腰ﾊﾟﾈﾙﾄﾞｱ</v>
          </cell>
          <cell r="E3469" t="str">
            <v>幅1,600mm×高さ1,800mm･両開･(腰ﾊﾟﾈﾙ含･ｶﾞﾗｽ別途)</v>
          </cell>
          <cell r="G3469" t="str">
            <v>ヶ所</v>
          </cell>
          <cell r="H3469">
            <v>76500</v>
          </cell>
          <cell r="I3469" t="str">
            <v>標準書〔Ⅰ〕-</v>
          </cell>
          <cell r="J3469">
            <v>340</v>
          </cell>
        </row>
        <row r="3470">
          <cell r="B3470">
            <v>2530230</v>
          </cell>
          <cell r="C3470" t="str">
            <v>腰ﾊﾟﾈﾙﾄﾞｱ</v>
          </cell>
          <cell r="E3470" t="str">
            <v>幅1,600mm×高さ2,000mm･両開･(腰ﾊﾟﾈﾙ含･ｶﾞﾗｽ別途)</v>
          </cell>
          <cell r="G3470" t="str">
            <v>ヶ所</v>
          </cell>
          <cell r="H3470">
            <v>79100</v>
          </cell>
          <cell r="I3470" t="str">
            <v>標準書〔Ⅰ〕-</v>
          </cell>
          <cell r="J3470">
            <v>340</v>
          </cell>
        </row>
        <row r="3471">
          <cell r="B3471">
            <v>2530240</v>
          </cell>
          <cell r="C3471" t="str">
            <v>ｱﾙﾐﾄﾞｱ･(勝手口)</v>
          </cell>
          <cell r="E3471" t="str">
            <v>幅760mm×高さ1,811mm･ﾗﾝﾏ無</v>
          </cell>
          <cell r="G3471" t="str">
            <v>ヶ所</v>
          </cell>
          <cell r="H3471">
            <v>36200</v>
          </cell>
          <cell r="I3471" t="str">
            <v>標準書〔Ⅰ〕-</v>
          </cell>
          <cell r="J3471">
            <v>340</v>
          </cell>
        </row>
        <row r="3472">
          <cell r="B3472">
            <v>2530250</v>
          </cell>
          <cell r="C3472" t="str">
            <v>ｱﾙﾐﾄﾞｱ･(勝手口)</v>
          </cell>
          <cell r="E3472" t="str">
            <v>幅760mm×高さ1,811mm･ﾗﾝﾏ無･額付･(小窓ｶﾞﾗｽ別途)</v>
          </cell>
          <cell r="G3472" t="str">
            <v>ヶ所</v>
          </cell>
          <cell r="H3472">
            <v>47700</v>
          </cell>
          <cell r="I3472" t="str">
            <v>標準書〔Ⅰ〕-</v>
          </cell>
          <cell r="J3472">
            <v>340</v>
          </cell>
        </row>
        <row r="3473">
          <cell r="B3473">
            <v>2530260</v>
          </cell>
          <cell r="C3473" t="str">
            <v>ｱﾙﾐﾄﾞｱ･(勝手口)</v>
          </cell>
          <cell r="E3473" t="str">
            <v>幅760mm×高さ2,232mm･ﾗﾝﾏ付･(ﾗﾝﾏｶﾞﾗｽ別途)</v>
          </cell>
          <cell r="G3473" t="str">
            <v>ヶ所</v>
          </cell>
          <cell r="H3473">
            <v>41500</v>
          </cell>
          <cell r="I3473" t="str">
            <v>標準書〔Ⅰ〕-</v>
          </cell>
          <cell r="J3473">
            <v>340</v>
          </cell>
        </row>
        <row r="3474">
          <cell r="B3474">
            <v>2530270</v>
          </cell>
          <cell r="C3474" t="str">
            <v>ｱﾙﾐﾄﾞｱ･(勝手口)</v>
          </cell>
          <cell r="E3474" t="str">
            <v>幅760mm×高さ2,232mm･ﾗﾝﾏ付･額付･(ﾗﾝﾏ･小窓ｶﾞﾗｽ別途)</v>
          </cell>
          <cell r="G3474" t="str">
            <v>ヶ所</v>
          </cell>
          <cell r="H3474">
            <v>53100</v>
          </cell>
          <cell r="I3474" t="str">
            <v>標準書〔Ⅰ〕-</v>
          </cell>
          <cell r="J3474">
            <v>340</v>
          </cell>
        </row>
        <row r="3475">
          <cell r="B3475">
            <v>2530280</v>
          </cell>
          <cell r="C3475" t="str">
            <v>ｱﾙﾐﾄﾞｱ･(ﾃﾗｽ)</v>
          </cell>
          <cell r="E3475" t="str">
            <v>幅740mm×高さ1,800mm･ﾗﾝﾏ無･(ｶﾞﾗｽ別途)</v>
          </cell>
          <cell r="G3475" t="str">
            <v>ヶ所</v>
          </cell>
          <cell r="H3475">
            <v>73100</v>
          </cell>
          <cell r="I3475" t="str">
            <v>標準書〔Ⅰ〕-</v>
          </cell>
          <cell r="J3475">
            <v>340</v>
          </cell>
        </row>
        <row r="3476">
          <cell r="B3476">
            <v>2530290</v>
          </cell>
          <cell r="C3476" t="str">
            <v>ｱﾙﾐﾄﾞｱ･(ﾃﾗｽ)</v>
          </cell>
          <cell r="E3476" t="str">
            <v>幅740mm×高さ2,000mm･ﾗﾝﾏ無･(ｶﾞﾗｽ別途)</v>
          </cell>
          <cell r="G3476" t="str">
            <v>ヶ所</v>
          </cell>
          <cell r="H3476">
            <v>78200</v>
          </cell>
          <cell r="I3476" t="str">
            <v>標準書〔Ⅰ〕-</v>
          </cell>
          <cell r="J3476">
            <v>340</v>
          </cell>
        </row>
        <row r="3477">
          <cell r="B3477">
            <v>2530300</v>
          </cell>
          <cell r="C3477" t="str">
            <v>ｱﾙﾐﾄﾞｱ･(中折)</v>
          </cell>
          <cell r="E3477" t="str">
            <v>幅732mm×高さ1,802mm･(ﾊﾟﾈﾙ含む)</v>
          </cell>
          <cell r="G3477" t="str">
            <v>ヶ所</v>
          </cell>
          <cell r="H3477">
            <v>26000</v>
          </cell>
          <cell r="I3477" t="str">
            <v>標準書〔Ⅰ〕-</v>
          </cell>
          <cell r="J3477">
            <v>340</v>
          </cell>
        </row>
        <row r="3478">
          <cell r="B3478">
            <v>2530310</v>
          </cell>
          <cell r="C3478" t="str">
            <v>ｱﾙﾐﾄﾞｱ･(片開)</v>
          </cell>
          <cell r="E3478" t="str">
            <v>幅707mm×高さ1,811mm･(ｶﾞﾗｽ別途)</v>
          </cell>
          <cell r="G3478" t="str">
            <v>ヶ所</v>
          </cell>
          <cell r="H3478">
            <v>26600</v>
          </cell>
          <cell r="I3478" t="str">
            <v>標準書〔Ⅰ〕-</v>
          </cell>
          <cell r="J3478">
            <v>340</v>
          </cell>
        </row>
        <row r="3479">
          <cell r="B3479">
            <v>2530320</v>
          </cell>
          <cell r="C3479" t="str">
            <v>軽量ｼｬｯﾀｰ（手動式)</v>
          </cell>
          <cell r="E3479" t="str">
            <v>S造用･6㎡未満･標準面積4.0㎡･(ｹｰｽ別）</v>
          </cell>
          <cell r="G3479" t="str">
            <v>m2</v>
          </cell>
          <cell r="H3479">
            <v>23900</v>
          </cell>
          <cell r="I3479" t="str">
            <v>標準書〔Ⅰ〕-</v>
          </cell>
          <cell r="J3479">
            <v>340</v>
          </cell>
        </row>
        <row r="3480">
          <cell r="B3480">
            <v>2530330</v>
          </cell>
          <cell r="C3480" t="str">
            <v>軽量ｼｬｯﾀｰ（手動式)</v>
          </cell>
          <cell r="E3480" t="str">
            <v>S造用･6㎡以上･標準面積9.0㎡･(ｹｰｽ別)</v>
          </cell>
          <cell r="G3480" t="str">
            <v>m2</v>
          </cell>
          <cell r="H3480">
            <v>15800</v>
          </cell>
          <cell r="I3480" t="str">
            <v>標準書〔Ⅰ〕-</v>
          </cell>
          <cell r="J3480">
            <v>340</v>
          </cell>
        </row>
        <row r="3481">
          <cell r="B3481">
            <v>2530340</v>
          </cell>
          <cell r="C3481" t="str">
            <v>軽量ｸﾞﾘﾙｼｬｯﾀｰ（手動式)</v>
          </cell>
          <cell r="E3481" t="str">
            <v>S造用･6㎡未満･標準面積4.0㎡･(ｹｰｽ別）</v>
          </cell>
          <cell r="G3481" t="str">
            <v>m2</v>
          </cell>
          <cell r="H3481">
            <v>44000</v>
          </cell>
          <cell r="I3481" t="str">
            <v>標準書〔Ⅰ〕-</v>
          </cell>
          <cell r="J3481">
            <v>340</v>
          </cell>
        </row>
        <row r="3482">
          <cell r="B3482">
            <v>2530350</v>
          </cell>
          <cell r="C3482" t="str">
            <v>軽量ｸﾞﾘﾙｼｬｯﾀｰ（手動式)</v>
          </cell>
          <cell r="E3482" t="str">
            <v>S造用･6㎡以上･標準面積9.0㎡･(ｹｰｽ別)</v>
          </cell>
          <cell r="G3482" t="str">
            <v>m2</v>
          </cell>
          <cell r="H3482">
            <v>29200</v>
          </cell>
          <cell r="I3482" t="str">
            <v>標準書〔Ⅰ〕-</v>
          </cell>
          <cell r="J3482">
            <v>340</v>
          </cell>
        </row>
        <row r="3483">
          <cell r="B3483">
            <v>2530360</v>
          </cell>
          <cell r="C3483" t="str">
            <v>軽量ｼｬｯﾀｰ（手動式)</v>
          </cell>
          <cell r="E3483" t="str">
            <v>RC･CB造用･6㎡未満･標準面積4.0㎡･(ｹｰｽ別）</v>
          </cell>
          <cell r="G3483" t="str">
            <v>m2</v>
          </cell>
          <cell r="H3483">
            <v>25200</v>
          </cell>
          <cell r="I3483" t="str">
            <v>標準書〔Ⅰ〕-</v>
          </cell>
          <cell r="J3483">
            <v>340</v>
          </cell>
        </row>
        <row r="3484">
          <cell r="B3484">
            <v>2530370</v>
          </cell>
          <cell r="C3484" t="str">
            <v>軽量ｼｬｯﾀｰ（手動式)</v>
          </cell>
          <cell r="E3484" t="str">
            <v>RC･CB造用･6㎡以上･標準面積9.0㎡･(ｹｰｽ別)</v>
          </cell>
          <cell r="G3484" t="str">
            <v>m2</v>
          </cell>
          <cell r="H3484">
            <v>16700</v>
          </cell>
          <cell r="I3484" t="str">
            <v>標準書〔Ⅰ〕-</v>
          </cell>
          <cell r="J3484">
            <v>340</v>
          </cell>
        </row>
        <row r="3485">
          <cell r="B3485">
            <v>2530380</v>
          </cell>
          <cell r="C3485" t="str">
            <v>軽量ｸﾞﾘﾙｼｬｯﾀｰ（手動式)</v>
          </cell>
          <cell r="E3485" t="str">
            <v>RC･CB造用･6㎡未満･標準面積4.0㎡･(ｹｰｽ別）</v>
          </cell>
          <cell r="G3485" t="str">
            <v>m2</v>
          </cell>
          <cell r="H3485">
            <v>45300</v>
          </cell>
          <cell r="I3485" t="str">
            <v>標準書〔Ⅰ〕-</v>
          </cell>
          <cell r="J3485">
            <v>340</v>
          </cell>
        </row>
        <row r="3486">
          <cell r="B3486">
            <v>2530390</v>
          </cell>
          <cell r="C3486" t="str">
            <v>軽量ｸﾞﾘﾙｼｬｯﾀｰ（手動式)</v>
          </cell>
          <cell r="E3486" t="str">
            <v>RC･CB造用･6㎡以上･標準面積9.0㎡･(ｹｰｽ別)</v>
          </cell>
          <cell r="G3486" t="str">
            <v>m2</v>
          </cell>
          <cell r="H3486">
            <v>30000</v>
          </cell>
          <cell r="I3486" t="str">
            <v>標準書〔Ⅰ〕-</v>
          </cell>
          <cell r="J3486">
            <v>340</v>
          </cell>
        </row>
        <row r="3487">
          <cell r="B3487">
            <v>2530400</v>
          </cell>
          <cell r="C3487" t="str">
            <v>防煙ｼｬｯﾀｰ（Bﾌﾞﾛｯｸ）</v>
          </cell>
          <cell r="E3487" t="str">
            <v>手動式･6㎡以下･標準面積6.0㎡</v>
          </cell>
          <cell r="G3487" t="str">
            <v>m2</v>
          </cell>
          <cell r="H3487">
            <v>52400</v>
          </cell>
          <cell r="I3487" t="str">
            <v>標準書〔Ⅰ〕-</v>
          </cell>
          <cell r="J3487">
            <v>340</v>
          </cell>
        </row>
        <row r="3488">
          <cell r="B3488">
            <v>2530410</v>
          </cell>
          <cell r="C3488" t="str">
            <v>防煙ｼｬｯﾀｰ（Bﾌﾞﾛｯｸ）</v>
          </cell>
          <cell r="E3488" t="str">
            <v>手動式･6㎡超･標準面積8.0㎡</v>
          </cell>
          <cell r="G3488" t="str">
            <v>m2</v>
          </cell>
          <cell r="H3488">
            <v>46800</v>
          </cell>
          <cell r="I3488" t="str">
            <v>標準書〔Ⅰ〕-</v>
          </cell>
          <cell r="J3488">
            <v>340</v>
          </cell>
        </row>
        <row r="3489">
          <cell r="B3489">
            <v>2530420</v>
          </cell>
          <cell r="C3489" t="str">
            <v>防煙ｼｬｯﾀｰ（Cﾌﾞﾛｯｸ）</v>
          </cell>
          <cell r="E3489" t="str">
            <v>手動式･10㎡超･標準面積12.0㎡</v>
          </cell>
          <cell r="G3489" t="str">
            <v>m2</v>
          </cell>
          <cell r="H3489">
            <v>39800</v>
          </cell>
          <cell r="I3489" t="str">
            <v>標準書〔Ⅰ〕-</v>
          </cell>
          <cell r="J3489">
            <v>340</v>
          </cell>
        </row>
        <row r="3490">
          <cell r="B3490">
            <v>2530430</v>
          </cell>
          <cell r="C3490" t="str">
            <v>防煙ｼｬｯﾀｰ（Dﾌﾞﾛｯｸ）</v>
          </cell>
          <cell r="E3490" t="str">
            <v>手動式･16㎡超･標準面積20.0㎡</v>
          </cell>
          <cell r="G3490" t="str">
            <v>m2</v>
          </cell>
          <cell r="H3490">
            <v>35700</v>
          </cell>
          <cell r="I3490" t="str">
            <v>標準書〔Ⅰ〕-</v>
          </cell>
          <cell r="J3490">
            <v>340</v>
          </cell>
        </row>
        <row r="3491">
          <cell r="B3491">
            <v>2530440</v>
          </cell>
          <cell r="C3491" t="str">
            <v>防火ｼｬｯﾀｰ（Bﾌﾞﾛｯｸ）</v>
          </cell>
          <cell r="E3491" t="str">
            <v>手動式･8㎡以下･標準面積6.0㎡</v>
          </cell>
          <cell r="G3491" t="str">
            <v>m2</v>
          </cell>
          <cell r="H3491">
            <v>48400</v>
          </cell>
          <cell r="I3491" t="str">
            <v>標準書〔Ⅰ〕-</v>
          </cell>
          <cell r="J3491">
            <v>340</v>
          </cell>
        </row>
        <row r="3492">
          <cell r="B3492">
            <v>2530450</v>
          </cell>
          <cell r="C3492" t="str">
            <v>防火ｼｬｯﾀｰ（Bﾌﾞﾛｯｸ）</v>
          </cell>
          <cell r="E3492" t="str">
            <v>手動式･8㎡超･標準面積9.0㎡</v>
          </cell>
          <cell r="G3492" t="str">
            <v>m2</v>
          </cell>
          <cell r="H3492">
            <v>37500</v>
          </cell>
          <cell r="I3492" t="str">
            <v>標準書〔Ⅰ〕-</v>
          </cell>
          <cell r="J3492">
            <v>340</v>
          </cell>
        </row>
        <row r="3493">
          <cell r="B3493">
            <v>2530460</v>
          </cell>
          <cell r="C3493" t="str">
            <v>防火ｼｬｯﾀｰ（Cﾌﾞﾛｯｸ）</v>
          </cell>
          <cell r="E3493" t="str">
            <v>手動式･13㎡以下･標準面積12.0㎡</v>
          </cell>
          <cell r="G3493" t="str">
            <v>m2</v>
          </cell>
          <cell r="H3493">
            <v>32900</v>
          </cell>
          <cell r="I3493" t="str">
            <v>標準書〔Ⅰ〕-</v>
          </cell>
          <cell r="J3493">
            <v>340</v>
          </cell>
        </row>
        <row r="3494">
          <cell r="B3494">
            <v>2530470</v>
          </cell>
          <cell r="C3494" t="str">
            <v>防火ｼｬｯﾀｰ（Cﾌﾞﾛｯｸ）</v>
          </cell>
          <cell r="E3494" t="str">
            <v>手動式･13㎡超･標準面積15.0㎡</v>
          </cell>
          <cell r="G3494" t="str">
            <v>m2</v>
          </cell>
          <cell r="H3494">
            <v>31900</v>
          </cell>
          <cell r="I3494" t="str">
            <v>標準書〔Ⅰ〕-</v>
          </cell>
          <cell r="J3494">
            <v>340</v>
          </cell>
        </row>
        <row r="3495">
          <cell r="B3495">
            <v>2530480</v>
          </cell>
          <cell r="C3495" t="str">
            <v>防火ｼｬｯﾀｰ（Dﾌﾞﾛｯｸ）</v>
          </cell>
          <cell r="E3495" t="str">
            <v>手動式･28㎡以下･標準面積18.0㎡</v>
          </cell>
          <cell r="G3495" t="str">
            <v>m2</v>
          </cell>
          <cell r="H3495">
            <v>33200</v>
          </cell>
          <cell r="I3495" t="str">
            <v>標準書〔Ⅰ〕-</v>
          </cell>
          <cell r="J3495">
            <v>340</v>
          </cell>
        </row>
        <row r="3496">
          <cell r="B3496">
            <v>2530490</v>
          </cell>
          <cell r="C3496" t="str">
            <v>防火ｼｬｯﾀｰ（Eﾌﾞﾛｯｸ）</v>
          </cell>
          <cell r="E3496" t="str">
            <v>手動式･40㎡以下･標準面積30.0㎡</v>
          </cell>
          <cell r="G3496" t="str">
            <v>m2</v>
          </cell>
          <cell r="H3496">
            <v>32000</v>
          </cell>
          <cell r="I3496" t="str">
            <v>標準書〔Ⅰ〕-</v>
          </cell>
          <cell r="J3496">
            <v>341</v>
          </cell>
        </row>
        <row r="3497">
          <cell r="B3497">
            <v>2530500</v>
          </cell>
          <cell r="C3497" t="str">
            <v>ｸﾞﾘﾙｼｬｯﾀｰ（Bﾌﾞﾛｯｸ）</v>
          </cell>
          <cell r="E3497" t="str">
            <v>手動式･6㎡以下･標準面積6.0㎡</v>
          </cell>
          <cell r="G3497" t="str">
            <v>m2</v>
          </cell>
          <cell r="H3497">
            <v>52900</v>
          </cell>
          <cell r="I3497" t="str">
            <v>標準書〔Ⅰ〕-</v>
          </cell>
          <cell r="J3497">
            <v>341</v>
          </cell>
        </row>
        <row r="3498">
          <cell r="B3498">
            <v>2530510</v>
          </cell>
          <cell r="C3498" t="str">
            <v>ｸﾞﾘﾙｼｬｯﾀｰ（Bﾌﾞﾛｯｸ）</v>
          </cell>
          <cell r="E3498" t="str">
            <v>手動式･6㎡超･標準面積8.0㎡</v>
          </cell>
          <cell r="G3498" t="str">
            <v>m2</v>
          </cell>
          <cell r="H3498">
            <v>48900</v>
          </cell>
          <cell r="I3498" t="str">
            <v>標準書〔Ⅰ〕-</v>
          </cell>
          <cell r="J3498">
            <v>341</v>
          </cell>
        </row>
        <row r="3499">
          <cell r="B3499">
            <v>2530520</v>
          </cell>
          <cell r="C3499" t="str">
            <v>ｸﾞﾘﾙｼｬｯﾀｰ（Cﾌﾞﾛｯｸ）</v>
          </cell>
          <cell r="E3499" t="str">
            <v>手動式･10㎡超･標準面積12.0㎡</v>
          </cell>
          <cell r="G3499" t="str">
            <v>m2</v>
          </cell>
          <cell r="H3499">
            <v>41900</v>
          </cell>
          <cell r="I3499" t="str">
            <v>標準書〔Ⅰ〕-</v>
          </cell>
          <cell r="J3499">
            <v>341</v>
          </cell>
        </row>
        <row r="3500">
          <cell r="B3500">
            <v>2530530</v>
          </cell>
          <cell r="C3500" t="str">
            <v>ｸﾞﾘﾙｼｬｯﾀｰ（Dﾌﾞﾛｯｸ）</v>
          </cell>
          <cell r="E3500" t="str">
            <v>手動式･16㎡超･標準面積18.0㎡</v>
          </cell>
          <cell r="G3500" t="str">
            <v>m2</v>
          </cell>
          <cell r="H3500">
            <v>43800</v>
          </cell>
          <cell r="I3500" t="str">
            <v>標準書〔Ⅰ〕-</v>
          </cell>
          <cell r="J3500">
            <v>341</v>
          </cell>
        </row>
        <row r="3501">
          <cell r="B3501">
            <v>2530540</v>
          </cell>
          <cell r="C3501" t="str">
            <v>ｸﾞﾘﾙｼｬｯﾀｰ（Eﾌﾞﾛｯｸ）</v>
          </cell>
          <cell r="E3501" t="str">
            <v>手動式･32㎡以下･標準面積30.0㎡</v>
          </cell>
          <cell r="G3501" t="str">
            <v>m2</v>
          </cell>
          <cell r="H3501">
            <v>37700</v>
          </cell>
          <cell r="I3501" t="str">
            <v>標準書〔Ⅰ〕-</v>
          </cell>
          <cell r="J3501">
            <v>341</v>
          </cell>
        </row>
        <row r="3502">
          <cell r="B3502">
            <v>2530550</v>
          </cell>
          <cell r="C3502" t="str">
            <v>防煙ｼｬｯﾀｰ（Bﾌﾞﾛｯｸ）</v>
          </cell>
          <cell r="E3502" t="str">
            <v>電動式･6㎡以下･標準面積6.0㎡</v>
          </cell>
          <cell r="G3502" t="str">
            <v>m2</v>
          </cell>
          <cell r="H3502">
            <v>59700</v>
          </cell>
          <cell r="I3502" t="str">
            <v>標準書〔Ⅰ〕-</v>
          </cell>
          <cell r="J3502">
            <v>341</v>
          </cell>
        </row>
        <row r="3503">
          <cell r="B3503">
            <v>2530560</v>
          </cell>
          <cell r="C3503" t="str">
            <v>防煙ｼｬｯﾀｰ（Bﾌﾞﾛｯｸ）</v>
          </cell>
          <cell r="E3503" t="str">
            <v>電動式･6㎡超･標準面積8.0㎡</v>
          </cell>
          <cell r="G3503" t="str">
            <v>m2</v>
          </cell>
          <cell r="H3503">
            <v>52500</v>
          </cell>
          <cell r="I3503" t="str">
            <v>標準書〔Ⅰ〕-</v>
          </cell>
          <cell r="J3503">
            <v>341</v>
          </cell>
        </row>
        <row r="3504">
          <cell r="B3504">
            <v>2530570</v>
          </cell>
          <cell r="C3504" t="str">
            <v>防煙ｼｬｯﾀｰ（Cﾌﾞﾛｯｸ）</v>
          </cell>
          <cell r="E3504" t="str">
            <v>電動式･10㎡超･標準面積12.0㎡</v>
          </cell>
          <cell r="G3504" t="str">
            <v>m2</v>
          </cell>
          <cell r="H3504">
            <v>43000</v>
          </cell>
          <cell r="I3504" t="str">
            <v>標準書〔Ⅰ〕-</v>
          </cell>
          <cell r="J3504">
            <v>341</v>
          </cell>
        </row>
        <row r="3505">
          <cell r="B3505">
            <v>2530580</v>
          </cell>
          <cell r="C3505" t="str">
            <v>防煙ｼｬｯﾀｰ（Dﾌﾞﾛｯｸ）</v>
          </cell>
          <cell r="E3505" t="str">
            <v>電動式･16㎡超･標準面積20.0㎡</v>
          </cell>
          <cell r="G3505" t="str">
            <v>m2</v>
          </cell>
          <cell r="H3505">
            <v>37700</v>
          </cell>
          <cell r="I3505" t="str">
            <v>標準書〔Ⅰ〕-</v>
          </cell>
          <cell r="J3505">
            <v>341</v>
          </cell>
        </row>
        <row r="3506">
          <cell r="B3506">
            <v>2530590</v>
          </cell>
          <cell r="C3506" t="str">
            <v>防火ｼｬｯﾀｰ（Bﾌﾞﾛｯｸ）</v>
          </cell>
          <cell r="E3506" t="str">
            <v>電動式･8㎡以下･標準面積6.0㎡</v>
          </cell>
          <cell r="G3506" t="str">
            <v>m2</v>
          </cell>
          <cell r="H3506">
            <v>55800</v>
          </cell>
          <cell r="I3506" t="str">
            <v>標準書〔Ⅰ〕-</v>
          </cell>
          <cell r="J3506">
            <v>341</v>
          </cell>
        </row>
        <row r="3507">
          <cell r="B3507">
            <v>2530600</v>
          </cell>
          <cell r="C3507" t="str">
            <v>防火ｼｬｯﾀｰ（Bﾌﾞﾛｯｸ）</v>
          </cell>
          <cell r="E3507" t="str">
            <v>電動式･8㎡超･標準面積9.0㎡</v>
          </cell>
          <cell r="G3507" t="str">
            <v>m2</v>
          </cell>
          <cell r="H3507">
            <v>42000</v>
          </cell>
          <cell r="I3507" t="str">
            <v>標準書〔Ⅰ〕-</v>
          </cell>
          <cell r="J3507">
            <v>341</v>
          </cell>
        </row>
        <row r="3508">
          <cell r="B3508">
            <v>2530610</v>
          </cell>
          <cell r="C3508" t="str">
            <v>防火ｼｬｯﾀｰ（Cﾌﾞﾛｯｸ）</v>
          </cell>
          <cell r="E3508" t="str">
            <v>電動式･13㎡以下･標準面積12.0㎡</v>
          </cell>
          <cell r="G3508" t="str">
            <v>m2</v>
          </cell>
          <cell r="H3508">
            <v>36200</v>
          </cell>
          <cell r="I3508" t="str">
            <v>標準書〔Ⅰ〕-</v>
          </cell>
          <cell r="J3508">
            <v>341</v>
          </cell>
        </row>
        <row r="3509">
          <cell r="B3509">
            <v>2530620</v>
          </cell>
          <cell r="C3509" t="str">
            <v>防火ｼｬｯﾀｰ（Cﾌﾞﾛｯｸ）</v>
          </cell>
          <cell r="E3509" t="str">
            <v>電動式･13㎡超･標準面積15.0㎡</v>
          </cell>
          <cell r="G3509" t="str">
            <v>m2</v>
          </cell>
          <cell r="H3509">
            <v>34800</v>
          </cell>
          <cell r="I3509" t="str">
            <v>標準書〔Ⅰ〕-</v>
          </cell>
          <cell r="J3509">
            <v>341</v>
          </cell>
        </row>
        <row r="3510">
          <cell r="B3510">
            <v>2530630</v>
          </cell>
          <cell r="C3510" t="str">
            <v>防火ｼｬｯﾀｰ（Dﾌﾞﾛｯｸ）</v>
          </cell>
          <cell r="E3510" t="str">
            <v>電動式･28㎡以下･標準面積18.0㎡</v>
          </cell>
          <cell r="G3510" t="str">
            <v>m2</v>
          </cell>
          <cell r="H3510">
            <v>35700</v>
          </cell>
          <cell r="I3510" t="str">
            <v>標準書〔Ⅰ〕-</v>
          </cell>
          <cell r="J3510">
            <v>341</v>
          </cell>
        </row>
        <row r="3511">
          <cell r="B3511">
            <v>2530640</v>
          </cell>
          <cell r="C3511" t="str">
            <v>防火ｼｬｯﾀｰ（Eﾌﾞﾛｯｸ）</v>
          </cell>
          <cell r="E3511" t="str">
            <v>電動式･40㎡以下･標準面積30.0㎡</v>
          </cell>
          <cell r="G3511" t="str">
            <v>m2</v>
          </cell>
          <cell r="H3511">
            <v>33500</v>
          </cell>
          <cell r="I3511" t="str">
            <v>標準書〔Ⅰ〕-</v>
          </cell>
          <cell r="J3511">
            <v>341</v>
          </cell>
        </row>
        <row r="3512">
          <cell r="B3512">
            <v>2530650</v>
          </cell>
          <cell r="C3512" t="str">
            <v>ｸﾞﾘﾙｼｬｯﾀｰ（Bﾌﾞﾛｯｸ）</v>
          </cell>
          <cell r="E3512" t="str">
            <v>電動式･6㎡以下･標準面積6.0㎡</v>
          </cell>
          <cell r="G3512" t="str">
            <v>m2</v>
          </cell>
          <cell r="H3512">
            <v>60200</v>
          </cell>
          <cell r="I3512" t="str">
            <v>標準書〔Ⅰ〕-</v>
          </cell>
          <cell r="J3512">
            <v>341</v>
          </cell>
        </row>
        <row r="3513">
          <cell r="B3513">
            <v>2530660</v>
          </cell>
          <cell r="C3513" t="str">
            <v>ｸﾞﾘﾙｼｬｯﾀｰ（Bﾌﾞﾛｯｸ）</v>
          </cell>
          <cell r="E3513" t="str">
            <v>電動式･6㎡超･標準面積8.0㎡</v>
          </cell>
          <cell r="G3513" t="str">
            <v>m2</v>
          </cell>
          <cell r="H3513">
            <v>54200</v>
          </cell>
          <cell r="I3513" t="str">
            <v>標準書〔Ⅰ〕-</v>
          </cell>
          <cell r="J3513">
            <v>341</v>
          </cell>
        </row>
        <row r="3514">
          <cell r="B3514">
            <v>2530670</v>
          </cell>
          <cell r="C3514" t="str">
            <v>ｸﾞﾘﾙｼｬｯﾀｰ（Cﾌﾞﾛｯｸ）</v>
          </cell>
          <cell r="E3514" t="str">
            <v>電動式･10㎡超･標準面積12.0㎡</v>
          </cell>
          <cell r="G3514" t="str">
            <v>m2</v>
          </cell>
          <cell r="H3514">
            <v>45100</v>
          </cell>
          <cell r="I3514" t="str">
            <v>標準書〔Ⅰ〕-</v>
          </cell>
          <cell r="J3514">
            <v>341</v>
          </cell>
        </row>
        <row r="3515">
          <cell r="B3515">
            <v>2530680</v>
          </cell>
          <cell r="C3515" t="str">
            <v>ｸﾞﾘﾙｼｬｯﾀｰ（Dﾌﾞﾛｯｸ）</v>
          </cell>
          <cell r="E3515" t="str">
            <v>電動式･16㎡超･標準面積18.0㎡</v>
          </cell>
          <cell r="G3515" t="str">
            <v>m2</v>
          </cell>
          <cell r="H3515">
            <v>46200</v>
          </cell>
          <cell r="I3515" t="str">
            <v>標準書〔Ⅰ〕-</v>
          </cell>
          <cell r="J3515">
            <v>341</v>
          </cell>
        </row>
        <row r="3516">
          <cell r="B3516">
            <v>2530690</v>
          </cell>
          <cell r="C3516" t="str">
            <v>ｸﾞﾘﾙｼｬｯﾀｰ（Eﾌﾞﾛｯｸ）</v>
          </cell>
          <cell r="E3516" t="str">
            <v>電動式･32㎡以下･標準面積30.0㎡</v>
          </cell>
          <cell r="G3516" t="str">
            <v>m2</v>
          </cell>
          <cell r="H3516">
            <v>39000</v>
          </cell>
          <cell r="I3516" t="str">
            <v>標準書〔Ⅰ〕-</v>
          </cell>
          <cell r="J3516">
            <v>341</v>
          </cell>
        </row>
        <row r="3517">
          <cell r="B3517">
            <v>2530700</v>
          </cell>
          <cell r="C3517" t="str">
            <v>軽量ｼｬｯﾀｰｹｰｽ</v>
          </cell>
          <cell r="E3517" t="str">
            <v>3面</v>
          </cell>
          <cell r="G3517" t="str">
            <v>ｍ</v>
          </cell>
          <cell r="H3517">
            <v>3960</v>
          </cell>
          <cell r="I3517" t="str">
            <v>標準書〔Ⅰ〕-</v>
          </cell>
          <cell r="J3517">
            <v>341</v>
          </cell>
        </row>
        <row r="3518">
          <cell r="B3518">
            <v>2530710</v>
          </cell>
          <cell r="C3518" t="str">
            <v>ｱｺｰﾃﾞｨｵﾝｶｰﾃﾝ</v>
          </cell>
          <cell r="E3518" t="str">
            <v>上</v>
          </cell>
          <cell r="G3518" t="str">
            <v>m2</v>
          </cell>
          <cell r="H3518">
            <v>5630</v>
          </cell>
          <cell r="I3518" t="str">
            <v>標準書〔Ⅰ〕-</v>
          </cell>
          <cell r="J3518">
            <v>341</v>
          </cell>
        </row>
        <row r="3519">
          <cell r="B3519">
            <v>2530720</v>
          </cell>
          <cell r="C3519" t="str">
            <v>ｱｺｰﾃﾞｨｵﾝｶｰﾃﾝ</v>
          </cell>
          <cell r="E3519" t="str">
            <v>中</v>
          </cell>
          <cell r="G3519" t="str">
            <v>m2</v>
          </cell>
          <cell r="H3519">
            <v>5100</v>
          </cell>
          <cell r="I3519" t="str">
            <v>標準書〔Ⅰ〕-</v>
          </cell>
          <cell r="J3519">
            <v>341</v>
          </cell>
        </row>
        <row r="3520">
          <cell r="B3520">
            <v>2530730</v>
          </cell>
          <cell r="C3520" t="str">
            <v>ｱｺｰﾃﾞｨｵﾝｶｰﾃﾝ</v>
          </cell>
          <cell r="E3520" t="str">
            <v>並</v>
          </cell>
          <cell r="G3520" t="str">
            <v>m2</v>
          </cell>
          <cell r="H3520">
            <v>4580</v>
          </cell>
          <cell r="I3520" t="str">
            <v>標準書〔Ⅰ〕-</v>
          </cell>
          <cell r="J3520">
            <v>341</v>
          </cell>
        </row>
        <row r="3521">
          <cell r="B3521">
            <v>2530740</v>
          </cell>
          <cell r="C3521" t="str">
            <v>ｽﾁｰﾙﾌﾗｯｼｭﾄﾞｱ</v>
          </cell>
          <cell r="E3521" t="str">
            <v>幅850mm×高さ2,000mm･片開き</v>
          </cell>
          <cell r="G3521" t="str">
            <v>ヶ所</v>
          </cell>
          <cell r="H3521">
            <v>46300</v>
          </cell>
          <cell r="I3521" t="str">
            <v>標準書〔Ⅰ〕-</v>
          </cell>
          <cell r="J3521">
            <v>341</v>
          </cell>
        </row>
        <row r="3522">
          <cell r="B3522">
            <v>2530750</v>
          </cell>
          <cell r="C3522" t="str">
            <v>ｽﾁｰﾙﾌﾗｯｼｭﾄﾞｱ</v>
          </cell>
          <cell r="E3522" t="str">
            <v>幅1,700mm×高さ2,000mm･両開き</v>
          </cell>
          <cell r="G3522" t="str">
            <v>ヶ所</v>
          </cell>
          <cell r="H3522">
            <v>91800</v>
          </cell>
          <cell r="I3522" t="str">
            <v>標準書〔Ⅰ〕-</v>
          </cell>
          <cell r="J3522">
            <v>341</v>
          </cell>
        </row>
        <row r="3523">
          <cell r="B3523">
            <v>2530760</v>
          </cell>
          <cell r="C3523" t="str">
            <v>ｽﾁｰﾙﾌﾗｯｼｭﾄﾞｱ</v>
          </cell>
          <cell r="E3523" t="str">
            <v>幅850mm×高さ2,000mm･片開き･(腰ﾊﾟﾈﾙ含･ｶﾞﾗｽ別途)</v>
          </cell>
          <cell r="G3523" t="str">
            <v>ヶ所</v>
          </cell>
          <cell r="H3523">
            <v>50000</v>
          </cell>
          <cell r="I3523" t="str">
            <v>標準書〔Ⅰ〕-</v>
          </cell>
          <cell r="J3523">
            <v>341</v>
          </cell>
        </row>
        <row r="3524">
          <cell r="B3524">
            <v>2530770</v>
          </cell>
          <cell r="C3524" t="str">
            <v>ｽﾁｰﾙﾌﾗｯｼｭﾄﾞｱ</v>
          </cell>
          <cell r="E3524" t="str">
            <v>幅1,700mm×高さ2,000mm･両開き･(腰ﾊﾟﾈﾙ含･ｶﾞﾗｽ別途)</v>
          </cell>
          <cell r="G3524" t="str">
            <v>ヶ所</v>
          </cell>
          <cell r="H3524">
            <v>99200</v>
          </cell>
          <cell r="I3524" t="str">
            <v>標準書〔Ⅰ〕-</v>
          </cell>
          <cell r="J3524">
            <v>341</v>
          </cell>
        </row>
        <row r="3525">
          <cell r="B3525">
            <v>2530780</v>
          </cell>
          <cell r="C3525" t="str">
            <v>取付費</v>
          </cell>
          <cell r="E3525" t="str">
            <v>片開きｽﾁｰﾙﾌﾗｯｼｭﾄﾞｱ</v>
          </cell>
          <cell r="G3525" t="str">
            <v>m2</v>
          </cell>
          <cell r="H3525">
            <v>6780</v>
          </cell>
          <cell r="I3525" t="str">
            <v>標準書〔Ⅰ〕-</v>
          </cell>
          <cell r="J3525">
            <v>341</v>
          </cell>
        </row>
        <row r="3526">
          <cell r="B3526">
            <v>2530790</v>
          </cell>
          <cell r="C3526" t="str">
            <v>取付費</v>
          </cell>
          <cell r="E3526" t="str">
            <v>両開きｽﾁｰﾙﾌﾗｯｼｭﾄﾞｱ</v>
          </cell>
          <cell r="G3526" t="str">
            <v>m2</v>
          </cell>
          <cell r="H3526">
            <v>7910</v>
          </cell>
          <cell r="I3526" t="str">
            <v>標準書〔Ⅰ〕-</v>
          </cell>
          <cell r="J3526">
            <v>341</v>
          </cell>
        </row>
        <row r="3527">
          <cell r="B3527">
            <v>2540010</v>
          </cell>
          <cell r="C3527" t="str">
            <v>玄関ｱﾙﾐﾄﾞｱ(PD)</v>
          </cell>
          <cell r="E3527" t="str">
            <v>片袖ﾀｲﾌﾟ･ﾗﾝﾏ付･上</v>
          </cell>
          <cell r="G3527" t="str">
            <v>ヶ所</v>
          </cell>
          <cell r="H3527">
            <v>276200</v>
          </cell>
          <cell r="I3527" t="str">
            <v>標準書〔Ⅰ〕-</v>
          </cell>
          <cell r="J3527">
            <v>342</v>
          </cell>
        </row>
        <row r="3528">
          <cell r="B3528">
            <v>2540020</v>
          </cell>
          <cell r="C3528" t="str">
            <v>玄関ｱﾙﾐﾄﾞｱ(PD)</v>
          </cell>
          <cell r="E3528" t="str">
            <v>片袖ﾀｲﾌﾟ･ﾗﾝﾏ付･中</v>
          </cell>
          <cell r="G3528" t="str">
            <v>ヶ所</v>
          </cell>
          <cell r="H3528">
            <v>237000</v>
          </cell>
          <cell r="I3528" t="str">
            <v>標準書〔Ⅰ〕-</v>
          </cell>
          <cell r="J3528">
            <v>342</v>
          </cell>
        </row>
        <row r="3529">
          <cell r="B3529">
            <v>2540030</v>
          </cell>
          <cell r="C3529" t="str">
            <v>玄関ｱﾙﾐﾄﾞｱ(PD)</v>
          </cell>
          <cell r="E3529" t="str">
            <v>ﾗﾝﾏ付･中</v>
          </cell>
          <cell r="G3529" t="str">
            <v>ヶ所</v>
          </cell>
          <cell r="H3529">
            <v>113500</v>
          </cell>
          <cell r="I3529" t="str">
            <v>標準書〔Ⅰ〕-</v>
          </cell>
          <cell r="J3529">
            <v>342</v>
          </cell>
        </row>
        <row r="3530">
          <cell r="B3530">
            <v>2540040</v>
          </cell>
          <cell r="C3530" t="str">
            <v>玄関ｱﾙﾐﾄﾞｱ(PD)</v>
          </cell>
          <cell r="E3530" t="str">
            <v>ﾗﾝﾏ付･並</v>
          </cell>
          <cell r="G3530" t="str">
            <v>ヶ所</v>
          </cell>
          <cell r="H3530">
            <v>100700</v>
          </cell>
          <cell r="I3530" t="str">
            <v>標準書〔Ⅰ〕-</v>
          </cell>
          <cell r="J3530">
            <v>342</v>
          </cell>
        </row>
        <row r="3531">
          <cell r="B3531">
            <v>2540050</v>
          </cell>
          <cell r="C3531" t="str">
            <v>玄関ｱﾙﾐﾄﾞｱ(PD)</v>
          </cell>
          <cell r="E3531" t="str">
            <v>ﾗﾝﾏ無･中</v>
          </cell>
          <cell r="G3531" t="str">
            <v>ヶ所</v>
          </cell>
          <cell r="H3531">
            <v>104100</v>
          </cell>
          <cell r="I3531" t="str">
            <v>標準書〔Ⅰ〕-</v>
          </cell>
          <cell r="J3531">
            <v>342</v>
          </cell>
        </row>
        <row r="3532">
          <cell r="B3532">
            <v>2540060</v>
          </cell>
          <cell r="C3532" t="str">
            <v>玄関ｱﾙﾐﾄﾞｱ(PD)</v>
          </cell>
          <cell r="E3532" t="str">
            <v>ﾗﾝﾏ無･並</v>
          </cell>
          <cell r="G3532" t="str">
            <v>ヶ所</v>
          </cell>
          <cell r="H3532">
            <v>91300</v>
          </cell>
          <cell r="I3532" t="str">
            <v>標準書〔Ⅰ〕-</v>
          </cell>
          <cell r="J3532">
            <v>342</v>
          </cell>
        </row>
        <row r="3533">
          <cell r="B3533">
            <v>2540070</v>
          </cell>
          <cell r="C3533" t="str">
            <v>玄関ｱﾙﾐ引戸(PW)</v>
          </cell>
          <cell r="E3533" t="str">
            <v>ﾗﾝﾏ付･上</v>
          </cell>
          <cell r="G3533" t="str">
            <v>ヶ所</v>
          </cell>
          <cell r="H3533">
            <v>224500</v>
          </cell>
          <cell r="I3533" t="str">
            <v>標準書〔Ⅰ〕-</v>
          </cell>
          <cell r="J3533">
            <v>342</v>
          </cell>
        </row>
        <row r="3534">
          <cell r="B3534">
            <v>2540080</v>
          </cell>
          <cell r="C3534" t="str">
            <v>玄関ｱﾙﾐ引戸(PW)</v>
          </cell>
          <cell r="E3534" t="str">
            <v>ﾗﾝﾏ付･中</v>
          </cell>
          <cell r="G3534" t="str">
            <v>ヶ所</v>
          </cell>
          <cell r="H3534">
            <v>204700</v>
          </cell>
          <cell r="I3534" t="str">
            <v>標準書〔Ⅰ〕-</v>
          </cell>
          <cell r="J3534">
            <v>342</v>
          </cell>
        </row>
        <row r="3535">
          <cell r="B3535">
            <v>2540090</v>
          </cell>
          <cell r="C3535" t="str">
            <v>玄関ｱﾙﾐ引戸(PW)</v>
          </cell>
          <cell r="E3535" t="str">
            <v>ﾗﾝﾏ付･並</v>
          </cell>
          <cell r="G3535" t="str">
            <v>ヶ所</v>
          </cell>
          <cell r="H3535">
            <v>191800</v>
          </cell>
          <cell r="I3535" t="str">
            <v>標準書〔Ⅰ〕-</v>
          </cell>
          <cell r="J3535">
            <v>342</v>
          </cell>
        </row>
        <row r="3536">
          <cell r="B3536">
            <v>2540100</v>
          </cell>
          <cell r="C3536" t="str">
            <v>玄関ｱﾙﾐ引戸(PW)</v>
          </cell>
          <cell r="E3536" t="str">
            <v>ﾗﾝﾏ無･上</v>
          </cell>
          <cell r="G3536" t="str">
            <v>ヶ所</v>
          </cell>
          <cell r="H3536">
            <v>195300</v>
          </cell>
          <cell r="I3536" t="str">
            <v>標準書〔Ⅰ〕-</v>
          </cell>
          <cell r="J3536">
            <v>342</v>
          </cell>
        </row>
        <row r="3537">
          <cell r="B3537">
            <v>2540110</v>
          </cell>
          <cell r="C3537" t="str">
            <v>玄関ｱﾙﾐ引戸(PW)</v>
          </cell>
          <cell r="E3537" t="str">
            <v>ﾗﾝﾏ無･中</v>
          </cell>
          <cell r="G3537" t="str">
            <v>ヶ所</v>
          </cell>
          <cell r="H3537">
            <v>178500</v>
          </cell>
          <cell r="I3537" t="str">
            <v>標準書〔Ⅰ〕-</v>
          </cell>
          <cell r="J3537">
            <v>342</v>
          </cell>
        </row>
        <row r="3538">
          <cell r="B3538">
            <v>2540120</v>
          </cell>
          <cell r="C3538" t="str">
            <v>玄関ｱﾙﾐ引戸(PW)</v>
          </cell>
          <cell r="E3538" t="str">
            <v>ﾗﾝﾏ無･並</v>
          </cell>
          <cell r="G3538" t="str">
            <v>ヶ所</v>
          </cell>
          <cell r="H3538">
            <v>158800</v>
          </cell>
          <cell r="I3538" t="str">
            <v>標準書〔Ⅰ〕-</v>
          </cell>
          <cell r="J3538">
            <v>342</v>
          </cell>
        </row>
        <row r="3539">
          <cell r="B3539">
            <v>2540130</v>
          </cell>
          <cell r="C3539" t="str">
            <v>出入口引違い戸</v>
          </cell>
          <cell r="E3539" t="str">
            <v>ﾗﾝﾏ付</v>
          </cell>
          <cell r="G3539" t="str">
            <v>ヶ所</v>
          </cell>
          <cell r="H3539">
            <v>86100</v>
          </cell>
          <cell r="I3539" t="str">
            <v>標準書〔Ⅰ〕-</v>
          </cell>
          <cell r="J3539">
            <v>342</v>
          </cell>
        </row>
        <row r="3540">
          <cell r="B3540">
            <v>2540140</v>
          </cell>
          <cell r="C3540" t="str">
            <v>出入口引違い戸</v>
          </cell>
          <cell r="E3540" t="str">
            <v>ﾗﾝﾏ無</v>
          </cell>
          <cell r="G3540" t="str">
            <v>ヶ所</v>
          </cell>
          <cell r="H3540">
            <v>80800</v>
          </cell>
          <cell r="I3540" t="str">
            <v>標準書〔Ⅰ〕-</v>
          </cell>
          <cell r="J3540">
            <v>342</v>
          </cell>
        </row>
        <row r="3541">
          <cell r="B3541">
            <v>2540150</v>
          </cell>
          <cell r="C3541" t="str">
            <v>出入口片引戸(外付)</v>
          </cell>
          <cell r="E3541" t="str">
            <v>W807mm×H1,818mm</v>
          </cell>
          <cell r="G3541" t="str">
            <v>ヶ所</v>
          </cell>
          <cell r="H3541">
            <v>52300</v>
          </cell>
          <cell r="I3541" t="str">
            <v>標準書〔Ⅰ〕-</v>
          </cell>
          <cell r="J3541">
            <v>342</v>
          </cell>
        </row>
        <row r="3542">
          <cell r="B3542">
            <v>2540160</v>
          </cell>
          <cell r="C3542" t="str">
            <v>出入口片引戸(内付)</v>
          </cell>
          <cell r="E3542" t="str">
            <v>W807mm×H1,818mm</v>
          </cell>
          <cell r="G3542" t="str">
            <v>ヶ所</v>
          </cell>
          <cell r="H3542">
            <v>52300</v>
          </cell>
          <cell r="I3542" t="str">
            <v>標準書〔Ⅰ〕-</v>
          </cell>
          <cell r="J3542">
            <v>342</v>
          </cell>
        </row>
        <row r="3543">
          <cell r="B3543">
            <v>2540170</v>
          </cell>
          <cell r="C3543" t="str">
            <v>ｱﾙﾐｻｯｼ･(AB)</v>
          </cell>
          <cell r="E3543" t="str">
            <v>大きさ区分Ⅰ･網戸無</v>
          </cell>
          <cell r="G3543" t="str">
            <v>m2</v>
          </cell>
          <cell r="H3543">
            <v>55600</v>
          </cell>
          <cell r="I3543" t="str">
            <v>標準書〔Ⅰ〕-</v>
          </cell>
          <cell r="J3543">
            <v>342</v>
          </cell>
        </row>
        <row r="3544">
          <cell r="B3544">
            <v>2540180</v>
          </cell>
          <cell r="C3544" t="str">
            <v>ｱﾙﾐｻｯｼ･(AB)</v>
          </cell>
          <cell r="E3544" t="str">
            <v>大きさ区分Ⅱ･網戸無</v>
          </cell>
          <cell r="G3544" t="str">
            <v>m2</v>
          </cell>
          <cell r="H3544">
            <v>27000</v>
          </cell>
          <cell r="I3544" t="str">
            <v>標準書〔Ⅰ〕-</v>
          </cell>
          <cell r="J3544">
            <v>342</v>
          </cell>
        </row>
        <row r="3545">
          <cell r="B3545">
            <v>2540190</v>
          </cell>
          <cell r="C3545" t="str">
            <v>ｱﾙﾐｻｯｼ･(AC)</v>
          </cell>
          <cell r="E3545" t="str">
            <v>大きさ区分Ⅰ･網戸無･雨戸鏡板有</v>
          </cell>
          <cell r="G3545" t="str">
            <v>m2</v>
          </cell>
          <cell r="H3545">
            <v>73000</v>
          </cell>
          <cell r="I3545" t="str">
            <v>標準書〔Ⅰ〕-</v>
          </cell>
          <cell r="J3545">
            <v>342</v>
          </cell>
        </row>
        <row r="3546">
          <cell r="B3546">
            <v>2540200</v>
          </cell>
          <cell r="C3546" t="str">
            <v>ｱﾙﾐｻｯｼ･(AC)</v>
          </cell>
          <cell r="E3546" t="str">
            <v>大きさ区分Ⅱ･網戸無･雨戸鏡板有</v>
          </cell>
          <cell r="G3546" t="str">
            <v>m2</v>
          </cell>
          <cell r="H3546">
            <v>48900</v>
          </cell>
          <cell r="I3546" t="str">
            <v>標準書〔Ⅰ〕-</v>
          </cell>
          <cell r="J3546">
            <v>342</v>
          </cell>
        </row>
        <row r="3547">
          <cell r="B3547">
            <v>2540210</v>
          </cell>
          <cell r="C3547" t="str">
            <v>ｱﾙﾐｻｯｼ･(AD)</v>
          </cell>
          <cell r="E3547" t="str">
            <v>大きさ区分Ⅰ･網戸無･雨戸鏡板無</v>
          </cell>
          <cell r="G3547" t="str">
            <v>m2</v>
          </cell>
          <cell r="H3547">
            <v>61500</v>
          </cell>
          <cell r="I3547" t="str">
            <v>標準書〔Ⅰ〕-</v>
          </cell>
          <cell r="J3547">
            <v>342</v>
          </cell>
        </row>
        <row r="3548">
          <cell r="B3548">
            <v>2540220</v>
          </cell>
          <cell r="C3548" t="str">
            <v>ｱﾙﾐｻｯｼ･(AD)</v>
          </cell>
          <cell r="E3548" t="str">
            <v>大きさ区分Ⅱ･網戸無･雨戸鏡板無</v>
          </cell>
          <cell r="G3548" t="str">
            <v>m2</v>
          </cell>
          <cell r="H3548">
            <v>40500</v>
          </cell>
          <cell r="I3548" t="str">
            <v>標準書〔Ⅰ〕-</v>
          </cell>
          <cell r="J3548">
            <v>342</v>
          </cell>
        </row>
        <row r="3549">
          <cell r="B3549">
            <v>2540230</v>
          </cell>
          <cell r="C3549" t="str">
            <v>ｱﾙﾐｻｯｼ･(AE)</v>
          </cell>
          <cell r="E3549" t="str">
            <v>大きさ区分Ⅰ･網戸無･面格子付</v>
          </cell>
          <cell r="G3549" t="str">
            <v>m2</v>
          </cell>
          <cell r="H3549">
            <v>60800</v>
          </cell>
          <cell r="I3549" t="str">
            <v>標準書〔Ⅰ〕-</v>
          </cell>
          <cell r="J3549">
            <v>342</v>
          </cell>
        </row>
        <row r="3550">
          <cell r="B3550">
            <v>2540240</v>
          </cell>
          <cell r="C3550" t="str">
            <v>ｱﾙﾐｻｯｼ･(AE)</v>
          </cell>
          <cell r="E3550" t="str">
            <v>大きさ区分Ⅱ･網戸無･面格子付</v>
          </cell>
          <cell r="G3550" t="str">
            <v>m2</v>
          </cell>
          <cell r="H3550">
            <v>42000</v>
          </cell>
          <cell r="I3550" t="str">
            <v>標準書〔Ⅰ〕-</v>
          </cell>
          <cell r="J3550">
            <v>342</v>
          </cell>
        </row>
        <row r="3551">
          <cell r="B3551">
            <v>2540250</v>
          </cell>
          <cell r="C3551" t="str">
            <v>ｱﾙﾐｻｯｼ･(AB)</v>
          </cell>
          <cell r="E3551" t="str">
            <v>大きさ区分Ⅰ･網戸付</v>
          </cell>
          <cell r="G3551" t="str">
            <v>m2</v>
          </cell>
          <cell r="H3551">
            <v>62500</v>
          </cell>
          <cell r="I3551" t="str">
            <v>標準書〔Ⅰ〕-</v>
          </cell>
          <cell r="J3551">
            <v>342</v>
          </cell>
        </row>
        <row r="3552">
          <cell r="B3552">
            <v>2540260</v>
          </cell>
          <cell r="C3552" t="str">
            <v>ｱﾙﾐｻｯｼ･(AB)</v>
          </cell>
          <cell r="E3552" t="str">
            <v>大きさ区分Ⅱ･網戸付</v>
          </cell>
          <cell r="G3552" t="str">
            <v>m2</v>
          </cell>
          <cell r="H3552">
            <v>30800</v>
          </cell>
          <cell r="I3552" t="str">
            <v>標準書〔Ⅰ〕-</v>
          </cell>
          <cell r="J3552">
            <v>342</v>
          </cell>
        </row>
        <row r="3553">
          <cell r="B3553">
            <v>2540270</v>
          </cell>
          <cell r="C3553" t="str">
            <v>ｱﾙﾐｻｯｼ･(AC)</v>
          </cell>
          <cell r="E3553" t="str">
            <v>大きさ区分Ⅰ･網戸付･雨戸鏡板有</v>
          </cell>
          <cell r="G3553" t="str">
            <v>m2</v>
          </cell>
          <cell r="H3553">
            <v>78100</v>
          </cell>
          <cell r="I3553" t="str">
            <v>標準書〔Ⅰ〕-</v>
          </cell>
          <cell r="J3553">
            <v>342</v>
          </cell>
        </row>
        <row r="3554">
          <cell r="B3554">
            <v>2540280</v>
          </cell>
          <cell r="C3554" t="str">
            <v>ｱﾙﾐｻｯｼ･(AC)</v>
          </cell>
          <cell r="E3554" t="str">
            <v>大きさ区分Ⅱ･網戸付･雨戸鏡板有</v>
          </cell>
          <cell r="G3554" t="str">
            <v>m2</v>
          </cell>
          <cell r="H3554">
            <v>50300</v>
          </cell>
          <cell r="I3554" t="str">
            <v>標準書〔Ⅰ〕-</v>
          </cell>
          <cell r="J3554">
            <v>342</v>
          </cell>
        </row>
        <row r="3555">
          <cell r="B3555">
            <v>2540290</v>
          </cell>
          <cell r="C3555" t="str">
            <v>ｱﾙﾐｻｯｼ･(AD)</v>
          </cell>
          <cell r="E3555" t="str">
            <v>大きさ区分Ⅰ･網戸付･雨戸鏡板無</v>
          </cell>
          <cell r="G3555" t="str">
            <v>m2</v>
          </cell>
          <cell r="H3555">
            <v>66600</v>
          </cell>
          <cell r="I3555" t="str">
            <v>標準書〔Ⅰ〕-</v>
          </cell>
          <cell r="J3555">
            <v>342</v>
          </cell>
        </row>
        <row r="3556">
          <cell r="B3556">
            <v>2540300</v>
          </cell>
          <cell r="C3556" t="str">
            <v>ｱﾙﾐｻｯｼ･(AD)</v>
          </cell>
          <cell r="E3556" t="str">
            <v>大きさ区分Ⅱ･網戸付･雨戸鏡板無</v>
          </cell>
          <cell r="G3556" t="str">
            <v>m2</v>
          </cell>
          <cell r="H3556">
            <v>43700</v>
          </cell>
          <cell r="I3556" t="str">
            <v>標準書〔Ⅰ〕-</v>
          </cell>
          <cell r="J3556">
            <v>342</v>
          </cell>
        </row>
        <row r="3557">
          <cell r="B3557">
            <v>2540310</v>
          </cell>
          <cell r="C3557" t="str">
            <v>ｱﾙﾐｻｯｼ･(AE)</v>
          </cell>
          <cell r="E3557" t="str">
            <v>大きさ区分Ⅰ･網戸付･面格子付</v>
          </cell>
          <cell r="G3557" t="str">
            <v>m2</v>
          </cell>
          <cell r="H3557">
            <v>66200</v>
          </cell>
          <cell r="I3557" t="str">
            <v>標準書〔Ⅰ〕-</v>
          </cell>
          <cell r="J3557">
            <v>342</v>
          </cell>
        </row>
        <row r="3558">
          <cell r="B3558">
            <v>2540320</v>
          </cell>
          <cell r="C3558" t="str">
            <v>ｱﾙﾐｻｯｼ･(AE)</v>
          </cell>
          <cell r="E3558" t="str">
            <v>大きさ区分Ⅱ･網戸付･面格子付</v>
          </cell>
          <cell r="G3558" t="str">
            <v>m2</v>
          </cell>
          <cell r="H3558">
            <v>45800</v>
          </cell>
          <cell r="I3558" t="str">
            <v>標準書〔Ⅰ〕-</v>
          </cell>
          <cell r="J3558">
            <v>342</v>
          </cell>
        </row>
        <row r="3559">
          <cell r="B3559">
            <v>2540330</v>
          </cell>
          <cell r="C3559" t="str">
            <v>ｱﾙﾐﾄﾞｱ(勝手口)</v>
          </cell>
          <cell r="E3559" t="str">
            <v>幅760mm×高さ1,811mm･ﾗﾝﾏ無</v>
          </cell>
          <cell r="G3559" t="str">
            <v>ヶ所</v>
          </cell>
          <cell r="H3559">
            <v>36200</v>
          </cell>
          <cell r="I3559" t="str">
            <v>標準書〔Ⅰ〕-</v>
          </cell>
          <cell r="J3559">
            <v>342</v>
          </cell>
        </row>
        <row r="3560">
          <cell r="B3560">
            <v>2540340</v>
          </cell>
          <cell r="C3560" t="str">
            <v>ｱﾙﾐﾄﾞｱ(勝手口)</v>
          </cell>
          <cell r="E3560" t="str">
            <v>幅760mm×高さ1,811mm･小窓付</v>
          </cell>
          <cell r="G3560" t="str">
            <v>ヶ所</v>
          </cell>
          <cell r="H3560">
            <v>47900</v>
          </cell>
          <cell r="I3560" t="str">
            <v>標準書〔Ⅰ〕-</v>
          </cell>
          <cell r="J3560">
            <v>342</v>
          </cell>
        </row>
        <row r="3561">
          <cell r="B3561">
            <v>2540350</v>
          </cell>
          <cell r="C3561" t="str">
            <v>ｱﾙﾐﾄﾞｱ(勝手口)</v>
          </cell>
          <cell r="E3561" t="str">
            <v>幅760mm×高さ2,232mm･ﾗﾝﾏ付</v>
          </cell>
          <cell r="G3561" t="str">
            <v>ヶ所</v>
          </cell>
          <cell r="H3561">
            <v>42200</v>
          </cell>
          <cell r="I3561" t="str">
            <v>標準書〔Ⅰ〕-</v>
          </cell>
          <cell r="J3561">
            <v>342</v>
          </cell>
        </row>
        <row r="3562">
          <cell r="B3562">
            <v>2540360</v>
          </cell>
          <cell r="C3562" t="str">
            <v>ｱﾙﾐﾄﾞｱ(勝手口)</v>
          </cell>
          <cell r="E3562" t="str">
            <v>幅760mm×高さ2,232mm･ﾗﾝﾏ小窓付</v>
          </cell>
          <cell r="G3562" t="str">
            <v>ヶ所</v>
          </cell>
          <cell r="H3562">
            <v>54000</v>
          </cell>
          <cell r="I3562" t="str">
            <v>標準書〔Ⅰ〕-</v>
          </cell>
          <cell r="J3562">
            <v>342</v>
          </cell>
        </row>
        <row r="3563">
          <cell r="B3563">
            <v>2540370</v>
          </cell>
          <cell r="C3563" t="str">
            <v>ｱﾙﾐﾄﾞｱ(ﾃﾗｽ)</v>
          </cell>
          <cell r="E3563" t="str">
            <v>幅740mm×高さ2,000mm･ﾗﾝﾏ無</v>
          </cell>
          <cell r="G3563" t="str">
            <v>ヶ所</v>
          </cell>
          <cell r="H3563">
            <v>82000</v>
          </cell>
          <cell r="I3563" t="str">
            <v>標準書〔Ⅰ〕-</v>
          </cell>
          <cell r="J3563">
            <v>342</v>
          </cell>
        </row>
        <row r="3564">
          <cell r="B3564">
            <v>2540380</v>
          </cell>
          <cell r="C3564" t="str">
            <v>ｱﾙﾐﾄﾞｱ(ﾃﾗｽ)</v>
          </cell>
          <cell r="E3564" t="str">
            <v>幅740mm×高さ1,800mm･ﾗﾝﾏ無</v>
          </cell>
          <cell r="G3564" t="str">
            <v>ヶ所</v>
          </cell>
          <cell r="H3564">
            <v>76400</v>
          </cell>
          <cell r="I3564" t="str">
            <v>標準書〔Ⅰ〕-</v>
          </cell>
          <cell r="J3564">
            <v>342</v>
          </cell>
        </row>
        <row r="3565">
          <cell r="B3565">
            <v>2540390</v>
          </cell>
          <cell r="C3565" t="str">
            <v>ｱﾙﾐﾄﾞｱ(中折)</v>
          </cell>
          <cell r="E3565" t="str">
            <v>幅732mm×高さ1,802mm･浴室用</v>
          </cell>
          <cell r="G3565" t="str">
            <v>ヶ所</v>
          </cell>
          <cell r="H3565">
            <v>26000</v>
          </cell>
          <cell r="I3565" t="str">
            <v>標準書〔Ⅰ〕-</v>
          </cell>
          <cell r="J3565">
            <v>342</v>
          </cell>
        </row>
        <row r="3566">
          <cell r="B3566">
            <v>2540400</v>
          </cell>
          <cell r="C3566" t="str">
            <v>ｱﾙﾐﾄﾞｱ(片開)</v>
          </cell>
          <cell r="E3566" t="str">
            <v>幅707mm×高さ1,811mm･浴室用</v>
          </cell>
          <cell r="G3566" t="str">
            <v>ヶ所</v>
          </cell>
          <cell r="H3566">
            <v>29900</v>
          </cell>
          <cell r="I3566" t="str">
            <v>標準書〔Ⅰ〕-</v>
          </cell>
          <cell r="J3566">
            <v>342</v>
          </cell>
        </row>
        <row r="3567">
          <cell r="B3567">
            <v>2540410</v>
          </cell>
          <cell r="C3567" t="str">
            <v>ｱﾙﾐｶﾞﾗｽﾙｰﾊﾞｰ窓</v>
          </cell>
          <cell r="E3567" t="str">
            <v>網戸付</v>
          </cell>
          <cell r="G3567" t="str">
            <v>m2</v>
          </cell>
          <cell r="H3567">
            <v>118500</v>
          </cell>
          <cell r="I3567" t="str">
            <v>標準書〔Ⅰ〕-</v>
          </cell>
          <cell r="J3567">
            <v>342</v>
          </cell>
        </row>
        <row r="3568">
          <cell r="B3568">
            <v>2540420</v>
          </cell>
          <cell r="C3568" t="str">
            <v>ｱﾙﾐはめ殺し窓</v>
          </cell>
          <cell r="G3568" t="str">
            <v>m2</v>
          </cell>
          <cell r="H3568">
            <v>24700</v>
          </cell>
          <cell r="I3568" t="str">
            <v>標準書〔Ⅰ〕-</v>
          </cell>
          <cell r="J3568">
            <v>342</v>
          </cell>
        </row>
        <row r="3569">
          <cell r="B3569">
            <v>2540430</v>
          </cell>
          <cell r="C3569" t="str">
            <v>ｱﾙﾐ出窓</v>
          </cell>
          <cell r="E3569" t="str">
            <v>居室用</v>
          </cell>
          <cell r="G3569" t="str">
            <v>m2</v>
          </cell>
          <cell r="H3569">
            <v>93600</v>
          </cell>
          <cell r="I3569" t="str">
            <v>標準書〔Ⅰ〕-</v>
          </cell>
          <cell r="J3569">
            <v>342</v>
          </cell>
        </row>
        <row r="3570">
          <cell r="B3570">
            <v>2540440</v>
          </cell>
          <cell r="C3570" t="str">
            <v>ｱﾙﾐ出窓</v>
          </cell>
          <cell r="E3570" t="str">
            <v>台所用</v>
          </cell>
          <cell r="G3570" t="str">
            <v>m2</v>
          </cell>
          <cell r="H3570">
            <v>101500</v>
          </cell>
          <cell r="I3570" t="str">
            <v>標準書〔Ⅰ〕-</v>
          </cell>
          <cell r="J3570">
            <v>342</v>
          </cell>
        </row>
        <row r="3571">
          <cell r="B3571">
            <v>2540450</v>
          </cell>
          <cell r="C3571" t="str">
            <v>ｱﾙﾐ出窓</v>
          </cell>
          <cell r="E3571" t="str">
            <v>浴室用</v>
          </cell>
          <cell r="G3571" t="str">
            <v>m2</v>
          </cell>
          <cell r="H3571">
            <v>92400</v>
          </cell>
          <cell r="I3571" t="str">
            <v>標準書〔Ⅰ〕-</v>
          </cell>
          <cell r="J3571">
            <v>342</v>
          </cell>
        </row>
        <row r="3572">
          <cell r="B3572">
            <v>2540460</v>
          </cell>
          <cell r="C3572" t="str">
            <v>軽量ｼｬｯﾀｰ（手動式)</v>
          </cell>
          <cell r="E3572" t="str">
            <v>木造用･6m2未満･標準面積4.0m2･(ｹｰｽ別）</v>
          </cell>
          <cell r="G3572" t="str">
            <v>m2</v>
          </cell>
          <cell r="H3572">
            <v>22000</v>
          </cell>
          <cell r="I3572" t="str">
            <v>標準書〔Ⅰ〕-</v>
          </cell>
          <cell r="J3572">
            <v>342</v>
          </cell>
        </row>
        <row r="3573">
          <cell r="B3573">
            <v>2540470</v>
          </cell>
          <cell r="C3573" t="str">
            <v>軽量ｼｬｯﾀｰ（手動式)</v>
          </cell>
          <cell r="E3573" t="str">
            <v>木造用･6m2以上･標準面積9.0m2･(ｹｰｽ別)</v>
          </cell>
          <cell r="G3573" t="str">
            <v>m2</v>
          </cell>
          <cell r="H3573">
            <v>14500</v>
          </cell>
          <cell r="I3573" t="str">
            <v>標準書〔Ⅰ〕-</v>
          </cell>
          <cell r="J3573">
            <v>342</v>
          </cell>
        </row>
        <row r="3574">
          <cell r="B3574">
            <v>2540480</v>
          </cell>
          <cell r="C3574" t="str">
            <v>軽量ｸﾞﾘﾙｼｬｯﾀｰ（手動式)</v>
          </cell>
          <cell r="E3574" t="str">
            <v>木造用･6m2未満･標準面積4.0m2･(ｹｰｽ別）</v>
          </cell>
          <cell r="G3574" t="str">
            <v>m2</v>
          </cell>
          <cell r="H3574">
            <v>42000</v>
          </cell>
          <cell r="I3574" t="str">
            <v>標準書〔Ⅰ〕-</v>
          </cell>
          <cell r="J3574">
            <v>342</v>
          </cell>
        </row>
        <row r="3575">
          <cell r="B3575">
            <v>2540490</v>
          </cell>
          <cell r="C3575" t="str">
            <v>軽量ｸﾞﾘﾙｼｬｯﾀｰ（手動式)</v>
          </cell>
          <cell r="E3575" t="str">
            <v>木造用･6m2以上･標準面積9.0m2･(ｹｰｽ別)</v>
          </cell>
          <cell r="G3575" t="str">
            <v>m2</v>
          </cell>
          <cell r="H3575">
            <v>27900</v>
          </cell>
          <cell r="I3575" t="str">
            <v>標準書〔Ⅰ〕-</v>
          </cell>
          <cell r="J3575">
            <v>343</v>
          </cell>
        </row>
        <row r="3576">
          <cell r="B3576">
            <v>2540500</v>
          </cell>
          <cell r="C3576" t="str">
            <v>軽量ｼｬｯﾀｰｹｰｽ</v>
          </cell>
          <cell r="E3576" t="str">
            <v>3面</v>
          </cell>
          <cell r="G3576" t="str">
            <v>ｍ</v>
          </cell>
          <cell r="H3576">
            <v>3960</v>
          </cell>
          <cell r="I3576" t="str">
            <v>標準書〔Ⅰ〕-</v>
          </cell>
          <cell r="J3576">
            <v>343</v>
          </cell>
        </row>
        <row r="3577">
          <cell r="B3577">
            <v>2540510</v>
          </cell>
          <cell r="C3577" t="str">
            <v>ｱﾙﾐ窓手摺</v>
          </cell>
          <cell r="E3577" t="str">
            <v>幅1,461mm(4.5尺用)高さ500mm</v>
          </cell>
          <cell r="G3577" t="str">
            <v>ヶ所</v>
          </cell>
          <cell r="H3577">
            <v>12700</v>
          </cell>
          <cell r="I3577" t="str">
            <v>標準書〔Ⅰ〕-</v>
          </cell>
          <cell r="J3577">
            <v>343</v>
          </cell>
        </row>
        <row r="3578">
          <cell r="B3578">
            <v>2540520</v>
          </cell>
          <cell r="C3578" t="str">
            <v>ｱﾙﾐ窓手摺</v>
          </cell>
          <cell r="E3578" t="str">
            <v>幅1,916mm(6尺用)高さ500mm</v>
          </cell>
          <cell r="G3578" t="str">
            <v>ヶ所</v>
          </cell>
          <cell r="H3578">
            <v>15800</v>
          </cell>
          <cell r="I3578" t="str">
            <v>標準書〔Ⅰ〕-</v>
          </cell>
          <cell r="J3578">
            <v>343</v>
          </cell>
        </row>
        <row r="3579">
          <cell r="B3579">
            <v>2540530</v>
          </cell>
          <cell r="C3579" t="str">
            <v>ｱﾙﾐ窓手摺</v>
          </cell>
          <cell r="E3579" t="str">
            <v>幅1,916mm(6尺用)高さ900mm</v>
          </cell>
          <cell r="G3579" t="str">
            <v>ヶ所</v>
          </cell>
          <cell r="H3579">
            <v>21700</v>
          </cell>
          <cell r="I3579" t="str">
            <v>標準書〔Ⅰ〕-</v>
          </cell>
          <cell r="J3579">
            <v>343</v>
          </cell>
        </row>
        <row r="3580">
          <cell r="B3580">
            <v>2540540</v>
          </cell>
          <cell r="C3580" t="str">
            <v>ｱﾙﾐ窓手摺</v>
          </cell>
          <cell r="E3580" t="str">
            <v>幅1,916mm(6尺用)高さ1,200mm</v>
          </cell>
          <cell r="G3580" t="str">
            <v>ヶ所</v>
          </cell>
          <cell r="H3580">
            <v>26500</v>
          </cell>
          <cell r="I3580" t="str">
            <v>標準書〔Ⅰ〕-</v>
          </cell>
          <cell r="J3580">
            <v>343</v>
          </cell>
        </row>
        <row r="3581">
          <cell r="B3581">
            <v>2540550</v>
          </cell>
          <cell r="C3581" t="str">
            <v>ｱﾙﾐ窓手摺</v>
          </cell>
          <cell r="E3581" t="str">
            <v>幅2,826mm(9尺用)高さ500mm</v>
          </cell>
          <cell r="G3581" t="str">
            <v>ヶ所</v>
          </cell>
          <cell r="H3581">
            <v>23800</v>
          </cell>
          <cell r="I3581" t="str">
            <v>標準書〔Ⅰ〕-</v>
          </cell>
          <cell r="J3581">
            <v>343</v>
          </cell>
        </row>
        <row r="3582">
          <cell r="B3582">
            <v>2540560</v>
          </cell>
          <cell r="C3582" t="str">
            <v>ｱﾙﾐ窓手摺</v>
          </cell>
          <cell r="E3582" t="str">
            <v>幅2,826mm(9尺用)高さ900mm</v>
          </cell>
          <cell r="G3582" t="str">
            <v>ヶ所</v>
          </cell>
          <cell r="H3582">
            <v>30900</v>
          </cell>
          <cell r="I3582" t="str">
            <v>標準書〔Ⅰ〕-</v>
          </cell>
          <cell r="J3582">
            <v>343</v>
          </cell>
        </row>
        <row r="3583">
          <cell r="B3583">
            <v>2540570</v>
          </cell>
          <cell r="C3583" t="str">
            <v>ｱﾙﾐ窓手摺</v>
          </cell>
          <cell r="E3583" t="str">
            <v>幅2,826mm(9尺用)高さ1,200mm</v>
          </cell>
          <cell r="G3583" t="str">
            <v>ヶ所</v>
          </cell>
          <cell r="H3583">
            <v>39400</v>
          </cell>
          <cell r="I3583" t="str">
            <v>標準書〔Ⅰ〕-</v>
          </cell>
          <cell r="J3583">
            <v>343</v>
          </cell>
        </row>
        <row r="3584">
          <cell r="B3584">
            <v>2540580</v>
          </cell>
          <cell r="C3584" t="str">
            <v>ﾄｯﾌﾟﾗｲﾄ</v>
          </cell>
          <cell r="E3584" t="str">
            <v>手動式･幅855mm×高さ855mm</v>
          </cell>
          <cell r="G3584" t="str">
            <v>ヶ所</v>
          </cell>
          <cell r="H3584">
            <v>83800</v>
          </cell>
          <cell r="I3584" t="str">
            <v>標準書〔Ⅰ〕-</v>
          </cell>
          <cell r="J3584">
            <v>343</v>
          </cell>
        </row>
        <row r="3585">
          <cell r="B3585">
            <v>2540590</v>
          </cell>
          <cell r="C3585" t="str">
            <v>ﾄｯﾌﾟﾗｲﾄ</v>
          </cell>
          <cell r="E3585" t="str">
            <v>電動式･幅855mm×高さ855mm･電気工事別途</v>
          </cell>
          <cell r="G3585" t="str">
            <v>ヶ所</v>
          </cell>
          <cell r="H3585">
            <v>138200</v>
          </cell>
          <cell r="I3585" t="str">
            <v>標準書〔Ⅰ〕-</v>
          </cell>
          <cell r="J3585">
            <v>343</v>
          </cell>
        </row>
        <row r="3586">
          <cell r="B3586">
            <v>2540600</v>
          </cell>
          <cell r="C3586" t="str">
            <v>ﾄｯﾌﾟﾗｲﾄ</v>
          </cell>
          <cell r="E3586" t="str">
            <v>密閉式･幅855mm×高さ855mm</v>
          </cell>
          <cell r="G3586" t="str">
            <v>ヶ所</v>
          </cell>
          <cell r="H3586">
            <v>68900</v>
          </cell>
          <cell r="I3586" t="str">
            <v>標準書〔Ⅰ〕-</v>
          </cell>
          <cell r="J3586">
            <v>343</v>
          </cell>
        </row>
        <row r="3587">
          <cell r="B3587">
            <v>2570010</v>
          </cell>
          <cell r="C3587" t="str">
            <v>ﾌﾛｰﾄｶﾞﾗｽ</v>
          </cell>
          <cell r="E3587" t="str">
            <v>FL･厚3mm･規模2.18㎡以下</v>
          </cell>
          <cell r="G3587" t="str">
            <v>m2</v>
          </cell>
          <cell r="H3587">
            <v>2220</v>
          </cell>
          <cell r="I3587" t="str">
            <v>標準書〔Ⅰ〕-</v>
          </cell>
          <cell r="J3587">
            <v>344</v>
          </cell>
        </row>
        <row r="3588">
          <cell r="B3588">
            <v>2570020</v>
          </cell>
          <cell r="C3588" t="str">
            <v>ﾌﾛｰﾄｶﾞﾗｽ</v>
          </cell>
          <cell r="E3588" t="str">
            <v>FL･厚5mm･規模2.18㎡以下</v>
          </cell>
          <cell r="G3588" t="str">
            <v>m2</v>
          </cell>
          <cell r="H3588">
            <v>3470</v>
          </cell>
          <cell r="I3588" t="str">
            <v>標準書〔Ⅰ〕-</v>
          </cell>
          <cell r="J3588">
            <v>344</v>
          </cell>
        </row>
        <row r="3589">
          <cell r="B3589">
            <v>2570030</v>
          </cell>
          <cell r="C3589" t="str">
            <v>ﾌﾛｰﾄｶﾞﾗｽ</v>
          </cell>
          <cell r="E3589" t="str">
            <v>FL･厚5mm･規模4.45㎡以下</v>
          </cell>
          <cell r="G3589" t="str">
            <v>m2</v>
          </cell>
          <cell r="H3589">
            <v>4450</v>
          </cell>
          <cell r="I3589" t="str">
            <v>標準書〔Ⅰ〕-</v>
          </cell>
          <cell r="J3589">
            <v>344</v>
          </cell>
        </row>
        <row r="3590">
          <cell r="B3590">
            <v>2570040</v>
          </cell>
          <cell r="C3590" t="str">
            <v>ﾌﾛｰﾄｶﾞﾗｽ</v>
          </cell>
          <cell r="E3590" t="str">
            <v>FL･厚6mm･規模2.18㎡以下</v>
          </cell>
          <cell r="G3590" t="str">
            <v>m2</v>
          </cell>
          <cell r="H3590">
            <v>3910</v>
          </cell>
          <cell r="I3590" t="str">
            <v>標準書〔Ⅰ〕-</v>
          </cell>
          <cell r="J3590">
            <v>344</v>
          </cell>
        </row>
        <row r="3591">
          <cell r="B3591">
            <v>2570050</v>
          </cell>
          <cell r="C3591" t="str">
            <v>ﾌﾛｰﾄｶﾞﾗｽ</v>
          </cell>
          <cell r="E3591" t="str">
            <v>FL･厚6mm･規模4.45㎡以下</v>
          </cell>
          <cell r="G3591" t="str">
            <v>m2</v>
          </cell>
          <cell r="H3591">
            <v>4890</v>
          </cell>
          <cell r="I3591" t="str">
            <v>標準書〔Ⅰ〕-</v>
          </cell>
          <cell r="J3591">
            <v>344</v>
          </cell>
        </row>
        <row r="3592">
          <cell r="B3592">
            <v>2570060</v>
          </cell>
          <cell r="C3592" t="str">
            <v>ﾌﾛｰﾄｶﾞﾗｽ</v>
          </cell>
          <cell r="E3592" t="str">
            <v>FL･厚8mm･規模2.18㎡以下</v>
          </cell>
          <cell r="G3592" t="str">
            <v>m2</v>
          </cell>
          <cell r="H3592">
            <v>5700</v>
          </cell>
          <cell r="I3592" t="str">
            <v>標準書〔Ⅰ〕-</v>
          </cell>
          <cell r="J3592">
            <v>344</v>
          </cell>
        </row>
        <row r="3593">
          <cell r="B3593">
            <v>2570070</v>
          </cell>
          <cell r="C3593" t="str">
            <v>ﾌﾛｰﾄｶﾞﾗｽ</v>
          </cell>
          <cell r="E3593" t="str">
            <v>FL･厚8mm･規模4.45㎡以下</v>
          </cell>
          <cell r="G3593" t="str">
            <v>m2</v>
          </cell>
          <cell r="H3593">
            <v>7230</v>
          </cell>
          <cell r="I3593" t="str">
            <v>標準書〔Ⅰ〕-</v>
          </cell>
          <cell r="J3593">
            <v>344</v>
          </cell>
        </row>
        <row r="3594">
          <cell r="B3594">
            <v>2570080</v>
          </cell>
          <cell r="C3594" t="str">
            <v>型板ｶﾞﾗｽ</v>
          </cell>
          <cell r="E3594" t="str">
            <v>F･厚4mm･規模2.18㎡以下</v>
          </cell>
          <cell r="G3594" t="str">
            <v>m2</v>
          </cell>
          <cell r="H3594">
            <v>2540</v>
          </cell>
          <cell r="I3594" t="str">
            <v>標準書〔Ⅰ〕-</v>
          </cell>
          <cell r="J3594">
            <v>344</v>
          </cell>
        </row>
        <row r="3595">
          <cell r="B3595">
            <v>2570090</v>
          </cell>
          <cell r="C3595" t="str">
            <v>型板ｶﾞﾗｽ</v>
          </cell>
          <cell r="E3595" t="str">
            <v>F･厚6mm･規模2.18㎡以下</v>
          </cell>
          <cell r="G3595" t="str">
            <v>m2</v>
          </cell>
          <cell r="H3595">
            <v>3260</v>
          </cell>
          <cell r="I3595" t="str">
            <v>標準書〔Ⅰ〕-</v>
          </cell>
          <cell r="J3595">
            <v>344</v>
          </cell>
        </row>
        <row r="3596">
          <cell r="B3596">
            <v>2570100</v>
          </cell>
          <cell r="C3596" t="str">
            <v>型板ｶﾞﾗｽ</v>
          </cell>
          <cell r="E3596" t="str">
            <v>F･厚6mm･規模4.45㎡以下</v>
          </cell>
          <cell r="G3596" t="str">
            <v>m2</v>
          </cell>
          <cell r="H3596">
            <v>4240</v>
          </cell>
          <cell r="I3596" t="str">
            <v>標準書〔Ⅰ〕-</v>
          </cell>
          <cell r="J3596">
            <v>344</v>
          </cell>
        </row>
        <row r="3597">
          <cell r="B3597">
            <v>2570110</v>
          </cell>
          <cell r="C3597" t="str">
            <v>網入板ｶﾞﾗｽ</v>
          </cell>
          <cell r="E3597" t="str">
            <v>FW･厚6.8mm･規模2.18㎡以下</v>
          </cell>
          <cell r="G3597" t="str">
            <v>m2</v>
          </cell>
          <cell r="H3597">
            <v>4950</v>
          </cell>
          <cell r="I3597" t="str">
            <v>標準書〔Ⅰ〕-</v>
          </cell>
          <cell r="J3597">
            <v>344</v>
          </cell>
        </row>
        <row r="3598">
          <cell r="B3598">
            <v>2570120</v>
          </cell>
          <cell r="C3598" t="str">
            <v>網入板ｶﾞﾗｽ</v>
          </cell>
          <cell r="E3598" t="str">
            <v>FW･厚6.8mm･規模4.45㎡以下</v>
          </cell>
          <cell r="G3598" t="str">
            <v>m2</v>
          </cell>
          <cell r="H3598">
            <v>6120</v>
          </cell>
          <cell r="I3598" t="str">
            <v>標準書〔Ⅰ〕-</v>
          </cell>
          <cell r="J3598">
            <v>344</v>
          </cell>
        </row>
        <row r="3599">
          <cell r="B3599">
            <v>2570130</v>
          </cell>
          <cell r="C3599" t="str">
            <v>網入磨板ｶﾞﾗｽ</v>
          </cell>
          <cell r="E3599" t="str">
            <v>PW･厚6.8mm･規模2.18㎡以下</v>
          </cell>
          <cell r="G3599" t="str">
            <v>m2</v>
          </cell>
          <cell r="H3599">
            <v>8410</v>
          </cell>
          <cell r="I3599" t="str">
            <v>標準書〔Ⅰ〕-</v>
          </cell>
          <cell r="J3599">
            <v>344</v>
          </cell>
        </row>
        <row r="3600">
          <cell r="B3600">
            <v>2570140</v>
          </cell>
          <cell r="C3600" t="str">
            <v>網入磨板ｶﾞﾗｽ</v>
          </cell>
          <cell r="E3600" t="str">
            <v>PW･厚6.8mm･規模4.45㎡以下</v>
          </cell>
          <cell r="G3600" t="str">
            <v>m2</v>
          </cell>
          <cell r="H3600">
            <v>9580</v>
          </cell>
          <cell r="I3600" t="str">
            <v>標準書〔Ⅰ〕-</v>
          </cell>
          <cell r="J3600">
            <v>344</v>
          </cell>
        </row>
        <row r="3601">
          <cell r="B3601">
            <v>2570150</v>
          </cell>
          <cell r="C3601" t="str">
            <v>網入磨板ｶﾞﾗｽ</v>
          </cell>
          <cell r="E3601" t="str">
            <v>PW･厚10mm･規模2.18㎡以下</v>
          </cell>
          <cell r="G3601" t="str">
            <v>m2</v>
          </cell>
          <cell r="H3601">
            <v>11600</v>
          </cell>
          <cell r="I3601" t="str">
            <v>標準書〔Ⅰ〕-</v>
          </cell>
          <cell r="J3601">
            <v>344</v>
          </cell>
        </row>
        <row r="3602">
          <cell r="B3602">
            <v>2570160</v>
          </cell>
          <cell r="C3602" t="str">
            <v>強化ｶﾞﾗｽ</v>
          </cell>
          <cell r="E3602" t="str">
            <v>FL･厚5mm･規模4.00㎡以下</v>
          </cell>
          <cell r="G3602" t="str">
            <v>m2</v>
          </cell>
          <cell r="H3602">
            <v>6410</v>
          </cell>
          <cell r="I3602" t="str">
            <v>標準書〔Ⅰ〕-</v>
          </cell>
          <cell r="J3602">
            <v>344</v>
          </cell>
        </row>
        <row r="3603">
          <cell r="B3603">
            <v>2570170</v>
          </cell>
          <cell r="C3603" t="str">
            <v>強化ｶﾞﾗｽ</v>
          </cell>
          <cell r="E3603" t="str">
            <v>FL･厚8mm･規模4.00㎡以下</v>
          </cell>
          <cell r="G3603" t="str">
            <v>m2</v>
          </cell>
          <cell r="H3603">
            <v>12400</v>
          </cell>
          <cell r="I3603" t="str">
            <v>標準書〔Ⅰ〕-</v>
          </cell>
          <cell r="J3603">
            <v>344</v>
          </cell>
        </row>
        <row r="3604">
          <cell r="B3604">
            <v>2570180</v>
          </cell>
          <cell r="C3604" t="str">
            <v>複層ｶﾞﾗｽ</v>
          </cell>
          <cell r="E3604" t="str">
            <v>FL3mm･A6mm･FL3mm･規模4.00㎡以下</v>
          </cell>
          <cell r="G3604" t="str">
            <v>m2</v>
          </cell>
          <cell r="H3604">
            <v>11800</v>
          </cell>
          <cell r="I3604" t="str">
            <v>標準書〔Ⅰ〕-</v>
          </cell>
          <cell r="J3604">
            <v>344</v>
          </cell>
        </row>
        <row r="3605">
          <cell r="B3605">
            <v>2570190</v>
          </cell>
          <cell r="C3605" t="str">
            <v>複層ｶﾞﾗｽ</v>
          </cell>
          <cell r="E3605" t="str">
            <v>FL5mm･A6mm･FL5mm･規模4.00㎡以下</v>
          </cell>
          <cell r="G3605" t="str">
            <v>m2</v>
          </cell>
          <cell r="H3605">
            <v>17700</v>
          </cell>
          <cell r="I3605" t="str">
            <v>標準書〔Ⅰ〕-</v>
          </cell>
          <cell r="J3605">
            <v>344</v>
          </cell>
        </row>
        <row r="3606">
          <cell r="B3606">
            <v>2570200</v>
          </cell>
          <cell r="C3606" t="str">
            <v>複層ｶﾞﾗｽ</v>
          </cell>
          <cell r="E3606" t="str">
            <v>FL6mm･A6mm･FL6mm･規模4.00㎡以下</v>
          </cell>
          <cell r="G3606" t="str">
            <v>m2</v>
          </cell>
          <cell r="H3606">
            <v>21300</v>
          </cell>
          <cell r="I3606" t="str">
            <v>標準書〔Ⅰ〕-</v>
          </cell>
          <cell r="J3606">
            <v>344</v>
          </cell>
        </row>
        <row r="3607">
          <cell r="B3607">
            <v>2570210</v>
          </cell>
          <cell r="C3607" t="str">
            <v>複層ｶﾞﾗｽ</v>
          </cell>
          <cell r="E3607" t="str">
            <v>FL5mm･A6mm･HGBFL5mm･規模4.00㎡以下</v>
          </cell>
          <cell r="G3607" t="str">
            <v>m2</v>
          </cell>
          <cell r="H3607">
            <v>18100</v>
          </cell>
          <cell r="I3607" t="str">
            <v>標準書〔Ⅰ〕-</v>
          </cell>
          <cell r="J3607">
            <v>344</v>
          </cell>
        </row>
        <row r="3608">
          <cell r="B3608">
            <v>2570220</v>
          </cell>
          <cell r="C3608" t="str">
            <v>複層ｶﾞﾗｽ</v>
          </cell>
          <cell r="E3608" t="str">
            <v>FL5mm･A6mm･PW6.8mm･規模4.00㎡以下</v>
          </cell>
          <cell r="G3608" t="str">
            <v>m2</v>
          </cell>
          <cell r="H3608">
            <v>28600</v>
          </cell>
          <cell r="I3608" t="str">
            <v>標準書〔Ⅰ〕-</v>
          </cell>
          <cell r="J3608">
            <v>344</v>
          </cell>
        </row>
        <row r="3609">
          <cell r="B3609">
            <v>2570230</v>
          </cell>
          <cell r="C3609" t="str">
            <v>合わせｶﾞﾗｽ</v>
          </cell>
          <cell r="E3609" t="str">
            <v>FL3mm･FL3mm･規模2.00㎡以下</v>
          </cell>
          <cell r="G3609" t="str">
            <v>m2</v>
          </cell>
          <cell r="H3609">
            <v>7720</v>
          </cell>
          <cell r="I3609" t="str">
            <v>標準書〔Ⅰ〕-</v>
          </cell>
          <cell r="J3609">
            <v>344</v>
          </cell>
        </row>
        <row r="3610">
          <cell r="B3610">
            <v>2570240</v>
          </cell>
          <cell r="C3610" t="str">
            <v>合わせｶﾞﾗｽ</v>
          </cell>
          <cell r="E3610" t="str">
            <v>FL3mm･FL5mm･規模4.00㎡以下</v>
          </cell>
          <cell r="G3610" t="str">
            <v>m2</v>
          </cell>
          <cell r="H3610">
            <v>11200</v>
          </cell>
          <cell r="I3610" t="str">
            <v>標準書〔Ⅰ〕-</v>
          </cell>
          <cell r="J3610">
            <v>344</v>
          </cell>
        </row>
        <row r="3611">
          <cell r="B3611">
            <v>2570250</v>
          </cell>
          <cell r="C3611" t="str">
            <v>合わせｶﾞﾗｽ</v>
          </cell>
          <cell r="E3611" t="str">
            <v>FL5mm･FL5mm･規模4.00㎡以下</v>
          </cell>
          <cell r="G3611" t="str">
            <v>m2</v>
          </cell>
          <cell r="H3611">
            <v>14700</v>
          </cell>
          <cell r="I3611" t="str">
            <v>標準書〔Ⅰ〕-</v>
          </cell>
          <cell r="J3611">
            <v>344</v>
          </cell>
        </row>
        <row r="3612">
          <cell r="B3612">
            <v>2570260</v>
          </cell>
          <cell r="C3612" t="str">
            <v>ｶﾞﾗｽﾌﾞﾛｯｸ積</v>
          </cell>
          <cell r="E3612" t="str">
            <v>115mm×115mm×厚80mm･ｸﾘﾔｰ</v>
          </cell>
          <cell r="G3612" t="str">
            <v>m2</v>
          </cell>
          <cell r="H3612">
            <v>59300</v>
          </cell>
          <cell r="I3612" t="str">
            <v>標準書〔Ⅰ〕-</v>
          </cell>
          <cell r="J3612">
            <v>344</v>
          </cell>
        </row>
        <row r="3613">
          <cell r="B3613">
            <v>2570270</v>
          </cell>
          <cell r="C3613" t="str">
            <v>ｶﾞﾗｽﾌﾞﾛｯｸ積</v>
          </cell>
          <cell r="E3613" t="str">
            <v>145mm×145mm×厚95mm･ｸﾘﾔｰ</v>
          </cell>
          <cell r="G3613" t="str">
            <v>m2</v>
          </cell>
          <cell r="H3613">
            <v>43000</v>
          </cell>
          <cell r="I3613" t="str">
            <v>標準書〔Ⅰ〕-</v>
          </cell>
          <cell r="J3613">
            <v>344</v>
          </cell>
        </row>
        <row r="3614">
          <cell r="B3614">
            <v>2570280</v>
          </cell>
          <cell r="C3614" t="str">
            <v>ｶﾞﾗｽﾌﾞﾛｯｸ積</v>
          </cell>
          <cell r="E3614" t="str">
            <v>190mm×190mm×厚95mm･ｸﾘﾔｰ</v>
          </cell>
          <cell r="G3614" t="str">
            <v>m2</v>
          </cell>
          <cell r="H3614">
            <v>31800</v>
          </cell>
          <cell r="I3614" t="str">
            <v>標準書〔Ⅰ〕-</v>
          </cell>
          <cell r="J3614">
            <v>344</v>
          </cell>
        </row>
        <row r="3615">
          <cell r="B3615">
            <v>2570290</v>
          </cell>
          <cell r="C3615" t="str">
            <v>ｶﾞﾗｽﾌﾞﾛｯｸ積</v>
          </cell>
          <cell r="E3615" t="str">
            <v>115mm×240mm×厚80mm･ｸﾘﾔｰ</v>
          </cell>
          <cell r="G3615" t="str">
            <v>m2</v>
          </cell>
          <cell r="H3615">
            <v>46800</v>
          </cell>
          <cell r="I3615" t="str">
            <v>標準書〔Ⅰ〕-</v>
          </cell>
          <cell r="J3615">
            <v>344</v>
          </cell>
        </row>
        <row r="3616">
          <cell r="B3616">
            <v>2570300</v>
          </cell>
          <cell r="C3616" t="str">
            <v>ｶﾞﾗｽﾌﾞﾛｯｸ積</v>
          </cell>
          <cell r="E3616" t="str">
            <v>115mm×115mm×厚80mm･ｶﾗｰ</v>
          </cell>
          <cell r="G3616" t="str">
            <v>m2</v>
          </cell>
          <cell r="H3616">
            <v>67500</v>
          </cell>
          <cell r="I3616" t="str">
            <v>標準書〔Ⅰ〕-</v>
          </cell>
          <cell r="J3616">
            <v>344</v>
          </cell>
        </row>
        <row r="3617">
          <cell r="B3617">
            <v>2570310</v>
          </cell>
          <cell r="C3617" t="str">
            <v>ｶﾞﾗｽﾌﾞﾛｯｸ積</v>
          </cell>
          <cell r="E3617" t="str">
            <v>145mm×145mm×厚95mm･ｶﾗｰ</v>
          </cell>
          <cell r="G3617" t="str">
            <v>m2</v>
          </cell>
          <cell r="H3617">
            <v>49700</v>
          </cell>
          <cell r="I3617" t="str">
            <v>標準書〔Ⅰ〕-</v>
          </cell>
          <cell r="J3617">
            <v>344</v>
          </cell>
        </row>
        <row r="3618">
          <cell r="B3618">
            <v>2570320</v>
          </cell>
          <cell r="C3618" t="str">
            <v>ｶﾞﾗｽﾌﾞﾛｯｸ積</v>
          </cell>
          <cell r="E3618" t="str">
            <v>190mm×190mm×厚95mm･ｶﾗｰ</v>
          </cell>
          <cell r="G3618" t="str">
            <v>m2</v>
          </cell>
          <cell r="H3618">
            <v>36600</v>
          </cell>
          <cell r="I3618" t="str">
            <v>標準書〔Ⅰ〕-</v>
          </cell>
          <cell r="J3618">
            <v>344</v>
          </cell>
        </row>
        <row r="3619">
          <cell r="B3619">
            <v>2610010</v>
          </cell>
          <cell r="C3619" t="str">
            <v>素地ごしらえ</v>
          </cell>
          <cell r="E3619" t="str">
            <v>木部･A種</v>
          </cell>
          <cell r="G3619" t="str">
            <v>m2</v>
          </cell>
          <cell r="H3619">
            <v>220</v>
          </cell>
          <cell r="I3619" t="str">
            <v>標準書〔Ⅰ〕-</v>
          </cell>
          <cell r="J3619">
            <v>345</v>
          </cell>
        </row>
        <row r="3620">
          <cell r="B3620">
            <v>2610020</v>
          </cell>
          <cell r="C3620" t="str">
            <v>素地ごしらえ</v>
          </cell>
          <cell r="E3620" t="str">
            <v>鉄部･B種</v>
          </cell>
          <cell r="G3620" t="str">
            <v>m2</v>
          </cell>
          <cell r="H3620">
            <v>350</v>
          </cell>
          <cell r="I3620" t="str">
            <v>標準書〔Ⅰ〕-</v>
          </cell>
          <cell r="J3620">
            <v>345</v>
          </cell>
        </row>
        <row r="3621">
          <cell r="B3621">
            <v>2610030</v>
          </cell>
          <cell r="C3621" t="str">
            <v>素地ごしらえ</v>
          </cell>
          <cell r="E3621" t="str">
            <v>鉄部･C種</v>
          </cell>
          <cell r="G3621" t="str">
            <v>m2</v>
          </cell>
          <cell r="H3621">
            <v>320</v>
          </cell>
          <cell r="I3621" t="str">
            <v>標準書〔Ⅰ〕-</v>
          </cell>
          <cell r="J3621">
            <v>345</v>
          </cell>
        </row>
        <row r="3622">
          <cell r="B3622">
            <v>2610040</v>
          </cell>
          <cell r="C3622" t="str">
            <v>素地ごしらえ</v>
          </cell>
          <cell r="E3622" t="str">
            <v>ﾓﾙﾀﾙ･ﾌﾟﾗｽﾀｰ面･A種</v>
          </cell>
          <cell r="G3622" t="str">
            <v>m2</v>
          </cell>
          <cell r="H3622">
            <v>950</v>
          </cell>
          <cell r="I3622" t="str">
            <v>標準書〔Ⅰ〕-</v>
          </cell>
          <cell r="J3622">
            <v>345</v>
          </cell>
        </row>
        <row r="3623">
          <cell r="B3623">
            <v>2610050</v>
          </cell>
          <cell r="C3623" t="str">
            <v>素地ごしらえ</v>
          </cell>
          <cell r="E3623" t="str">
            <v>ﾓﾙﾀﾙ･ﾌﾟﾗｽﾀｰ面･B種</v>
          </cell>
          <cell r="G3623" t="str">
            <v>m2</v>
          </cell>
          <cell r="H3623">
            <v>450</v>
          </cell>
          <cell r="I3623" t="str">
            <v>標準書〔Ⅰ〕-</v>
          </cell>
          <cell r="J3623">
            <v>345</v>
          </cell>
        </row>
        <row r="3624">
          <cell r="B3624">
            <v>2610060</v>
          </cell>
          <cell r="C3624" t="str">
            <v>素地ごしらえ</v>
          </cell>
          <cell r="E3624" t="str">
            <v>ｺﾝｸﾘｰﾄ面･A種</v>
          </cell>
          <cell r="G3624" t="str">
            <v>m2</v>
          </cell>
          <cell r="H3624">
            <v>1520</v>
          </cell>
          <cell r="I3624" t="str">
            <v>標準書〔Ⅰ〕-</v>
          </cell>
          <cell r="J3624">
            <v>345</v>
          </cell>
        </row>
        <row r="3625">
          <cell r="B3625">
            <v>2610070</v>
          </cell>
          <cell r="C3625" t="str">
            <v>素地ごしらえ</v>
          </cell>
          <cell r="E3625" t="str">
            <v>ALC板面･A種</v>
          </cell>
          <cell r="G3625" t="str">
            <v>m2</v>
          </cell>
          <cell r="H3625">
            <v>1160</v>
          </cell>
          <cell r="I3625" t="str">
            <v>標準書〔Ⅰ〕-</v>
          </cell>
          <cell r="J3625">
            <v>345</v>
          </cell>
        </row>
        <row r="3626">
          <cell r="B3626">
            <v>2610080</v>
          </cell>
          <cell r="C3626" t="str">
            <v>素地ごしらえ</v>
          </cell>
          <cell r="E3626" t="str">
            <v>ﾎﾞｰﾄﾞ面･A種</v>
          </cell>
          <cell r="G3626" t="str">
            <v>m2</v>
          </cell>
          <cell r="H3626">
            <v>600</v>
          </cell>
          <cell r="I3626" t="str">
            <v>標準書〔Ⅰ〕-</v>
          </cell>
          <cell r="J3626">
            <v>345</v>
          </cell>
        </row>
        <row r="3627">
          <cell r="B3627">
            <v>2610090</v>
          </cell>
          <cell r="C3627" t="str">
            <v>素地ごしらえ</v>
          </cell>
          <cell r="E3627" t="str">
            <v>ﾎﾞｰﾄﾞ面･B種</v>
          </cell>
          <cell r="G3627" t="str">
            <v>m2</v>
          </cell>
          <cell r="H3627">
            <v>130</v>
          </cell>
          <cell r="I3627" t="str">
            <v>標準書〔Ⅰ〕-</v>
          </cell>
          <cell r="J3627">
            <v>345</v>
          </cell>
        </row>
        <row r="3628">
          <cell r="B3628">
            <v>2610100</v>
          </cell>
          <cell r="C3628" t="str">
            <v>素地ごしらえ</v>
          </cell>
          <cell r="E3628" t="str">
            <v>亜鉛ﾒｯｷ面･A種</v>
          </cell>
          <cell r="G3628" t="str">
            <v>m2</v>
          </cell>
          <cell r="H3628">
            <v>350</v>
          </cell>
          <cell r="I3628" t="str">
            <v>標準書〔Ⅰ〕-</v>
          </cell>
          <cell r="J3628">
            <v>345</v>
          </cell>
        </row>
        <row r="3629">
          <cell r="B3629">
            <v>2610110</v>
          </cell>
          <cell r="C3629" t="str">
            <v>素地ごしらえ</v>
          </cell>
          <cell r="E3629" t="str">
            <v>亜鉛ﾒｯｷ面･B種</v>
          </cell>
          <cell r="G3629" t="str">
            <v>m2</v>
          </cell>
          <cell r="H3629">
            <v>390</v>
          </cell>
          <cell r="I3629" t="str">
            <v>標準書〔Ⅰ〕-</v>
          </cell>
          <cell r="J3629">
            <v>345</v>
          </cell>
        </row>
        <row r="3630">
          <cell r="B3630">
            <v>2610120</v>
          </cell>
          <cell r="C3630" t="str">
            <v>素地ごしらえ</v>
          </cell>
          <cell r="E3630" t="str">
            <v>ﾓﾙﾀﾙ･ﾌﾟﾗｽﾀｰ面･付着物撤去</v>
          </cell>
          <cell r="G3630" t="str">
            <v>m2</v>
          </cell>
          <cell r="H3630">
            <v>41</v>
          </cell>
          <cell r="I3630" t="str">
            <v>標準書〔Ⅰ〕-</v>
          </cell>
          <cell r="J3630">
            <v>345</v>
          </cell>
        </row>
        <row r="3631">
          <cell r="B3631">
            <v>2610130</v>
          </cell>
          <cell r="C3631" t="str">
            <v>錆止塗料塗</v>
          </cell>
          <cell r="E3631" t="str">
            <v>鉄部･屋外･1回塗</v>
          </cell>
          <cell r="G3631" t="str">
            <v>m2</v>
          </cell>
          <cell r="H3631">
            <v>430</v>
          </cell>
          <cell r="I3631" t="str">
            <v>標準書〔Ⅰ〕-</v>
          </cell>
          <cell r="J3631">
            <v>345</v>
          </cell>
        </row>
        <row r="3632">
          <cell r="B3632">
            <v>2610140</v>
          </cell>
          <cell r="C3632" t="str">
            <v>錆止塗料塗</v>
          </cell>
          <cell r="E3632" t="str">
            <v>鉄部･屋内･1回塗</v>
          </cell>
          <cell r="G3632" t="str">
            <v>m2</v>
          </cell>
          <cell r="H3632">
            <v>420</v>
          </cell>
          <cell r="I3632" t="str">
            <v>標準書〔Ⅰ〕-</v>
          </cell>
          <cell r="J3632">
            <v>345</v>
          </cell>
        </row>
        <row r="3633">
          <cell r="B3633">
            <v>2610150</v>
          </cell>
          <cell r="C3633" t="str">
            <v>錆止塗料塗</v>
          </cell>
          <cell r="E3633" t="str">
            <v>鋼製建具</v>
          </cell>
          <cell r="G3633" t="str">
            <v>m2</v>
          </cell>
          <cell r="H3633">
            <v>420</v>
          </cell>
          <cell r="I3633" t="str">
            <v>標準書〔Ⅰ〕-</v>
          </cell>
          <cell r="J3633">
            <v>345</v>
          </cell>
        </row>
        <row r="3634">
          <cell r="B3634">
            <v>2610160</v>
          </cell>
          <cell r="C3634" t="str">
            <v>合成樹脂調合ﾍﾟｲﾝﾄ塗</v>
          </cell>
          <cell r="E3634" t="str">
            <v>SOP･木部･3回塗･素地ごしらえ共</v>
          </cell>
          <cell r="G3634" t="str">
            <v>m2</v>
          </cell>
          <cell r="H3634">
            <v>1550</v>
          </cell>
          <cell r="I3634" t="str">
            <v>標準書〔Ⅰ〕-</v>
          </cell>
          <cell r="J3634">
            <v>345</v>
          </cell>
        </row>
        <row r="3635">
          <cell r="B3635">
            <v>2610170</v>
          </cell>
          <cell r="C3635" t="str">
            <v>合成樹脂調合ﾍﾟｲﾝﾄ塗</v>
          </cell>
          <cell r="E3635" t="str">
            <v>SOP･鉄部･3回塗･素地･錆止共</v>
          </cell>
          <cell r="G3635" t="str">
            <v>m2</v>
          </cell>
          <cell r="H3635">
            <v>2060</v>
          </cell>
          <cell r="I3635" t="str">
            <v>標準書〔Ⅰ〕-</v>
          </cell>
          <cell r="J3635">
            <v>345</v>
          </cell>
        </row>
        <row r="3636">
          <cell r="B3636">
            <v>2610180</v>
          </cell>
          <cell r="C3636" t="str">
            <v>合成樹脂調合ﾍﾟｲﾝﾄ塗</v>
          </cell>
          <cell r="E3636" t="str">
            <v>SOP･亜鉛ﾒｯｷ面･2回塗･素地ごしらえ共</v>
          </cell>
          <cell r="G3636" t="str">
            <v>m2</v>
          </cell>
          <cell r="H3636">
            <v>1260</v>
          </cell>
          <cell r="I3636" t="str">
            <v>標準書〔Ⅰ〕-</v>
          </cell>
          <cell r="J3636">
            <v>345</v>
          </cell>
        </row>
        <row r="3637">
          <cell r="B3637">
            <v>2610190</v>
          </cell>
          <cell r="C3637" t="str">
            <v>合成樹脂調合ﾍﾟｲﾝﾄ塗</v>
          </cell>
          <cell r="E3637" t="str">
            <v>SOP･鋼製建具･2回塗･錆止別途</v>
          </cell>
          <cell r="G3637" t="str">
            <v>m2</v>
          </cell>
          <cell r="H3637">
            <v>910</v>
          </cell>
          <cell r="I3637" t="str">
            <v>標準書〔Ⅰ〕-</v>
          </cell>
          <cell r="J3637">
            <v>345</v>
          </cell>
        </row>
        <row r="3638">
          <cell r="B3638">
            <v>2610200</v>
          </cell>
          <cell r="C3638" t="str">
            <v>合成樹脂ｴﾏﾙｼｮﾝ塗</v>
          </cell>
          <cell r="E3638" t="str">
            <v>EP･ﾓﾙﾀﾙ面･2回塗･B種･素地共</v>
          </cell>
          <cell r="G3638" t="str">
            <v>m2</v>
          </cell>
          <cell r="H3638">
            <v>1890</v>
          </cell>
          <cell r="I3638" t="str">
            <v>標準書〔Ⅰ〕-</v>
          </cell>
          <cell r="J3638">
            <v>345</v>
          </cell>
        </row>
        <row r="3639">
          <cell r="B3639">
            <v>2610210</v>
          </cell>
          <cell r="C3639" t="str">
            <v>合成樹脂ｴﾏﾙｼｮﾝ塗</v>
          </cell>
          <cell r="E3639" t="str">
            <v>EP･ﾎﾞｰﾄﾞ面･2回塗･B種･素地共</v>
          </cell>
          <cell r="G3639" t="str">
            <v>m2</v>
          </cell>
          <cell r="H3639">
            <v>1540</v>
          </cell>
          <cell r="I3639" t="str">
            <v>標準書〔Ⅰ〕-</v>
          </cell>
          <cell r="J3639">
            <v>345</v>
          </cell>
        </row>
        <row r="3640">
          <cell r="B3640">
            <v>2610220</v>
          </cell>
          <cell r="C3640" t="str">
            <v>合成樹脂ｴﾏﾙｼｮﾝ塗</v>
          </cell>
          <cell r="E3640" t="str">
            <v>EP･ｺﾝｸﾘｰﾄ面･2回塗･素地共</v>
          </cell>
          <cell r="G3640" t="str">
            <v>m2</v>
          </cell>
          <cell r="H3640">
            <v>2590</v>
          </cell>
          <cell r="I3640" t="str">
            <v>標準書〔Ⅰ〕-</v>
          </cell>
          <cell r="J3640">
            <v>345</v>
          </cell>
        </row>
        <row r="3641">
          <cell r="B3641">
            <v>2610230</v>
          </cell>
          <cell r="C3641" t="str">
            <v>多彩模様塗料塗</v>
          </cell>
          <cell r="E3641" t="str">
            <v>MP･ﾓﾙﾀﾙ面･2回塗･素地共</v>
          </cell>
          <cell r="G3641" t="str">
            <v>m2</v>
          </cell>
          <cell r="H3641">
            <v>2500</v>
          </cell>
          <cell r="I3641" t="str">
            <v>標準書〔Ⅰ〕-</v>
          </cell>
          <cell r="J3641">
            <v>345</v>
          </cell>
        </row>
        <row r="3642">
          <cell r="B3642">
            <v>2610240</v>
          </cell>
          <cell r="C3642" t="str">
            <v>多彩模様塗料塗</v>
          </cell>
          <cell r="E3642" t="str">
            <v>MP･ﾎﾞｰﾄﾞ面･2回塗･素地共</v>
          </cell>
          <cell r="G3642" t="str">
            <v>m2</v>
          </cell>
          <cell r="H3642">
            <v>2150</v>
          </cell>
          <cell r="I3642" t="str">
            <v>標準書〔Ⅰ〕-</v>
          </cell>
          <cell r="J3642">
            <v>345</v>
          </cell>
        </row>
        <row r="3643">
          <cell r="B3643">
            <v>2610250</v>
          </cell>
          <cell r="C3643" t="str">
            <v>多彩模様塗料塗</v>
          </cell>
          <cell r="E3643" t="str">
            <v>MP･鉄部･2回塗･素地･錆止共</v>
          </cell>
          <cell r="G3643" t="str">
            <v>m2</v>
          </cell>
          <cell r="H3643">
            <v>2520</v>
          </cell>
          <cell r="I3643" t="str">
            <v>標準書〔Ⅰ〕-</v>
          </cell>
          <cell r="J3643">
            <v>345</v>
          </cell>
        </row>
        <row r="3644">
          <cell r="B3644">
            <v>2610260</v>
          </cell>
          <cell r="C3644" t="str">
            <v>塩化ﾋﾞﾆﾙ樹脂ｴﾅﾒﾙ塗</v>
          </cell>
          <cell r="E3644" t="str">
            <v>VE･ﾓﾙﾀﾙ面･3回塗･A種･素地共</v>
          </cell>
          <cell r="G3644" t="str">
            <v>m2</v>
          </cell>
          <cell r="H3644">
            <v>2960</v>
          </cell>
          <cell r="I3644" t="str">
            <v>標準書〔Ⅰ〕-</v>
          </cell>
          <cell r="J3644">
            <v>345</v>
          </cell>
        </row>
        <row r="3645">
          <cell r="B3645">
            <v>2610270</v>
          </cell>
          <cell r="C3645" t="str">
            <v>塩化ﾋﾞﾆﾙ樹脂ｴﾅﾒﾙ塗</v>
          </cell>
          <cell r="E3645" t="str">
            <v>VE･ﾎﾞｰﾄﾞ面･3回塗･A種･素地共</v>
          </cell>
          <cell r="G3645" t="str">
            <v>m2</v>
          </cell>
          <cell r="H3645">
            <v>2610</v>
          </cell>
          <cell r="I3645" t="str">
            <v>標準書〔Ⅰ〕-</v>
          </cell>
          <cell r="J3645">
            <v>345</v>
          </cell>
        </row>
        <row r="3646">
          <cell r="B3646">
            <v>2610280</v>
          </cell>
          <cell r="C3646" t="str">
            <v>塩化ﾋﾞﾆﾙ樹脂ｴﾅﾒﾙ塗</v>
          </cell>
          <cell r="E3646" t="str">
            <v>VE･押出成形ｾﾒﾝﾄ板･3回塗･A種･素地共</v>
          </cell>
          <cell r="G3646" t="str">
            <v>m2</v>
          </cell>
          <cell r="H3646">
            <v>3170</v>
          </cell>
          <cell r="I3646" t="str">
            <v>標準書〔Ⅰ〕-</v>
          </cell>
          <cell r="J3646">
            <v>345</v>
          </cell>
        </row>
        <row r="3647">
          <cell r="B3647">
            <v>2610290</v>
          </cell>
          <cell r="C3647" t="str">
            <v>塩化ﾋﾞﾆﾙ樹脂ｴﾅﾒﾙ塗</v>
          </cell>
          <cell r="E3647" t="str">
            <v>VE･ｺﾝｸﾘｰﾄ面･3回塗･A種･素地共</v>
          </cell>
          <cell r="G3647" t="str">
            <v>m2</v>
          </cell>
          <cell r="H3647">
            <v>3530</v>
          </cell>
          <cell r="I3647" t="str">
            <v>標準書〔Ⅰ〕-</v>
          </cell>
          <cell r="J3647">
            <v>345</v>
          </cell>
        </row>
        <row r="3648">
          <cell r="B3648">
            <v>2610300</v>
          </cell>
          <cell r="C3648" t="str">
            <v>塩化ﾋﾞﾆﾙ樹脂ｴﾅﾒﾙ塗</v>
          </cell>
          <cell r="E3648" t="str">
            <v>VE･ﾓﾙﾀﾙ面･2回塗･B種･素地共</v>
          </cell>
          <cell r="G3648" t="str">
            <v>m2</v>
          </cell>
          <cell r="H3648">
            <v>2000</v>
          </cell>
          <cell r="I3648" t="str">
            <v>標準書〔Ⅰ〕-</v>
          </cell>
          <cell r="J3648">
            <v>345</v>
          </cell>
        </row>
        <row r="3649">
          <cell r="B3649">
            <v>2610310</v>
          </cell>
          <cell r="C3649" t="str">
            <v>塩化ﾋﾞﾆﾙ樹脂ｴﾅﾒﾙ塗</v>
          </cell>
          <cell r="E3649" t="str">
            <v>VE･ﾎﾞｰﾄﾞ面･2回塗･B種･素地共</v>
          </cell>
          <cell r="G3649" t="str">
            <v>m2</v>
          </cell>
          <cell r="H3649">
            <v>1650</v>
          </cell>
          <cell r="I3649" t="str">
            <v>標準書〔Ⅰ〕-</v>
          </cell>
          <cell r="J3649">
            <v>345</v>
          </cell>
        </row>
        <row r="3650">
          <cell r="B3650">
            <v>2610320</v>
          </cell>
          <cell r="C3650" t="str">
            <v>塩化ﾋﾞﾆﾙ樹脂ｴﾅﾒﾙ塗</v>
          </cell>
          <cell r="E3650" t="str">
            <v>VE･ｺﾝｸﾘｰﾄ面･2回塗･B種･素地共</v>
          </cell>
          <cell r="G3650" t="str">
            <v>m2</v>
          </cell>
          <cell r="H3650">
            <v>2570</v>
          </cell>
          <cell r="I3650" t="str">
            <v>標準書〔Ⅰ〕-</v>
          </cell>
          <cell r="J3650">
            <v>345</v>
          </cell>
        </row>
        <row r="3651">
          <cell r="B3651">
            <v>2610330</v>
          </cell>
          <cell r="C3651" t="str">
            <v>塩化ﾋﾞﾆﾙ樹脂ｴﾅﾒﾙ塗</v>
          </cell>
          <cell r="E3651" t="str">
            <v>VE･押出成形ｾﾒﾝﾄ板･2回塗･B種･素地共</v>
          </cell>
          <cell r="G3651" t="str">
            <v>m2</v>
          </cell>
          <cell r="H3651">
            <v>2210</v>
          </cell>
          <cell r="I3651" t="str">
            <v>標準書〔Ⅰ〕-</v>
          </cell>
          <cell r="J3651">
            <v>345</v>
          </cell>
        </row>
        <row r="3652">
          <cell r="B3652">
            <v>2610340</v>
          </cell>
          <cell r="C3652" t="str">
            <v>ｱｸﾘﾙ樹脂ｴﾅﾒﾙ塗</v>
          </cell>
          <cell r="E3652" t="str">
            <v>AE･ﾓﾙﾀﾙ面･3回塗･A種･素地共</v>
          </cell>
          <cell r="G3652" t="str">
            <v>m2</v>
          </cell>
          <cell r="H3652">
            <v>2960</v>
          </cell>
          <cell r="I3652" t="str">
            <v>標準書〔Ⅰ〕-</v>
          </cell>
          <cell r="J3652">
            <v>345</v>
          </cell>
        </row>
        <row r="3653">
          <cell r="B3653">
            <v>2610350</v>
          </cell>
          <cell r="C3653" t="str">
            <v>ｱｸﾘﾙ樹脂ｴﾅﾒﾙ塗</v>
          </cell>
          <cell r="E3653" t="str">
            <v>AE･ﾎﾞｰﾄﾞ面･3回塗･A種･素地共</v>
          </cell>
          <cell r="G3653" t="str">
            <v>m2</v>
          </cell>
          <cell r="H3653">
            <v>2610</v>
          </cell>
          <cell r="I3653" t="str">
            <v>標準書〔Ⅰ〕-</v>
          </cell>
          <cell r="J3653">
            <v>345</v>
          </cell>
        </row>
        <row r="3654">
          <cell r="B3654">
            <v>2610360</v>
          </cell>
          <cell r="C3654" t="str">
            <v>ｱｸﾘﾙ樹脂ｴﾅﾒﾙ塗</v>
          </cell>
          <cell r="E3654" t="str">
            <v>AE･ｺﾝｸﾘｰﾄ面･3回塗･A種･素地共</v>
          </cell>
          <cell r="G3654" t="str">
            <v>m2</v>
          </cell>
          <cell r="H3654">
            <v>3530</v>
          </cell>
          <cell r="I3654" t="str">
            <v>標準書〔Ⅰ〕-</v>
          </cell>
          <cell r="J3654">
            <v>345</v>
          </cell>
        </row>
        <row r="3655">
          <cell r="B3655">
            <v>2610370</v>
          </cell>
          <cell r="C3655" t="str">
            <v>ｱｸﾘﾙ樹脂ｴﾅﾒﾙ塗</v>
          </cell>
          <cell r="E3655" t="str">
            <v>AE･押出成形ｾﾒﾝﾄ板･3回塗･A種･素地共</v>
          </cell>
          <cell r="G3655" t="str">
            <v>m2</v>
          </cell>
          <cell r="H3655">
            <v>3170</v>
          </cell>
          <cell r="I3655" t="str">
            <v>標準書〔Ⅰ〕-</v>
          </cell>
          <cell r="J3655">
            <v>345</v>
          </cell>
        </row>
        <row r="3656">
          <cell r="B3656">
            <v>2610380</v>
          </cell>
          <cell r="C3656" t="str">
            <v>ｱｸﾘﾙ樹脂ｴﾅﾒﾙ塗</v>
          </cell>
          <cell r="E3656" t="str">
            <v>AE･ﾓﾙﾀﾙ面･2回塗･B種･素地共</v>
          </cell>
          <cell r="G3656" t="str">
            <v>m2</v>
          </cell>
          <cell r="H3656">
            <v>2040</v>
          </cell>
          <cell r="I3656" t="str">
            <v>標準書〔Ⅰ〕-</v>
          </cell>
          <cell r="J3656">
            <v>345</v>
          </cell>
        </row>
        <row r="3657">
          <cell r="B3657">
            <v>2610390</v>
          </cell>
          <cell r="C3657" t="str">
            <v>ｱｸﾘﾙ樹脂ｴﾅﾒﾙ塗</v>
          </cell>
          <cell r="E3657" t="str">
            <v>AE･ﾎﾞｰﾄﾞ面･2回塗･B種･素地共</v>
          </cell>
          <cell r="G3657" t="str">
            <v>m2</v>
          </cell>
          <cell r="H3657">
            <v>1690</v>
          </cell>
          <cell r="I3657" t="str">
            <v>標準書〔Ⅰ〕-</v>
          </cell>
          <cell r="J3657">
            <v>345</v>
          </cell>
        </row>
        <row r="3658">
          <cell r="B3658">
            <v>2610400</v>
          </cell>
          <cell r="C3658" t="str">
            <v>ｱｸﾘﾙ樹脂ｴﾅﾒﾙ塗</v>
          </cell>
          <cell r="E3658" t="str">
            <v>AE･ｺﾝｸﾘｰﾄ面･2回塗･B種･素地共</v>
          </cell>
          <cell r="G3658" t="str">
            <v>m2</v>
          </cell>
          <cell r="H3658">
            <v>2610</v>
          </cell>
          <cell r="I3658" t="str">
            <v>標準書〔Ⅰ〕-</v>
          </cell>
          <cell r="J3658">
            <v>345</v>
          </cell>
        </row>
        <row r="3659">
          <cell r="B3659">
            <v>2610410</v>
          </cell>
          <cell r="C3659" t="str">
            <v>ｱｸﾘﾙ樹脂ｴﾅﾒﾙ塗</v>
          </cell>
          <cell r="E3659" t="str">
            <v>AE･押出成形ｾﾒﾝﾄ板･2回塗･B種･素地共</v>
          </cell>
          <cell r="G3659" t="str">
            <v>m2</v>
          </cell>
          <cell r="H3659">
            <v>2040</v>
          </cell>
          <cell r="I3659" t="str">
            <v>標準書〔Ⅰ〕-</v>
          </cell>
          <cell r="J3659">
            <v>345</v>
          </cell>
        </row>
        <row r="3660">
          <cell r="B3660">
            <v>2610420</v>
          </cell>
          <cell r="C3660" t="str">
            <v>ﾌﾀﾙ酸樹脂ｴﾅﾒﾙ塗</v>
          </cell>
          <cell r="E3660" t="str">
            <v>FE･木部･A種･2回塗･素地共</v>
          </cell>
          <cell r="G3660" t="str">
            <v>m2</v>
          </cell>
          <cell r="H3660">
            <v>2560</v>
          </cell>
          <cell r="I3660" t="str">
            <v>標準書〔Ⅰ〕-</v>
          </cell>
          <cell r="J3660">
            <v>345</v>
          </cell>
        </row>
        <row r="3661">
          <cell r="B3661">
            <v>2610430</v>
          </cell>
          <cell r="C3661" t="str">
            <v>ﾌﾀﾙ酸樹脂ｴﾅﾒﾙ塗</v>
          </cell>
          <cell r="E3661" t="str">
            <v>FE･木部･A種･3回塗･素地共</v>
          </cell>
          <cell r="G3661" t="str">
            <v>m2</v>
          </cell>
          <cell r="H3661">
            <v>3760</v>
          </cell>
          <cell r="I3661" t="str">
            <v>標準書〔Ⅰ〕-</v>
          </cell>
          <cell r="J3661">
            <v>345</v>
          </cell>
        </row>
        <row r="3662">
          <cell r="B3662">
            <v>2610440</v>
          </cell>
          <cell r="C3662" t="str">
            <v>ﾌﾀﾙ酸樹脂ｴﾅﾒﾙ塗</v>
          </cell>
          <cell r="E3662" t="str">
            <v>FE･鉄部･B種･2回塗･素地･錆止共</v>
          </cell>
          <cell r="G3662" t="str">
            <v>m2</v>
          </cell>
          <cell r="H3662">
            <v>2680</v>
          </cell>
          <cell r="I3662" t="str">
            <v>標準書〔Ⅰ〕-</v>
          </cell>
          <cell r="J3662">
            <v>345</v>
          </cell>
        </row>
        <row r="3663">
          <cell r="B3663">
            <v>2610450</v>
          </cell>
          <cell r="C3663" t="str">
            <v>ﾌﾀﾙ酸樹脂ｴﾅﾒﾙ塗</v>
          </cell>
          <cell r="E3663" t="str">
            <v>FE･鉄部･A種･3回塗･素地･錆止共</v>
          </cell>
          <cell r="G3663" t="str">
            <v>m2</v>
          </cell>
          <cell r="H3663">
            <v>3930</v>
          </cell>
          <cell r="I3663" t="str">
            <v>標準書〔Ⅰ〕-</v>
          </cell>
          <cell r="J3663">
            <v>345</v>
          </cell>
        </row>
        <row r="3664">
          <cell r="B3664">
            <v>2610460</v>
          </cell>
          <cell r="C3664" t="str">
            <v>ｸﾘﾔﾗｯｶｰ塗</v>
          </cell>
          <cell r="E3664" t="str">
            <v>CL･木部･B種･3回塗･素地共</v>
          </cell>
          <cell r="G3664" t="str">
            <v>m2</v>
          </cell>
          <cell r="H3664">
            <v>1730</v>
          </cell>
          <cell r="I3664" t="str">
            <v>標準書〔Ⅰ〕-</v>
          </cell>
          <cell r="J3664">
            <v>345</v>
          </cell>
        </row>
        <row r="3665">
          <cell r="B3665">
            <v>2610470</v>
          </cell>
          <cell r="C3665" t="str">
            <v>ｸﾘﾔﾗｯｶｰ塗</v>
          </cell>
          <cell r="E3665" t="str">
            <v>CL･木部･A種･5回塗･素地共</v>
          </cell>
          <cell r="G3665" t="str">
            <v>m2</v>
          </cell>
          <cell r="H3665">
            <v>3610</v>
          </cell>
          <cell r="I3665" t="str">
            <v>標準書〔Ⅰ〕-</v>
          </cell>
          <cell r="J3665">
            <v>345</v>
          </cell>
        </row>
        <row r="3666">
          <cell r="B3666">
            <v>2610480</v>
          </cell>
          <cell r="C3666" t="str">
            <v>ﾌﾀﾙ酸樹脂ﾜﾆｽ塗</v>
          </cell>
          <cell r="E3666" t="str">
            <v>FC･木部･2回塗･着色共･素地共</v>
          </cell>
          <cell r="G3666" t="str">
            <v>m2</v>
          </cell>
          <cell r="H3666">
            <v>1780</v>
          </cell>
          <cell r="I3666" t="str">
            <v>標準書〔Ⅰ〕-</v>
          </cell>
          <cell r="J3666">
            <v>345</v>
          </cell>
        </row>
        <row r="3667">
          <cell r="B3667">
            <v>2610490</v>
          </cell>
          <cell r="C3667" t="str">
            <v>ﾌﾀﾙ酸樹脂ﾜﾆｽ塗</v>
          </cell>
          <cell r="E3667" t="str">
            <v>FC･木部･3回塗･着色共･素地共</v>
          </cell>
          <cell r="G3667" t="str">
            <v>m2</v>
          </cell>
          <cell r="H3667">
            <v>2200</v>
          </cell>
          <cell r="I3667" t="str">
            <v>標準書〔Ⅰ〕-</v>
          </cell>
          <cell r="J3667">
            <v>346</v>
          </cell>
        </row>
        <row r="3668">
          <cell r="B3668">
            <v>2610500</v>
          </cell>
          <cell r="C3668" t="str">
            <v>ｵｲﾙｽﾃｲﾝ塗</v>
          </cell>
          <cell r="E3668" t="str">
            <v>OS･木部･2回塗･素地共</v>
          </cell>
          <cell r="G3668" t="str">
            <v>m2</v>
          </cell>
          <cell r="H3668">
            <v>1120</v>
          </cell>
          <cell r="I3668" t="str">
            <v>標準書〔Ⅰ〕-</v>
          </cell>
          <cell r="J3668">
            <v>346</v>
          </cell>
        </row>
        <row r="3669">
          <cell r="B3669">
            <v>2610510</v>
          </cell>
          <cell r="C3669" t="str">
            <v>つや有樹脂ｴﾏﾙｼｮﾝ塗</v>
          </cell>
          <cell r="E3669" t="str">
            <v>GP･ﾓﾙﾀﾙ面･2回塗･素地共</v>
          </cell>
          <cell r="G3669" t="str">
            <v>m2</v>
          </cell>
          <cell r="H3669">
            <v>2340</v>
          </cell>
          <cell r="I3669" t="str">
            <v>標準書〔Ⅰ〕-</v>
          </cell>
          <cell r="J3669">
            <v>346</v>
          </cell>
        </row>
        <row r="3670">
          <cell r="B3670">
            <v>2610520</v>
          </cell>
          <cell r="C3670" t="str">
            <v>つや有樹脂ｴﾏﾙｼｮﾝ塗</v>
          </cell>
          <cell r="E3670" t="str">
            <v>GP･ﾎﾞｰﾄﾞ面･2回塗･素地共</v>
          </cell>
          <cell r="G3670" t="str">
            <v>m2</v>
          </cell>
          <cell r="H3670">
            <v>1990</v>
          </cell>
          <cell r="I3670" t="str">
            <v>標準書〔Ⅰ〕-</v>
          </cell>
          <cell r="J3670">
            <v>346</v>
          </cell>
        </row>
        <row r="3671">
          <cell r="B3671">
            <v>2610530</v>
          </cell>
          <cell r="C3671" t="str">
            <v>つや有樹脂ｴﾏﾙｼｮﾝ塗</v>
          </cell>
          <cell r="E3671" t="str">
            <v>GP･ｺﾝｸﾘｰﾄ面･2回塗･素地共</v>
          </cell>
          <cell r="G3671" t="str">
            <v>m2</v>
          </cell>
          <cell r="H3671">
            <v>2910</v>
          </cell>
          <cell r="I3671" t="str">
            <v>標準書〔Ⅰ〕-</v>
          </cell>
          <cell r="J3671">
            <v>346</v>
          </cell>
        </row>
        <row r="3672">
          <cell r="B3672">
            <v>2610540</v>
          </cell>
          <cell r="C3672" t="str">
            <v>ｳﾚﾀﾝ樹脂ﾜﾆｽ塗</v>
          </cell>
          <cell r="E3672" t="str">
            <v>1液形-UC･木部･2回塗･素地共</v>
          </cell>
          <cell r="G3672" t="str">
            <v>m2</v>
          </cell>
          <cell r="H3672">
            <v>1090</v>
          </cell>
          <cell r="I3672" t="str">
            <v>標準書〔Ⅰ〕-</v>
          </cell>
          <cell r="J3672">
            <v>346</v>
          </cell>
        </row>
        <row r="3673">
          <cell r="B3673">
            <v>2610550</v>
          </cell>
          <cell r="C3673" t="str">
            <v>ｳﾚﾀﾝ樹脂ﾜﾆｽ塗</v>
          </cell>
          <cell r="E3673" t="str">
            <v>1液形-UC･木部･3回塗･素地共</v>
          </cell>
          <cell r="G3673" t="str">
            <v>m2</v>
          </cell>
          <cell r="H3673">
            <v>1600</v>
          </cell>
          <cell r="I3673" t="str">
            <v>標準書〔Ⅰ〕-</v>
          </cell>
          <cell r="J3673">
            <v>346</v>
          </cell>
        </row>
        <row r="3674">
          <cell r="B3674">
            <v>2610560</v>
          </cell>
          <cell r="C3674" t="str">
            <v>ｳﾚﾀﾝ樹脂ﾜﾆｽ塗</v>
          </cell>
          <cell r="E3674" t="str">
            <v>2液形-UC･木部･2回塗･素地共</v>
          </cell>
          <cell r="G3674" t="str">
            <v>m2</v>
          </cell>
          <cell r="H3674">
            <v>1150</v>
          </cell>
          <cell r="I3674" t="str">
            <v>標準書〔Ⅰ〕-</v>
          </cell>
          <cell r="J3674">
            <v>346</v>
          </cell>
        </row>
        <row r="3675">
          <cell r="B3675">
            <v>2610570</v>
          </cell>
          <cell r="C3675" t="str">
            <v>ｳﾚﾀﾝ樹脂ﾜﾆｽ塗</v>
          </cell>
          <cell r="E3675" t="str">
            <v>2液形-UC･木部･3回塗･素地共</v>
          </cell>
          <cell r="G3675" t="str">
            <v>m2</v>
          </cell>
          <cell r="H3675">
            <v>1430</v>
          </cell>
          <cell r="I3675" t="str">
            <v>標準書〔Ⅰ〕-</v>
          </cell>
          <cell r="J3675">
            <v>346</v>
          </cell>
        </row>
        <row r="3676">
          <cell r="B3676">
            <v>2610580</v>
          </cell>
          <cell r="C3676" t="str">
            <v>防腐剤塗</v>
          </cell>
          <cell r="E3676" t="str">
            <v>木部･2回塗</v>
          </cell>
          <cell r="G3676" t="str">
            <v>m2</v>
          </cell>
          <cell r="H3676">
            <v>840</v>
          </cell>
          <cell r="I3676" t="str">
            <v>標準書〔Ⅰ〕-</v>
          </cell>
          <cell r="J3676">
            <v>346</v>
          </cell>
        </row>
        <row r="3677">
          <cell r="B3677">
            <v>2610590</v>
          </cell>
          <cell r="C3677" t="str">
            <v>防腐剤塗</v>
          </cell>
          <cell r="E3677" t="str">
            <v>木部･1回塗</v>
          </cell>
          <cell r="G3677" t="str">
            <v>m2</v>
          </cell>
          <cell r="H3677">
            <v>520</v>
          </cell>
          <cell r="I3677" t="str">
            <v>標準書〔Ⅰ〕-</v>
          </cell>
          <cell r="J3677">
            <v>346</v>
          </cell>
        </row>
        <row r="3678">
          <cell r="B3678">
            <v>2610600</v>
          </cell>
          <cell r="C3678" t="str">
            <v>防虫ｽﾃｲﾝ塗</v>
          </cell>
          <cell r="E3678" t="str">
            <v>木部･1回塗･素地共</v>
          </cell>
          <cell r="G3678" t="str">
            <v>m2</v>
          </cell>
          <cell r="H3678">
            <v>1470</v>
          </cell>
          <cell r="I3678" t="str">
            <v>標準書〔Ⅰ〕-</v>
          </cell>
          <cell r="J3678">
            <v>346</v>
          </cell>
        </row>
        <row r="3679">
          <cell r="B3679">
            <v>2610610</v>
          </cell>
          <cell r="C3679" t="str">
            <v>ｱﾙﾐﾆｳﾑﾍﾟｲﾝﾄ塗</v>
          </cell>
          <cell r="E3679" t="str">
            <v>AIP･鉄部･2回塗･素地･錆止共</v>
          </cell>
          <cell r="G3679" t="str">
            <v>m2</v>
          </cell>
          <cell r="H3679">
            <v>1740</v>
          </cell>
          <cell r="I3679" t="str">
            <v>標準書〔Ⅰ〕-</v>
          </cell>
          <cell r="J3679">
            <v>346</v>
          </cell>
        </row>
        <row r="3680">
          <cell r="B3680">
            <v>2610620</v>
          </cell>
          <cell r="C3680" t="str">
            <v>ｱﾙﾐﾆｳﾑﾍﾟｲﾝﾄ塗</v>
          </cell>
          <cell r="E3680" t="str">
            <v>AIP･鉄部･3回塗･素地･錆止共</v>
          </cell>
          <cell r="G3680" t="str">
            <v>m2</v>
          </cell>
          <cell r="H3680">
            <v>2230</v>
          </cell>
          <cell r="I3680" t="str">
            <v>標準書〔Ⅰ〕-</v>
          </cell>
          <cell r="J3680">
            <v>346</v>
          </cell>
        </row>
        <row r="3681">
          <cell r="B3681">
            <v>2610630</v>
          </cell>
          <cell r="C3681" t="str">
            <v>ｴﾎﾟｷｼ樹脂塗</v>
          </cell>
          <cell r="E3681" t="str">
            <v>XE･鉄部･3回塗･素地･錆止共</v>
          </cell>
          <cell r="G3681" t="str">
            <v>m2</v>
          </cell>
          <cell r="H3681">
            <v>2860</v>
          </cell>
          <cell r="I3681" t="str">
            <v>標準書〔Ⅰ〕-</v>
          </cell>
          <cell r="J3681">
            <v>346</v>
          </cell>
        </row>
        <row r="3682">
          <cell r="B3682">
            <v>2610640</v>
          </cell>
          <cell r="C3682" t="str">
            <v>ﾀｰﾙｴﾎﾟｷｼ樹脂塗</v>
          </cell>
          <cell r="E3682" t="str">
            <v>XE･鉄部･3回塗･素地･錆止共</v>
          </cell>
          <cell r="G3682" t="str">
            <v>m2</v>
          </cell>
          <cell r="H3682">
            <v>3300</v>
          </cell>
          <cell r="I3682" t="str">
            <v>標準書〔Ⅰ〕-</v>
          </cell>
          <cell r="J3682">
            <v>346</v>
          </cell>
        </row>
        <row r="3683">
          <cell r="B3683">
            <v>2610650</v>
          </cell>
          <cell r="C3683" t="str">
            <v>ｾﾒﾝﾄ系塗床材</v>
          </cell>
          <cell r="E3683" t="str">
            <v>緑色系･耐摩耗･防塵</v>
          </cell>
          <cell r="G3683" t="str">
            <v>m2</v>
          </cell>
          <cell r="H3683">
            <v>1240</v>
          </cell>
          <cell r="I3683" t="str">
            <v>標準書〔Ⅰ〕-</v>
          </cell>
          <cell r="J3683">
            <v>346</v>
          </cell>
        </row>
        <row r="3684">
          <cell r="B3684">
            <v>2610660</v>
          </cell>
          <cell r="C3684" t="str">
            <v>ｾﾒﾝﾄ系塗床材</v>
          </cell>
          <cell r="E3684" t="str">
            <v>ｸﾞﾘｰﾝ色系･耐摩耗･耐衝撃</v>
          </cell>
          <cell r="G3684" t="str">
            <v>m2</v>
          </cell>
          <cell r="H3684">
            <v>1240</v>
          </cell>
          <cell r="I3684" t="str">
            <v>標準書〔Ⅰ〕-</v>
          </cell>
          <cell r="J3684">
            <v>346</v>
          </cell>
        </row>
        <row r="3685">
          <cell r="B3685">
            <v>2610670</v>
          </cell>
          <cell r="C3685" t="str">
            <v>ｴﾎﾟｷｼ樹脂塗</v>
          </cell>
          <cell r="E3685" t="str">
            <v>ﾓﾙﾀﾙ面･JWWA･K規格</v>
          </cell>
          <cell r="G3685" t="str">
            <v>m2</v>
          </cell>
          <cell r="H3685">
            <v>2440</v>
          </cell>
          <cell r="I3685" t="str">
            <v>標準書〔Ⅰ〕-</v>
          </cell>
          <cell r="J3685">
            <v>346</v>
          </cell>
        </row>
        <row r="3686">
          <cell r="B3686">
            <v>2610680</v>
          </cell>
          <cell r="C3686" t="str">
            <v>合成樹脂調合ﾍﾟｲﾝﾄ塗</v>
          </cell>
          <cell r="E3686" t="str">
            <v>SOP･細物･木部･3回塗･素地ごしらえ共</v>
          </cell>
          <cell r="G3686" t="str">
            <v>ｍ</v>
          </cell>
          <cell r="H3686">
            <v>310</v>
          </cell>
          <cell r="I3686" t="str">
            <v>標準書〔Ⅰ〕-</v>
          </cell>
          <cell r="J3686">
            <v>346</v>
          </cell>
        </row>
        <row r="3687">
          <cell r="B3687">
            <v>2610690</v>
          </cell>
          <cell r="C3687" t="str">
            <v>合成樹脂調合ﾍﾟｲﾝﾄ塗</v>
          </cell>
          <cell r="E3687" t="str">
            <v>SOP･細物･亜鉛ﾒｯｷ面･2回塗･素地ごしらえ共</v>
          </cell>
          <cell r="G3687" t="str">
            <v>ｍ</v>
          </cell>
          <cell r="H3687">
            <v>250</v>
          </cell>
          <cell r="I3687" t="str">
            <v>標準書〔Ⅰ〕-</v>
          </cell>
          <cell r="J3687">
            <v>346</v>
          </cell>
        </row>
        <row r="3688">
          <cell r="B3688">
            <v>2610700</v>
          </cell>
          <cell r="C3688" t="str">
            <v>合成樹脂調合ﾍﾟｲﾝﾄ塗</v>
          </cell>
          <cell r="E3688" t="str">
            <v>SOP･細物･鋼製建具･2回塗･錆止別途</v>
          </cell>
          <cell r="G3688" t="str">
            <v>ｍ</v>
          </cell>
          <cell r="H3688">
            <v>180</v>
          </cell>
          <cell r="I3688" t="str">
            <v>標準書〔Ⅰ〕-</v>
          </cell>
          <cell r="J3688">
            <v>346</v>
          </cell>
        </row>
        <row r="3689">
          <cell r="B3689">
            <v>2610710</v>
          </cell>
          <cell r="C3689" t="str">
            <v>合成樹脂調合ﾍﾟｲﾝﾄ塗</v>
          </cell>
          <cell r="E3689" t="str">
            <v>SOP･細物･鉄部･3回塗･素地･錆止共</v>
          </cell>
          <cell r="G3689" t="str">
            <v>ｍ</v>
          </cell>
          <cell r="H3689">
            <v>580</v>
          </cell>
          <cell r="I3689" t="str">
            <v>標準書〔Ⅰ〕-</v>
          </cell>
          <cell r="J3689">
            <v>346</v>
          </cell>
        </row>
        <row r="3690">
          <cell r="B3690">
            <v>2610720</v>
          </cell>
          <cell r="C3690" t="str">
            <v>合成樹脂ｴﾏﾙｼｮﾝ塗</v>
          </cell>
          <cell r="E3690" t="str">
            <v>EP･細物･ﾓﾙﾀﾙ面･2回塗･素地共</v>
          </cell>
          <cell r="G3690" t="str">
            <v>ｍ</v>
          </cell>
          <cell r="H3690">
            <v>240</v>
          </cell>
          <cell r="I3690" t="str">
            <v>標準書〔Ⅰ〕-</v>
          </cell>
          <cell r="J3690">
            <v>346</v>
          </cell>
        </row>
        <row r="3691">
          <cell r="B3691">
            <v>2610730</v>
          </cell>
          <cell r="C3691" t="str">
            <v>合成樹脂ｴﾏﾙｼｮﾝ塗</v>
          </cell>
          <cell r="E3691" t="str">
            <v>EP･細物･ﾎﾞｰﾄﾞ面･2回塗･素地共</v>
          </cell>
          <cell r="G3691" t="str">
            <v>ｍ</v>
          </cell>
          <cell r="H3691">
            <v>240</v>
          </cell>
          <cell r="I3691" t="str">
            <v>標準書〔Ⅰ〕-</v>
          </cell>
          <cell r="J3691">
            <v>346</v>
          </cell>
        </row>
        <row r="3692">
          <cell r="B3692">
            <v>2610740</v>
          </cell>
          <cell r="C3692" t="str">
            <v>合成樹脂ｴﾏﾙｼｮﾝ塗</v>
          </cell>
          <cell r="E3692" t="str">
            <v>EP･細物･ｺﾝｸﾘｰﾄ面･2回塗･素地共</v>
          </cell>
          <cell r="G3692" t="str">
            <v>ｍ</v>
          </cell>
          <cell r="H3692">
            <v>510</v>
          </cell>
          <cell r="I3692" t="str">
            <v>標準書〔Ⅰ〕-</v>
          </cell>
          <cell r="J3692">
            <v>346</v>
          </cell>
        </row>
        <row r="3693">
          <cell r="B3693">
            <v>2610750</v>
          </cell>
          <cell r="C3693" t="str">
            <v>塩化ﾋﾞﾆﾙ樹脂ｴﾅﾒﾙ塗</v>
          </cell>
          <cell r="E3693" t="str">
            <v>VE･細物･ﾓﾙﾀﾙ面･3回塗･素地共</v>
          </cell>
          <cell r="G3693" t="str">
            <v>ｍ</v>
          </cell>
          <cell r="H3693">
            <v>590</v>
          </cell>
          <cell r="I3693" t="str">
            <v>標準書〔Ⅰ〕-</v>
          </cell>
          <cell r="J3693">
            <v>346</v>
          </cell>
        </row>
        <row r="3694">
          <cell r="B3694">
            <v>2610760</v>
          </cell>
          <cell r="C3694" t="str">
            <v>塩化ﾋﾞﾆﾙ樹脂ｴﾅﾒﾙ塗</v>
          </cell>
          <cell r="E3694" t="str">
            <v>VE･細物･ﾎﾞｰﾄﾞ面･3回塗･素地共</v>
          </cell>
          <cell r="G3694" t="str">
            <v>ｍ</v>
          </cell>
          <cell r="H3694">
            <v>520</v>
          </cell>
          <cell r="I3694" t="str">
            <v>標準書〔Ⅰ〕-</v>
          </cell>
          <cell r="J3694">
            <v>346</v>
          </cell>
        </row>
        <row r="3695">
          <cell r="B3695">
            <v>2610770</v>
          </cell>
          <cell r="C3695" t="str">
            <v>塩化ﾋﾞﾆﾙ樹脂ｴﾅﾒﾙ塗</v>
          </cell>
          <cell r="E3695" t="str">
            <v>VE･細物･ｺﾝｸﾘｰﾄ面･3回塗･素地共</v>
          </cell>
          <cell r="G3695" t="str">
            <v>ｍ</v>
          </cell>
          <cell r="H3695">
            <v>700</v>
          </cell>
          <cell r="I3695" t="str">
            <v>標準書〔Ⅰ〕-</v>
          </cell>
          <cell r="J3695">
            <v>346</v>
          </cell>
        </row>
        <row r="3696">
          <cell r="B3696">
            <v>2610780</v>
          </cell>
          <cell r="C3696" t="str">
            <v>ｱｸﾘﾙ樹脂ｴﾅﾒﾙ塗</v>
          </cell>
          <cell r="E3696" t="str">
            <v>AE･細物･ﾓﾙﾀﾙ面･3回塗･素地共</v>
          </cell>
          <cell r="G3696" t="str">
            <v>ｍ</v>
          </cell>
          <cell r="H3696">
            <v>590</v>
          </cell>
          <cell r="I3696" t="str">
            <v>標準書〔Ⅰ〕-</v>
          </cell>
          <cell r="J3696">
            <v>346</v>
          </cell>
        </row>
        <row r="3697">
          <cell r="B3697">
            <v>2610790</v>
          </cell>
          <cell r="C3697" t="str">
            <v>ｱｸﾘﾙ樹脂ｴﾅﾒﾙ塗</v>
          </cell>
          <cell r="E3697" t="str">
            <v>AE･細物･ﾎﾞｰﾄﾞ面･3回塗･素地共</v>
          </cell>
          <cell r="G3697" t="str">
            <v>ｍ</v>
          </cell>
          <cell r="H3697">
            <v>520</v>
          </cell>
          <cell r="I3697" t="str">
            <v>標準書〔Ⅰ〕-</v>
          </cell>
          <cell r="J3697">
            <v>346</v>
          </cell>
        </row>
        <row r="3698">
          <cell r="B3698">
            <v>2610800</v>
          </cell>
          <cell r="C3698" t="str">
            <v>ｱｸﾘﾙ樹脂ｴﾅﾒﾙ塗</v>
          </cell>
          <cell r="E3698" t="str">
            <v>AE･細物･ｺﾝｸﾘｰﾄ面･3回塗･素地共</v>
          </cell>
          <cell r="G3698" t="str">
            <v>ｍ</v>
          </cell>
          <cell r="H3698">
            <v>700</v>
          </cell>
          <cell r="I3698" t="str">
            <v>標準書〔Ⅰ〕-</v>
          </cell>
          <cell r="J3698">
            <v>346</v>
          </cell>
        </row>
        <row r="3699">
          <cell r="B3699">
            <v>2610810</v>
          </cell>
          <cell r="C3699" t="str">
            <v>ﾌﾀﾙ酸樹脂ｴﾅﾒﾙ塗</v>
          </cell>
          <cell r="E3699" t="str">
            <v>FE･細物･木部･3回塗･素地共</v>
          </cell>
          <cell r="G3699" t="str">
            <v>ｍ</v>
          </cell>
          <cell r="H3699">
            <v>320</v>
          </cell>
          <cell r="I3699" t="str">
            <v>標準書〔Ⅰ〕-</v>
          </cell>
          <cell r="J3699">
            <v>346</v>
          </cell>
        </row>
        <row r="3700">
          <cell r="B3700">
            <v>2610820</v>
          </cell>
          <cell r="C3700" t="str">
            <v>ﾌﾀﾙ酸樹脂ｴﾅﾒﾙ塗</v>
          </cell>
          <cell r="E3700" t="str">
            <v>FE･細物･鉄部･2回塗･素地･錆止共</v>
          </cell>
          <cell r="G3700" t="str">
            <v>ｍ</v>
          </cell>
          <cell r="H3700">
            <v>480</v>
          </cell>
          <cell r="I3700" t="str">
            <v>標準書〔Ⅰ〕-</v>
          </cell>
          <cell r="J3700">
            <v>346</v>
          </cell>
        </row>
        <row r="3701">
          <cell r="B3701">
            <v>2610830</v>
          </cell>
          <cell r="C3701" t="str">
            <v>ｸﾘﾔﾗｯｶｰ塗</v>
          </cell>
          <cell r="E3701" t="str">
            <v>CL･細物･木部･3回塗･素地共</v>
          </cell>
          <cell r="G3701" t="str">
            <v>ｍ</v>
          </cell>
          <cell r="H3701">
            <v>340</v>
          </cell>
          <cell r="I3701" t="str">
            <v>標準書〔Ⅰ〕-</v>
          </cell>
          <cell r="J3701">
            <v>346</v>
          </cell>
        </row>
        <row r="3702">
          <cell r="B3702">
            <v>2610840</v>
          </cell>
          <cell r="C3702" t="str">
            <v>ﾌﾀﾙ酸樹脂ﾜﾆｽ塗</v>
          </cell>
          <cell r="E3702" t="str">
            <v>FC･細物･木部･3回塗･着色･素地共</v>
          </cell>
          <cell r="G3702" t="str">
            <v>ｍ</v>
          </cell>
          <cell r="H3702">
            <v>320</v>
          </cell>
          <cell r="I3702" t="str">
            <v>標準書〔Ⅰ〕-</v>
          </cell>
          <cell r="J3702">
            <v>346</v>
          </cell>
        </row>
        <row r="3703">
          <cell r="B3703">
            <v>2610850</v>
          </cell>
          <cell r="C3703" t="str">
            <v>ｵｲﾙｽﾃｲﾝ塗</v>
          </cell>
          <cell r="E3703" t="str">
            <v>OS･細物･木部･2回塗･素地共</v>
          </cell>
          <cell r="G3703" t="str">
            <v>ｍ</v>
          </cell>
          <cell r="H3703">
            <v>360</v>
          </cell>
          <cell r="I3703" t="str">
            <v>標準書〔Ⅰ〕-</v>
          </cell>
          <cell r="J3703">
            <v>346</v>
          </cell>
        </row>
        <row r="3704">
          <cell r="B3704">
            <v>2610860</v>
          </cell>
          <cell r="C3704" t="str">
            <v>ｳﾚﾀﾝ樹脂ﾜﾆｽ塗</v>
          </cell>
          <cell r="E3704" t="str">
            <v>1液形-UC･細物･木部･3回塗･素地共</v>
          </cell>
          <cell r="G3704" t="str">
            <v>ｍ</v>
          </cell>
          <cell r="H3704">
            <v>320</v>
          </cell>
          <cell r="I3704" t="str">
            <v>標準書〔Ⅰ〕-</v>
          </cell>
          <cell r="J3704">
            <v>346</v>
          </cell>
        </row>
        <row r="3705">
          <cell r="B3705">
            <v>2630010</v>
          </cell>
          <cell r="C3705" t="str">
            <v>床･ﾌﾛｰﾘﾝｸﾞﾎﾞｰﾄﾞ張</v>
          </cell>
          <cell r="E3705" t="str">
            <v>厚15mm×乱尺･ぶな･1等･下地別途</v>
          </cell>
          <cell r="G3705" t="str">
            <v>m2</v>
          </cell>
          <cell r="H3705">
            <v>7530</v>
          </cell>
          <cell r="I3705" t="str">
            <v>標準書〔Ⅰ〕-</v>
          </cell>
          <cell r="J3705">
            <v>347</v>
          </cell>
        </row>
        <row r="3706">
          <cell r="B3706">
            <v>2630020</v>
          </cell>
          <cell r="C3706" t="str">
            <v>床･ﾌﾛｰﾘﾝｸﾞﾎﾞｰﾄﾞ張</v>
          </cell>
          <cell r="E3706" t="str">
            <v>厚15mm×乱尺･なら･1等･下地別途</v>
          </cell>
          <cell r="G3706" t="str">
            <v>m2</v>
          </cell>
          <cell r="H3706">
            <v>7530</v>
          </cell>
          <cell r="I3706" t="str">
            <v>標準書〔Ⅰ〕-</v>
          </cell>
          <cell r="J3706">
            <v>347</v>
          </cell>
        </row>
        <row r="3707">
          <cell r="B3707">
            <v>2630030</v>
          </cell>
          <cell r="C3707" t="str">
            <v>床･ﾌﾛｰﾘﾝｸﾞﾎﾞｰﾄﾞ張</v>
          </cell>
          <cell r="E3707" t="str">
            <v>厚15mm×乱尺･かば･1等･下地別途</v>
          </cell>
          <cell r="G3707" t="str">
            <v>m2</v>
          </cell>
          <cell r="H3707">
            <v>7530</v>
          </cell>
          <cell r="I3707" t="str">
            <v>標準書〔Ⅰ〕-</v>
          </cell>
          <cell r="J3707">
            <v>347</v>
          </cell>
        </row>
        <row r="3708">
          <cell r="B3708">
            <v>2630040</v>
          </cell>
          <cell r="C3708" t="str">
            <v>床･ﾌﾛｰﾘﾝｸﾞﾎﾞｰﾄﾞ張</v>
          </cell>
          <cell r="E3708" t="str">
            <v>厚14mm×105mm･ｱﾋﾟﾄﾝ･1等･下地別途</v>
          </cell>
          <cell r="G3708" t="str">
            <v>m2</v>
          </cell>
          <cell r="H3708">
            <v>6590</v>
          </cell>
          <cell r="I3708" t="str">
            <v>標準書〔Ⅰ〕-</v>
          </cell>
          <cell r="J3708">
            <v>347</v>
          </cell>
        </row>
        <row r="3709">
          <cell r="B3709">
            <v>2630050</v>
          </cell>
          <cell r="C3709" t="str">
            <v>床･複合ﾌﾛｰﾘﾝｸﾞ張</v>
          </cell>
          <cell r="E3709" t="str">
            <v>厚15mm･無塗装･ぶな･下地別途</v>
          </cell>
          <cell r="G3709" t="str">
            <v>m2</v>
          </cell>
          <cell r="H3709">
            <v>9050</v>
          </cell>
          <cell r="I3709" t="str">
            <v>標準書〔Ⅰ〕-</v>
          </cell>
          <cell r="J3709">
            <v>347</v>
          </cell>
        </row>
        <row r="3710">
          <cell r="B3710">
            <v>2630060</v>
          </cell>
          <cell r="C3710" t="str">
            <v>床･複合ﾌﾛｰﾘﾝｸﾞ張</v>
          </cell>
          <cell r="E3710" t="str">
            <v>厚18mm･無塗装･ぶな･下地別途</v>
          </cell>
          <cell r="G3710" t="str">
            <v>m2</v>
          </cell>
          <cell r="H3710">
            <v>9680</v>
          </cell>
          <cell r="I3710" t="str">
            <v>標準書〔Ⅰ〕-</v>
          </cell>
          <cell r="J3710">
            <v>347</v>
          </cell>
        </row>
        <row r="3711">
          <cell r="B3711">
            <v>2630070</v>
          </cell>
          <cell r="C3711" t="str">
            <v>床･複合ﾌﾛｰﾘﾝｸﾞ張</v>
          </cell>
          <cell r="E3711" t="str">
            <v>厚15mm･無塗装･なら･下地別途</v>
          </cell>
          <cell r="G3711" t="str">
            <v>m2</v>
          </cell>
          <cell r="H3711">
            <v>10300</v>
          </cell>
          <cell r="I3711" t="str">
            <v>標準書〔Ⅰ〕-</v>
          </cell>
          <cell r="J3711">
            <v>347</v>
          </cell>
        </row>
        <row r="3712">
          <cell r="B3712">
            <v>2630080</v>
          </cell>
          <cell r="C3712" t="str">
            <v>床･複合ﾌﾛｰﾘﾝｸﾞ張</v>
          </cell>
          <cell r="E3712" t="str">
            <v>厚18mm･無塗装･なら･下地別途</v>
          </cell>
          <cell r="G3712" t="str">
            <v>m2</v>
          </cell>
          <cell r="H3712">
            <v>10900</v>
          </cell>
          <cell r="I3712" t="str">
            <v>標準書〔Ⅰ〕-</v>
          </cell>
          <cell r="J3712">
            <v>347</v>
          </cell>
        </row>
        <row r="3713">
          <cell r="B3713">
            <v>2630090</v>
          </cell>
          <cell r="C3713" t="str">
            <v>床･ﾌﾛｰﾘﾝｸﾞﾌﾞﾛｯｸ</v>
          </cell>
          <cell r="E3713" t="str">
            <v>厚15mm･ぶな･下地別途</v>
          </cell>
          <cell r="G3713" t="str">
            <v>m2</v>
          </cell>
          <cell r="H3713">
            <v>6970</v>
          </cell>
          <cell r="I3713" t="str">
            <v>標準書〔Ⅰ〕-</v>
          </cell>
          <cell r="J3713">
            <v>347</v>
          </cell>
        </row>
        <row r="3714">
          <cell r="B3714">
            <v>2630100</v>
          </cell>
          <cell r="C3714" t="str">
            <v>床･ﾌﾛｰﾘﾝｸﾞﾌﾞﾛｯｸ</v>
          </cell>
          <cell r="E3714" t="str">
            <v>厚15mm･なら･下地別途</v>
          </cell>
          <cell r="G3714" t="str">
            <v>m2</v>
          </cell>
          <cell r="H3714">
            <v>6970</v>
          </cell>
          <cell r="I3714" t="str">
            <v>標準書〔Ⅰ〕-</v>
          </cell>
          <cell r="J3714">
            <v>347</v>
          </cell>
        </row>
        <row r="3715">
          <cell r="B3715">
            <v>2630110</v>
          </cell>
          <cell r="C3715" t="str">
            <v>床･ﾓｻﾞｲｸﾊﾟｰｹｯﾄ張</v>
          </cell>
          <cell r="E3715" t="str">
            <v>厚8mm･ぶな･下地別途</v>
          </cell>
          <cell r="G3715" t="str">
            <v>m2</v>
          </cell>
          <cell r="H3715">
            <v>10000</v>
          </cell>
          <cell r="I3715" t="str">
            <v>標準書〔Ⅰ〕-</v>
          </cell>
          <cell r="J3715">
            <v>347</v>
          </cell>
        </row>
        <row r="3716">
          <cell r="B3716">
            <v>2630120</v>
          </cell>
          <cell r="C3716" t="str">
            <v>床･ﾓｻﾞｲｸﾊﾟｰｹｯﾄ張</v>
          </cell>
          <cell r="E3716" t="str">
            <v>厚8mm･なら･下地別途</v>
          </cell>
          <cell r="G3716" t="str">
            <v>m2</v>
          </cell>
          <cell r="H3716">
            <v>10200</v>
          </cell>
          <cell r="I3716" t="str">
            <v>標準書〔Ⅰ〕-</v>
          </cell>
          <cell r="J3716">
            <v>347</v>
          </cell>
        </row>
        <row r="3717">
          <cell r="B3717">
            <v>2630130</v>
          </cell>
          <cell r="C3717" t="str">
            <v>床･ﾋﾞﾆｰﾙﾀｲﾙ張</v>
          </cell>
          <cell r="E3717" t="str">
            <v>厚2mm･半硬質･下地別途</v>
          </cell>
          <cell r="G3717" t="str">
            <v>m2</v>
          </cell>
          <cell r="H3717">
            <v>1750</v>
          </cell>
          <cell r="I3717" t="str">
            <v>標準書〔Ⅰ〕-</v>
          </cell>
          <cell r="J3717">
            <v>347</v>
          </cell>
        </row>
        <row r="3718">
          <cell r="B3718">
            <v>2630140</v>
          </cell>
          <cell r="C3718" t="str">
            <v>床･ﾋﾞﾆｰﾙﾀｲﾙ張</v>
          </cell>
          <cell r="E3718" t="str">
            <v>厚2mm･軟質･下地別途</v>
          </cell>
          <cell r="G3718" t="str">
            <v>m2</v>
          </cell>
          <cell r="H3718">
            <v>1910</v>
          </cell>
          <cell r="I3718" t="str">
            <v>標準書〔Ⅰ〕-</v>
          </cell>
          <cell r="J3718">
            <v>347</v>
          </cell>
        </row>
        <row r="3719">
          <cell r="B3719">
            <v>2630150</v>
          </cell>
          <cell r="C3719" t="str">
            <v>床･ﾋﾞﾆｰﾙﾀｲﾙ張</v>
          </cell>
          <cell r="E3719" t="str">
            <v>厚2mm･ｴﾝﾎﾞｽ･下地別途</v>
          </cell>
          <cell r="G3719" t="str">
            <v>m2</v>
          </cell>
          <cell r="H3719">
            <v>2700</v>
          </cell>
          <cell r="I3719" t="str">
            <v>標準書〔Ⅰ〕-</v>
          </cell>
          <cell r="J3719">
            <v>347</v>
          </cell>
        </row>
        <row r="3720">
          <cell r="B3720">
            <v>2630160</v>
          </cell>
          <cell r="C3720" t="str">
            <v>床･ﾋﾞﾆｰﾙｼｰﾄ張</v>
          </cell>
          <cell r="E3720" t="str">
            <v>厚2mm･ﾌﾟﾚｰﾝ･下地別途</v>
          </cell>
          <cell r="G3720" t="str">
            <v>m2</v>
          </cell>
          <cell r="H3720">
            <v>2460</v>
          </cell>
          <cell r="I3720" t="str">
            <v>標準書〔Ⅰ〕-</v>
          </cell>
          <cell r="J3720">
            <v>347</v>
          </cell>
        </row>
        <row r="3721">
          <cell r="B3721">
            <v>2630170</v>
          </cell>
          <cell r="C3721" t="str">
            <v>床･ﾋﾞﾆｰﾙｼｰﾄ張</v>
          </cell>
          <cell r="E3721" t="str">
            <v>厚2.5mm･ﾌﾟﾚｰﾝ･下地別途</v>
          </cell>
          <cell r="G3721" t="str">
            <v>m2</v>
          </cell>
          <cell r="H3721">
            <v>2620</v>
          </cell>
          <cell r="I3721" t="str">
            <v>標準書〔Ⅰ〕-</v>
          </cell>
          <cell r="J3721">
            <v>347</v>
          </cell>
        </row>
        <row r="3722">
          <cell r="B3722">
            <v>2630180</v>
          </cell>
          <cell r="C3722" t="str">
            <v>床･ﾋﾞﾆｰﾙｼｰﾄ張</v>
          </cell>
          <cell r="E3722" t="str">
            <v>厚2mm･ﾏｰﾌﾞﾙ･下地別途</v>
          </cell>
          <cell r="G3722" t="str">
            <v>m2</v>
          </cell>
          <cell r="H3722">
            <v>2520</v>
          </cell>
          <cell r="I3722" t="str">
            <v>標準書〔Ⅰ〕-</v>
          </cell>
          <cell r="J3722">
            <v>347</v>
          </cell>
        </row>
        <row r="3723">
          <cell r="B3723">
            <v>2630190</v>
          </cell>
          <cell r="C3723" t="str">
            <v>床･ﾋﾞﾆｰﾙｼｰﾄ張</v>
          </cell>
          <cell r="E3723" t="str">
            <v>厚2.5mm･ﾏｰﾌﾞﾙ･下地別途</v>
          </cell>
          <cell r="G3723" t="str">
            <v>m2</v>
          </cell>
          <cell r="H3723">
            <v>2670</v>
          </cell>
          <cell r="I3723" t="str">
            <v>標準書〔Ⅰ〕-</v>
          </cell>
          <cell r="J3723">
            <v>347</v>
          </cell>
        </row>
        <row r="3724">
          <cell r="B3724">
            <v>2630200</v>
          </cell>
          <cell r="C3724" t="str">
            <v>床･ﾋﾞﾆｰﾙｼｰﾄ張</v>
          </cell>
          <cell r="E3724" t="str">
            <v>厚1.8mm･ｸｯｼｮﾝｼｰﾄ･下地別途</v>
          </cell>
          <cell r="G3724" t="str">
            <v>m2</v>
          </cell>
          <cell r="H3724">
            <v>1980</v>
          </cell>
          <cell r="I3724" t="str">
            <v>標準書〔Ⅰ〕-</v>
          </cell>
          <cell r="J3724">
            <v>347</v>
          </cell>
        </row>
        <row r="3725">
          <cell r="B3725">
            <v>2630210</v>
          </cell>
          <cell r="C3725" t="str">
            <v>床･ﾋﾞﾆｰﾙｼｰﾄ張</v>
          </cell>
          <cell r="E3725" t="str">
            <v>厚2.3mm･ｸｯｼｮﾝｼｰﾄ･下地別途</v>
          </cell>
          <cell r="G3725" t="str">
            <v>m2</v>
          </cell>
          <cell r="H3725">
            <v>2570</v>
          </cell>
          <cell r="I3725" t="str">
            <v>標準書〔Ⅰ〕-</v>
          </cell>
          <cell r="J3725">
            <v>347</v>
          </cell>
        </row>
        <row r="3726">
          <cell r="B3726">
            <v>2630220</v>
          </cell>
          <cell r="C3726" t="str">
            <v>床･ｺﾞﾑﾀｲﾙ張</v>
          </cell>
          <cell r="E3726" t="str">
            <v>厚3mm･天然ｺﾞﾑ･下地別途</v>
          </cell>
          <cell r="G3726" t="str">
            <v>m2</v>
          </cell>
          <cell r="H3726">
            <v>9290</v>
          </cell>
          <cell r="I3726" t="str">
            <v>標準書〔Ⅰ〕-</v>
          </cell>
          <cell r="J3726">
            <v>347</v>
          </cell>
        </row>
        <row r="3727">
          <cell r="B3727">
            <v>2630230</v>
          </cell>
          <cell r="C3727" t="str">
            <v>床･ｺﾞﾑﾀｲﾙ張</v>
          </cell>
          <cell r="E3727" t="str">
            <v>厚4mm･天然ｺﾞﾑ･下地別途</v>
          </cell>
          <cell r="G3727" t="str">
            <v>m2</v>
          </cell>
          <cell r="H3727">
            <v>7710</v>
          </cell>
          <cell r="I3727" t="str">
            <v>標準書〔Ⅰ〕-</v>
          </cell>
          <cell r="J3727">
            <v>347</v>
          </cell>
        </row>
        <row r="3728">
          <cell r="B3728">
            <v>2630240</v>
          </cell>
          <cell r="C3728" t="str">
            <v>床･ｺﾞﾑﾀｲﾙ張</v>
          </cell>
          <cell r="E3728" t="str">
            <v>厚5mm･天然ｺﾞﾑ･下地別途</v>
          </cell>
          <cell r="G3728" t="str">
            <v>m2</v>
          </cell>
          <cell r="H3728">
            <v>11100</v>
          </cell>
          <cell r="I3728" t="str">
            <v>標準書〔Ⅰ〕-</v>
          </cell>
          <cell r="J3728">
            <v>347</v>
          </cell>
        </row>
        <row r="3729">
          <cell r="B3729">
            <v>2630250</v>
          </cell>
          <cell r="C3729" t="str">
            <v>床･ｺﾞﾑﾀｲﾙ張</v>
          </cell>
          <cell r="E3729" t="str">
            <v>厚6mm･天然ｺﾞﾑ･下地別途</v>
          </cell>
          <cell r="G3729" t="str">
            <v>m2</v>
          </cell>
          <cell r="H3729">
            <v>13600</v>
          </cell>
          <cell r="I3729" t="str">
            <v>標準書〔Ⅰ〕-</v>
          </cell>
          <cell r="J3729">
            <v>347</v>
          </cell>
        </row>
        <row r="3730">
          <cell r="B3730">
            <v>2630260</v>
          </cell>
          <cell r="C3730" t="str">
            <v>床･ｺﾞﾑﾀｲﾙ張</v>
          </cell>
          <cell r="E3730" t="str">
            <v>厚9mm･天然ｺﾞﾑ･下地別途</v>
          </cell>
          <cell r="G3730" t="str">
            <v>m2</v>
          </cell>
          <cell r="H3730">
            <v>13300</v>
          </cell>
          <cell r="I3730" t="str">
            <v>標準書〔Ⅰ〕-</v>
          </cell>
          <cell r="J3730">
            <v>347</v>
          </cell>
        </row>
        <row r="3731">
          <cell r="B3731">
            <v>2630270</v>
          </cell>
          <cell r="C3731" t="str">
            <v>ﾀﾀﾐ敷</v>
          </cell>
          <cell r="E3731" t="str">
            <v>本間･麻引･特･下地別途</v>
          </cell>
          <cell r="G3731" t="str">
            <v>枚</v>
          </cell>
          <cell r="H3731">
            <v>12500</v>
          </cell>
          <cell r="I3731" t="str">
            <v>標準書〔Ⅰ〕-</v>
          </cell>
          <cell r="J3731">
            <v>347</v>
          </cell>
        </row>
        <row r="3732">
          <cell r="B3732">
            <v>2630280</v>
          </cell>
          <cell r="C3732" t="str">
            <v>ﾀﾀﾐ敷</v>
          </cell>
          <cell r="E3732" t="str">
            <v>本間･麻引･上･下地別途</v>
          </cell>
          <cell r="G3732" t="str">
            <v>枚</v>
          </cell>
          <cell r="H3732">
            <v>12100</v>
          </cell>
          <cell r="I3732" t="str">
            <v>標準書〔Ⅰ〕-</v>
          </cell>
          <cell r="J3732">
            <v>347</v>
          </cell>
        </row>
        <row r="3733">
          <cell r="B3733">
            <v>2630290</v>
          </cell>
          <cell r="C3733" t="str">
            <v>ﾀﾀﾐ敷</v>
          </cell>
          <cell r="E3733" t="str">
            <v>本間･麻引･並･下地別途</v>
          </cell>
          <cell r="G3733" t="str">
            <v>枚</v>
          </cell>
          <cell r="H3733">
            <v>11400</v>
          </cell>
          <cell r="I3733" t="str">
            <v>標準書〔Ⅰ〕-</v>
          </cell>
          <cell r="J3733">
            <v>347</v>
          </cell>
        </row>
        <row r="3734">
          <cell r="B3734">
            <v>2630300</v>
          </cell>
          <cell r="C3734" t="str">
            <v>ﾀﾀﾐ敷</v>
          </cell>
          <cell r="E3734" t="str">
            <v>本間･綿引･特･下地別途</v>
          </cell>
          <cell r="G3734" t="str">
            <v>枚</v>
          </cell>
          <cell r="H3734">
            <v>12200</v>
          </cell>
          <cell r="I3734" t="str">
            <v>標準書〔Ⅰ〕-</v>
          </cell>
          <cell r="J3734">
            <v>347</v>
          </cell>
        </row>
        <row r="3735">
          <cell r="B3735">
            <v>2630310</v>
          </cell>
          <cell r="C3735" t="str">
            <v>ﾀﾀﾐ敷</v>
          </cell>
          <cell r="E3735" t="str">
            <v>本間･綿引･上･下地別途</v>
          </cell>
          <cell r="G3735" t="str">
            <v>枚</v>
          </cell>
          <cell r="H3735">
            <v>11700</v>
          </cell>
          <cell r="I3735" t="str">
            <v>標準書〔Ⅰ〕-</v>
          </cell>
          <cell r="J3735">
            <v>347</v>
          </cell>
        </row>
        <row r="3736">
          <cell r="B3736">
            <v>2630320</v>
          </cell>
          <cell r="C3736" t="str">
            <v>ﾀﾀﾐ敷</v>
          </cell>
          <cell r="E3736" t="str">
            <v>本間･綿引･並･下地別途</v>
          </cell>
          <cell r="G3736" t="str">
            <v>枚</v>
          </cell>
          <cell r="H3736">
            <v>11000</v>
          </cell>
          <cell r="I3736" t="str">
            <v>標準書〔Ⅰ〕-</v>
          </cell>
          <cell r="J3736">
            <v>347</v>
          </cell>
        </row>
        <row r="3737">
          <cell r="B3737">
            <v>2630330</v>
          </cell>
          <cell r="C3737" t="str">
            <v>ﾀﾀﾐ敷</v>
          </cell>
          <cell r="E3737" t="str">
            <v>五八･麻引･特･下地別途</v>
          </cell>
          <cell r="G3737" t="str">
            <v>枚</v>
          </cell>
          <cell r="H3737">
            <v>12200</v>
          </cell>
          <cell r="I3737" t="str">
            <v>標準書〔Ⅰ〕-</v>
          </cell>
          <cell r="J3737">
            <v>347</v>
          </cell>
        </row>
        <row r="3738">
          <cell r="B3738">
            <v>2630340</v>
          </cell>
          <cell r="C3738" t="str">
            <v>ﾀﾀﾐ敷</v>
          </cell>
          <cell r="E3738" t="str">
            <v>五八･麻引･上･下地別途</v>
          </cell>
          <cell r="G3738" t="str">
            <v>枚</v>
          </cell>
          <cell r="H3738">
            <v>11600</v>
          </cell>
          <cell r="I3738" t="str">
            <v>標準書〔Ⅰ〕-</v>
          </cell>
          <cell r="J3738">
            <v>347</v>
          </cell>
        </row>
        <row r="3739">
          <cell r="B3739">
            <v>2630350</v>
          </cell>
          <cell r="C3739" t="str">
            <v>ﾀﾀﾐ敷</v>
          </cell>
          <cell r="E3739" t="str">
            <v>五八･麻引･並･下地別途</v>
          </cell>
          <cell r="G3739" t="str">
            <v>枚</v>
          </cell>
          <cell r="H3739">
            <v>10900</v>
          </cell>
          <cell r="I3739" t="str">
            <v>標準書〔Ⅰ〕-</v>
          </cell>
          <cell r="J3739">
            <v>347</v>
          </cell>
        </row>
        <row r="3740">
          <cell r="B3740">
            <v>2630360</v>
          </cell>
          <cell r="C3740" t="str">
            <v>ﾀﾀﾐ敷</v>
          </cell>
          <cell r="E3740" t="str">
            <v>五八･綿引･特･下地別途</v>
          </cell>
          <cell r="G3740" t="str">
            <v>枚</v>
          </cell>
          <cell r="H3740">
            <v>12200</v>
          </cell>
          <cell r="I3740" t="str">
            <v>標準書〔Ⅰ〕-</v>
          </cell>
          <cell r="J3740">
            <v>347</v>
          </cell>
        </row>
        <row r="3741">
          <cell r="B3741">
            <v>2630370</v>
          </cell>
          <cell r="C3741" t="str">
            <v>ﾀﾀﾐ敷</v>
          </cell>
          <cell r="E3741" t="str">
            <v>五八･綿引･上･下地別途</v>
          </cell>
          <cell r="G3741" t="str">
            <v>枚</v>
          </cell>
          <cell r="H3741">
            <v>11700</v>
          </cell>
          <cell r="I3741" t="str">
            <v>標準書〔Ⅰ〕-</v>
          </cell>
          <cell r="J3741">
            <v>347</v>
          </cell>
        </row>
        <row r="3742">
          <cell r="B3742">
            <v>2630380</v>
          </cell>
          <cell r="C3742" t="str">
            <v>ﾀﾀﾐ敷</v>
          </cell>
          <cell r="E3742" t="str">
            <v>五八･綿引･並･下地別途</v>
          </cell>
          <cell r="G3742" t="str">
            <v>枚</v>
          </cell>
          <cell r="H3742">
            <v>11100</v>
          </cell>
          <cell r="I3742" t="str">
            <v>標準書〔Ⅰ〕-</v>
          </cell>
          <cell r="J3742">
            <v>347</v>
          </cell>
        </row>
        <row r="3743">
          <cell r="B3743">
            <v>2630390</v>
          </cell>
          <cell r="C3743" t="str">
            <v>ﾀﾀﾐ敷</v>
          </cell>
          <cell r="E3743" t="str">
            <v>化学畳･厚55mm･下地別途</v>
          </cell>
          <cell r="G3743" t="str">
            <v>枚</v>
          </cell>
          <cell r="H3743">
            <v>13400</v>
          </cell>
          <cell r="I3743" t="str">
            <v>標準書〔Ⅰ〕-</v>
          </cell>
          <cell r="J3743">
            <v>347</v>
          </cell>
        </row>
        <row r="3744">
          <cell r="B3744">
            <v>2630400</v>
          </cell>
          <cell r="C3744" t="str">
            <v>床･発泡樹脂板下地材張</v>
          </cell>
          <cell r="E3744" t="str">
            <v>厚33mm～50mm･和室用</v>
          </cell>
          <cell r="G3744" t="str">
            <v>m2</v>
          </cell>
          <cell r="H3744">
            <v>3080</v>
          </cell>
          <cell r="I3744" t="str">
            <v>標準書〔Ⅰ〕-</v>
          </cell>
          <cell r="J3744">
            <v>347</v>
          </cell>
        </row>
        <row r="3745">
          <cell r="B3745">
            <v>2630410</v>
          </cell>
          <cell r="C3745" t="str">
            <v>床･発泡樹脂板下地材張</v>
          </cell>
          <cell r="E3745" t="str">
            <v>厚33mm～50mm･洋室用</v>
          </cell>
          <cell r="G3745" t="str">
            <v>m2</v>
          </cell>
          <cell r="H3745">
            <v>4040</v>
          </cell>
          <cell r="I3745" t="str">
            <v>標準書〔Ⅰ〕-</v>
          </cell>
          <cell r="J3745">
            <v>347</v>
          </cell>
        </row>
        <row r="3746">
          <cell r="B3746">
            <v>2630420</v>
          </cell>
          <cell r="C3746" t="str">
            <v>床･ｶｰﾍﾟｯﾄ敷</v>
          </cell>
          <cell r="E3746" t="str">
            <v>ﾀﾌﾃｯﾄﾞ･ﾌｪﾙﾄ敷･ｸﾞﾘｯﾊﾟｰ工法</v>
          </cell>
          <cell r="G3746" t="str">
            <v>m2</v>
          </cell>
          <cell r="H3746">
            <v>6930</v>
          </cell>
          <cell r="I3746" t="str">
            <v>標準書〔Ⅰ〕-</v>
          </cell>
          <cell r="J3746">
            <v>347</v>
          </cell>
        </row>
        <row r="3747">
          <cell r="B3747">
            <v>2630430</v>
          </cell>
          <cell r="C3747" t="str">
            <v>床･ｶｰﾍﾟｯﾄ敷</v>
          </cell>
          <cell r="E3747" t="str">
            <v>ｳｨﾙﾄﾝ･ﾌｪﾙﾄ敷･ｸﾞﾘｯﾊﾟｰ工法</v>
          </cell>
          <cell r="G3747" t="str">
            <v>m2</v>
          </cell>
          <cell r="H3747">
            <v>9410</v>
          </cell>
          <cell r="I3747" t="str">
            <v>標準書〔Ⅰ〕-</v>
          </cell>
          <cell r="J3747">
            <v>347</v>
          </cell>
        </row>
        <row r="3748">
          <cell r="B3748">
            <v>2630440</v>
          </cell>
          <cell r="C3748" t="str">
            <v>床･ｶｰﾍﾟｯﾄ敷</v>
          </cell>
          <cell r="E3748" t="str">
            <v>ﾀﾌﾃｯﾄﾞ･接着工法</v>
          </cell>
          <cell r="G3748" t="str">
            <v>m2</v>
          </cell>
          <cell r="H3748">
            <v>5770</v>
          </cell>
          <cell r="I3748" t="str">
            <v>標準書〔Ⅰ〕-</v>
          </cell>
          <cell r="J3748">
            <v>347</v>
          </cell>
        </row>
        <row r="3749">
          <cell r="B3749">
            <v>2630450</v>
          </cell>
          <cell r="C3749" t="str">
            <v>床･ｶｰﾍﾟｯﾄ敷</v>
          </cell>
          <cell r="E3749" t="str">
            <v>ｳｨﾙﾄﾝ･接着工法</v>
          </cell>
          <cell r="G3749" t="str">
            <v>m2</v>
          </cell>
          <cell r="H3749">
            <v>8250</v>
          </cell>
          <cell r="I3749" t="str">
            <v>標準書〔Ⅰ〕-</v>
          </cell>
          <cell r="J3749">
            <v>347</v>
          </cell>
        </row>
        <row r="3750">
          <cell r="B3750">
            <v>2630460</v>
          </cell>
          <cell r="C3750" t="str">
            <v>床･ｶｰﾍﾟｯﾄ敷</v>
          </cell>
          <cell r="E3750" t="str">
            <v>ﾆｰﾄﾞﾙﾊﾟﾝﾁ･接着工法</v>
          </cell>
          <cell r="G3750" t="str">
            <v>m2</v>
          </cell>
          <cell r="H3750">
            <v>2320</v>
          </cell>
          <cell r="I3750" t="str">
            <v>標準書〔Ⅰ〕-</v>
          </cell>
          <cell r="J3750">
            <v>347</v>
          </cell>
        </row>
        <row r="3751">
          <cell r="B3751">
            <v>2630470</v>
          </cell>
          <cell r="C3751" t="str">
            <v>床･ﾀｲﾙｶｰﾍﾟｯﾄ</v>
          </cell>
          <cell r="E3751" t="str">
            <v>厚6.5mm･500mm×500mm</v>
          </cell>
          <cell r="G3751" t="str">
            <v>m2</v>
          </cell>
          <cell r="H3751">
            <v>3310</v>
          </cell>
          <cell r="I3751" t="str">
            <v>標準書〔Ⅰ〕-</v>
          </cell>
          <cell r="J3751">
            <v>347</v>
          </cell>
        </row>
        <row r="3752">
          <cell r="B3752">
            <v>2630480</v>
          </cell>
          <cell r="C3752" t="str">
            <v>床･ﾀｲﾙｶｰﾍﾟｯﾄ</v>
          </cell>
          <cell r="E3752" t="str">
            <v>厚7mm･500mm×500mm</v>
          </cell>
          <cell r="G3752" t="str">
            <v>m2</v>
          </cell>
          <cell r="H3752">
            <v>3550</v>
          </cell>
          <cell r="I3752" t="str">
            <v>標準書〔Ⅰ〕-</v>
          </cell>
          <cell r="J3752">
            <v>347</v>
          </cell>
        </row>
        <row r="3753">
          <cell r="B3753">
            <v>2630490</v>
          </cell>
          <cell r="C3753" t="str">
            <v>床･ﾀｲﾙｶｰﾍﾟｯﾄ</v>
          </cell>
          <cell r="E3753" t="str">
            <v>厚8.5mm･500mm×500mm</v>
          </cell>
          <cell r="G3753" t="str">
            <v>m2</v>
          </cell>
          <cell r="H3753">
            <v>5560</v>
          </cell>
          <cell r="I3753" t="str">
            <v>標準書〔Ⅰ〕-</v>
          </cell>
          <cell r="J3753">
            <v>348</v>
          </cell>
        </row>
        <row r="3754">
          <cell r="B3754">
            <v>2630500</v>
          </cell>
          <cell r="C3754" t="str">
            <v>外装･ｱﾙﾐ成型材張</v>
          </cell>
          <cell r="E3754" t="str">
            <v>下地別途</v>
          </cell>
          <cell r="G3754" t="str">
            <v>m2</v>
          </cell>
          <cell r="H3754">
            <v>15600</v>
          </cell>
          <cell r="I3754" t="str">
            <v>標準書〔Ⅰ〕-</v>
          </cell>
          <cell r="J3754">
            <v>348</v>
          </cell>
        </row>
        <row r="3755">
          <cell r="B3755">
            <v>2630510</v>
          </cell>
          <cell r="C3755" t="str">
            <v>内外装･ｱﾙﾐ成型材張</v>
          </cell>
          <cell r="E3755" t="str">
            <v>下地別途</v>
          </cell>
          <cell r="G3755" t="str">
            <v>m2</v>
          </cell>
          <cell r="H3755">
            <v>14800</v>
          </cell>
          <cell r="I3755" t="str">
            <v>標準書〔Ⅰ〕-</v>
          </cell>
          <cell r="J3755">
            <v>348</v>
          </cell>
        </row>
        <row r="3756">
          <cell r="B3756">
            <v>2630520</v>
          </cell>
          <cell r="C3756" t="str">
            <v>内外装･塩ﾋﾞ鋼板張</v>
          </cell>
          <cell r="E3756" t="str">
            <v>膜厚0.2mm･下地別途</v>
          </cell>
          <cell r="G3756" t="str">
            <v>m2</v>
          </cell>
          <cell r="H3756">
            <v>6480</v>
          </cell>
          <cell r="I3756" t="str">
            <v>標準書〔Ⅰ〕-</v>
          </cell>
          <cell r="J3756">
            <v>348</v>
          </cell>
        </row>
        <row r="3757">
          <cell r="B3757">
            <v>2630530</v>
          </cell>
          <cell r="C3757" t="str">
            <v>内外装･ﾌｯ素鋼板張</v>
          </cell>
          <cell r="E3757" t="str">
            <v>樹脂塗装･下地別途</v>
          </cell>
          <cell r="G3757" t="str">
            <v>m2</v>
          </cell>
          <cell r="H3757">
            <v>6580</v>
          </cell>
          <cell r="I3757" t="str">
            <v>標準書〔Ⅰ〕-</v>
          </cell>
          <cell r="J3757">
            <v>348</v>
          </cell>
        </row>
        <row r="3758">
          <cell r="B3758">
            <v>2630540</v>
          </cell>
          <cell r="C3758" t="str">
            <v>内外装･ﾌﾟﾘﾝﾄ鋼板張</v>
          </cell>
          <cell r="E3758" t="str">
            <v>下地別途</v>
          </cell>
          <cell r="G3758" t="str">
            <v>m2</v>
          </cell>
          <cell r="H3758">
            <v>6080</v>
          </cell>
          <cell r="I3758" t="str">
            <v>標準書〔Ⅰ〕-</v>
          </cell>
          <cell r="J3758">
            <v>348</v>
          </cell>
        </row>
        <row r="3759">
          <cell r="B3759">
            <v>2630550</v>
          </cell>
          <cell r="C3759" t="str">
            <v>内外装･ｶﾗｰ鉄板張</v>
          </cell>
          <cell r="E3759" t="str">
            <v>波板･木造下地･下地別途</v>
          </cell>
          <cell r="G3759" t="str">
            <v>m2</v>
          </cell>
          <cell r="H3759">
            <v>1500</v>
          </cell>
          <cell r="I3759" t="str">
            <v>標準書〔Ⅰ〕-</v>
          </cell>
          <cell r="J3759">
            <v>348</v>
          </cell>
        </row>
        <row r="3760">
          <cell r="B3760">
            <v>2630560</v>
          </cell>
          <cell r="C3760" t="str">
            <v>内外装･ｶﾗｰ鉄板張</v>
          </cell>
          <cell r="E3760" t="str">
            <v>波板･鉄骨下地･下地別途</v>
          </cell>
          <cell r="G3760" t="str">
            <v>m2</v>
          </cell>
          <cell r="H3760">
            <v>3070</v>
          </cell>
          <cell r="I3760" t="str">
            <v>標準書〔Ⅰ〕-</v>
          </cell>
          <cell r="J3760">
            <v>348</v>
          </cell>
        </row>
        <row r="3761">
          <cell r="B3761">
            <v>2630570</v>
          </cell>
          <cell r="C3761" t="str">
            <v>内外装･ｶﾗｰ鉄板張</v>
          </cell>
          <cell r="E3761" t="str">
            <v>平板･木造下地･下地別途</v>
          </cell>
          <cell r="G3761" t="str">
            <v>m2</v>
          </cell>
          <cell r="H3761">
            <v>1620</v>
          </cell>
          <cell r="I3761" t="str">
            <v>標準書〔Ⅰ〕-</v>
          </cell>
          <cell r="J3761">
            <v>348</v>
          </cell>
        </row>
        <row r="3762">
          <cell r="B3762">
            <v>2630580</v>
          </cell>
          <cell r="C3762" t="str">
            <v>内外装･ｶﾗｰ鉄板張</v>
          </cell>
          <cell r="E3762" t="str">
            <v>平板･鉄骨下地･下地別途</v>
          </cell>
          <cell r="G3762" t="str">
            <v>m2</v>
          </cell>
          <cell r="H3762">
            <v>2880</v>
          </cell>
          <cell r="I3762" t="str">
            <v>標準書〔Ⅰ〕-</v>
          </cell>
          <cell r="J3762">
            <v>348</v>
          </cell>
        </row>
        <row r="3763">
          <cell r="B3763">
            <v>2630590</v>
          </cell>
          <cell r="C3763" t="str">
            <v>内外装･亜鉛鉄板張</v>
          </cell>
          <cell r="E3763" t="str">
            <v>波板･木造下地･下地別途</v>
          </cell>
          <cell r="G3763" t="str">
            <v>m2</v>
          </cell>
          <cell r="H3763">
            <v>1310</v>
          </cell>
          <cell r="I3763" t="str">
            <v>標準書〔Ⅰ〕-</v>
          </cell>
          <cell r="J3763">
            <v>348</v>
          </cell>
        </row>
        <row r="3764">
          <cell r="B3764">
            <v>2630600</v>
          </cell>
          <cell r="C3764" t="str">
            <v>内外装･亜鉛鉄板張</v>
          </cell>
          <cell r="E3764" t="str">
            <v>波板･鉄骨下地･下地別途</v>
          </cell>
          <cell r="G3764" t="str">
            <v>m2</v>
          </cell>
          <cell r="H3764">
            <v>2590</v>
          </cell>
          <cell r="I3764" t="str">
            <v>標準書〔Ⅰ〕-</v>
          </cell>
          <cell r="J3764">
            <v>348</v>
          </cell>
        </row>
        <row r="3765">
          <cell r="B3765">
            <v>2630610</v>
          </cell>
          <cell r="C3765" t="str">
            <v>内外装･亜鉛鉄板張</v>
          </cell>
          <cell r="E3765" t="str">
            <v>平板･木造下地･下地別途</v>
          </cell>
          <cell r="G3765" t="str">
            <v>m2</v>
          </cell>
          <cell r="H3765">
            <v>1370</v>
          </cell>
          <cell r="I3765" t="str">
            <v>標準書〔Ⅰ〕-</v>
          </cell>
          <cell r="J3765">
            <v>348</v>
          </cell>
        </row>
        <row r="3766">
          <cell r="B3766">
            <v>2630620</v>
          </cell>
          <cell r="C3766" t="str">
            <v>内外装･亜鉛鉄板張</v>
          </cell>
          <cell r="E3766" t="str">
            <v>平板･鉄骨下地･下地別途</v>
          </cell>
          <cell r="G3766" t="str">
            <v>m2</v>
          </cell>
          <cell r="H3766">
            <v>2600</v>
          </cell>
          <cell r="I3766" t="str">
            <v>標準書〔Ⅰ〕-</v>
          </cell>
          <cell r="J3766">
            <v>348</v>
          </cell>
        </row>
        <row r="3767">
          <cell r="B3767">
            <v>2630630</v>
          </cell>
          <cell r="C3767" t="str">
            <v>内外装･硬質塩ﾋﾞ波板張</v>
          </cell>
          <cell r="E3767" t="str">
            <v>木造下地･下地別途</v>
          </cell>
          <cell r="G3767" t="str">
            <v>m2</v>
          </cell>
          <cell r="H3767">
            <v>1870</v>
          </cell>
          <cell r="I3767" t="str">
            <v>標準書〔Ⅰ〕-</v>
          </cell>
          <cell r="J3767">
            <v>348</v>
          </cell>
        </row>
        <row r="3768">
          <cell r="B3768">
            <v>2630640</v>
          </cell>
          <cell r="C3768" t="str">
            <v>内外装･硬質塩ﾋﾞ波板張</v>
          </cell>
          <cell r="E3768" t="str">
            <v>鉄骨下地･下地別途</v>
          </cell>
          <cell r="G3768" t="str">
            <v>m2</v>
          </cell>
          <cell r="H3768">
            <v>2930</v>
          </cell>
          <cell r="I3768" t="str">
            <v>標準書〔Ⅰ〕-</v>
          </cell>
          <cell r="J3768">
            <v>348</v>
          </cell>
        </row>
        <row r="3769">
          <cell r="B3769">
            <v>2630650</v>
          </cell>
          <cell r="C3769" t="str">
            <v>外装･ｻｲﾃﾞｨﾝｸﾞ張</v>
          </cell>
          <cell r="E3769" t="str">
            <v>厚15mm･金属系･ｶﾗｰ鋼板･縦張･下地別途</v>
          </cell>
          <cell r="G3769" t="str">
            <v>m2</v>
          </cell>
          <cell r="H3769">
            <v>9370</v>
          </cell>
          <cell r="I3769" t="str">
            <v>標準書〔Ⅰ〕-</v>
          </cell>
          <cell r="J3769">
            <v>348</v>
          </cell>
        </row>
        <row r="3770">
          <cell r="B3770">
            <v>2630660</v>
          </cell>
          <cell r="C3770" t="str">
            <v>外装･ｻｲﾃﾞｨﾝｸﾞ張</v>
          </cell>
          <cell r="E3770" t="str">
            <v>厚25mm･金属系･ｶﾗｰ鋼板･横張･下地別途</v>
          </cell>
          <cell r="G3770" t="str">
            <v>m2</v>
          </cell>
          <cell r="H3770">
            <v>10600</v>
          </cell>
          <cell r="I3770" t="str">
            <v>標準書〔Ⅰ〕-</v>
          </cell>
          <cell r="J3770">
            <v>348</v>
          </cell>
        </row>
        <row r="3771">
          <cell r="B3771">
            <v>2630670</v>
          </cell>
          <cell r="C3771" t="str">
            <v>外装･ｻｲﾃﾞｨﾝｸﾞ張</v>
          </cell>
          <cell r="E3771" t="str">
            <v>厚4.7mm･木質系･下見板･下地別途</v>
          </cell>
          <cell r="G3771" t="str">
            <v>m2</v>
          </cell>
          <cell r="H3771">
            <v>5940</v>
          </cell>
          <cell r="I3771" t="str">
            <v>標準書〔Ⅰ〕-</v>
          </cell>
          <cell r="J3771">
            <v>348</v>
          </cell>
        </row>
        <row r="3772">
          <cell r="B3772">
            <v>2630680</v>
          </cell>
          <cell r="C3772" t="str">
            <v>外装･ｻｲﾃﾞｨﾝｸﾞ張</v>
          </cell>
          <cell r="E3772" t="str">
            <v>厚12mm･幅455mm×長さ2,952mm･窯業系･塗装品</v>
          </cell>
          <cell r="G3772" t="str">
            <v>m2</v>
          </cell>
          <cell r="H3772">
            <v>4270</v>
          </cell>
          <cell r="I3772" t="str">
            <v>標準書〔Ⅰ〕-</v>
          </cell>
          <cell r="J3772">
            <v>348</v>
          </cell>
        </row>
        <row r="3773">
          <cell r="B3773">
            <v>2630690</v>
          </cell>
          <cell r="C3773" t="str">
            <v>外装･ｻｲﾃﾞｨﾝｸﾞ張</v>
          </cell>
          <cell r="E3773" t="str">
            <v>厚12mm･幅455mm×長さ3,030mm･窯業系･無塗装品</v>
          </cell>
          <cell r="G3773" t="str">
            <v>m2</v>
          </cell>
          <cell r="H3773">
            <v>3710</v>
          </cell>
          <cell r="I3773" t="str">
            <v>標準書〔Ⅰ〕-</v>
          </cell>
          <cell r="J3773">
            <v>348</v>
          </cell>
        </row>
        <row r="3774">
          <cell r="B3774">
            <v>2630700</v>
          </cell>
          <cell r="C3774" t="str">
            <v>外装･ｻｲﾃﾞｨﾝｸﾞ張</v>
          </cell>
          <cell r="E3774" t="str">
            <v>厚14mm･幅455mm×長さ3,030mm･窯業系･塗装品</v>
          </cell>
          <cell r="G3774" t="str">
            <v>m2</v>
          </cell>
          <cell r="H3774">
            <v>5150</v>
          </cell>
          <cell r="I3774" t="str">
            <v>標準書〔Ⅰ〕-</v>
          </cell>
          <cell r="J3774">
            <v>348</v>
          </cell>
        </row>
        <row r="3775">
          <cell r="B3775">
            <v>2630710</v>
          </cell>
          <cell r="C3775" t="str">
            <v>外装･ｻｲﾃﾞｨﾝｸﾞ張</v>
          </cell>
          <cell r="E3775" t="str">
            <v>厚14mm･幅455mm×長さ3,030mm･窯業系･無塗装品</v>
          </cell>
          <cell r="G3775" t="str">
            <v>m2</v>
          </cell>
          <cell r="H3775">
            <v>4610</v>
          </cell>
          <cell r="I3775" t="str">
            <v>標準書〔Ⅰ〕-</v>
          </cell>
          <cell r="J3775">
            <v>348</v>
          </cell>
        </row>
        <row r="3776">
          <cell r="B3776">
            <v>2630720</v>
          </cell>
          <cell r="C3776" t="str">
            <v>外装･ｻｲﾃﾞｨﾝｸﾞ張</v>
          </cell>
          <cell r="E3776" t="str">
            <v>厚15mm･幅455mm×長さ3,030mm･窯業系･塗装品</v>
          </cell>
          <cell r="G3776" t="str">
            <v>m2</v>
          </cell>
          <cell r="H3776">
            <v>5880</v>
          </cell>
          <cell r="I3776" t="str">
            <v>標準書〔Ⅰ〕-</v>
          </cell>
          <cell r="J3776">
            <v>348</v>
          </cell>
        </row>
        <row r="3777">
          <cell r="B3777">
            <v>2630730</v>
          </cell>
          <cell r="C3777" t="str">
            <v>外装･ｻｲﾃﾞｨﾝｸﾞ張</v>
          </cell>
          <cell r="E3777" t="str">
            <v>厚15mm･幅455mm×長さ3,030mm･窯業系･無塗装品</v>
          </cell>
          <cell r="G3777" t="str">
            <v>m2</v>
          </cell>
          <cell r="H3777">
            <v>5610</v>
          </cell>
          <cell r="I3777" t="str">
            <v>標準書〔Ⅰ〕-</v>
          </cell>
          <cell r="J3777">
            <v>348</v>
          </cell>
        </row>
        <row r="3778">
          <cell r="B3778">
            <v>2630740</v>
          </cell>
          <cell r="C3778" t="str">
            <v>外装･ｻｲﾃﾞｨﾝｸﾞ張</v>
          </cell>
          <cell r="E3778" t="str">
            <v>厚16mm･幅455mm×長さ3,030mm･窯業系･塗装品</v>
          </cell>
          <cell r="G3778" t="str">
            <v>m2</v>
          </cell>
          <cell r="H3778">
            <v>6880</v>
          </cell>
          <cell r="I3778" t="str">
            <v>標準書〔Ⅰ〕-</v>
          </cell>
          <cell r="J3778">
            <v>348</v>
          </cell>
        </row>
        <row r="3779">
          <cell r="B3779">
            <v>2630750</v>
          </cell>
          <cell r="C3779" t="str">
            <v>外装･ｻｲﾃﾞｨﾝｸﾞ張</v>
          </cell>
          <cell r="E3779" t="str">
            <v>厚16mm･幅455mm×長さ3,030mm･窯業系･無塗装品</v>
          </cell>
          <cell r="G3779" t="str">
            <v>m2</v>
          </cell>
          <cell r="H3779">
            <v>5520</v>
          </cell>
          <cell r="I3779" t="str">
            <v>標準書〔Ⅰ〕-</v>
          </cell>
          <cell r="J3779">
            <v>348</v>
          </cell>
        </row>
        <row r="3780">
          <cell r="B3780">
            <v>2630760</v>
          </cell>
          <cell r="C3780" t="str">
            <v>壁･せっこうﾎﾞｰﾄﾞ張</v>
          </cell>
          <cell r="E3780" t="str">
            <v>厚9.5mm･準不燃･突付張･下地別途</v>
          </cell>
          <cell r="G3780" t="str">
            <v>m2</v>
          </cell>
          <cell r="H3780">
            <v>1260</v>
          </cell>
          <cell r="I3780" t="str">
            <v>標準書〔Ⅰ〕-</v>
          </cell>
          <cell r="J3780">
            <v>348</v>
          </cell>
        </row>
        <row r="3781">
          <cell r="B3781">
            <v>2630770</v>
          </cell>
          <cell r="C3781" t="str">
            <v>壁･せっこうﾎﾞｰﾄﾞ張</v>
          </cell>
          <cell r="E3781" t="str">
            <v>厚9.5mm･準不燃･GL張</v>
          </cell>
          <cell r="G3781" t="str">
            <v>m2</v>
          </cell>
          <cell r="H3781">
            <v>1740</v>
          </cell>
          <cell r="I3781" t="str">
            <v>標準書〔Ⅰ〕-</v>
          </cell>
          <cell r="J3781">
            <v>348</v>
          </cell>
        </row>
        <row r="3782">
          <cell r="B3782">
            <v>2630780</v>
          </cell>
          <cell r="C3782" t="str">
            <v>壁･せっこうﾎﾞｰﾄﾞ張</v>
          </cell>
          <cell r="E3782" t="str">
            <v>厚12.5mm･不燃･突付張･下地別途</v>
          </cell>
          <cell r="G3782" t="str">
            <v>m2</v>
          </cell>
          <cell r="H3782">
            <v>1340</v>
          </cell>
          <cell r="I3782" t="str">
            <v>標準書〔Ⅰ〕-</v>
          </cell>
          <cell r="J3782">
            <v>348</v>
          </cell>
        </row>
        <row r="3783">
          <cell r="B3783">
            <v>2630790</v>
          </cell>
          <cell r="C3783" t="str">
            <v>壁･せっこうﾎﾞｰﾄﾞ張</v>
          </cell>
          <cell r="E3783" t="str">
            <v>厚12.5mm･不燃･GL張</v>
          </cell>
          <cell r="G3783" t="str">
            <v>m2</v>
          </cell>
          <cell r="H3783">
            <v>1830</v>
          </cell>
          <cell r="I3783" t="str">
            <v>標準書〔Ⅰ〕-</v>
          </cell>
          <cell r="J3783">
            <v>348</v>
          </cell>
        </row>
        <row r="3784">
          <cell r="B3784">
            <v>2630800</v>
          </cell>
          <cell r="C3784" t="str">
            <v>壁･化粧せっこうﾎﾞｰﾄﾞ張</v>
          </cell>
          <cell r="E3784" t="str">
            <v>厚9.5mm･準不燃･目透張･下地別途</v>
          </cell>
          <cell r="G3784" t="str">
            <v>m2</v>
          </cell>
          <cell r="H3784">
            <v>1590</v>
          </cell>
          <cell r="I3784" t="str">
            <v>標準書〔Ⅰ〕-</v>
          </cell>
          <cell r="J3784">
            <v>348</v>
          </cell>
        </row>
        <row r="3785">
          <cell r="B3785">
            <v>2630810</v>
          </cell>
          <cell r="C3785" t="str">
            <v>壁･化粧せっこうﾎﾞｰﾄﾞ張</v>
          </cell>
          <cell r="E3785" t="str">
            <v>厚12.5mm･準不燃･目透張･下地別途</v>
          </cell>
          <cell r="G3785" t="str">
            <v>m2</v>
          </cell>
          <cell r="H3785">
            <v>1960</v>
          </cell>
          <cell r="I3785" t="str">
            <v>標準書〔Ⅰ〕-</v>
          </cell>
          <cell r="J3785">
            <v>348</v>
          </cell>
        </row>
        <row r="3786">
          <cell r="B3786">
            <v>2630820</v>
          </cell>
          <cell r="C3786" t="str">
            <v>壁･せっこうﾎﾞｰﾄﾞ張</v>
          </cell>
          <cell r="E3786" t="str">
            <v>厚9.5mm･準･ｼｰｼﾞﾝｸﾞ･突付張･下地別途</v>
          </cell>
          <cell r="G3786" t="str">
            <v>m2</v>
          </cell>
          <cell r="H3786">
            <v>1540</v>
          </cell>
          <cell r="I3786" t="str">
            <v>標準書〔Ⅰ〕-</v>
          </cell>
          <cell r="J3786">
            <v>348</v>
          </cell>
        </row>
        <row r="3787">
          <cell r="B3787">
            <v>2630830</v>
          </cell>
          <cell r="C3787" t="str">
            <v>壁･せっこうﾎﾞｰﾄﾞ張</v>
          </cell>
          <cell r="E3787" t="str">
            <v>厚9.5mm･準･ｼｰｼﾞﾝｸﾞ･GL張</v>
          </cell>
          <cell r="G3787" t="str">
            <v>m2</v>
          </cell>
          <cell r="H3787">
            <v>2030</v>
          </cell>
          <cell r="I3787" t="str">
            <v>標準書〔Ⅰ〕-</v>
          </cell>
          <cell r="J3787">
            <v>348</v>
          </cell>
        </row>
        <row r="3788">
          <cell r="B3788">
            <v>2630840</v>
          </cell>
          <cell r="C3788" t="str">
            <v>壁･せっこうﾎﾞｰﾄﾞ張</v>
          </cell>
          <cell r="E3788" t="str">
            <v>厚12.5mm･準･ｼｰｼﾞﾝｸﾞ･突付張･下地別途</v>
          </cell>
          <cell r="G3788" t="str">
            <v>m2</v>
          </cell>
          <cell r="H3788">
            <v>1620</v>
          </cell>
          <cell r="I3788" t="str">
            <v>標準書〔Ⅰ〕-</v>
          </cell>
          <cell r="J3788">
            <v>348</v>
          </cell>
        </row>
        <row r="3789">
          <cell r="B3789">
            <v>2630850</v>
          </cell>
          <cell r="C3789" t="str">
            <v>壁･せっこうﾎﾞｰﾄﾞ張</v>
          </cell>
          <cell r="E3789" t="str">
            <v>厚12.5mm･準･ｼｰｼﾞﾝｸﾞ･GL張</v>
          </cell>
          <cell r="G3789" t="str">
            <v>m2</v>
          </cell>
          <cell r="H3789">
            <v>2110</v>
          </cell>
          <cell r="I3789" t="str">
            <v>標準書〔Ⅰ〕-</v>
          </cell>
          <cell r="J3789">
            <v>348</v>
          </cell>
        </row>
        <row r="3790">
          <cell r="B3790">
            <v>2630860</v>
          </cell>
          <cell r="C3790" t="str">
            <v>壁･ｽﾚｰﾄﾎﾞｰﾄﾞ張</v>
          </cell>
          <cell r="E3790" t="str">
            <v>厚5mm･ﾌﾚｷｼﾌﾞﾙ板･突付張･下地別途</v>
          </cell>
          <cell r="G3790" t="str">
            <v>m2</v>
          </cell>
          <cell r="H3790">
            <v>2510</v>
          </cell>
          <cell r="I3790" t="str">
            <v>標準書〔Ⅰ〕-</v>
          </cell>
          <cell r="J3790">
            <v>348</v>
          </cell>
        </row>
        <row r="3791">
          <cell r="B3791">
            <v>2630870</v>
          </cell>
          <cell r="C3791" t="str">
            <v>壁･ｽﾚｰﾄﾎﾞｰﾄﾞ張</v>
          </cell>
          <cell r="E3791" t="str">
            <v>厚6mm･ﾌﾚｷｼﾌﾞﾙ板･突付張･下地別途</v>
          </cell>
          <cell r="G3791" t="str">
            <v>m2</v>
          </cell>
          <cell r="H3791">
            <v>2780</v>
          </cell>
          <cell r="I3791" t="str">
            <v>標準書〔Ⅰ〕-</v>
          </cell>
          <cell r="J3791">
            <v>348</v>
          </cell>
        </row>
        <row r="3792">
          <cell r="B3792">
            <v>2630880</v>
          </cell>
          <cell r="C3792" t="str">
            <v>壁･ｽﾚｰﾄﾎﾞｰﾄﾞ張</v>
          </cell>
          <cell r="E3792" t="str">
            <v>厚8mm･ﾌﾚｷｼﾌﾞﾙ板･突付張･下地別途</v>
          </cell>
          <cell r="G3792" t="str">
            <v>m2</v>
          </cell>
          <cell r="H3792">
            <v>3290</v>
          </cell>
          <cell r="I3792" t="str">
            <v>標準書〔Ⅰ〕-</v>
          </cell>
          <cell r="J3792">
            <v>348</v>
          </cell>
        </row>
        <row r="3793">
          <cell r="B3793">
            <v>2630890</v>
          </cell>
          <cell r="C3793" t="str">
            <v>壁･化粧ｽﾚｰﾄﾎﾞｰﾄﾞ張</v>
          </cell>
          <cell r="E3793" t="str">
            <v>厚5mm･外装用･突付張･下地別途</v>
          </cell>
          <cell r="G3793" t="str">
            <v>m2</v>
          </cell>
          <cell r="H3793">
            <v>3660</v>
          </cell>
          <cell r="I3793" t="str">
            <v>標準書〔Ⅰ〕-</v>
          </cell>
          <cell r="J3793">
            <v>348</v>
          </cell>
        </row>
        <row r="3794">
          <cell r="B3794">
            <v>2630900</v>
          </cell>
          <cell r="C3794" t="str">
            <v>壁･化粧ｽﾚｰﾄﾎﾞｰﾄﾞ張</v>
          </cell>
          <cell r="E3794" t="str">
            <v>厚6mm･外装用･突付張･下地別途</v>
          </cell>
          <cell r="G3794" t="str">
            <v>m2</v>
          </cell>
          <cell r="H3794">
            <v>3880</v>
          </cell>
          <cell r="I3794" t="str">
            <v>標準書〔Ⅰ〕-</v>
          </cell>
          <cell r="J3794">
            <v>348</v>
          </cell>
        </row>
        <row r="3795">
          <cell r="B3795">
            <v>2630910</v>
          </cell>
          <cell r="C3795" t="str">
            <v>壁･けい酸ｶﾙｼｳﾑ板張</v>
          </cell>
          <cell r="E3795" t="str">
            <v>厚6mm･突付張･下地別途</v>
          </cell>
          <cell r="G3795" t="str">
            <v>m2</v>
          </cell>
          <cell r="H3795">
            <v>1840</v>
          </cell>
          <cell r="I3795" t="str">
            <v>標準書〔Ⅰ〕-</v>
          </cell>
          <cell r="J3795">
            <v>348</v>
          </cell>
        </row>
        <row r="3796">
          <cell r="B3796">
            <v>2630920</v>
          </cell>
          <cell r="C3796" t="str">
            <v>壁･けい酸ｶﾙｼｳﾑ板張</v>
          </cell>
          <cell r="E3796" t="str">
            <v>厚8mm･突付張･下地別途</v>
          </cell>
          <cell r="G3796" t="str">
            <v>m2</v>
          </cell>
          <cell r="H3796">
            <v>2090</v>
          </cell>
          <cell r="I3796" t="str">
            <v>標準書〔Ⅰ〕-</v>
          </cell>
          <cell r="J3796">
            <v>348</v>
          </cell>
        </row>
        <row r="3797">
          <cell r="B3797">
            <v>2630930</v>
          </cell>
          <cell r="C3797" t="str">
            <v>壁･けい酸ｶﾙｼｳﾑ板張</v>
          </cell>
          <cell r="E3797" t="str">
            <v>厚10mm･突付張･下地別途</v>
          </cell>
          <cell r="G3797" t="str">
            <v>m2</v>
          </cell>
          <cell r="H3797">
            <v>2330</v>
          </cell>
          <cell r="I3797" t="str">
            <v>標準書〔Ⅰ〕-</v>
          </cell>
          <cell r="J3797">
            <v>348</v>
          </cell>
        </row>
        <row r="3798">
          <cell r="B3798">
            <v>2630940</v>
          </cell>
          <cell r="C3798" t="str">
            <v>壁･けい酸ｶﾙｼｳﾑ板張</v>
          </cell>
          <cell r="E3798" t="str">
            <v>厚12mm･突付張･下地別途</v>
          </cell>
          <cell r="G3798" t="str">
            <v>m2</v>
          </cell>
          <cell r="H3798">
            <v>2560</v>
          </cell>
          <cell r="I3798" t="str">
            <v>標準書〔Ⅰ〕-</v>
          </cell>
          <cell r="J3798">
            <v>348</v>
          </cell>
        </row>
        <row r="3799">
          <cell r="B3799">
            <v>2630950</v>
          </cell>
          <cell r="C3799" t="str">
            <v>壁･けい酸ｶﾙｼｳﾑ板張</v>
          </cell>
          <cell r="E3799" t="str">
            <v>厚6mm･化粧板･目透張･下地別途</v>
          </cell>
          <cell r="G3799" t="str">
            <v>m2</v>
          </cell>
          <cell r="H3799">
            <v>4200</v>
          </cell>
          <cell r="I3799" t="str">
            <v>標準書〔Ⅰ〕-</v>
          </cell>
          <cell r="J3799">
            <v>348</v>
          </cell>
        </row>
        <row r="3800">
          <cell r="B3800">
            <v>2630960</v>
          </cell>
          <cell r="C3800" t="str">
            <v>壁･けい酸ｶﾙｼｳﾑ板張</v>
          </cell>
          <cell r="E3800" t="str">
            <v>厚4mm･化粧板･(硬質系)･目透張･下地別途</v>
          </cell>
          <cell r="G3800" t="str">
            <v>m2</v>
          </cell>
          <cell r="H3800">
            <v>8480</v>
          </cell>
          <cell r="I3800" t="str">
            <v>標準書〔Ⅰ〕-</v>
          </cell>
          <cell r="J3800">
            <v>348</v>
          </cell>
        </row>
        <row r="3801">
          <cell r="B3801">
            <v>2630970</v>
          </cell>
          <cell r="C3801" t="str">
            <v>壁･ｽﾗｸﾞせっこう板張</v>
          </cell>
          <cell r="E3801" t="str">
            <v>厚8mm･ﾀｲﾙﾎﾞｰﾄﾞ･下地別途</v>
          </cell>
          <cell r="G3801" t="str">
            <v>m2</v>
          </cell>
          <cell r="H3801">
            <v>2810</v>
          </cell>
          <cell r="I3801" t="str">
            <v>標準書〔Ⅰ〕-</v>
          </cell>
          <cell r="J3801">
            <v>349</v>
          </cell>
        </row>
        <row r="3802">
          <cell r="B3802">
            <v>2630980</v>
          </cell>
          <cell r="C3802" t="str">
            <v>壁･合成樹脂板張</v>
          </cell>
          <cell r="E3802" t="str">
            <v>厚1.2mm･ﾒﾗﾐﾝ樹脂板･下地別途</v>
          </cell>
          <cell r="G3802" t="str">
            <v>m2</v>
          </cell>
          <cell r="H3802">
            <v>8050</v>
          </cell>
          <cell r="I3802" t="str">
            <v>標準書〔Ⅰ〕-</v>
          </cell>
          <cell r="J3802">
            <v>349</v>
          </cell>
        </row>
        <row r="3803">
          <cell r="B3803">
            <v>2630990</v>
          </cell>
          <cell r="C3803" t="str">
            <v>壁･硬質繊維板張</v>
          </cell>
          <cell r="E3803" t="str">
            <v>厚3.5mm･ﾊｰﾄﾞﾎﾞｰﾄﾞ･下地別途</v>
          </cell>
          <cell r="G3803" t="str">
            <v>m2</v>
          </cell>
          <cell r="H3803">
            <v>1340</v>
          </cell>
          <cell r="I3803" t="str">
            <v>標準書〔Ⅰ〕-</v>
          </cell>
          <cell r="J3803">
            <v>349</v>
          </cell>
        </row>
        <row r="3804">
          <cell r="B3804">
            <v>2631000</v>
          </cell>
          <cell r="C3804" t="str">
            <v>壁･硬質繊維板張</v>
          </cell>
          <cell r="E3804" t="str">
            <v>厚5mm･ﾊｰﾄﾞﾎﾞｰﾄﾞ･下地別途</v>
          </cell>
          <cell r="G3804" t="str">
            <v>m2</v>
          </cell>
          <cell r="H3804">
            <v>1490</v>
          </cell>
          <cell r="I3804" t="str">
            <v>標準書〔Ⅰ〕-</v>
          </cell>
          <cell r="J3804">
            <v>349</v>
          </cell>
        </row>
        <row r="3805">
          <cell r="B3805">
            <v>2631010</v>
          </cell>
          <cell r="C3805" t="str">
            <v>壁･複合板張</v>
          </cell>
          <cell r="E3805" t="str">
            <v>厚30mm･(ﾌﾚｷ+木毛)･突付張･下地別途</v>
          </cell>
          <cell r="G3805" t="str">
            <v>m2</v>
          </cell>
          <cell r="H3805">
            <v>3930</v>
          </cell>
          <cell r="I3805" t="str">
            <v>標準書〔Ⅰ〕-</v>
          </cell>
          <cell r="J3805">
            <v>349</v>
          </cell>
        </row>
        <row r="3806">
          <cell r="B3806">
            <v>2631020</v>
          </cell>
          <cell r="C3806" t="str">
            <v>壁･複合板張</v>
          </cell>
          <cell r="E3806" t="str">
            <v>厚30mm･(ﾌﾚｷ+木毛)･GL張</v>
          </cell>
          <cell r="G3806" t="str">
            <v>m2</v>
          </cell>
          <cell r="H3806">
            <v>4410</v>
          </cell>
          <cell r="I3806" t="str">
            <v>標準書〔Ⅰ〕-</v>
          </cell>
          <cell r="J3806">
            <v>349</v>
          </cell>
        </row>
        <row r="3807">
          <cell r="B3807">
            <v>2631030</v>
          </cell>
          <cell r="C3807" t="str">
            <v>壁･複合板張</v>
          </cell>
          <cell r="E3807" t="str">
            <v>厚30mm･(ﾌ+木毛+ﾌ)･突付張･下地別途</v>
          </cell>
          <cell r="G3807" t="str">
            <v>m2</v>
          </cell>
          <cell r="H3807">
            <v>5450</v>
          </cell>
          <cell r="I3807" t="str">
            <v>標準書〔Ⅰ〕-</v>
          </cell>
          <cell r="J3807">
            <v>349</v>
          </cell>
        </row>
        <row r="3808">
          <cell r="B3808">
            <v>2631040</v>
          </cell>
          <cell r="C3808" t="str">
            <v>壁･複合板張</v>
          </cell>
          <cell r="E3808" t="str">
            <v>厚30mm･(ﾌ+木毛+ﾌ)･GL張</v>
          </cell>
          <cell r="G3808" t="str">
            <v>m2</v>
          </cell>
          <cell r="H3808">
            <v>5940</v>
          </cell>
          <cell r="I3808" t="str">
            <v>標準書〔Ⅰ〕-</v>
          </cell>
          <cell r="J3808">
            <v>349</v>
          </cell>
        </row>
        <row r="3809">
          <cell r="B3809">
            <v>2631050</v>
          </cell>
          <cell r="C3809" t="str">
            <v>壁･木毛ｾﾒﾝﾄ板張</v>
          </cell>
          <cell r="E3809" t="str">
            <v>厚20mm</v>
          </cell>
          <cell r="G3809" t="str">
            <v>m2</v>
          </cell>
          <cell r="H3809">
            <v>1710</v>
          </cell>
          <cell r="I3809" t="str">
            <v>標準書〔Ⅰ〕-</v>
          </cell>
          <cell r="J3809">
            <v>349</v>
          </cell>
        </row>
        <row r="3810">
          <cell r="B3810">
            <v>2631060</v>
          </cell>
          <cell r="C3810" t="str">
            <v>壁･木毛ｾﾒﾝﾄ板張</v>
          </cell>
          <cell r="E3810" t="str">
            <v>厚30mm</v>
          </cell>
          <cell r="G3810" t="str">
            <v>m2</v>
          </cell>
          <cell r="H3810">
            <v>2010</v>
          </cell>
          <cell r="I3810" t="str">
            <v>標準書〔Ⅰ〕-</v>
          </cell>
          <cell r="J3810">
            <v>349</v>
          </cell>
        </row>
        <row r="3811">
          <cell r="B3811">
            <v>2631070</v>
          </cell>
          <cell r="C3811" t="str">
            <v>壁･木片ｾﾒﾝﾄ板張</v>
          </cell>
          <cell r="E3811" t="str">
            <v>厚12mm･硬質･ｾﾝﾁｭﾘｰ</v>
          </cell>
          <cell r="G3811" t="str">
            <v>m2</v>
          </cell>
          <cell r="H3811">
            <v>2820</v>
          </cell>
          <cell r="I3811" t="str">
            <v>標準書〔Ⅰ〕-</v>
          </cell>
          <cell r="J3811">
            <v>349</v>
          </cell>
        </row>
        <row r="3812">
          <cell r="B3812">
            <v>2631080</v>
          </cell>
          <cell r="C3812" t="str">
            <v>壁･木片ｾﾒﾝﾄ板張</v>
          </cell>
          <cell r="E3812" t="str">
            <v>厚18mm･硬質･ｾﾝﾁｭﾘｰ</v>
          </cell>
          <cell r="G3812" t="str">
            <v>m2</v>
          </cell>
          <cell r="H3812">
            <v>3400</v>
          </cell>
          <cell r="I3812" t="str">
            <v>標準書〔Ⅰ〕-</v>
          </cell>
          <cell r="J3812">
            <v>349</v>
          </cell>
        </row>
        <row r="3813">
          <cell r="B3813">
            <v>2631090</v>
          </cell>
          <cell r="C3813" t="str">
            <v>壁･発泡樹脂板張</v>
          </cell>
          <cell r="E3813" t="str">
            <v>厚20mm</v>
          </cell>
          <cell r="G3813" t="str">
            <v>m2</v>
          </cell>
          <cell r="H3813">
            <v>2110</v>
          </cell>
          <cell r="I3813" t="str">
            <v>標準書〔Ⅰ〕-</v>
          </cell>
          <cell r="J3813">
            <v>349</v>
          </cell>
        </row>
        <row r="3814">
          <cell r="B3814">
            <v>2631100</v>
          </cell>
          <cell r="C3814" t="str">
            <v>壁･発泡樹脂板張</v>
          </cell>
          <cell r="E3814" t="str">
            <v>厚25mm</v>
          </cell>
          <cell r="G3814" t="str">
            <v>m2</v>
          </cell>
          <cell r="H3814">
            <v>2230</v>
          </cell>
          <cell r="I3814" t="str">
            <v>標準書〔Ⅰ〕-</v>
          </cell>
          <cell r="J3814">
            <v>349</v>
          </cell>
        </row>
        <row r="3815">
          <cell r="B3815">
            <v>2631110</v>
          </cell>
          <cell r="C3815" t="str">
            <v>壁･発泡樹脂板張</v>
          </cell>
          <cell r="E3815" t="str">
            <v>厚50mm</v>
          </cell>
          <cell r="G3815" t="str">
            <v>m2</v>
          </cell>
          <cell r="H3815">
            <v>2840</v>
          </cell>
          <cell r="I3815" t="str">
            <v>標準書〔Ⅰ〕-</v>
          </cell>
          <cell r="J3815">
            <v>349</v>
          </cell>
        </row>
        <row r="3816">
          <cell r="B3816">
            <v>2631120</v>
          </cell>
          <cell r="C3816" t="str">
            <v>壁･軟質繊維板張</v>
          </cell>
          <cell r="E3816" t="str">
            <v>厚9mm･断熱内装下地</v>
          </cell>
          <cell r="G3816" t="str">
            <v>m2</v>
          </cell>
          <cell r="H3816">
            <v>1410</v>
          </cell>
          <cell r="I3816" t="str">
            <v>標準書〔Ⅰ〕-</v>
          </cell>
          <cell r="J3816">
            <v>349</v>
          </cell>
        </row>
        <row r="3817">
          <cell r="B3817">
            <v>2631130</v>
          </cell>
          <cell r="C3817" t="str">
            <v>壁･軟質繊維板張</v>
          </cell>
          <cell r="E3817" t="str">
            <v>厚12mm･断熱内装下地</v>
          </cell>
          <cell r="G3817" t="str">
            <v>m2</v>
          </cell>
          <cell r="H3817">
            <v>1590</v>
          </cell>
          <cell r="I3817" t="str">
            <v>標準書〔Ⅰ〕-</v>
          </cell>
          <cell r="J3817">
            <v>349</v>
          </cell>
        </row>
        <row r="3818">
          <cell r="B3818">
            <v>2631140</v>
          </cell>
          <cell r="C3818" t="str">
            <v>外壁･無石綿ｽﾚｰﾄ板張</v>
          </cell>
          <cell r="E3818" t="str">
            <v>小波･木造下地･下地別途</v>
          </cell>
          <cell r="G3818" t="str">
            <v>m2</v>
          </cell>
          <cell r="H3818">
            <v>3600</v>
          </cell>
          <cell r="I3818" t="str">
            <v>標準書〔Ⅰ〕-</v>
          </cell>
          <cell r="J3818">
            <v>349</v>
          </cell>
        </row>
        <row r="3819">
          <cell r="B3819">
            <v>2631150</v>
          </cell>
          <cell r="C3819" t="str">
            <v>外壁･無石綿ｽﾚｰﾄ板張</v>
          </cell>
          <cell r="E3819" t="str">
            <v>小波･鉄骨下地･下地別途</v>
          </cell>
          <cell r="G3819" t="str">
            <v>m2</v>
          </cell>
          <cell r="H3819">
            <v>4040</v>
          </cell>
          <cell r="I3819" t="str">
            <v>標準書〔Ⅰ〕-</v>
          </cell>
          <cell r="J3819">
            <v>349</v>
          </cell>
        </row>
        <row r="3820">
          <cell r="B3820">
            <v>2631160</v>
          </cell>
          <cell r="C3820" t="str">
            <v>壁･ｽﾃﾝﾚｽ鋼板張</v>
          </cell>
          <cell r="E3820" t="str">
            <v>厚0.5mm･下地別途</v>
          </cell>
          <cell r="G3820" t="str">
            <v>m2</v>
          </cell>
          <cell r="H3820">
            <v>6850</v>
          </cell>
          <cell r="I3820" t="str">
            <v>標準書〔Ⅰ〕-</v>
          </cell>
          <cell r="J3820">
            <v>349</v>
          </cell>
        </row>
        <row r="3821">
          <cell r="B3821">
            <v>2631170</v>
          </cell>
          <cell r="C3821" t="str">
            <v>壁･ﾋﾞﾆｰﾙｸﾛｽ張</v>
          </cell>
          <cell r="E3821" t="str">
            <v>上･下地別途</v>
          </cell>
          <cell r="G3821" t="str">
            <v>m2</v>
          </cell>
          <cell r="H3821">
            <v>1220</v>
          </cell>
          <cell r="I3821" t="str">
            <v>標準書〔Ⅰ〕-</v>
          </cell>
          <cell r="J3821">
            <v>349</v>
          </cell>
        </row>
        <row r="3822">
          <cell r="B3822">
            <v>2631180</v>
          </cell>
          <cell r="C3822" t="str">
            <v>壁･ﾋﾞﾆｰﾙｸﾛｽ張</v>
          </cell>
          <cell r="E3822" t="str">
            <v>中･下地別途</v>
          </cell>
          <cell r="G3822" t="str">
            <v>m2</v>
          </cell>
          <cell r="H3822">
            <v>1100</v>
          </cell>
          <cell r="I3822" t="str">
            <v>標準書〔Ⅰ〕-</v>
          </cell>
          <cell r="J3822">
            <v>349</v>
          </cell>
        </row>
        <row r="3823">
          <cell r="B3823">
            <v>2631190</v>
          </cell>
          <cell r="C3823" t="str">
            <v>壁･ﾋﾞﾆｰﾙｸﾛｽ張</v>
          </cell>
          <cell r="E3823" t="str">
            <v>並･下地別途</v>
          </cell>
          <cell r="G3823" t="str">
            <v>m2</v>
          </cell>
          <cell r="H3823">
            <v>970</v>
          </cell>
          <cell r="I3823" t="str">
            <v>標準書〔Ⅰ〕-</v>
          </cell>
          <cell r="J3823">
            <v>349</v>
          </cell>
        </row>
        <row r="3824">
          <cell r="B3824">
            <v>2631200</v>
          </cell>
          <cell r="C3824" t="str">
            <v>壁紙張</v>
          </cell>
          <cell r="E3824" t="str">
            <v>下地別途</v>
          </cell>
          <cell r="G3824" t="str">
            <v>m2</v>
          </cell>
          <cell r="H3824">
            <v>1620</v>
          </cell>
          <cell r="I3824" t="str">
            <v>標準書〔Ⅰ〕-</v>
          </cell>
          <cell r="J3824">
            <v>349</v>
          </cell>
        </row>
        <row r="3825">
          <cell r="B3825">
            <v>2631210</v>
          </cell>
          <cell r="C3825" t="str">
            <v>壁･布ｸﾛｽ張</v>
          </cell>
          <cell r="E3825" t="str">
            <v>上･下地別途</v>
          </cell>
          <cell r="G3825" t="str">
            <v>m2</v>
          </cell>
          <cell r="H3825">
            <v>4610</v>
          </cell>
          <cell r="I3825" t="str">
            <v>標準書〔Ⅰ〕-</v>
          </cell>
          <cell r="J3825">
            <v>349</v>
          </cell>
        </row>
        <row r="3826">
          <cell r="B3826">
            <v>2631220</v>
          </cell>
          <cell r="C3826" t="str">
            <v>壁･布ｸﾛｽ張</v>
          </cell>
          <cell r="E3826" t="str">
            <v>中･下地別途</v>
          </cell>
          <cell r="G3826" t="str">
            <v>m2</v>
          </cell>
          <cell r="H3826">
            <v>2590</v>
          </cell>
          <cell r="I3826" t="str">
            <v>標準書〔Ⅰ〕-</v>
          </cell>
          <cell r="J3826">
            <v>349</v>
          </cell>
        </row>
        <row r="3827">
          <cell r="B3827">
            <v>2631230</v>
          </cell>
          <cell r="C3827" t="str">
            <v>壁･布ｸﾛｽ張</v>
          </cell>
          <cell r="E3827" t="str">
            <v>並･下地別途</v>
          </cell>
          <cell r="G3827" t="str">
            <v>m2</v>
          </cell>
          <cell r="H3827">
            <v>2230</v>
          </cell>
          <cell r="I3827" t="str">
            <v>標準書〔Ⅰ〕-</v>
          </cell>
          <cell r="J3827">
            <v>349</v>
          </cell>
        </row>
        <row r="3828">
          <cell r="B3828">
            <v>2631240</v>
          </cell>
          <cell r="C3828" t="str">
            <v>壁紙素地ごしらえ</v>
          </cell>
          <cell r="E3828" t="str">
            <v>ﾓﾙﾀﾙ面</v>
          </cell>
          <cell r="G3828" t="str">
            <v>m2</v>
          </cell>
          <cell r="H3828">
            <v>290</v>
          </cell>
          <cell r="I3828" t="str">
            <v>標準書〔Ⅰ〕-</v>
          </cell>
          <cell r="J3828">
            <v>349</v>
          </cell>
        </row>
        <row r="3829">
          <cell r="B3829">
            <v>2631250</v>
          </cell>
          <cell r="C3829" t="str">
            <v>壁紙素地ごしらえ</v>
          </cell>
          <cell r="E3829" t="str">
            <v>せっこうﾎﾞｰﾄﾞ面</v>
          </cell>
          <cell r="G3829" t="str">
            <v>m2</v>
          </cell>
          <cell r="H3829">
            <v>240</v>
          </cell>
          <cell r="I3829" t="str">
            <v>標準書〔Ⅰ〕-</v>
          </cell>
          <cell r="J3829">
            <v>349</v>
          </cell>
        </row>
        <row r="3830">
          <cell r="B3830">
            <v>2631260</v>
          </cell>
          <cell r="C3830" t="str">
            <v>壁紙素地ごしらえ</v>
          </cell>
          <cell r="E3830" t="str">
            <v>けい酸ｶﾙｼｳﾑ板面</v>
          </cell>
          <cell r="G3830" t="str">
            <v>m2</v>
          </cell>
          <cell r="H3830">
            <v>310</v>
          </cell>
          <cell r="I3830" t="str">
            <v>標準書〔Ⅰ〕-</v>
          </cell>
          <cell r="J3830">
            <v>349</v>
          </cell>
        </row>
        <row r="3831">
          <cell r="B3831">
            <v>2631270</v>
          </cell>
          <cell r="C3831" t="str">
            <v>壁紙素地ごしらえ</v>
          </cell>
          <cell r="E3831" t="str">
            <v>ｺﾝｸﾘｰﾄ面</v>
          </cell>
          <cell r="G3831" t="str">
            <v>m2</v>
          </cell>
          <cell r="H3831">
            <v>510</v>
          </cell>
          <cell r="I3831" t="str">
            <v>標準書〔Ⅰ〕-</v>
          </cell>
          <cell r="J3831">
            <v>349</v>
          </cell>
        </row>
        <row r="3832">
          <cell r="B3832">
            <v>2631280</v>
          </cell>
          <cell r="C3832" t="str">
            <v>ｿﾌﾄ幅木</v>
          </cell>
          <cell r="E3832" t="str">
            <v>高さ60mm</v>
          </cell>
          <cell r="G3832" t="str">
            <v>ｍ</v>
          </cell>
          <cell r="H3832">
            <v>470</v>
          </cell>
          <cell r="I3832" t="str">
            <v>標準書〔Ⅰ〕-</v>
          </cell>
          <cell r="J3832">
            <v>349</v>
          </cell>
        </row>
        <row r="3833">
          <cell r="B3833">
            <v>2631290</v>
          </cell>
          <cell r="C3833" t="str">
            <v>ｿﾌﾄ幅木</v>
          </cell>
          <cell r="E3833" t="str">
            <v>高さ75mm</v>
          </cell>
          <cell r="G3833" t="str">
            <v>ｍ</v>
          </cell>
          <cell r="H3833">
            <v>490</v>
          </cell>
          <cell r="I3833" t="str">
            <v>標準書〔Ⅰ〕-</v>
          </cell>
          <cell r="J3833">
            <v>349</v>
          </cell>
        </row>
        <row r="3834">
          <cell r="B3834">
            <v>2631300</v>
          </cell>
          <cell r="C3834" t="str">
            <v>ｿﾌﾄ幅木</v>
          </cell>
          <cell r="E3834" t="str">
            <v>高さ100mm</v>
          </cell>
          <cell r="G3834" t="str">
            <v>ｍ</v>
          </cell>
          <cell r="H3834">
            <v>500</v>
          </cell>
          <cell r="I3834" t="str">
            <v>標準書〔Ⅰ〕-</v>
          </cell>
          <cell r="J3834">
            <v>349</v>
          </cell>
        </row>
        <row r="3835">
          <cell r="B3835">
            <v>2631310</v>
          </cell>
          <cell r="C3835" t="str">
            <v>ｻｻﾗ幅木</v>
          </cell>
          <cell r="E3835" t="str">
            <v>高さ330mm</v>
          </cell>
          <cell r="G3835" t="str">
            <v>ｍ</v>
          </cell>
          <cell r="H3835">
            <v>1560</v>
          </cell>
          <cell r="I3835" t="str">
            <v>標準書〔Ⅰ〕-</v>
          </cell>
          <cell r="J3835">
            <v>349</v>
          </cell>
        </row>
        <row r="3836">
          <cell r="B3836">
            <v>2631320</v>
          </cell>
          <cell r="C3836" t="str">
            <v>回り縁</v>
          </cell>
          <cell r="E3836" t="str">
            <v>ｱﾙﾐ･突付</v>
          </cell>
          <cell r="G3836" t="str">
            <v>ｍ</v>
          </cell>
          <cell r="H3836">
            <v>680</v>
          </cell>
          <cell r="I3836" t="str">
            <v>標準書〔Ⅰ〕-</v>
          </cell>
          <cell r="J3836">
            <v>349</v>
          </cell>
        </row>
        <row r="3837">
          <cell r="B3837">
            <v>2631330</v>
          </cell>
          <cell r="C3837" t="str">
            <v>回り縁</v>
          </cell>
          <cell r="E3837" t="str">
            <v>ｱﾙﾐ･目透</v>
          </cell>
          <cell r="G3837" t="str">
            <v>ｍ</v>
          </cell>
          <cell r="H3837">
            <v>750</v>
          </cell>
          <cell r="I3837" t="str">
            <v>標準書〔Ⅰ〕-</v>
          </cell>
          <cell r="J3837">
            <v>349</v>
          </cell>
        </row>
        <row r="3838">
          <cell r="B3838">
            <v>2631340</v>
          </cell>
          <cell r="C3838" t="str">
            <v>回り縁</v>
          </cell>
          <cell r="E3838" t="str">
            <v>塩ﾋﾞ･突付</v>
          </cell>
          <cell r="G3838" t="str">
            <v>ｍ</v>
          </cell>
          <cell r="H3838">
            <v>380</v>
          </cell>
          <cell r="I3838" t="str">
            <v>標準書〔Ⅰ〕-</v>
          </cell>
          <cell r="J3838">
            <v>349</v>
          </cell>
        </row>
        <row r="3839">
          <cell r="B3839">
            <v>2631350</v>
          </cell>
          <cell r="C3839" t="str">
            <v>回り縁</v>
          </cell>
          <cell r="E3839" t="str">
            <v>塩ﾋﾞ･目透</v>
          </cell>
          <cell r="G3839" t="str">
            <v>ｍ</v>
          </cell>
          <cell r="H3839">
            <v>440</v>
          </cell>
          <cell r="I3839" t="str">
            <v>標準書〔Ⅰ〕-</v>
          </cell>
          <cell r="J3839">
            <v>349</v>
          </cell>
        </row>
        <row r="3840">
          <cell r="B3840">
            <v>2640010</v>
          </cell>
          <cell r="C3840" t="str">
            <v>天井･ｱﾙﾐ成型材張</v>
          </cell>
          <cell r="E3840" t="str">
            <v>下地別途</v>
          </cell>
          <cell r="G3840" t="str">
            <v>m2</v>
          </cell>
          <cell r="H3840">
            <v>13100</v>
          </cell>
          <cell r="I3840" t="str">
            <v>標準書〔Ⅰ〕-</v>
          </cell>
          <cell r="J3840">
            <v>350</v>
          </cell>
        </row>
        <row r="3841">
          <cell r="B3841">
            <v>2640020</v>
          </cell>
          <cell r="C3841" t="str">
            <v>天井･塩ﾋﾞ鋼板張</v>
          </cell>
          <cell r="E3841" t="str">
            <v>下地別途</v>
          </cell>
          <cell r="G3841" t="str">
            <v>m2</v>
          </cell>
          <cell r="H3841">
            <v>6480</v>
          </cell>
          <cell r="I3841" t="str">
            <v>標準書〔Ⅰ〕-</v>
          </cell>
          <cell r="J3841">
            <v>350</v>
          </cell>
        </row>
        <row r="3842">
          <cell r="B3842">
            <v>2640030</v>
          </cell>
          <cell r="C3842" t="str">
            <v>天井･ﾌｯ素塗装鋼板張</v>
          </cell>
          <cell r="E3842" t="str">
            <v>下地別途</v>
          </cell>
          <cell r="G3842" t="str">
            <v>m2</v>
          </cell>
          <cell r="H3842">
            <v>6580</v>
          </cell>
          <cell r="I3842" t="str">
            <v>標準書〔Ⅰ〕-</v>
          </cell>
          <cell r="J3842">
            <v>350</v>
          </cell>
        </row>
        <row r="3843">
          <cell r="B3843">
            <v>2640040</v>
          </cell>
          <cell r="C3843" t="str">
            <v>天井･ﾌﾟﾘﾝﾄ鋼板張</v>
          </cell>
          <cell r="E3843" t="str">
            <v>下地別途</v>
          </cell>
          <cell r="G3843" t="str">
            <v>m2</v>
          </cell>
          <cell r="H3843">
            <v>6080</v>
          </cell>
          <cell r="I3843" t="str">
            <v>標準書〔Ⅰ〕-</v>
          </cell>
          <cell r="J3843">
            <v>350</v>
          </cell>
        </row>
        <row r="3844">
          <cell r="B3844">
            <v>2640050</v>
          </cell>
          <cell r="C3844" t="str">
            <v>天井･せっこうﾎﾞｰﾄﾞ張</v>
          </cell>
          <cell r="E3844" t="str">
            <v>厚9.5mm･準･突付張･下地別途</v>
          </cell>
          <cell r="G3844" t="str">
            <v>m2</v>
          </cell>
          <cell r="H3844">
            <v>1260</v>
          </cell>
          <cell r="I3844" t="str">
            <v>標準書〔Ⅰ〕-</v>
          </cell>
          <cell r="J3844">
            <v>350</v>
          </cell>
        </row>
        <row r="3845">
          <cell r="B3845">
            <v>2640060</v>
          </cell>
          <cell r="C3845" t="str">
            <v>天井･せっこうﾎﾞｰﾄﾞ張</v>
          </cell>
          <cell r="E3845" t="str">
            <v>厚12.5mm･不･突付張･下地別途</v>
          </cell>
          <cell r="G3845" t="str">
            <v>m2</v>
          </cell>
          <cell r="H3845">
            <v>1340</v>
          </cell>
          <cell r="I3845" t="str">
            <v>標準書〔Ⅰ〕-</v>
          </cell>
          <cell r="J3845">
            <v>350</v>
          </cell>
        </row>
        <row r="3846">
          <cell r="B3846">
            <v>2640070</v>
          </cell>
          <cell r="C3846" t="str">
            <v>天井･化粧せっこうﾎﾞｰﾄﾞ</v>
          </cell>
          <cell r="E3846" t="str">
            <v>厚9.5mm･準･目透張･下地別途</v>
          </cell>
          <cell r="G3846" t="str">
            <v>m2</v>
          </cell>
          <cell r="H3846">
            <v>1630</v>
          </cell>
          <cell r="I3846" t="str">
            <v>標準書〔Ⅰ〕-</v>
          </cell>
          <cell r="J3846">
            <v>350</v>
          </cell>
        </row>
        <row r="3847">
          <cell r="B3847">
            <v>2640080</v>
          </cell>
          <cell r="C3847" t="str">
            <v>天井･化粧せっこうﾎﾞｰﾄﾞ</v>
          </cell>
          <cell r="E3847" t="str">
            <v>厚9.5mm･不･目透張･下地別途</v>
          </cell>
          <cell r="G3847" t="str">
            <v>m2</v>
          </cell>
          <cell r="H3847">
            <v>1710</v>
          </cell>
          <cell r="I3847" t="str">
            <v>標準書〔Ⅰ〕-</v>
          </cell>
          <cell r="J3847">
            <v>350</v>
          </cell>
        </row>
        <row r="3848">
          <cell r="B3848">
            <v>2640090</v>
          </cell>
          <cell r="C3848" t="str">
            <v>天井･せっこうﾎﾞｰﾄﾞ張</v>
          </cell>
          <cell r="E3848" t="str">
            <v>厚9.5mm･準･ｼｰｼﾞﾝｸﾞ･突付張･下地別途</v>
          </cell>
          <cell r="G3848" t="str">
            <v>m2</v>
          </cell>
          <cell r="H3848">
            <v>1540</v>
          </cell>
          <cell r="I3848" t="str">
            <v>標準書〔Ⅰ〕-</v>
          </cell>
          <cell r="J3848">
            <v>350</v>
          </cell>
        </row>
        <row r="3849">
          <cell r="B3849">
            <v>2640100</v>
          </cell>
          <cell r="C3849" t="str">
            <v>天井･せっこうﾎﾞｰﾄﾞ張</v>
          </cell>
          <cell r="E3849" t="str">
            <v>厚12.5mm･準･ｼｰｼﾞﾝｸﾞ･突付張･下地別途</v>
          </cell>
          <cell r="G3849" t="str">
            <v>m2</v>
          </cell>
          <cell r="H3849">
            <v>1620</v>
          </cell>
          <cell r="I3849" t="str">
            <v>標準書〔Ⅰ〕-</v>
          </cell>
          <cell r="J3849">
            <v>350</v>
          </cell>
        </row>
        <row r="3850">
          <cell r="B3850">
            <v>2640110</v>
          </cell>
          <cell r="C3850" t="str">
            <v>天井･ｽﾚｰﾄﾎﾞｰﾄﾞ張</v>
          </cell>
          <cell r="E3850" t="str">
            <v>厚4mm･ﾌﾚｷｼﾌﾞﾙ板･突付張･下地別途</v>
          </cell>
          <cell r="G3850" t="str">
            <v>m2</v>
          </cell>
          <cell r="H3850">
            <v>2270</v>
          </cell>
          <cell r="I3850" t="str">
            <v>標準書〔Ⅰ〕-</v>
          </cell>
          <cell r="J3850">
            <v>350</v>
          </cell>
        </row>
        <row r="3851">
          <cell r="B3851">
            <v>2640120</v>
          </cell>
          <cell r="C3851" t="str">
            <v>天井･ｽﾚｰﾄﾎﾞｰﾄﾞ張</v>
          </cell>
          <cell r="E3851" t="str">
            <v>厚5mm･ﾌﾚｷｼﾌﾞﾙ板･突付張･下地別途</v>
          </cell>
          <cell r="G3851" t="str">
            <v>m2</v>
          </cell>
          <cell r="H3851">
            <v>2510</v>
          </cell>
          <cell r="I3851" t="str">
            <v>標準書〔Ⅰ〕-</v>
          </cell>
          <cell r="J3851">
            <v>350</v>
          </cell>
        </row>
        <row r="3852">
          <cell r="B3852">
            <v>2640130</v>
          </cell>
          <cell r="C3852" t="str">
            <v>天井･化粧ｽﾚｰﾄﾎﾞｰﾄﾞ</v>
          </cell>
          <cell r="E3852" t="str">
            <v>厚3mm･目透張･下地別途</v>
          </cell>
          <cell r="G3852" t="str">
            <v>m2</v>
          </cell>
          <cell r="H3852">
            <v>3810</v>
          </cell>
          <cell r="I3852" t="str">
            <v>標準書〔Ⅰ〕-</v>
          </cell>
          <cell r="J3852">
            <v>350</v>
          </cell>
        </row>
        <row r="3853">
          <cell r="B3853">
            <v>2640140</v>
          </cell>
          <cell r="C3853" t="str">
            <v>天井･化粧ｽﾚｰﾄﾎﾞｰﾄﾞ</v>
          </cell>
          <cell r="E3853" t="str">
            <v>厚4mm･目透張･下地別途</v>
          </cell>
          <cell r="G3853" t="str">
            <v>m2</v>
          </cell>
          <cell r="H3853">
            <v>4110</v>
          </cell>
          <cell r="I3853" t="str">
            <v>標準書〔Ⅰ〕-</v>
          </cell>
          <cell r="J3853">
            <v>350</v>
          </cell>
        </row>
        <row r="3854">
          <cell r="B3854">
            <v>2640150</v>
          </cell>
          <cell r="C3854" t="str">
            <v>天井･化粧ｽﾚｰﾄﾎﾞｰﾄﾞ</v>
          </cell>
          <cell r="E3854" t="str">
            <v>厚4mm･軒天用･目透張･下地別途</v>
          </cell>
          <cell r="G3854" t="str">
            <v>m2</v>
          </cell>
          <cell r="H3854">
            <v>2800</v>
          </cell>
          <cell r="I3854" t="str">
            <v>標準書〔Ⅰ〕-</v>
          </cell>
          <cell r="J3854">
            <v>350</v>
          </cell>
        </row>
        <row r="3855">
          <cell r="B3855">
            <v>2640160</v>
          </cell>
          <cell r="C3855" t="str">
            <v>天井･けい酸ｶﾙｼｳﾑ板</v>
          </cell>
          <cell r="E3855" t="str">
            <v>厚6mm･突付張･下地別途</v>
          </cell>
          <cell r="G3855" t="str">
            <v>m2</v>
          </cell>
          <cell r="H3855">
            <v>1860</v>
          </cell>
          <cell r="I3855" t="str">
            <v>標準書〔Ⅰ〕-</v>
          </cell>
          <cell r="J3855">
            <v>350</v>
          </cell>
        </row>
        <row r="3856">
          <cell r="B3856">
            <v>2640170</v>
          </cell>
          <cell r="C3856" t="str">
            <v>天井･けい酸ｶﾙｼｳﾑ板</v>
          </cell>
          <cell r="E3856" t="str">
            <v>厚8mm･突付張･下地別途</v>
          </cell>
          <cell r="G3856" t="str">
            <v>m2</v>
          </cell>
          <cell r="H3856">
            <v>2100</v>
          </cell>
          <cell r="I3856" t="str">
            <v>標準書〔Ⅰ〕-</v>
          </cell>
          <cell r="J3856">
            <v>350</v>
          </cell>
        </row>
        <row r="3857">
          <cell r="B3857">
            <v>2640180</v>
          </cell>
          <cell r="C3857" t="str">
            <v>天井･化粧ｶﾙｼｳﾑ板張</v>
          </cell>
          <cell r="E3857" t="str">
            <v>厚6mm･目透張･下地別途</v>
          </cell>
          <cell r="G3857" t="str">
            <v>m2</v>
          </cell>
          <cell r="H3857">
            <v>4210</v>
          </cell>
          <cell r="I3857" t="str">
            <v>標準書〔Ⅰ〕-</v>
          </cell>
          <cell r="J3857">
            <v>350</v>
          </cell>
        </row>
        <row r="3858">
          <cell r="B3858">
            <v>2640190</v>
          </cell>
          <cell r="C3858" t="str">
            <v>天井･化粧ｶﾙｼｳﾑ板張</v>
          </cell>
          <cell r="E3858" t="str">
            <v>厚4mm･軒天用･目透張･下地別途</v>
          </cell>
          <cell r="G3858" t="str">
            <v>m2</v>
          </cell>
          <cell r="H3858">
            <v>2040</v>
          </cell>
          <cell r="I3858" t="str">
            <v>標準書〔Ⅰ〕-</v>
          </cell>
          <cell r="J3858">
            <v>350</v>
          </cell>
        </row>
        <row r="3859">
          <cell r="B3859">
            <v>2640200</v>
          </cell>
          <cell r="C3859" t="str">
            <v>天井･吸音板張</v>
          </cell>
          <cell r="E3859" t="str">
            <v>厚9mm･ﾛｯｸｳｰﾙ系･直張･下地別途</v>
          </cell>
          <cell r="G3859" t="str">
            <v>m2</v>
          </cell>
          <cell r="H3859">
            <v>2040</v>
          </cell>
          <cell r="I3859" t="str">
            <v>標準書〔Ⅰ〕-</v>
          </cell>
          <cell r="J3859">
            <v>350</v>
          </cell>
        </row>
        <row r="3860">
          <cell r="B3860">
            <v>2640210</v>
          </cell>
          <cell r="C3860" t="str">
            <v>天井･吸音板張</v>
          </cell>
          <cell r="E3860" t="str">
            <v>厚12mm･ﾛｯｸｳｰﾙ系･直張･下地別途</v>
          </cell>
          <cell r="G3860" t="str">
            <v>m2</v>
          </cell>
          <cell r="H3860">
            <v>2110</v>
          </cell>
          <cell r="I3860" t="str">
            <v>標準書〔Ⅰ〕-</v>
          </cell>
          <cell r="J3860">
            <v>350</v>
          </cell>
        </row>
        <row r="3861">
          <cell r="B3861">
            <v>2640220</v>
          </cell>
          <cell r="C3861" t="str">
            <v>天井･吸音板張</v>
          </cell>
          <cell r="E3861" t="str">
            <v>厚12mm･ﾛｯｸｳｰﾙ系･捨張り共･下地別途</v>
          </cell>
          <cell r="G3861" t="str">
            <v>m2</v>
          </cell>
          <cell r="H3861">
            <v>4110</v>
          </cell>
          <cell r="I3861" t="str">
            <v>標準書〔Ⅰ〕-</v>
          </cell>
          <cell r="J3861">
            <v>350</v>
          </cell>
        </row>
        <row r="3862">
          <cell r="B3862">
            <v>2640230</v>
          </cell>
          <cell r="C3862" t="str">
            <v>天井･吸音板張</v>
          </cell>
          <cell r="E3862" t="str">
            <v>厚15mm･ﾛｯｸｳｰﾙ系･捨張り共･下地別途</v>
          </cell>
          <cell r="G3862" t="str">
            <v>m2</v>
          </cell>
          <cell r="H3862">
            <v>4950</v>
          </cell>
          <cell r="I3862" t="str">
            <v>標準書〔Ⅰ〕-</v>
          </cell>
          <cell r="J3862">
            <v>350</v>
          </cell>
        </row>
        <row r="3863">
          <cell r="B3863">
            <v>2640240</v>
          </cell>
          <cell r="C3863" t="str">
            <v>天井･吸音板張</v>
          </cell>
          <cell r="E3863" t="str">
            <v>厚25mm･ｸﾞﾗｽｳｰﾙ系･直張･下地別途</v>
          </cell>
          <cell r="G3863" t="str">
            <v>m2</v>
          </cell>
          <cell r="H3863">
            <v>2680</v>
          </cell>
          <cell r="I3863" t="str">
            <v>標準書〔Ⅰ〕-</v>
          </cell>
          <cell r="J3863">
            <v>350</v>
          </cell>
        </row>
        <row r="3864">
          <cell r="B3864">
            <v>2640250</v>
          </cell>
          <cell r="C3864" t="str">
            <v>天井･吸音板張</v>
          </cell>
          <cell r="E3864" t="str">
            <v>厚9.5mm･化粧穴あきせっこう系･直張･下地別途</v>
          </cell>
          <cell r="G3864" t="str">
            <v>m2</v>
          </cell>
          <cell r="H3864">
            <v>1760</v>
          </cell>
          <cell r="I3864" t="str">
            <v>標準書〔Ⅰ〕-</v>
          </cell>
          <cell r="J3864">
            <v>350</v>
          </cell>
        </row>
        <row r="3865">
          <cell r="B3865">
            <v>2640260</v>
          </cell>
          <cell r="C3865" t="str">
            <v>天井･木毛ｾﾒﾝﾄ板張</v>
          </cell>
          <cell r="E3865" t="str">
            <v>厚20mm</v>
          </cell>
          <cell r="G3865" t="str">
            <v>m2</v>
          </cell>
          <cell r="H3865">
            <v>1690</v>
          </cell>
          <cell r="I3865" t="str">
            <v>標準書〔Ⅰ〕-</v>
          </cell>
          <cell r="J3865">
            <v>350</v>
          </cell>
        </row>
        <row r="3866">
          <cell r="B3866">
            <v>2640270</v>
          </cell>
          <cell r="C3866" t="str">
            <v>天井･木毛ｾﾒﾝﾄ板張</v>
          </cell>
          <cell r="E3866" t="str">
            <v>厚30mm</v>
          </cell>
          <cell r="G3866" t="str">
            <v>m2</v>
          </cell>
          <cell r="H3866">
            <v>2000</v>
          </cell>
          <cell r="I3866" t="str">
            <v>標準書〔Ⅰ〕-</v>
          </cell>
          <cell r="J3866">
            <v>350</v>
          </cell>
        </row>
        <row r="3867">
          <cell r="B3867">
            <v>2640280</v>
          </cell>
          <cell r="C3867" t="str">
            <v>天井･ﾋﾞﾆｰﾙｸﾛｽ張</v>
          </cell>
          <cell r="E3867" t="str">
            <v>上･下地別途</v>
          </cell>
          <cell r="G3867" t="str">
            <v>m2</v>
          </cell>
          <cell r="H3867">
            <v>1280</v>
          </cell>
          <cell r="I3867" t="str">
            <v>標準書〔Ⅰ〕-</v>
          </cell>
          <cell r="J3867">
            <v>350</v>
          </cell>
        </row>
        <row r="3868">
          <cell r="B3868">
            <v>2640290</v>
          </cell>
          <cell r="C3868" t="str">
            <v>天井･ﾋﾞﾆｰﾙｸﾛｽ張</v>
          </cell>
          <cell r="E3868" t="str">
            <v>中･下地別途</v>
          </cell>
          <cell r="G3868" t="str">
            <v>m2</v>
          </cell>
          <cell r="H3868">
            <v>1160</v>
          </cell>
          <cell r="I3868" t="str">
            <v>標準書〔Ⅰ〕-</v>
          </cell>
          <cell r="J3868">
            <v>350</v>
          </cell>
        </row>
        <row r="3869">
          <cell r="B3869">
            <v>2640300</v>
          </cell>
          <cell r="C3869" t="str">
            <v>天井･ﾋﾞﾆｰﾙｸﾛｽ張</v>
          </cell>
          <cell r="E3869" t="str">
            <v>並･下地別途</v>
          </cell>
          <cell r="G3869" t="str">
            <v>m2</v>
          </cell>
          <cell r="H3869">
            <v>1030</v>
          </cell>
          <cell r="I3869" t="str">
            <v>標準書〔Ⅰ〕-</v>
          </cell>
          <cell r="J3869">
            <v>350</v>
          </cell>
        </row>
        <row r="3870">
          <cell r="B3870">
            <v>2640310</v>
          </cell>
          <cell r="C3870" t="str">
            <v>天井･壁紙張</v>
          </cell>
          <cell r="E3870" t="str">
            <v>下地別途</v>
          </cell>
          <cell r="G3870" t="str">
            <v>m2</v>
          </cell>
          <cell r="H3870">
            <v>1720</v>
          </cell>
          <cell r="I3870" t="str">
            <v>標準書〔Ⅰ〕-</v>
          </cell>
          <cell r="J3870">
            <v>350</v>
          </cell>
        </row>
        <row r="3871">
          <cell r="B3871">
            <v>2640320</v>
          </cell>
          <cell r="C3871" t="str">
            <v>天井･布ｸﾛｽ張</v>
          </cell>
          <cell r="E3871" t="str">
            <v>上･下地別途</v>
          </cell>
          <cell r="G3871" t="str">
            <v>m2</v>
          </cell>
          <cell r="H3871">
            <v>4710</v>
          </cell>
          <cell r="I3871" t="str">
            <v>標準書〔Ⅰ〕-</v>
          </cell>
          <cell r="J3871">
            <v>350</v>
          </cell>
        </row>
        <row r="3872">
          <cell r="B3872">
            <v>2640330</v>
          </cell>
          <cell r="C3872" t="str">
            <v>天井･布ｸﾛｽ張</v>
          </cell>
          <cell r="E3872" t="str">
            <v>中･下地別途</v>
          </cell>
          <cell r="G3872" t="str">
            <v>m2</v>
          </cell>
          <cell r="H3872">
            <v>2690</v>
          </cell>
          <cell r="I3872" t="str">
            <v>標準書〔Ⅰ〕-</v>
          </cell>
          <cell r="J3872">
            <v>350</v>
          </cell>
        </row>
        <row r="3873">
          <cell r="B3873">
            <v>2640340</v>
          </cell>
          <cell r="C3873" t="str">
            <v>天井･布ｸﾛｽ張</v>
          </cell>
          <cell r="E3873" t="str">
            <v>並･下地別途</v>
          </cell>
          <cell r="G3873" t="str">
            <v>m2</v>
          </cell>
          <cell r="H3873">
            <v>2340</v>
          </cell>
          <cell r="I3873" t="str">
            <v>標準書〔Ⅰ〕-</v>
          </cell>
          <cell r="J3873">
            <v>350</v>
          </cell>
        </row>
        <row r="3874">
          <cell r="B3874">
            <v>2640350</v>
          </cell>
          <cell r="C3874" t="str">
            <v>浴室天井板張</v>
          </cell>
          <cell r="E3874" t="str">
            <v>硬質塩ﾋﾞ製･下地別途</v>
          </cell>
          <cell r="G3874" t="str">
            <v>m2</v>
          </cell>
          <cell r="H3874">
            <v>12300</v>
          </cell>
          <cell r="I3874" t="str">
            <v>標準書〔Ⅰ〕-</v>
          </cell>
          <cell r="J3874">
            <v>350</v>
          </cell>
        </row>
        <row r="3875">
          <cell r="B3875">
            <v>2640360</v>
          </cell>
          <cell r="C3875" t="str">
            <v>浴室天井板張</v>
          </cell>
          <cell r="E3875" t="str">
            <v>準不燃･下地別途</v>
          </cell>
          <cell r="G3875" t="str">
            <v>m2</v>
          </cell>
          <cell r="H3875">
            <v>12100</v>
          </cell>
          <cell r="I3875" t="str">
            <v>標準書〔Ⅰ〕-</v>
          </cell>
          <cell r="J3875">
            <v>350</v>
          </cell>
        </row>
        <row r="3876">
          <cell r="B3876">
            <v>2640370</v>
          </cell>
          <cell r="C3876" t="str">
            <v>断熱材張</v>
          </cell>
          <cell r="E3876" t="str">
            <v>厚50mm･密度24kg/㎡ｸﾞﾗｽｳｰﾙ系･一般用</v>
          </cell>
          <cell r="G3876" t="str">
            <v>m2</v>
          </cell>
          <cell r="H3876">
            <v>830</v>
          </cell>
          <cell r="I3876" t="str">
            <v>標準書〔Ⅰ〕-</v>
          </cell>
          <cell r="J3876">
            <v>350</v>
          </cell>
        </row>
        <row r="3877">
          <cell r="B3877">
            <v>2640380</v>
          </cell>
          <cell r="C3877" t="str">
            <v>断熱材張</v>
          </cell>
          <cell r="E3877" t="str">
            <v>厚100mm･密度24kg/㎡ｸﾞﾗｽｳｰﾙ系･寒冷地仕様</v>
          </cell>
          <cell r="G3877" t="str">
            <v>m2</v>
          </cell>
          <cell r="H3877">
            <v>1230</v>
          </cell>
          <cell r="I3877" t="str">
            <v>標準書〔Ⅰ〕-</v>
          </cell>
          <cell r="J3877">
            <v>350</v>
          </cell>
        </row>
        <row r="3878">
          <cell r="B3878">
            <v>2640390</v>
          </cell>
          <cell r="C3878" t="str">
            <v>壁･断熱材張</v>
          </cell>
          <cell r="E3878" t="str">
            <v>厚20mm･ﾎﾟﾘｽﾁﾚﾝﾌｫｰﾑ</v>
          </cell>
          <cell r="G3878" t="str">
            <v>m2</v>
          </cell>
          <cell r="H3878">
            <v>1280</v>
          </cell>
          <cell r="I3878" t="str">
            <v>標準書〔Ⅰ〕-</v>
          </cell>
          <cell r="J3878">
            <v>350</v>
          </cell>
        </row>
        <row r="3879">
          <cell r="B3879">
            <v>2640400</v>
          </cell>
          <cell r="C3879" t="str">
            <v>壁･断熱材張</v>
          </cell>
          <cell r="E3879" t="str">
            <v>厚25mm･ﾎﾟﾘｽﾁﾚﾝﾌｫｰﾑ</v>
          </cell>
          <cell r="G3879" t="str">
            <v>m2</v>
          </cell>
          <cell r="H3879">
            <v>1380</v>
          </cell>
          <cell r="I3879" t="str">
            <v>標準書〔Ⅰ〕-</v>
          </cell>
          <cell r="J3879">
            <v>350</v>
          </cell>
        </row>
        <row r="3880">
          <cell r="B3880">
            <v>2640410</v>
          </cell>
          <cell r="C3880" t="str">
            <v>壁･断熱材張</v>
          </cell>
          <cell r="E3880" t="str">
            <v>厚50mm･ﾎﾟﾘｽﾁﾚﾝﾌｫｰﾑ</v>
          </cell>
          <cell r="G3880" t="str">
            <v>m2</v>
          </cell>
          <cell r="H3880">
            <v>1900</v>
          </cell>
          <cell r="I3880" t="str">
            <v>標準書〔Ⅰ〕-</v>
          </cell>
          <cell r="J3880">
            <v>350</v>
          </cell>
        </row>
        <row r="3881">
          <cell r="B3881">
            <v>2640420</v>
          </cell>
          <cell r="C3881" t="str">
            <v>壁･断熱材張</v>
          </cell>
          <cell r="E3881" t="str">
            <v>厚20mm･住宅用断熱材</v>
          </cell>
          <cell r="G3881" t="str">
            <v>m2</v>
          </cell>
          <cell r="H3881">
            <v>1420</v>
          </cell>
          <cell r="I3881" t="str">
            <v>標準書〔Ⅰ〕-</v>
          </cell>
          <cell r="J3881">
            <v>350</v>
          </cell>
        </row>
        <row r="3882">
          <cell r="B3882">
            <v>2640430</v>
          </cell>
          <cell r="C3882" t="str">
            <v>壁･断熱材張</v>
          </cell>
          <cell r="E3882" t="str">
            <v>厚30mm･住宅用断熱材</v>
          </cell>
          <cell r="G3882" t="str">
            <v>m2</v>
          </cell>
          <cell r="H3882">
            <v>1700</v>
          </cell>
          <cell r="I3882" t="str">
            <v>標準書〔Ⅰ〕-</v>
          </cell>
          <cell r="J3882">
            <v>350</v>
          </cell>
        </row>
        <row r="3883">
          <cell r="B3883">
            <v>2640440</v>
          </cell>
          <cell r="C3883" t="str">
            <v>天井･断熱材張</v>
          </cell>
          <cell r="E3883" t="str">
            <v>厚20mm･住宅用断熱材</v>
          </cell>
          <cell r="G3883" t="str">
            <v>m2</v>
          </cell>
          <cell r="H3883">
            <v>1210</v>
          </cell>
          <cell r="I3883" t="str">
            <v>標準書〔Ⅰ〕-</v>
          </cell>
          <cell r="J3883">
            <v>350</v>
          </cell>
        </row>
        <row r="3884">
          <cell r="B3884">
            <v>2640450</v>
          </cell>
          <cell r="C3884" t="str">
            <v>天井･断熱材張</v>
          </cell>
          <cell r="E3884" t="str">
            <v>厚30mm･住宅用断熱材</v>
          </cell>
          <cell r="G3884" t="str">
            <v>m2</v>
          </cell>
          <cell r="H3884">
            <v>1480</v>
          </cell>
          <cell r="I3884" t="str">
            <v>標準書〔Ⅰ〕-</v>
          </cell>
          <cell r="J3884">
            <v>350</v>
          </cell>
        </row>
        <row r="3885">
          <cell r="B3885">
            <v>2640460</v>
          </cell>
          <cell r="C3885" t="str">
            <v>天井ﾎﾞｰﾄﾞ切込み</v>
          </cell>
          <cell r="E3885" t="str">
            <v>150mm角･150φ以下</v>
          </cell>
          <cell r="G3885" t="str">
            <v>ヶ所</v>
          </cell>
          <cell r="H3885">
            <v>270</v>
          </cell>
          <cell r="I3885" t="str">
            <v>標準書〔Ⅰ〕-</v>
          </cell>
          <cell r="J3885">
            <v>350</v>
          </cell>
        </row>
        <row r="3886">
          <cell r="B3886">
            <v>2640470</v>
          </cell>
          <cell r="C3886" t="str">
            <v>天井ﾎﾞｰﾄﾞ切込み</v>
          </cell>
          <cell r="E3886" t="str">
            <v>300mm角･300φ以下</v>
          </cell>
          <cell r="G3886" t="str">
            <v>ヶ所</v>
          </cell>
          <cell r="H3886">
            <v>310</v>
          </cell>
          <cell r="I3886" t="str">
            <v>標準書〔Ⅰ〕-</v>
          </cell>
          <cell r="J3886">
            <v>350</v>
          </cell>
        </row>
        <row r="3887">
          <cell r="B3887">
            <v>2640480</v>
          </cell>
          <cell r="C3887" t="str">
            <v>天井ﾎﾞｰﾄﾞ切込み</v>
          </cell>
          <cell r="E3887" t="str">
            <v>450mm角･450φ以下</v>
          </cell>
          <cell r="G3887" t="str">
            <v>ヶ所</v>
          </cell>
          <cell r="H3887">
            <v>390</v>
          </cell>
          <cell r="I3887" t="str">
            <v>標準書〔Ⅰ〕-</v>
          </cell>
          <cell r="J3887">
            <v>350</v>
          </cell>
        </row>
        <row r="3888">
          <cell r="B3888">
            <v>2640490</v>
          </cell>
          <cell r="C3888" t="str">
            <v>天井ﾎﾞｰﾄﾞ切込み</v>
          </cell>
          <cell r="E3888" t="str">
            <v>650mm角･650φ以下</v>
          </cell>
          <cell r="G3888" t="str">
            <v>ヶ所</v>
          </cell>
          <cell r="H3888">
            <v>470</v>
          </cell>
          <cell r="I3888" t="str">
            <v>標準書〔Ⅰ〕-</v>
          </cell>
          <cell r="J3888">
            <v>351</v>
          </cell>
        </row>
        <row r="3889">
          <cell r="B3889">
            <v>2640500</v>
          </cell>
          <cell r="C3889" t="str">
            <v>天井ﾎﾞｰﾄﾞ切込み</v>
          </cell>
          <cell r="E3889" t="str">
            <v>900mm角･900φ以下</v>
          </cell>
          <cell r="G3889" t="str">
            <v>ヶ所</v>
          </cell>
          <cell r="H3889">
            <v>580</v>
          </cell>
          <cell r="I3889" t="str">
            <v>標準書〔Ⅰ〕-</v>
          </cell>
          <cell r="J3889">
            <v>351</v>
          </cell>
        </row>
        <row r="3890">
          <cell r="B3890">
            <v>2640510</v>
          </cell>
          <cell r="C3890" t="str">
            <v>天井ﾎﾞｰﾄﾞ切込み</v>
          </cell>
          <cell r="E3890" t="str">
            <v>1,300mm角･1,300φ以下</v>
          </cell>
          <cell r="G3890" t="str">
            <v>ヶ所</v>
          </cell>
          <cell r="H3890">
            <v>740</v>
          </cell>
          <cell r="I3890" t="str">
            <v>標準書〔Ⅰ〕-</v>
          </cell>
          <cell r="J3890">
            <v>351</v>
          </cell>
        </row>
        <row r="3891">
          <cell r="B3891">
            <v>2640520</v>
          </cell>
          <cell r="C3891" t="str">
            <v>天井ﾎﾞｰﾄﾞ切込み</v>
          </cell>
          <cell r="E3891" t="str">
            <v>300mm×1,300mm以下</v>
          </cell>
          <cell r="G3891" t="str">
            <v>ヶ所</v>
          </cell>
          <cell r="H3891">
            <v>540</v>
          </cell>
          <cell r="I3891" t="str">
            <v>標準書〔Ⅰ〕-</v>
          </cell>
          <cell r="J3891">
            <v>351</v>
          </cell>
        </row>
        <row r="3892">
          <cell r="B3892">
            <v>2640530</v>
          </cell>
          <cell r="C3892" t="str">
            <v>天井ﾎﾞｰﾄﾞ切込み</v>
          </cell>
          <cell r="E3892" t="str">
            <v>300mm×2,500mm以下</v>
          </cell>
          <cell r="G3892" t="str">
            <v>ヶ所</v>
          </cell>
          <cell r="H3892">
            <v>790</v>
          </cell>
          <cell r="I3892" t="str">
            <v>標準書〔Ⅰ〕-</v>
          </cell>
          <cell r="J3892">
            <v>351</v>
          </cell>
        </row>
        <row r="3893">
          <cell r="B3893">
            <v>2640540</v>
          </cell>
          <cell r="C3893" t="str">
            <v>天井ﾎﾞｰﾄﾞ切込み</v>
          </cell>
          <cell r="E3893" t="str">
            <v>300mm×3,700mm以下</v>
          </cell>
          <cell r="G3893" t="str">
            <v>ヶ所</v>
          </cell>
          <cell r="H3893">
            <v>1040</v>
          </cell>
          <cell r="I3893" t="str">
            <v>標準書〔Ⅰ〕-</v>
          </cell>
          <cell r="J3893">
            <v>351</v>
          </cell>
        </row>
        <row r="3894">
          <cell r="B3894">
            <v>2650010</v>
          </cell>
          <cell r="C3894" t="str">
            <v>床の間･[ﾕﾆｯﾄ]</v>
          </cell>
          <cell r="E3894" t="str">
            <v>間口910mm×奥行き910mm･床の間内塗壁を含む</v>
          </cell>
          <cell r="G3894" t="str">
            <v>ヶ所</v>
          </cell>
          <cell r="H3894">
            <v>114700</v>
          </cell>
          <cell r="I3894" t="str">
            <v>標準書〔Ⅰ〕-</v>
          </cell>
          <cell r="J3894">
            <v>352</v>
          </cell>
        </row>
        <row r="3895">
          <cell r="B3895">
            <v>2650020</v>
          </cell>
          <cell r="C3895" t="str">
            <v>床の間･[ﾕﾆｯﾄ]</v>
          </cell>
          <cell r="E3895" t="str">
            <v>間口1,820mm×奥行き910mm･床の間内塗壁を含む</v>
          </cell>
          <cell r="G3895" t="str">
            <v>ヶ所</v>
          </cell>
          <cell r="H3895">
            <v>163600</v>
          </cell>
          <cell r="I3895" t="str">
            <v>標準書〔Ⅰ〕-</v>
          </cell>
          <cell r="J3895">
            <v>352</v>
          </cell>
        </row>
        <row r="3896">
          <cell r="B3896">
            <v>2650030</v>
          </cell>
          <cell r="C3896" t="str">
            <v>床の間･[ﾕﾆｯﾄ]</v>
          </cell>
          <cell r="E3896" t="str">
            <v>間口3,640mm×奥行き910mm･床脇付･床の間内塗壁を含む</v>
          </cell>
          <cell r="G3896" t="str">
            <v>ヶ所</v>
          </cell>
          <cell r="H3896">
            <v>277900</v>
          </cell>
          <cell r="I3896" t="str">
            <v>標準書〔Ⅰ〕-</v>
          </cell>
          <cell r="J3896">
            <v>352</v>
          </cell>
        </row>
        <row r="3897">
          <cell r="B3897">
            <v>2650040</v>
          </cell>
          <cell r="C3897" t="str">
            <v>仏間</v>
          </cell>
          <cell r="E3897" t="str">
            <v>間口910mm×奥行き910mm･仏間内塗壁を含む</v>
          </cell>
          <cell r="G3897" t="str">
            <v>ヶ所</v>
          </cell>
          <cell r="H3897">
            <v>58900</v>
          </cell>
          <cell r="I3897" t="str">
            <v>標準書〔Ⅰ〕-</v>
          </cell>
          <cell r="J3897">
            <v>352</v>
          </cell>
        </row>
        <row r="3898">
          <cell r="B3898">
            <v>2650050</v>
          </cell>
          <cell r="C3898" t="str">
            <v>仏間</v>
          </cell>
          <cell r="E3898" t="str">
            <v>間口1,820mm×奥行き910mm･仏間内塗壁を含む</v>
          </cell>
          <cell r="G3898" t="str">
            <v>ヶ所</v>
          </cell>
          <cell r="H3898">
            <v>93800</v>
          </cell>
          <cell r="I3898" t="str">
            <v>標準書〔Ⅰ〕-</v>
          </cell>
          <cell r="J3898">
            <v>352</v>
          </cell>
        </row>
        <row r="3899">
          <cell r="B3899">
            <v>2650060</v>
          </cell>
          <cell r="C3899" t="str">
            <v>付書院･[欄間･障子]</v>
          </cell>
          <cell r="E3899" t="str">
            <v>高さ1,360mm×幅1,700mm</v>
          </cell>
          <cell r="G3899" t="str">
            <v>ヶ所</v>
          </cell>
          <cell r="H3899">
            <v>182400</v>
          </cell>
          <cell r="I3899" t="str">
            <v>標準書〔Ⅰ〕-</v>
          </cell>
          <cell r="J3899">
            <v>352</v>
          </cell>
        </row>
        <row r="3900">
          <cell r="B3900">
            <v>2650070</v>
          </cell>
          <cell r="C3900" t="str">
            <v>付書院･[欄間･障子]</v>
          </cell>
          <cell r="E3900" t="str">
            <v>高さ1,360mm×幅780mm</v>
          </cell>
          <cell r="G3900" t="str">
            <v>ヶ所</v>
          </cell>
          <cell r="H3900">
            <v>98600</v>
          </cell>
          <cell r="I3900" t="str">
            <v>標準書〔Ⅰ〕-</v>
          </cell>
          <cell r="J3900">
            <v>352</v>
          </cell>
        </row>
        <row r="3901">
          <cell r="B3901">
            <v>2650080</v>
          </cell>
          <cell r="C3901" t="str">
            <v>平書院</v>
          </cell>
          <cell r="E3901" t="str">
            <v>高さ1,360mm×幅1,700mm</v>
          </cell>
          <cell r="G3901" t="str">
            <v>ヶ所</v>
          </cell>
          <cell r="H3901">
            <v>173700</v>
          </cell>
          <cell r="I3901" t="str">
            <v>標準書〔Ⅰ〕-</v>
          </cell>
          <cell r="J3901">
            <v>352</v>
          </cell>
        </row>
        <row r="3902">
          <cell r="B3902">
            <v>2650090</v>
          </cell>
          <cell r="C3902" t="str">
            <v>平書院</v>
          </cell>
          <cell r="E3902" t="str">
            <v>高さ1,360mm×幅780mm</v>
          </cell>
          <cell r="G3902" t="str">
            <v>ヶ所</v>
          </cell>
          <cell r="H3902">
            <v>97700</v>
          </cell>
          <cell r="I3902" t="str">
            <v>標準書〔Ⅰ〕-</v>
          </cell>
          <cell r="J3902">
            <v>352</v>
          </cell>
        </row>
        <row r="3903">
          <cell r="B3903">
            <v>2650100</v>
          </cell>
          <cell r="C3903" t="str">
            <v>彫刻欄間･[既製品]</v>
          </cell>
          <cell r="E3903" t="str">
            <v>長さ1,820mm×幅300mm×厚18mm</v>
          </cell>
          <cell r="G3903" t="str">
            <v>枚</v>
          </cell>
          <cell r="H3903">
            <v>28300</v>
          </cell>
          <cell r="I3903" t="str">
            <v>標準書〔Ⅰ〕-</v>
          </cell>
          <cell r="J3903">
            <v>352</v>
          </cell>
        </row>
        <row r="3904">
          <cell r="B3904">
            <v>2650110</v>
          </cell>
          <cell r="C3904" t="str">
            <v>彫刻欄間･[既製品]</v>
          </cell>
          <cell r="E3904" t="str">
            <v>長さ1,820mm×幅300mm×厚24mm</v>
          </cell>
          <cell r="G3904" t="str">
            <v>枚</v>
          </cell>
          <cell r="H3904">
            <v>33900</v>
          </cell>
          <cell r="I3904" t="str">
            <v>標準書〔Ⅰ〕-</v>
          </cell>
          <cell r="J3904">
            <v>352</v>
          </cell>
        </row>
        <row r="3905">
          <cell r="B3905">
            <v>2650120</v>
          </cell>
          <cell r="C3905" t="str">
            <v>彫刻欄間･[既製品]</v>
          </cell>
          <cell r="E3905" t="str">
            <v>長さ1,820mm×幅300mm×厚30mm</v>
          </cell>
          <cell r="G3905" t="str">
            <v>枚</v>
          </cell>
          <cell r="H3905">
            <v>37400</v>
          </cell>
          <cell r="I3905" t="str">
            <v>標準書〔Ⅰ〕-</v>
          </cell>
          <cell r="J3905">
            <v>352</v>
          </cell>
        </row>
        <row r="3906">
          <cell r="B3906">
            <v>2650130</v>
          </cell>
          <cell r="C3906" t="str">
            <v>彫刻欄間･[既製品]</v>
          </cell>
          <cell r="E3906" t="str">
            <v>長さ1,820mm×幅330mm×厚45mm</v>
          </cell>
          <cell r="G3906" t="str">
            <v>枚</v>
          </cell>
          <cell r="H3906">
            <v>65800</v>
          </cell>
          <cell r="I3906" t="str">
            <v>標準書〔Ⅰ〕-</v>
          </cell>
          <cell r="J3906">
            <v>352</v>
          </cell>
        </row>
        <row r="3907">
          <cell r="B3907">
            <v>2650140</v>
          </cell>
          <cell r="C3907" t="str">
            <v>彫刻欄間･[特注品]</v>
          </cell>
          <cell r="E3907" t="str">
            <v>長さ1,820mm×幅300mm×厚45mm･紅桧･両面彫</v>
          </cell>
          <cell r="G3907" t="str">
            <v>枚</v>
          </cell>
          <cell r="H3907">
            <v>284700</v>
          </cell>
          <cell r="I3907" t="str">
            <v>標準書〔Ⅰ〕-</v>
          </cell>
          <cell r="J3907">
            <v>352</v>
          </cell>
        </row>
        <row r="3908">
          <cell r="B3908">
            <v>2650150</v>
          </cell>
          <cell r="C3908" t="str">
            <v>組子欄間･[既製品]</v>
          </cell>
          <cell r="E3908" t="str">
            <v>長さ1,820mm×幅300mm･千本格子</v>
          </cell>
          <cell r="G3908" t="str">
            <v>枚</v>
          </cell>
          <cell r="H3908">
            <v>28700</v>
          </cell>
          <cell r="I3908" t="str">
            <v>標準書〔Ⅰ〕-</v>
          </cell>
          <cell r="J3908">
            <v>352</v>
          </cell>
        </row>
        <row r="3909">
          <cell r="B3909">
            <v>2650160</v>
          </cell>
          <cell r="C3909" t="str">
            <v>幕板･[既製品]</v>
          </cell>
          <cell r="E3909" t="str">
            <v>長さ1,820mm×幅210mm×厚24mm･杉杢貼</v>
          </cell>
          <cell r="G3909" t="str">
            <v>枚</v>
          </cell>
          <cell r="H3909">
            <v>17500</v>
          </cell>
          <cell r="I3909" t="str">
            <v>標準書〔Ⅰ〕-</v>
          </cell>
          <cell r="J3909">
            <v>352</v>
          </cell>
        </row>
        <row r="3910">
          <cell r="B3910">
            <v>2650170</v>
          </cell>
          <cell r="C3910" t="str">
            <v>幕板･[既製品]</v>
          </cell>
          <cell r="E3910" t="str">
            <v>長さ1,820mm×幅210mm×厚24mm･杉柾貼</v>
          </cell>
          <cell r="G3910" t="str">
            <v>枚</v>
          </cell>
          <cell r="H3910">
            <v>17500</v>
          </cell>
          <cell r="I3910" t="str">
            <v>標準書〔Ⅰ〕-</v>
          </cell>
          <cell r="J3910">
            <v>352</v>
          </cell>
        </row>
        <row r="3911">
          <cell r="B3911">
            <v>2650180</v>
          </cell>
          <cell r="C3911" t="str">
            <v>幕板･[既製品]</v>
          </cell>
          <cell r="E3911" t="str">
            <v>長さ1,820mm×幅210mm×厚24mm･桐柾貼</v>
          </cell>
          <cell r="G3911" t="str">
            <v>枚</v>
          </cell>
          <cell r="H3911">
            <v>16300</v>
          </cell>
          <cell r="I3911" t="str">
            <v>標準書〔Ⅰ〕-</v>
          </cell>
          <cell r="J3911">
            <v>352</v>
          </cell>
        </row>
        <row r="3912">
          <cell r="B3912">
            <v>2650190</v>
          </cell>
          <cell r="C3912" t="str">
            <v>造付洋ﾀﾝｽ･ｼﾝｸﾞﾙ型</v>
          </cell>
          <cell r="E3912" t="str">
            <v>幅840mm×高さ1,740mm×奥行き600mm</v>
          </cell>
          <cell r="G3912" t="str">
            <v>ヶ所</v>
          </cell>
          <cell r="H3912">
            <v>59600</v>
          </cell>
          <cell r="I3912" t="str">
            <v>標準書〔Ⅰ〕-</v>
          </cell>
          <cell r="J3912">
            <v>352</v>
          </cell>
        </row>
        <row r="3913">
          <cell r="B3913">
            <v>2650200</v>
          </cell>
          <cell r="C3913" t="str">
            <v>造付洋ﾀﾝｽ･ﾀﾞﾌﾞﾙ型</v>
          </cell>
          <cell r="E3913" t="str">
            <v>幅840mm×高さ1,740mm×奥行き870mm</v>
          </cell>
          <cell r="G3913" t="str">
            <v>ヶ所</v>
          </cell>
          <cell r="H3913">
            <v>67000</v>
          </cell>
          <cell r="I3913" t="str">
            <v>標準書〔Ⅰ〕-</v>
          </cell>
          <cell r="J3913">
            <v>352</v>
          </cell>
        </row>
        <row r="3914">
          <cell r="B3914">
            <v>2650210</v>
          </cell>
          <cell r="C3914" t="str">
            <v>洋服ﾀﾝｽﾕﾆｯﾄ</v>
          </cell>
          <cell r="E3914" t="str">
            <v>幅840mm×高さ1,740mm×奥行き600mm･ｼﾝｸﾞﾙ型</v>
          </cell>
          <cell r="G3914" t="str">
            <v>ヶ所</v>
          </cell>
          <cell r="H3914">
            <v>68400</v>
          </cell>
          <cell r="I3914" t="str">
            <v>標準書〔Ⅰ〕-</v>
          </cell>
          <cell r="J3914">
            <v>352</v>
          </cell>
        </row>
        <row r="3915">
          <cell r="B3915">
            <v>2650220</v>
          </cell>
          <cell r="C3915" t="str">
            <v>洋服ﾀﾝｽﾕﾆｯﾄ</v>
          </cell>
          <cell r="E3915" t="str">
            <v>幅840mm×高さ1,740mm×奥行き870mm･ﾀﾞﾌﾞﾙ型</v>
          </cell>
          <cell r="G3915" t="str">
            <v>ヶ所</v>
          </cell>
          <cell r="H3915">
            <v>79700</v>
          </cell>
          <cell r="I3915" t="str">
            <v>標準書〔Ⅰ〕-</v>
          </cell>
          <cell r="J3915">
            <v>352</v>
          </cell>
        </row>
        <row r="3916">
          <cell r="B3916">
            <v>2650230</v>
          </cell>
          <cell r="C3916" t="str">
            <v>洋服ﾀﾝｽﾕﾆｯﾄ</v>
          </cell>
          <cell r="E3916" t="str">
            <v>幅1,120mm×高さ1,740mm×奥行き870mm･ﾀﾞﾌﾞﾙ型</v>
          </cell>
          <cell r="G3916" t="str">
            <v>ヶ所</v>
          </cell>
          <cell r="H3916">
            <v>96000</v>
          </cell>
          <cell r="I3916" t="str">
            <v>標準書〔Ⅰ〕-</v>
          </cell>
          <cell r="J3916">
            <v>352</v>
          </cell>
        </row>
        <row r="3917">
          <cell r="B3917">
            <v>2650240</v>
          </cell>
          <cell r="C3917" t="str">
            <v>整理ﾀﾝｽﾕﾆｯﾄ</v>
          </cell>
          <cell r="E3917" t="str">
            <v>幅560mm×高さ1,740mm×奥行き600mm･ｼﾝｸﾞﾙ型</v>
          </cell>
          <cell r="G3917" t="str">
            <v>ヶ所</v>
          </cell>
          <cell r="H3917">
            <v>61400</v>
          </cell>
          <cell r="I3917" t="str">
            <v>標準書〔Ⅰ〕-</v>
          </cell>
          <cell r="J3917">
            <v>352</v>
          </cell>
        </row>
        <row r="3918">
          <cell r="B3918">
            <v>2650250</v>
          </cell>
          <cell r="C3918" t="str">
            <v>整理ﾀﾝｽﾕﾆｯﾄ</v>
          </cell>
          <cell r="E3918" t="str">
            <v>幅840mm×高さ1,740mm×奥行き600mm･ｼﾝｸﾞﾙ型</v>
          </cell>
          <cell r="G3918" t="str">
            <v>ヶ所</v>
          </cell>
          <cell r="H3918">
            <v>76600</v>
          </cell>
          <cell r="I3918" t="str">
            <v>標準書〔Ⅰ〕-</v>
          </cell>
          <cell r="J3918">
            <v>352</v>
          </cell>
        </row>
        <row r="3919">
          <cell r="B3919">
            <v>2650260</v>
          </cell>
          <cell r="C3919" t="str">
            <v>整理ﾀﾝｽﾕﾆｯﾄ</v>
          </cell>
          <cell r="E3919" t="str">
            <v>幅1,120mm×高さ1,740mm×奥行き600mm･ｼﾝｸﾞﾙ型</v>
          </cell>
          <cell r="G3919" t="str">
            <v>ヶ所</v>
          </cell>
          <cell r="H3919">
            <v>96800</v>
          </cell>
          <cell r="I3919" t="str">
            <v>標準書〔Ⅰ〕-</v>
          </cell>
          <cell r="J3919">
            <v>352</v>
          </cell>
        </row>
        <row r="3920">
          <cell r="B3920">
            <v>2650270</v>
          </cell>
          <cell r="C3920" t="str">
            <v>収納ﾕﾆｯﾄ</v>
          </cell>
          <cell r="E3920" t="str">
            <v>幅1,720mm×高さ2,410mm×奥行き870mm･ﾀﾞﾌﾞﾙ型</v>
          </cell>
          <cell r="G3920" t="str">
            <v>ヶ所</v>
          </cell>
          <cell r="H3920">
            <v>234700</v>
          </cell>
          <cell r="I3920" t="str">
            <v>標準書〔Ⅰ〕-</v>
          </cell>
          <cell r="J3920">
            <v>352</v>
          </cell>
        </row>
        <row r="3921">
          <cell r="B3921">
            <v>2650280</v>
          </cell>
          <cell r="C3921" t="str">
            <v>収納ﾕﾆｯﾄ</v>
          </cell>
          <cell r="E3921" t="str">
            <v>幅2,560mm×高さ2,410mm×奥行き870mm･ﾀﾞﾌﾞﾙ型</v>
          </cell>
          <cell r="G3921" t="str">
            <v>ヶ所</v>
          </cell>
          <cell r="H3921">
            <v>318100</v>
          </cell>
          <cell r="I3921" t="str">
            <v>標準書〔Ⅰ〕-</v>
          </cell>
          <cell r="J3921">
            <v>352</v>
          </cell>
        </row>
        <row r="3922">
          <cell r="B3922">
            <v>2650290</v>
          </cell>
          <cell r="C3922" t="str">
            <v>収納ﾕﾆｯﾄ</v>
          </cell>
          <cell r="E3922" t="str">
            <v>幅3,400mm×高さ2,410mm×奥行き870mm･ﾀﾞﾌﾞﾙ型</v>
          </cell>
          <cell r="G3922" t="str">
            <v>ヶ所</v>
          </cell>
          <cell r="H3922">
            <v>424200</v>
          </cell>
          <cell r="I3922" t="str">
            <v>標準書〔Ⅰ〕-</v>
          </cell>
          <cell r="J3922">
            <v>352</v>
          </cell>
        </row>
        <row r="3923">
          <cell r="B3923">
            <v>2650300</v>
          </cell>
          <cell r="C3923" t="str">
            <v>箱型直階段</v>
          </cell>
          <cell r="E3923" t="str">
            <v>銘木ﾀｲﾌﾟ･手摺除く</v>
          </cell>
          <cell r="G3923" t="str">
            <v>ヶ所</v>
          </cell>
          <cell r="H3923">
            <v>203600</v>
          </cell>
          <cell r="I3923" t="str">
            <v>標準書〔Ⅰ〕-</v>
          </cell>
          <cell r="J3923">
            <v>352</v>
          </cell>
        </row>
        <row r="3924">
          <cell r="B3924">
            <v>2650310</v>
          </cell>
          <cell r="C3924" t="str">
            <v>箱型直階段</v>
          </cell>
          <cell r="E3924" t="str">
            <v>集成材ﾀｲﾌﾟ･手摺除く</v>
          </cell>
          <cell r="G3924" t="str">
            <v>ヶ所</v>
          </cell>
          <cell r="H3924">
            <v>160900</v>
          </cell>
          <cell r="I3924" t="str">
            <v>標準書〔Ⅰ〕-</v>
          </cell>
          <cell r="J3924">
            <v>352</v>
          </cell>
        </row>
        <row r="3925">
          <cell r="B3925">
            <v>2650320</v>
          </cell>
          <cell r="C3925" t="str">
            <v>箱型廻り階段</v>
          </cell>
          <cell r="E3925" t="str">
            <v>銘木ﾀｲﾌﾟ･手摺除く</v>
          </cell>
          <cell r="G3925" t="str">
            <v>ヶ所</v>
          </cell>
          <cell r="H3925">
            <v>242400</v>
          </cell>
          <cell r="I3925" t="str">
            <v>標準書〔Ⅰ〕-</v>
          </cell>
          <cell r="J3925">
            <v>352</v>
          </cell>
        </row>
        <row r="3926">
          <cell r="B3926">
            <v>2650330</v>
          </cell>
          <cell r="C3926" t="str">
            <v>箱型廻り階段</v>
          </cell>
          <cell r="E3926" t="str">
            <v>集成材ﾀｲﾌﾟ･手摺除く</v>
          </cell>
          <cell r="G3926" t="str">
            <v>ヶ所</v>
          </cell>
          <cell r="H3926">
            <v>196900</v>
          </cell>
          <cell r="I3926" t="str">
            <v>標準書〔Ⅰ〕-</v>
          </cell>
          <cell r="J3926">
            <v>352</v>
          </cell>
        </row>
        <row r="3927">
          <cell r="B3927">
            <v>2650340</v>
          </cell>
          <cell r="C3927" t="str">
            <v>箱型折返し階段</v>
          </cell>
          <cell r="E3927" t="str">
            <v>銘木ﾀｲﾌﾟ･手摺除く</v>
          </cell>
          <cell r="G3927" t="str">
            <v>ヶ所</v>
          </cell>
          <cell r="H3927">
            <v>273300</v>
          </cell>
          <cell r="I3927" t="str">
            <v>標準書〔Ⅰ〕-</v>
          </cell>
          <cell r="J3927">
            <v>352</v>
          </cell>
        </row>
        <row r="3928">
          <cell r="B3928">
            <v>2650350</v>
          </cell>
          <cell r="C3928" t="str">
            <v>箱型折返し階段</v>
          </cell>
          <cell r="E3928" t="str">
            <v>集成材ﾀｲﾌﾟ･手摺除く</v>
          </cell>
          <cell r="G3928" t="str">
            <v>ヶ所</v>
          </cell>
          <cell r="H3928">
            <v>249000</v>
          </cell>
          <cell r="I3928" t="str">
            <v>標準書〔Ⅰ〕-</v>
          </cell>
          <cell r="J3928">
            <v>352</v>
          </cell>
        </row>
        <row r="3929">
          <cell r="B3929">
            <v>2650360</v>
          </cell>
          <cell r="C3929" t="str">
            <v>片ｵｰﾌﾟﾝ型直階段</v>
          </cell>
          <cell r="E3929" t="str">
            <v>銘木,集成材ﾀｲﾌﾟ共･手摺除く</v>
          </cell>
          <cell r="G3929" t="str">
            <v>ヶ所</v>
          </cell>
          <cell r="H3929">
            <v>238700</v>
          </cell>
          <cell r="I3929" t="str">
            <v>標準書〔Ⅰ〕-</v>
          </cell>
          <cell r="J3929">
            <v>352</v>
          </cell>
        </row>
        <row r="3930">
          <cell r="B3930">
            <v>2650370</v>
          </cell>
          <cell r="C3930" t="str">
            <v>片ｵｰﾌﾟﾝ型廻り階段</v>
          </cell>
          <cell r="E3930" t="str">
            <v>銘木,集成材ﾀｲﾌﾟ共･手摺除く</v>
          </cell>
          <cell r="G3930" t="str">
            <v>ヶ所</v>
          </cell>
          <cell r="H3930">
            <v>269900</v>
          </cell>
          <cell r="I3930" t="str">
            <v>標準書〔Ⅰ〕-</v>
          </cell>
          <cell r="J3930">
            <v>352</v>
          </cell>
        </row>
        <row r="3931">
          <cell r="B3931">
            <v>2650380</v>
          </cell>
          <cell r="C3931" t="str">
            <v>片ｵｰﾌﾟﾝ型折返し階段</v>
          </cell>
          <cell r="E3931" t="str">
            <v>銘木,集成材ﾀｲﾌﾟ共･手摺除く</v>
          </cell>
          <cell r="G3931" t="str">
            <v>ヶ所</v>
          </cell>
          <cell r="H3931">
            <v>296600</v>
          </cell>
          <cell r="I3931" t="str">
            <v>標準書〔Ⅰ〕-</v>
          </cell>
          <cell r="J3931">
            <v>352</v>
          </cell>
        </row>
        <row r="3932">
          <cell r="B3932">
            <v>2650390</v>
          </cell>
          <cell r="C3932" t="str">
            <v>天井収納はしご</v>
          </cell>
          <cell r="E3932" t="str">
            <v>開口部658mm×1,338mm･高2.3～2.5m</v>
          </cell>
          <cell r="G3932" t="str">
            <v>ヶ所</v>
          </cell>
          <cell r="H3932">
            <v>92100</v>
          </cell>
          <cell r="I3932" t="str">
            <v>標準書〔Ⅰ〕-</v>
          </cell>
          <cell r="J3932">
            <v>352</v>
          </cell>
        </row>
        <row r="3933">
          <cell r="B3933">
            <v>2650400</v>
          </cell>
          <cell r="C3933" t="str">
            <v>手摺</v>
          </cell>
          <cell r="E3933" t="str">
            <v>高さ900mm</v>
          </cell>
          <cell r="G3933" t="str">
            <v>ｍ</v>
          </cell>
          <cell r="H3933">
            <v>55900</v>
          </cell>
          <cell r="I3933" t="str">
            <v>標準書〔Ⅰ〕-</v>
          </cell>
          <cell r="J3933">
            <v>352</v>
          </cell>
        </row>
        <row r="3934">
          <cell r="B3934">
            <v>2650410</v>
          </cell>
          <cell r="C3934" t="str">
            <v>手摺･壁直付</v>
          </cell>
          <cell r="E3934" t="str">
            <v>丸型･径45mm･横付</v>
          </cell>
          <cell r="G3934" t="str">
            <v>ｍ</v>
          </cell>
          <cell r="H3934">
            <v>8350</v>
          </cell>
          <cell r="I3934" t="str">
            <v>標準書〔Ⅰ〕-</v>
          </cell>
          <cell r="J3934">
            <v>352</v>
          </cell>
        </row>
        <row r="3935">
          <cell r="B3935">
            <v>2650420</v>
          </cell>
          <cell r="C3935" t="str">
            <v>ｽﾃﾝﾚｽﾊﾟｲﾌﾟ手摺</v>
          </cell>
          <cell r="E3935" t="str">
            <v>φ50A･横付</v>
          </cell>
          <cell r="G3935" t="str">
            <v>ｍ</v>
          </cell>
          <cell r="H3935">
            <v>5470</v>
          </cell>
          <cell r="I3935" t="str">
            <v>標準書〔Ⅰ〕-</v>
          </cell>
          <cell r="J3935">
            <v>352</v>
          </cell>
        </row>
        <row r="3936">
          <cell r="B3936">
            <v>2650430</v>
          </cell>
          <cell r="C3936" t="str">
            <v>下駄箱･(和風ﾀｲﾌﾟ)</v>
          </cell>
          <cell r="E3936" t="str">
            <v>幅400mm×長さ900mm×高さ850mm程度</v>
          </cell>
          <cell r="G3936" t="str">
            <v>ヶ所</v>
          </cell>
          <cell r="H3936">
            <v>61400</v>
          </cell>
          <cell r="I3936" t="str">
            <v>標準書〔Ⅰ〕-</v>
          </cell>
          <cell r="J3936">
            <v>352</v>
          </cell>
        </row>
        <row r="3937">
          <cell r="B3937">
            <v>2650440</v>
          </cell>
          <cell r="C3937" t="str">
            <v>下駄箱･(和風ﾀｲﾌﾟ)</v>
          </cell>
          <cell r="E3937" t="str">
            <v>幅400mm×長さ1,350mm×高さ850mm程度</v>
          </cell>
          <cell r="G3937" t="str">
            <v>ヶ所</v>
          </cell>
          <cell r="H3937">
            <v>136900</v>
          </cell>
          <cell r="I3937" t="str">
            <v>標準書〔Ⅰ〕-</v>
          </cell>
          <cell r="J3937">
            <v>352</v>
          </cell>
        </row>
        <row r="3938">
          <cell r="B3938">
            <v>2650450</v>
          </cell>
          <cell r="C3938" t="str">
            <v>下駄箱･(和風ﾀｲﾌﾟ)</v>
          </cell>
          <cell r="E3938" t="str">
            <v>幅400mm×長さ1,500mm×高さ850mm程度</v>
          </cell>
          <cell r="G3938" t="str">
            <v>ヶ所</v>
          </cell>
          <cell r="H3938">
            <v>148000</v>
          </cell>
          <cell r="I3938" t="str">
            <v>標準書〔Ⅰ〕-</v>
          </cell>
          <cell r="J3938">
            <v>352</v>
          </cell>
        </row>
        <row r="3939">
          <cell r="B3939">
            <v>2650460</v>
          </cell>
          <cell r="C3939" t="str">
            <v>下駄箱･(洋風ﾀｲﾌﾟ)</v>
          </cell>
          <cell r="E3939" t="str">
            <v>幅400mm×長さ900mm×高さ850mm程度</v>
          </cell>
          <cell r="G3939" t="str">
            <v>ヶ所</v>
          </cell>
          <cell r="H3939">
            <v>44800</v>
          </cell>
          <cell r="I3939" t="str">
            <v>標準書〔Ⅰ〕-</v>
          </cell>
          <cell r="J3939">
            <v>352</v>
          </cell>
        </row>
        <row r="3940">
          <cell r="B3940">
            <v>2650470</v>
          </cell>
          <cell r="C3940" t="str">
            <v>下駄箱･(洋風ﾀｲﾌﾟ)</v>
          </cell>
          <cell r="E3940" t="str">
            <v>幅400mm×長さ1,200mm×高さ850mm程度</v>
          </cell>
          <cell r="G3940" t="str">
            <v>ヶ所</v>
          </cell>
          <cell r="H3940">
            <v>75200</v>
          </cell>
          <cell r="I3940" t="str">
            <v>標準書〔Ⅰ〕-</v>
          </cell>
          <cell r="J3940">
            <v>352</v>
          </cell>
        </row>
        <row r="3941">
          <cell r="B3941">
            <v>2650480</v>
          </cell>
          <cell r="C3941" t="str">
            <v>下駄箱･(洋風ﾀｲﾌﾟ)</v>
          </cell>
          <cell r="E3941" t="str">
            <v>幅400mm×長さ1,500mm×高さ850mm程度</v>
          </cell>
          <cell r="G3941" t="str">
            <v>ヶ所</v>
          </cell>
          <cell r="H3941">
            <v>81000</v>
          </cell>
          <cell r="I3941" t="str">
            <v>標準書〔Ⅰ〕-</v>
          </cell>
          <cell r="J3941">
            <v>352</v>
          </cell>
        </row>
        <row r="3942">
          <cell r="B3942">
            <v>2650490</v>
          </cell>
          <cell r="C3942" t="str">
            <v>ｶｰﾃﾝﾎﾞｯｸｽ</v>
          </cell>
          <cell r="E3942" t="str">
            <v>幅150mm×高さ100mm×24mm･杉</v>
          </cell>
          <cell r="G3942" t="str">
            <v>ｍ</v>
          </cell>
          <cell r="H3942">
            <v>3040</v>
          </cell>
          <cell r="I3942" t="str">
            <v>標準書〔Ⅰ〕-</v>
          </cell>
          <cell r="J3942">
            <v>353</v>
          </cell>
        </row>
        <row r="3943">
          <cell r="B3943">
            <v>2650500</v>
          </cell>
          <cell r="C3943" t="str">
            <v>ｶｰﾃﾝﾎﾞｯｸｽ</v>
          </cell>
          <cell r="E3943" t="str">
            <v>幅150mm×高さ100mm×24mm･桧</v>
          </cell>
          <cell r="G3943" t="str">
            <v>ｍ</v>
          </cell>
          <cell r="H3943">
            <v>3390</v>
          </cell>
          <cell r="I3943" t="str">
            <v>標準書〔Ⅰ〕-</v>
          </cell>
          <cell r="J3943">
            <v>353</v>
          </cell>
        </row>
        <row r="3944">
          <cell r="B3944">
            <v>2650510</v>
          </cell>
          <cell r="C3944" t="str">
            <v>押入れ･(建具除く)</v>
          </cell>
          <cell r="E3944" t="str">
            <v>幅910mm･中棚無･天袋無･内装しな合板</v>
          </cell>
          <cell r="G3944" t="str">
            <v>ヶ所</v>
          </cell>
          <cell r="H3944">
            <v>22100</v>
          </cell>
          <cell r="I3944" t="str">
            <v>標準書〔Ⅰ〕-</v>
          </cell>
          <cell r="J3944">
            <v>353</v>
          </cell>
        </row>
        <row r="3945">
          <cell r="B3945">
            <v>2650520</v>
          </cell>
          <cell r="C3945" t="str">
            <v>押入れ･(建具除く)</v>
          </cell>
          <cell r="E3945" t="str">
            <v>幅910mm･中棚無･天袋無･内装しっくい</v>
          </cell>
          <cell r="G3945" t="str">
            <v>ヶ所</v>
          </cell>
          <cell r="H3945">
            <v>39200</v>
          </cell>
          <cell r="I3945" t="str">
            <v>標準書〔Ⅰ〕-</v>
          </cell>
          <cell r="J3945">
            <v>353</v>
          </cell>
        </row>
        <row r="3946">
          <cell r="B3946">
            <v>2650530</v>
          </cell>
          <cell r="C3946" t="str">
            <v>押入れ･(建具除く)</v>
          </cell>
          <cell r="E3946" t="str">
            <v>幅910mm･中棚無･天袋無･内装石こうﾎﾞｰﾄﾞ</v>
          </cell>
          <cell r="G3946" t="str">
            <v>ヶ所</v>
          </cell>
          <cell r="H3946">
            <v>12900</v>
          </cell>
          <cell r="I3946" t="str">
            <v>標準書〔Ⅰ〕-</v>
          </cell>
          <cell r="J3946">
            <v>353</v>
          </cell>
        </row>
        <row r="3947">
          <cell r="B3947">
            <v>2650540</v>
          </cell>
          <cell r="C3947" t="str">
            <v>押入れ･(建具除く)</v>
          </cell>
          <cell r="E3947" t="str">
            <v>幅910mm･中棚無･天袋付･内装しな合板</v>
          </cell>
          <cell r="G3947" t="str">
            <v>ヶ所</v>
          </cell>
          <cell r="H3947">
            <v>29200</v>
          </cell>
          <cell r="I3947" t="str">
            <v>標準書〔Ⅰ〕-</v>
          </cell>
          <cell r="J3947">
            <v>353</v>
          </cell>
        </row>
        <row r="3948">
          <cell r="B3948">
            <v>2650550</v>
          </cell>
          <cell r="C3948" t="str">
            <v>押入れ･(建具除く)</v>
          </cell>
          <cell r="E3948" t="str">
            <v>幅910mm･中棚無･天袋付･内装しっくい</v>
          </cell>
          <cell r="G3948" t="str">
            <v>ヶ所</v>
          </cell>
          <cell r="H3948">
            <v>45000</v>
          </cell>
          <cell r="I3948" t="str">
            <v>標準書〔Ⅰ〕-</v>
          </cell>
          <cell r="J3948">
            <v>353</v>
          </cell>
        </row>
        <row r="3949">
          <cell r="B3949">
            <v>2650560</v>
          </cell>
          <cell r="C3949" t="str">
            <v>押入れ･(建具除く)</v>
          </cell>
          <cell r="E3949" t="str">
            <v>幅910mm･中棚無･天袋付･内装石こうﾎﾞｰﾄﾞ</v>
          </cell>
          <cell r="G3949" t="str">
            <v>ヶ所</v>
          </cell>
          <cell r="H3949">
            <v>20700</v>
          </cell>
          <cell r="I3949" t="str">
            <v>標準書〔Ⅰ〕-</v>
          </cell>
          <cell r="J3949">
            <v>353</v>
          </cell>
        </row>
        <row r="3950">
          <cell r="B3950">
            <v>2650570</v>
          </cell>
          <cell r="C3950" t="str">
            <v>押入れ･(建具除く)</v>
          </cell>
          <cell r="E3950" t="str">
            <v>幅1,360mm･中棚無･天袋無･内装しな合板</v>
          </cell>
          <cell r="G3950" t="str">
            <v>ヶ所</v>
          </cell>
          <cell r="H3950">
            <v>27600</v>
          </cell>
          <cell r="I3950" t="str">
            <v>標準書〔Ⅰ〕-</v>
          </cell>
          <cell r="J3950">
            <v>353</v>
          </cell>
        </row>
        <row r="3951">
          <cell r="B3951">
            <v>2650580</v>
          </cell>
          <cell r="C3951" t="str">
            <v>押入れ･(建具除く)</v>
          </cell>
          <cell r="E3951" t="str">
            <v>幅1,360mm･中棚無･天袋無･内装しっくい</v>
          </cell>
          <cell r="G3951" t="str">
            <v>ヶ所</v>
          </cell>
          <cell r="H3951">
            <v>47900</v>
          </cell>
          <cell r="I3951" t="str">
            <v>標準書〔Ⅰ〕-</v>
          </cell>
          <cell r="J3951">
            <v>353</v>
          </cell>
        </row>
        <row r="3952">
          <cell r="B3952">
            <v>2650590</v>
          </cell>
          <cell r="C3952" t="str">
            <v>押入れ･(建具除く)</v>
          </cell>
          <cell r="E3952" t="str">
            <v>幅1,360mm･中棚無･天袋無･内装石こうﾎﾞｰﾄﾞ</v>
          </cell>
          <cell r="G3952" t="str">
            <v>ヶ所</v>
          </cell>
          <cell r="H3952">
            <v>16600</v>
          </cell>
          <cell r="I3952" t="str">
            <v>標準書〔Ⅰ〕-</v>
          </cell>
          <cell r="J3952">
            <v>353</v>
          </cell>
        </row>
        <row r="3953">
          <cell r="B3953">
            <v>2650600</v>
          </cell>
          <cell r="C3953" t="str">
            <v>押入れ･(建具除く)</v>
          </cell>
          <cell r="E3953" t="str">
            <v>幅1,360mm･中棚無･天袋付･内装しな合板</v>
          </cell>
          <cell r="G3953" t="str">
            <v>ヶ所</v>
          </cell>
          <cell r="H3953">
            <v>36600</v>
          </cell>
          <cell r="I3953" t="str">
            <v>標準書〔Ⅰ〕-</v>
          </cell>
          <cell r="J3953">
            <v>353</v>
          </cell>
        </row>
        <row r="3954">
          <cell r="B3954">
            <v>2650610</v>
          </cell>
          <cell r="C3954" t="str">
            <v>押入れ･(建具除く)</v>
          </cell>
          <cell r="E3954" t="str">
            <v>幅1,360mm･中棚無･天袋付･内装しっくい</v>
          </cell>
          <cell r="G3954" t="str">
            <v>ヶ所</v>
          </cell>
          <cell r="H3954">
            <v>54900</v>
          </cell>
          <cell r="I3954" t="str">
            <v>標準書〔Ⅰ〕-</v>
          </cell>
          <cell r="J3954">
            <v>353</v>
          </cell>
        </row>
        <row r="3955">
          <cell r="B3955">
            <v>2650620</v>
          </cell>
          <cell r="C3955" t="str">
            <v>押入れ･(建具除く)</v>
          </cell>
          <cell r="E3955" t="str">
            <v>幅1,360mm･中棚無･天袋付･内装石こうﾎﾞｰﾄﾞ</v>
          </cell>
          <cell r="G3955" t="str">
            <v>ヶ所</v>
          </cell>
          <cell r="H3955">
            <v>26600</v>
          </cell>
          <cell r="I3955" t="str">
            <v>標準書〔Ⅰ〕-</v>
          </cell>
          <cell r="J3955">
            <v>353</v>
          </cell>
        </row>
        <row r="3956">
          <cell r="B3956">
            <v>2650630</v>
          </cell>
          <cell r="C3956" t="str">
            <v>押入れ･(建具除く)</v>
          </cell>
          <cell r="E3956" t="str">
            <v>幅1,820mm･中棚無･天袋無･内装しな合板</v>
          </cell>
          <cell r="G3956" t="str">
            <v>ヶ所</v>
          </cell>
          <cell r="H3956">
            <v>33100</v>
          </cell>
          <cell r="I3956" t="str">
            <v>標準書〔Ⅰ〕-</v>
          </cell>
          <cell r="J3956">
            <v>353</v>
          </cell>
        </row>
        <row r="3957">
          <cell r="B3957">
            <v>2650640</v>
          </cell>
          <cell r="C3957" t="str">
            <v>押入れ･(建具除く)</v>
          </cell>
          <cell r="E3957" t="str">
            <v>幅1,820mm･中棚無･天袋無･内装しっくい</v>
          </cell>
          <cell r="G3957" t="str">
            <v>ヶ所</v>
          </cell>
          <cell r="H3957">
            <v>56700</v>
          </cell>
          <cell r="I3957" t="str">
            <v>標準書〔Ⅰ〕-</v>
          </cell>
          <cell r="J3957">
            <v>353</v>
          </cell>
        </row>
        <row r="3958">
          <cell r="B3958">
            <v>2650650</v>
          </cell>
          <cell r="C3958" t="str">
            <v>押入れ･(建具除く)</v>
          </cell>
          <cell r="E3958" t="str">
            <v>幅1,820mm･中棚無･天袋無･内装石こうﾎﾞｰﾄﾞ</v>
          </cell>
          <cell r="G3958" t="str">
            <v>ヶ所</v>
          </cell>
          <cell r="H3958">
            <v>20400</v>
          </cell>
          <cell r="I3958" t="str">
            <v>標準書〔Ⅰ〕-</v>
          </cell>
          <cell r="J3958">
            <v>353</v>
          </cell>
        </row>
        <row r="3959">
          <cell r="B3959">
            <v>2650660</v>
          </cell>
          <cell r="C3959" t="str">
            <v>押入れ･(建具除く)</v>
          </cell>
          <cell r="E3959" t="str">
            <v>幅1,820mm･中棚無･天袋付･内装しな合板</v>
          </cell>
          <cell r="G3959" t="str">
            <v>ヶ所</v>
          </cell>
          <cell r="H3959">
            <v>44900</v>
          </cell>
          <cell r="I3959" t="str">
            <v>標準書〔Ⅰ〕-</v>
          </cell>
          <cell r="J3959">
            <v>353</v>
          </cell>
        </row>
        <row r="3960">
          <cell r="B3960">
            <v>2650670</v>
          </cell>
          <cell r="C3960" t="str">
            <v>押入れ･(建具除く)</v>
          </cell>
          <cell r="E3960" t="str">
            <v>幅1,820mm･中棚無･天袋付･内装しっくい</v>
          </cell>
          <cell r="G3960" t="str">
            <v>ヶ所</v>
          </cell>
          <cell r="H3960">
            <v>69200</v>
          </cell>
          <cell r="I3960" t="str">
            <v>標準書〔Ⅰ〕-</v>
          </cell>
          <cell r="J3960">
            <v>353</v>
          </cell>
        </row>
        <row r="3961">
          <cell r="B3961">
            <v>2650680</v>
          </cell>
          <cell r="C3961" t="str">
            <v>押入れ･(建具除く)</v>
          </cell>
          <cell r="E3961" t="str">
            <v>幅1,820mm･中棚無･天袋付･内装石こうﾎﾞｰﾄﾞ</v>
          </cell>
          <cell r="G3961" t="str">
            <v>ヶ所</v>
          </cell>
          <cell r="H3961">
            <v>33600</v>
          </cell>
          <cell r="I3961" t="str">
            <v>標準書〔Ⅰ〕-</v>
          </cell>
          <cell r="J3961">
            <v>353</v>
          </cell>
        </row>
        <row r="3962">
          <cell r="B3962">
            <v>2650690</v>
          </cell>
          <cell r="C3962" t="str">
            <v>押入れ･(建具除く)</v>
          </cell>
          <cell r="E3962" t="str">
            <v>幅2,730mm･中棚無･天袋無･内装しな合板</v>
          </cell>
          <cell r="G3962" t="str">
            <v>ヶ所</v>
          </cell>
          <cell r="H3962">
            <v>44100</v>
          </cell>
          <cell r="I3962" t="str">
            <v>標準書〔Ⅰ〕-</v>
          </cell>
          <cell r="J3962">
            <v>353</v>
          </cell>
        </row>
        <row r="3963">
          <cell r="B3963">
            <v>2650700</v>
          </cell>
          <cell r="C3963" t="str">
            <v>押入れ･(建具除く)</v>
          </cell>
          <cell r="E3963" t="str">
            <v>幅2,730mm･中棚無･天袋無･内装しっくい</v>
          </cell>
          <cell r="G3963" t="str">
            <v>ヶ所</v>
          </cell>
          <cell r="H3963">
            <v>74200</v>
          </cell>
          <cell r="I3963" t="str">
            <v>標準書〔Ⅰ〕-</v>
          </cell>
          <cell r="J3963">
            <v>353</v>
          </cell>
        </row>
        <row r="3964">
          <cell r="B3964">
            <v>2650710</v>
          </cell>
          <cell r="C3964" t="str">
            <v>押入れ･(建具除く)</v>
          </cell>
          <cell r="E3964" t="str">
            <v>幅2,730mm･中棚無･天袋無･内装石こうﾎﾞｰﾄﾞ</v>
          </cell>
          <cell r="G3964" t="str">
            <v>ヶ所</v>
          </cell>
          <cell r="H3964">
            <v>27800</v>
          </cell>
          <cell r="I3964" t="str">
            <v>標準書〔Ⅰ〕-</v>
          </cell>
          <cell r="J3964">
            <v>353</v>
          </cell>
        </row>
        <row r="3965">
          <cell r="B3965">
            <v>2650720</v>
          </cell>
          <cell r="C3965" t="str">
            <v>押入れ･(建具除く)</v>
          </cell>
          <cell r="E3965" t="str">
            <v>幅2,730mm･中棚無･天袋付･内装しな合板</v>
          </cell>
          <cell r="G3965" t="str">
            <v>ヶ所</v>
          </cell>
          <cell r="H3965">
            <v>60500</v>
          </cell>
          <cell r="I3965" t="str">
            <v>標準書〔Ⅰ〕-</v>
          </cell>
          <cell r="J3965">
            <v>353</v>
          </cell>
        </row>
        <row r="3966">
          <cell r="B3966">
            <v>2650730</v>
          </cell>
          <cell r="C3966" t="str">
            <v>押入れ･(建具除く)</v>
          </cell>
          <cell r="E3966" t="str">
            <v>幅2,730mm･中棚無･天袋付･内装しっくい</v>
          </cell>
          <cell r="G3966" t="str">
            <v>ヶ所</v>
          </cell>
          <cell r="H3966">
            <v>86700</v>
          </cell>
          <cell r="I3966" t="str">
            <v>標準書〔Ⅰ〕-</v>
          </cell>
          <cell r="J3966">
            <v>353</v>
          </cell>
        </row>
        <row r="3967">
          <cell r="B3967">
            <v>2650740</v>
          </cell>
          <cell r="C3967" t="str">
            <v>押入れ･(建具除く)</v>
          </cell>
          <cell r="E3967" t="str">
            <v>幅2,730mm･中棚無･天袋付･内装石こうﾎﾞｰﾄﾞ</v>
          </cell>
          <cell r="G3967" t="str">
            <v>ヶ所</v>
          </cell>
          <cell r="H3967">
            <v>46300</v>
          </cell>
          <cell r="I3967" t="str">
            <v>標準書〔Ⅰ〕-</v>
          </cell>
          <cell r="J3967">
            <v>353</v>
          </cell>
        </row>
        <row r="3968">
          <cell r="B3968">
            <v>2650750</v>
          </cell>
          <cell r="C3968" t="str">
            <v>押入中棚</v>
          </cell>
          <cell r="E3968" t="str">
            <v>幅910mm</v>
          </cell>
          <cell r="G3968" t="str">
            <v>ヶ所</v>
          </cell>
          <cell r="H3968">
            <v>8510</v>
          </cell>
          <cell r="I3968" t="str">
            <v>標準書〔Ⅰ〕-</v>
          </cell>
          <cell r="J3968">
            <v>353</v>
          </cell>
        </row>
        <row r="3969">
          <cell r="B3969">
            <v>2650760</v>
          </cell>
          <cell r="C3969" t="str">
            <v>押入中棚</v>
          </cell>
          <cell r="E3969" t="str">
            <v>幅1,360mm</v>
          </cell>
          <cell r="G3969" t="str">
            <v>ヶ所</v>
          </cell>
          <cell r="H3969">
            <v>11000</v>
          </cell>
          <cell r="I3969" t="str">
            <v>標準書〔Ⅰ〕-</v>
          </cell>
          <cell r="J3969">
            <v>353</v>
          </cell>
        </row>
        <row r="3970">
          <cell r="B3970">
            <v>2650770</v>
          </cell>
          <cell r="C3970" t="str">
            <v>押入中棚</v>
          </cell>
          <cell r="E3970" t="str">
            <v>幅1,820mm</v>
          </cell>
          <cell r="G3970" t="str">
            <v>ヶ所</v>
          </cell>
          <cell r="H3970">
            <v>14700</v>
          </cell>
          <cell r="I3970" t="str">
            <v>標準書〔Ⅰ〕-</v>
          </cell>
          <cell r="J3970">
            <v>353</v>
          </cell>
        </row>
        <row r="3971">
          <cell r="B3971">
            <v>2650780</v>
          </cell>
          <cell r="C3971" t="str">
            <v>押入中棚</v>
          </cell>
          <cell r="E3971" t="str">
            <v>幅2,730mm</v>
          </cell>
          <cell r="G3971" t="str">
            <v>ヶ所</v>
          </cell>
          <cell r="H3971">
            <v>21100</v>
          </cell>
          <cell r="I3971" t="str">
            <v>標準書〔Ⅰ〕-</v>
          </cell>
          <cell r="J3971">
            <v>353</v>
          </cell>
        </row>
        <row r="3972">
          <cell r="B3972">
            <v>2650790</v>
          </cell>
          <cell r="C3972" t="str">
            <v>押入中棚ﾕﾆｯﾄ</v>
          </cell>
          <cell r="E3972" t="str">
            <v>幅910mm</v>
          </cell>
          <cell r="G3972" t="str">
            <v>ヶ所</v>
          </cell>
          <cell r="H3972">
            <v>35800</v>
          </cell>
          <cell r="I3972" t="str">
            <v>標準書〔Ⅰ〕-</v>
          </cell>
          <cell r="J3972">
            <v>353</v>
          </cell>
        </row>
        <row r="3973">
          <cell r="B3973">
            <v>2650800</v>
          </cell>
          <cell r="C3973" t="str">
            <v>押入中棚ﾕﾆｯﾄ</v>
          </cell>
          <cell r="E3973" t="str">
            <v>幅1,360mm</v>
          </cell>
          <cell r="G3973" t="str">
            <v>ヶ所</v>
          </cell>
          <cell r="H3973">
            <v>43900</v>
          </cell>
          <cell r="I3973" t="str">
            <v>標準書〔Ⅰ〕-</v>
          </cell>
          <cell r="J3973">
            <v>353</v>
          </cell>
        </row>
        <row r="3974">
          <cell r="B3974">
            <v>2650810</v>
          </cell>
          <cell r="C3974" t="str">
            <v>押入中棚ﾕﾆｯﾄ</v>
          </cell>
          <cell r="E3974" t="str">
            <v>幅1,820mm</v>
          </cell>
          <cell r="G3974" t="str">
            <v>ヶ所</v>
          </cell>
          <cell r="H3974">
            <v>48600</v>
          </cell>
          <cell r="I3974" t="str">
            <v>標準書〔Ⅰ〕-</v>
          </cell>
          <cell r="J3974">
            <v>353</v>
          </cell>
        </row>
        <row r="3975">
          <cell r="B3975">
            <v>2650820</v>
          </cell>
          <cell r="C3975" t="str">
            <v>ﾄｲﾚﾌﾞｰｽ</v>
          </cell>
          <cell r="E3975" t="str">
            <v>ﾒﾗﾐﾝ化粧板</v>
          </cell>
          <cell r="G3975" t="str">
            <v>m2</v>
          </cell>
          <cell r="H3975">
            <v>29200</v>
          </cell>
          <cell r="I3975" t="str">
            <v>標準書〔Ⅰ〕-</v>
          </cell>
          <cell r="J3975">
            <v>353</v>
          </cell>
        </row>
        <row r="3976">
          <cell r="B3976">
            <v>2650830</v>
          </cell>
          <cell r="C3976" t="str">
            <v>ﾄｲﾚﾌﾞｰｽ</v>
          </cell>
          <cell r="E3976" t="str">
            <v>ﾎﾟﾘｴｽﾃﾙ化粧板</v>
          </cell>
          <cell r="G3976" t="str">
            <v>m2</v>
          </cell>
          <cell r="H3976">
            <v>22800</v>
          </cell>
          <cell r="I3976" t="str">
            <v>標準書〔Ⅰ〕-</v>
          </cell>
          <cell r="J3976">
            <v>353</v>
          </cell>
        </row>
        <row r="3977">
          <cell r="B3977">
            <v>2670010</v>
          </cell>
          <cell r="C3977" t="str">
            <v>床下収納ﾕﾆｯﾄ</v>
          </cell>
          <cell r="E3977" t="str">
            <v>610mm×610mm×高さ460mm程度</v>
          </cell>
          <cell r="G3977" t="str">
            <v>ヶ所</v>
          </cell>
          <cell r="H3977">
            <v>22600</v>
          </cell>
          <cell r="I3977" t="str">
            <v>標準書〔Ⅰ〕-</v>
          </cell>
          <cell r="J3977">
            <v>354</v>
          </cell>
        </row>
        <row r="3978">
          <cell r="B3978">
            <v>2670020</v>
          </cell>
          <cell r="C3978" t="str">
            <v>床下収納ﾕﾆｯﾄ</v>
          </cell>
          <cell r="E3978" t="str">
            <v>910mm×610mm×高さ460mm程度</v>
          </cell>
          <cell r="G3978" t="str">
            <v>ヶ所</v>
          </cell>
          <cell r="H3978">
            <v>33400</v>
          </cell>
          <cell r="I3978" t="str">
            <v>標準書〔Ⅰ〕-</v>
          </cell>
          <cell r="J3978">
            <v>354</v>
          </cell>
        </row>
        <row r="3979">
          <cell r="B3979">
            <v>2670030</v>
          </cell>
          <cell r="C3979" t="str">
            <v>床下収納ﾕﾆｯﾄ</v>
          </cell>
          <cell r="E3979" t="str">
            <v>1,220mm×610mm×高さ460mm程度</v>
          </cell>
          <cell r="G3979" t="str">
            <v>ヶ所</v>
          </cell>
          <cell r="H3979">
            <v>42200</v>
          </cell>
          <cell r="I3979" t="str">
            <v>標準書〔Ⅰ〕-</v>
          </cell>
          <cell r="J3979">
            <v>354</v>
          </cell>
        </row>
        <row r="3980">
          <cell r="B3980">
            <v>2670040</v>
          </cell>
          <cell r="C3980" t="str">
            <v>床下収納ﾕﾆｯﾄ</v>
          </cell>
          <cell r="E3980" t="str">
            <v>1,800mm×620mm×高さ510mm程度･二連ｽﾗｲﾄﾞ式</v>
          </cell>
          <cell r="G3980" t="str">
            <v>ヶ所</v>
          </cell>
          <cell r="H3980">
            <v>72200</v>
          </cell>
          <cell r="I3980" t="str">
            <v>標準書〔Ⅰ〕-</v>
          </cell>
          <cell r="J3980">
            <v>354</v>
          </cell>
        </row>
        <row r="3981">
          <cell r="B3981">
            <v>2670050</v>
          </cell>
          <cell r="C3981" t="str">
            <v>掘りこたつ(ﾕﾆｯﾄ)</v>
          </cell>
          <cell r="E3981" t="str">
            <v>880mm×880mm×高さ830mm以上･やぐらﾋｰﾀｰ共</v>
          </cell>
          <cell r="G3981" t="str">
            <v>ヶ所</v>
          </cell>
          <cell r="H3981">
            <v>203400</v>
          </cell>
          <cell r="I3981" t="str">
            <v>標準書〔Ⅰ〕-</v>
          </cell>
          <cell r="J3981">
            <v>354</v>
          </cell>
        </row>
        <row r="3982">
          <cell r="B3982">
            <v>2670060</v>
          </cell>
          <cell r="C3982" t="str">
            <v>ぬれ縁･(ひのき材)</v>
          </cell>
          <cell r="E3982" t="str">
            <v>幅450mm×長さ1,800mm×高さ350mm･無塗装</v>
          </cell>
          <cell r="G3982" t="str">
            <v>ヶ所</v>
          </cell>
          <cell r="H3982">
            <v>62600</v>
          </cell>
          <cell r="I3982" t="str">
            <v>標準書〔Ⅰ〕-</v>
          </cell>
          <cell r="J3982">
            <v>354</v>
          </cell>
        </row>
        <row r="3983">
          <cell r="B3983">
            <v>2670070</v>
          </cell>
          <cell r="C3983" t="str">
            <v>ぬれ縁･(ひのき材)</v>
          </cell>
          <cell r="E3983" t="str">
            <v>幅600mm×長さ1,800mm×高さ350mm･無塗装</v>
          </cell>
          <cell r="G3983" t="str">
            <v>ヶ所</v>
          </cell>
          <cell r="H3983">
            <v>71500</v>
          </cell>
          <cell r="I3983" t="str">
            <v>標準書〔Ⅰ〕-</v>
          </cell>
          <cell r="J3983">
            <v>354</v>
          </cell>
        </row>
        <row r="3984">
          <cell r="B3984">
            <v>2670080</v>
          </cell>
          <cell r="C3984" t="str">
            <v>ぬれ縁･(ひのき材)</v>
          </cell>
          <cell r="E3984" t="str">
            <v>幅450mm×長さ2,700mm×高さ350mm･無塗装</v>
          </cell>
          <cell r="G3984" t="str">
            <v>ヶ所</v>
          </cell>
          <cell r="H3984">
            <v>93800</v>
          </cell>
          <cell r="I3984" t="str">
            <v>標準書〔Ⅰ〕-</v>
          </cell>
          <cell r="J3984">
            <v>354</v>
          </cell>
        </row>
        <row r="3985">
          <cell r="B3985">
            <v>2670090</v>
          </cell>
          <cell r="C3985" t="str">
            <v>ぬれ縁･(ひのき材)</v>
          </cell>
          <cell r="E3985" t="str">
            <v>幅600mm×長さ2,700mm×高さ350mm･無塗装</v>
          </cell>
          <cell r="G3985" t="str">
            <v>ヶ所</v>
          </cell>
          <cell r="H3985">
            <v>106900</v>
          </cell>
          <cell r="I3985" t="str">
            <v>標準書〔Ⅰ〕-</v>
          </cell>
          <cell r="J3985">
            <v>354</v>
          </cell>
        </row>
        <row r="3986">
          <cell r="B3986">
            <v>2670100</v>
          </cell>
          <cell r="C3986" t="str">
            <v>ぬれ縁･(ひのき材)</v>
          </cell>
          <cell r="E3986" t="str">
            <v>幅450mm×長さ1,800mm×高さ350mm･ｵｲﾙｽﾃｲﾝ</v>
          </cell>
          <cell r="G3986" t="str">
            <v>ヶ所</v>
          </cell>
          <cell r="H3986">
            <v>74600</v>
          </cell>
          <cell r="I3986" t="str">
            <v>標準書〔Ⅰ〕-</v>
          </cell>
          <cell r="J3986">
            <v>354</v>
          </cell>
        </row>
        <row r="3987">
          <cell r="B3987">
            <v>2670110</v>
          </cell>
          <cell r="C3987" t="str">
            <v>ぬれ縁･(ひのき材)</v>
          </cell>
          <cell r="E3987" t="str">
            <v>幅600mm×長さ1,800mm×高さ350mm･ｵｲﾙｽﾃｲﾝ</v>
          </cell>
          <cell r="G3987" t="str">
            <v>ヶ所</v>
          </cell>
          <cell r="H3987">
            <v>86700</v>
          </cell>
          <cell r="I3987" t="str">
            <v>標準書〔Ⅰ〕-</v>
          </cell>
          <cell r="J3987">
            <v>354</v>
          </cell>
        </row>
        <row r="3988">
          <cell r="B3988">
            <v>2670120</v>
          </cell>
          <cell r="C3988" t="str">
            <v>ぬれ縁･(ひのき材)</v>
          </cell>
          <cell r="E3988" t="str">
            <v>幅450mm×長さ2,700mm×高さ350mm･ｵｲﾙｽﾃｲﾝ</v>
          </cell>
          <cell r="G3988" t="str">
            <v>ヶ所</v>
          </cell>
          <cell r="H3988">
            <v>109800</v>
          </cell>
          <cell r="I3988" t="str">
            <v>標準書〔Ⅰ〕-</v>
          </cell>
          <cell r="J3988">
            <v>354</v>
          </cell>
        </row>
        <row r="3989">
          <cell r="B3989">
            <v>2670130</v>
          </cell>
          <cell r="C3989" t="str">
            <v>ぬれ縁･(ひのき材)</v>
          </cell>
          <cell r="E3989" t="str">
            <v>幅600mm×長さ2,700mm×高さ350mm･ｵｲﾙｽﾃｲﾝ</v>
          </cell>
          <cell r="G3989" t="str">
            <v>ヶ所</v>
          </cell>
          <cell r="H3989">
            <v>126100</v>
          </cell>
          <cell r="I3989" t="str">
            <v>標準書〔Ⅰ〕-</v>
          </cell>
          <cell r="J3989">
            <v>354</v>
          </cell>
        </row>
        <row r="3990">
          <cell r="B3990">
            <v>2670140</v>
          </cell>
          <cell r="C3990" t="str">
            <v>ｱﾙﾐ製箱庇(ｷｬﾋﾟｱ)</v>
          </cell>
          <cell r="E3990" t="str">
            <v>幅2,000mm×奥行き300mm</v>
          </cell>
          <cell r="G3990" t="str">
            <v>ヶ所</v>
          </cell>
          <cell r="H3990">
            <v>48000</v>
          </cell>
          <cell r="I3990" t="str">
            <v>標準書〔Ⅰ〕-</v>
          </cell>
          <cell r="J3990">
            <v>354</v>
          </cell>
        </row>
        <row r="3991">
          <cell r="B3991">
            <v>2670150</v>
          </cell>
          <cell r="C3991" t="str">
            <v>木製箱庇･(平鉄板葺)</v>
          </cell>
          <cell r="E3991" t="str">
            <v>幅910mm×奥行き300mm･仕上げ0.42㎡別途計上</v>
          </cell>
          <cell r="G3991" t="str">
            <v>ヶ所</v>
          </cell>
          <cell r="H3991">
            <v>4330</v>
          </cell>
          <cell r="I3991" t="str">
            <v>標準書〔Ⅰ〕-</v>
          </cell>
          <cell r="J3991">
            <v>354</v>
          </cell>
        </row>
        <row r="3992">
          <cell r="B3992">
            <v>2670160</v>
          </cell>
          <cell r="C3992" t="str">
            <v>木製箱庇･(平鉄板葺)</v>
          </cell>
          <cell r="E3992" t="str">
            <v>幅910mm×奥行き360mm･仕上げ0.50㎡別途計上</v>
          </cell>
          <cell r="G3992" t="str">
            <v>ヶ所</v>
          </cell>
          <cell r="H3992">
            <v>5040</v>
          </cell>
          <cell r="I3992" t="str">
            <v>標準書〔Ⅰ〕-</v>
          </cell>
          <cell r="J3992">
            <v>354</v>
          </cell>
        </row>
        <row r="3993">
          <cell r="B3993">
            <v>2670170</v>
          </cell>
          <cell r="C3993" t="str">
            <v>木製箱庇･(平鉄板葺)</v>
          </cell>
          <cell r="E3993" t="str">
            <v>幅910mm×奥行き450mm･仕上げ0.62㎡別途計上</v>
          </cell>
          <cell r="G3993" t="str">
            <v>ヶ所</v>
          </cell>
          <cell r="H3993">
            <v>6100</v>
          </cell>
          <cell r="I3993" t="str">
            <v>標準書〔Ⅰ〕-</v>
          </cell>
          <cell r="J3993">
            <v>354</v>
          </cell>
        </row>
        <row r="3994">
          <cell r="B3994">
            <v>2670180</v>
          </cell>
          <cell r="C3994" t="str">
            <v>木製箱庇･(平鉄板葺)</v>
          </cell>
          <cell r="E3994" t="str">
            <v>幅910mm×奥行き610mm･仕上げ0.83㎡別途計上</v>
          </cell>
          <cell r="G3994" t="str">
            <v>ヶ所</v>
          </cell>
          <cell r="H3994">
            <v>8150</v>
          </cell>
          <cell r="I3994" t="str">
            <v>標準書〔Ⅰ〕-</v>
          </cell>
          <cell r="J3994">
            <v>354</v>
          </cell>
        </row>
        <row r="3995">
          <cell r="B3995">
            <v>2670190</v>
          </cell>
          <cell r="C3995" t="str">
            <v>木製箱庇･(平鉄板葺)</v>
          </cell>
          <cell r="E3995" t="str">
            <v>幅1,820mm×奥行き300mm･仕上げ0.73㎡別途計上</v>
          </cell>
          <cell r="G3995" t="str">
            <v>ヶ所</v>
          </cell>
          <cell r="H3995">
            <v>7740</v>
          </cell>
          <cell r="I3995" t="str">
            <v>標準書〔Ⅰ〕-</v>
          </cell>
          <cell r="J3995">
            <v>354</v>
          </cell>
        </row>
        <row r="3996">
          <cell r="B3996">
            <v>2670200</v>
          </cell>
          <cell r="C3996" t="str">
            <v>木製箱庇･(平鉄板葺)</v>
          </cell>
          <cell r="E3996" t="str">
            <v>幅1,820mm×奥行き360mm･仕上げ0.87㎡別途計上</v>
          </cell>
          <cell r="G3996" t="str">
            <v>ヶ所</v>
          </cell>
          <cell r="H3996">
            <v>8980</v>
          </cell>
          <cell r="I3996" t="str">
            <v>標準書〔Ⅰ〕-</v>
          </cell>
          <cell r="J3996">
            <v>354</v>
          </cell>
        </row>
        <row r="3997">
          <cell r="B3997">
            <v>2670210</v>
          </cell>
          <cell r="C3997" t="str">
            <v>木製箱庇･(平鉄板葺)</v>
          </cell>
          <cell r="E3997" t="str">
            <v>幅1,820mm×奥行き450mm･仕上げ1.07㎡別途計上</v>
          </cell>
          <cell r="G3997" t="str">
            <v>ヶ所</v>
          </cell>
          <cell r="H3997">
            <v>10800</v>
          </cell>
          <cell r="I3997" t="str">
            <v>標準書〔Ⅰ〕-</v>
          </cell>
          <cell r="J3997">
            <v>354</v>
          </cell>
        </row>
        <row r="3998">
          <cell r="B3998">
            <v>2670220</v>
          </cell>
          <cell r="C3998" t="str">
            <v>木製箱庇･(平鉄板葺)</v>
          </cell>
          <cell r="E3998" t="str">
            <v>幅1,820mm×奥行き610mm･仕上げ1.42㎡別途計上</v>
          </cell>
          <cell r="G3998" t="str">
            <v>ヶ所</v>
          </cell>
          <cell r="H3998">
            <v>14500</v>
          </cell>
          <cell r="I3998" t="str">
            <v>標準書〔Ⅰ〕-</v>
          </cell>
          <cell r="J3998">
            <v>354</v>
          </cell>
        </row>
        <row r="3999">
          <cell r="B3999">
            <v>2670230</v>
          </cell>
          <cell r="C3999" t="str">
            <v>木製箱庇･(平鉄板葺)</v>
          </cell>
          <cell r="E3999" t="str">
            <v>幅2,730mm×奥行き300mm･仕上げ1.04㎡別途計上</v>
          </cell>
          <cell r="G3999" t="str">
            <v>ヶ所</v>
          </cell>
          <cell r="H3999">
            <v>11100</v>
          </cell>
          <cell r="I3999" t="str">
            <v>標準書〔Ⅰ〕-</v>
          </cell>
          <cell r="J3999">
            <v>354</v>
          </cell>
        </row>
        <row r="4000">
          <cell r="B4000">
            <v>2670240</v>
          </cell>
          <cell r="C4000" t="str">
            <v>木製箱庇･(平鉄板葺)</v>
          </cell>
          <cell r="E4000" t="str">
            <v>幅2,730mm×奥行き360mm･仕上げ1.23㎡別途計上</v>
          </cell>
          <cell r="G4000" t="str">
            <v>ヶ所</v>
          </cell>
          <cell r="H4000">
            <v>12900</v>
          </cell>
          <cell r="I4000" t="str">
            <v>標準書〔Ⅰ〕-</v>
          </cell>
          <cell r="J4000">
            <v>354</v>
          </cell>
        </row>
        <row r="4001">
          <cell r="B4001">
            <v>2670250</v>
          </cell>
          <cell r="C4001" t="str">
            <v>木製箱庇･(平鉄板葺)</v>
          </cell>
          <cell r="E4001" t="str">
            <v>幅2,730mm×奥行き450mm･仕上げ1.51㎡別途計上</v>
          </cell>
          <cell r="G4001" t="str">
            <v>ヶ所</v>
          </cell>
          <cell r="H4001">
            <v>15700</v>
          </cell>
          <cell r="I4001" t="str">
            <v>標準書〔Ⅰ〕-</v>
          </cell>
          <cell r="J4001">
            <v>354</v>
          </cell>
        </row>
        <row r="4002">
          <cell r="B4002">
            <v>2670260</v>
          </cell>
          <cell r="C4002" t="str">
            <v>木製箱庇･(平鉄板葺)</v>
          </cell>
          <cell r="E4002" t="str">
            <v>幅2,730mm×奥行き610mm･仕上げ2.01㎡別途計上</v>
          </cell>
          <cell r="G4002" t="str">
            <v>ヶ所</v>
          </cell>
          <cell r="H4002">
            <v>20900</v>
          </cell>
          <cell r="I4002" t="str">
            <v>標準書〔Ⅰ〕-</v>
          </cell>
          <cell r="J4002">
            <v>354</v>
          </cell>
        </row>
        <row r="4003">
          <cell r="B4003">
            <v>2670270</v>
          </cell>
          <cell r="C4003" t="str">
            <v>木製箱庇･(平鉄板葺)</v>
          </cell>
          <cell r="E4003" t="str">
            <v>幅3,640mm×奥行き300mm･仕上げ1.35㎡別途計上</v>
          </cell>
          <cell r="G4003" t="str">
            <v>ヶ所</v>
          </cell>
          <cell r="H4003">
            <v>14500</v>
          </cell>
          <cell r="I4003" t="str">
            <v>標準書〔Ⅰ〕-</v>
          </cell>
          <cell r="J4003">
            <v>354</v>
          </cell>
        </row>
        <row r="4004">
          <cell r="B4004">
            <v>2670280</v>
          </cell>
          <cell r="C4004" t="str">
            <v>木製箱庇･(平鉄板葺)</v>
          </cell>
          <cell r="E4004" t="str">
            <v>幅3,640mm×奥行き360mm･仕上げ1.59㎡別途計上</v>
          </cell>
          <cell r="G4004" t="str">
            <v>ヶ所</v>
          </cell>
          <cell r="H4004">
            <v>16900</v>
          </cell>
          <cell r="I4004" t="str">
            <v>標準書〔Ⅰ〕-</v>
          </cell>
          <cell r="J4004">
            <v>354</v>
          </cell>
        </row>
        <row r="4005">
          <cell r="B4005">
            <v>2670290</v>
          </cell>
          <cell r="C4005" t="str">
            <v>木製箱庇･(平鉄板葺)</v>
          </cell>
          <cell r="E4005" t="str">
            <v>幅3,640mm×奥行き450mm･仕上げ1.96㎡別途計上</v>
          </cell>
          <cell r="G4005" t="str">
            <v>ヶ所</v>
          </cell>
          <cell r="H4005">
            <v>20500</v>
          </cell>
          <cell r="I4005" t="str">
            <v>標準書〔Ⅰ〕-</v>
          </cell>
          <cell r="J4005">
            <v>354</v>
          </cell>
        </row>
        <row r="4006">
          <cell r="B4006">
            <v>2670300</v>
          </cell>
          <cell r="C4006" t="str">
            <v>木製箱庇･(平鉄板葺)</v>
          </cell>
          <cell r="E4006" t="str">
            <v>幅3,640mm×奥行き610mm･仕上げ2.60㎡別途計上</v>
          </cell>
          <cell r="G4006" t="str">
            <v>ヶ所</v>
          </cell>
          <cell r="H4006">
            <v>27300</v>
          </cell>
          <cell r="I4006" t="str">
            <v>標準書〔Ⅰ〕-</v>
          </cell>
          <cell r="J4006">
            <v>354</v>
          </cell>
        </row>
        <row r="4007">
          <cell r="B4007">
            <v>2670310</v>
          </cell>
          <cell r="C4007" t="str">
            <v>木製箱庇･(平鉄板葺)</v>
          </cell>
          <cell r="E4007" t="str">
            <v>幅910mm×奥行き300mm･裏板けい酸ｶﾙｼｳﾑ板EP仕上げ</v>
          </cell>
          <cell r="G4007" t="str">
            <v>ヶ所</v>
          </cell>
          <cell r="H4007">
            <v>6450</v>
          </cell>
          <cell r="I4007" t="str">
            <v>標準書〔Ⅰ〕-</v>
          </cell>
          <cell r="J4007">
            <v>354</v>
          </cell>
        </row>
        <row r="4008">
          <cell r="B4008">
            <v>2670320</v>
          </cell>
          <cell r="C4008" t="str">
            <v>木製箱庇･(平鉄板葺)</v>
          </cell>
          <cell r="E4008" t="str">
            <v>幅910mm×奥行き360mm･裏板けい酸ｶﾙｼｳﾑ板EP仕上げ</v>
          </cell>
          <cell r="G4008" t="str">
            <v>ヶ所</v>
          </cell>
          <cell r="H4008">
            <v>7440</v>
          </cell>
          <cell r="I4008" t="str">
            <v>標準書〔Ⅰ〕-</v>
          </cell>
          <cell r="J4008">
            <v>354</v>
          </cell>
        </row>
        <row r="4009">
          <cell r="B4009">
            <v>2670330</v>
          </cell>
          <cell r="C4009" t="str">
            <v>木製箱庇･(平鉄板葺)</v>
          </cell>
          <cell r="E4009" t="str">
            <v>幅910mm×奥行き450mm･裏板けい酸ｶﾙｼｳﾑ板EP仕上げ</v>
          </cell>
          <cell r="G4009" t="str">
            <v>ヶ所</v>
          </cell>
          <cell r="H4009">
            <v>8800</v>
          </cell>
          <cell r="I4009" t="str">
            <v>標準書〔Ⅰ〕-</v>
          </cell>
          <cell r="J4009">
            <v>354</v>
          </cell>
        </row>
        <row r="4010">
          <cell r="B4010">
            <v>2670340</v>
          </cell>
          <cell r="C4010" t="str">
            <v>木製箱庇･(平鉄板葺)</v>
          </cell>
          <cell r="E4010" t="str">
            <v>幅910mm×奥行き610mm･裏板けい酸ｶﾙｼｳﾑ板EP仕上げ</v>
          </cell>
          <cell r="G4010" t="str">
            <v>ヶ所</v>
          </cell>
          <cell r="H4010">
            <v>11400</v>
          </cell>
          <cell r="I4010" t="str">
            <v>標準書〔Ⅰ〕-</v>
          </cell>
          <cell r="J4010">
            <v>354</v>
          </cell>
        </row>
        <row r="4011">
          <cell r="B4011">
            <v>2670350</v>
          </cell>
          <cell r="C4011" t="str">
            <v>木製箱庇･(平鉄板葺)</v>
          </cell>
          <cell r="E4011" t="str">
            <v>幅1,820mm×奥行き300mm･裏板けい酸ｶﾙｼｳﾑ板EP仕上げ</v>
          </cell>
          <cell r="G4011" t="str">
            <v>ヶ所</v>
          </cell>
          <cell r="H4011">
            <v>10900</v>
          </cell>
          <cell r="I4011" t="str">
            <v>標準書〔Ⅰ〕-</v>
          </cell>
          <cell r="J4011">
            <v>354</v>
          </cell>
        </row>
        <row r="4012">
          <cell r="B4012">
            <v>2670360</v>
          </cell>
          <cell r="C4012" t="str">
            <v>木製箱庇･(平鉄板葺)</v>
          </cell>
          <cell r="E4012" t="str">
            <v>幅1,820mm×奥行き360mm･裏板けい酸ｶﾙｼｳﾑ板EP仕上げ</v>
          </cell>
          <cell r="G4012" t="str">
            <v>ヶ所</v>
          </cell>
          <cell r="H4012">
            <v>12300</v>
          </cell>
          <cell r="I4012" t="str">
            <v>標準書〔Ⅰ〕-</v>
          </cell>
          <cell r="J4012">
            <v>354</v>
          </cell>
        </row>
        <row r="4013">
          <cell r="B4013">
            <v>2670370</v>
          </cell>
          <cell r="C4013" t="str">
            <v>木製箱庇･(平鉄板葺)</v>
          </cell>
          <cell r="E4013" t="str">
            <v>幅1,820mm×奥行き450mm･裏板けい酸ｶﾙｼｳﾑ板EP仕上げ</v>
          </cell>
          <cell r="G4013" t="str">
            <v>ヶ所</v>
          </cell>
          <cell r="H4013">
            <v>14500</v>
          </cell>
          <cell r="I4013" t="str">
            <v>標準書〔Ⅰ〕-</v>
          </cell>
          <cell r="J4013">
            <v>354</v>
          </cell>
        </row>
        <row r="4014">
          <cell r="B4014">
            <v>2670380</v>
          </cell>
          <cell r="C4014" t="str">
            <v>木製箱庇･(平鉄板葺)</v>
          </cell>
          <cell r="E4014" t="str">
            <v>幅1,820mm×奥行き610mm･裏板けい酸ｶﾙｼｳﾑ板EP仕上げ</v>
          </cell>
          <cell r="G4014" t="str">
            <v>ヶ所</v>
          </cell>
          <cell r="H4014">
            <v>18900</v>
          </cell>
          <cell r="I4014" t="str">
            <v>標準書〔Ⅰ〕-</v>
          </cell>
          <cell r="J4014">
            <v>354</v>
          </cell>
        </row>
        <row r="4015">
          <cell r="B4015">
            <v>2670390</v>
          </cell>
          <cell r="C4015" t="str">
            <v>木製箱庇･(平鉄板葺)</v>
          </cell>
          <cell r="E4015" t="str">
            <v>幅2,730mm×奥行き300mm･裏板けい酸ｶﾙｼｳﾑ板EP仕上げ</v>
          </cell>
          <cell r="G4015" t="str">
            <v>ヶ所</v>
          </cell>
          <cell r="H4015">
            <v>15200</v>
          </cell>
          <cell r="I4015" t="str">
            <v>標準書〔Ⅰ〕-</v>
          </cell>
          <cell r="J4015">
            <v>354</v>
          </cell>
        </row>
        <row r="4016">
          <cell r="B4016">
            <v>2670400</v>
          </cell>
          <cell r="C4016" t="str">
            <v>木製箱庇･(平鉄板葺)</v>
          </cell>
          <cell r="E4016" t="str">
            <v>幅2,730mm×奥行き360mm･裏板けい酸ｶﾙｼｳﾑ板EP仕上げ</v>
          </cell>
          <cell r="G4016" t="str">
            <v>ヶ所</v>
          </cell>
          <cell r="H4016">
            <v>17400</v>
          </cell>
          <cell r="I4016" t="str">
            <v>標準書〔Ⅰ〕-</v>
          </cell>
          <cell r="J4016">
            <v>354</v>
          </cell>
        </row>
        <row r="4017">
          <cell r="B4017">
            <v>2670410</v>
          </cell>
          <cell r="C4017" t="str">
            <v>木製箱庇･(平鉄板葺)</v>
          </cell>
          <cell r="E4017" t="str">
            <v>幅2,730mm×奥行き450mm･裏板けい酸ｶﾙｼｳﾑ板EP仕上げ</v>
          </cell>
          <cell r="G4017" t="str">
            <v>ヶ所</v>
          </cell>
          <cell r="H4017">
            <v>20500</v>
          </cell>
          <cell r="I4017" t="str">
            <v>標準書〔Ⅰ〕-</v>
          </cell>
          <cell r="J4017">
            <v>354</v>
          </cell>
        </row>
        <row r="4018">
          <cell r="B4018">
            <v>2670420</v>
          </cell>
          <cell r="C4018" t="str">
            <v>木製箱庇･(平鉄板葺)</v>
          </cell>
          <cell r="E4018" t="str">
            <v>幅2,730mm×奥行き610mm･裏板けい酸ｶﾙｼｳﾑ板EP仕上げ</v>
          </cell>
          <cell r="G4018" t="str">
            <v>ヶ所</v>
          </cell>
          <cell r="H4018">
            <v>26600</v>
          </cell>
          <cell r="I4018" t="str">
            <v>標準書〔Ⅰ〕-</v>
          </cell>
          <cell r="J4018">
            <v>354</v>
          </cell>
        </row>
        <row r="4019">
          <cell r="B4019">
            <v>2670430</v>
          </cell>
          <cell r="C4019" t="str">
            <v>木製箱庇･(平鉄板葺)</v>
          </cell>
          <cell r="E4019" t="str">
            <v>幅3,640mm×奥行き300mm･裏板けい酸ｶﾙｼｳﾑ板EP仕上げ</v>
          </cell>
          <cell r="G4019" t="str">
            <v>ヶ所</v>
          </cell>
          <cell r="H4019">
            <v>19700</v>
          </cell>
          <cell r="I4019" t="str">
            <v>標準書〔Ⅰ〕-</v>
          </cell>
          <cell r="J4019">
            <v>354</v>
          </cell>
        </row>
        <row r="4020">
          <cell r="B4020">
            <v>2670440</v>
          </cell>
          <cell r="C4020" t="str">
            <v>木製箱庇･(平鉄板葺)</v>
          </cell>
          <cell r="E4020" t="str">
            <v>幅3,640mm×奥行き360mm･裏板けい酸ｶﾙｼｳﾑ板EP仕上げ</v>
          </cell>
          <cell r="G4020" t="str">
            <v>ヶ所</v>
          </cell>
          <cell r="H4020">
            <v>22300</v>
          </cell>
          <cell r="I4020" t="str">
            <v>標準書〔Ⅰ〕-</v>
          </cell>
          <cell r="J4020">
            <v>354</v>
          </cell>
        </row>
        <row r="4021">
          <cell r="B4021">
            <v>2670450</v>
          </cell>
          <cell r="C4021" t="str">
            <v>木製箱庇･(平鉄板葺)</v>
          </cell>
          <cell r="E4021" t="str">
            <v>幅3,640mm×奥行き450mm･裏板けい酸ｶﾙｼｳﾑ板EP仕上げ</v>
          </cell>
          <cell r="G4021" t="str">
            <v>ヶ所</v>
          </cell>
          <cell r="H4021">
            <v>26300</v>
          </cell>
          <cell r="I4021" t="str">
            <v>標準書〔Ⅰ〕-</v>
          </cell>
          <cell r="J4021">
            <v>354</v>
          </cell>
        </row>
        <row r="4022">
          <cell r="B4022">
            <v>2670460</v>
          </cell>
          <cell r="C4022" t="str">
            <v>木製箱庇･(平鉄板葺)</v>
          </cell>
          <cell r="E4022" t="str">
            <v>幅3,640mm×奥行き610mm･裏板けい酸ｶﾙｼｳﾑ板EP仕上げ</v>
          </cell>
          <cell r="G4022" t="str">
            <v>ヶ所</v>
          </cell>
          <cell r="H4022">
            <v>34000</v>
          </cell>
          <cell r="I4022" t="str">
            <v>標準書〔Ⅰ〕-</v>
          </cell>
          <cell r="J4022">
            <v>354</v>
          </cell>
        </row>
        <row r="4023">
          <cell r="B4023">
            <v>2670470</v>
          </cell>
          <cell r="C4023" t="str">
            <v>板庇･(平鉄板葺)</v>
          </cell>
          <cell r="E4023" t="str">
            <v>幅1,820mm×奥行き600mm･ﾗｯｶｰ塗装</v>
          </cell>
          <cell r="G4023" t="str">
            <v>ヶ所</v>
          </cell>
          <cell r="H4023">
            <v>16900</v>
          </cell>
          <cell r="I4023" t="str">
            <v>標準書〔Ⅰ〕-</v>
          </cell>
          <cell r="J4023">
            <v>354</v>
          </cell>
        </row>
        <row r="4024">
          <cell r="B4024">
            <v>2670480</v>
          </cell>
          <cell r="C4024" t="str">
            <v>板庇･(平鉄板葺)</v>
          </cell>
          <cell r="E4024" t="str">
            <v>幅1,820mm×奥行き910mm･ﾗｯｶｰ塗装</v>
          </cell>
          <cell r="G4024" t="str">
            <v>ヶ所</v>
          </cell>
          <cell r="H4024">
            <v>25000</v>
          </cell>
          <cell r="I4024" t="str">
            <v>標準書〔Ⅰ〕-</v>
          </cell>
          <cell r="J4024">
            <v>354</v>
          </cell>
        </row>
        <row r="4025">
          <cell r="B4025">
            <v>2670490</v>
          </cell>
          <cell r="C4025" t="str">
            <v>板庇･(平鉄板葺)</v>
          </cell>
          <cell r="E4025" t="str">
            <v>幅1,820mm×奥行き1,210mm･ﾗｯｶｰ塗装</v>
          </cell>
          <cell r="G4025" t="str">
            <v>ヶ所</v>
          </cell>
          <cell r="H4025">
            <v>31800</v>
          </cell>
          <cell r="I4025" t="str">
            <v>標準書〔Ⅰ〕-</v>
          </cell>
          <cell r="J4025">
            <v>355</v>
          </cell>
        </row>
        <row r="4026">
          <cell r="B4026">
            <v>2670500</v>
          </cell>
          <cell r="C4026" t="str">
            <v>化粧庇･(平鉄板葺)</v>
          </cell>
          <cell r="E4026" t="str">
            <v>幅1,820mm×奥行き600mm</v>
          </cell>
          <cell r="G4026" t="str">
            <v>ヶ所</v>
          </cell>
          <cell r="H4026">
            <v>27500</v>
          </cell>
          <cell r="I4026" t="str">
            <v>標準書〔Ⅰ〕-</v>
          </cell>
          <cell r="J4026">
            <v>355</v>
          </cell>
        </row>
        <row r="4027">
          <cell r="B4027">
            <v>2670510</v>
          </cell>
          <cell r="C4027" t="str">
            <v>化粧庇･(平鉄板葺)</v>
          </cell>
          <cell r="E4027" t="str">
            <v>幅1,820mm×奥行き910mm･(玄関庇兼用)</v>
          </cell>
          <cell r="G4027" t="str">
            <v>ヶ所</v>
          </cell>
          <cell r="H4027">
            <v>41200</v>
          </cell>
          <cell r="I4027" t="str">
            <v>標準書〔Ⅰ〕-</v>
          </cell>
          <cell r="J4027">
            <v>355</v>
          </cell>
        </row>
        <row r="4028">
          <cell r="B4028">
            <v>2670520</v>
          </cell>
          <cell r="C4028" t="str">
            <v>化粧庇･(平鉄板葺)</v>
          </cell>
          <cell r="E4028" t="str">
            <v>幅1,820mm×奥行き1,210mm･(玄関庇兼用)</v>
          </cell>
          <cell r="G4028" t="str">
            <v>ヶ所</v>
          </cell>
          <cell r="H4028">
            <v>54000</v>
          </cell>
          <cell r="I4028" t="str">
            <v>標準書〔Ⅰ〕-</v>
          </cell>
          <cell r="J4028">
            <v>355</v>
          </cell>
        </row>
        <row r="4029">
          <cell r="B4029">
            <v>2670530</v>
          </cell>
          <cell r="C4029" t="str">
            <v>玄関化粧庇･(平鉄板葺)</v>
          </cell>
          <cell r="E4029" t="str">
            <v>柱付寸法･幅1,820mm×奥行き910mm</v>
          </cell>
          <cell r="G4029" t="str">
            <v>ヶ所</v>
          </cell>
          <cell r="H4029">
            <v>101400</v>
          </cell>
          <cell r="I4029" t="str">
            <v>標準書〔Ⅰ〕-</v>
          </cell>
          <cell r="J4029">
            <v>355</v>
          </cell>
        </row>
        <row r="4030">
          <cell r="B4030">
            <v>2670540</v>
          </cell>
          <cell r="C4030" t="str">
            <v>玄関化粧庇･(平鉄板葺)</v>
          </cell>
          <cell r="E4030" t="str">
            <v>柱付寸法･幅1,820mm×奥行き1,360mm</v>
          </cell>
          <cell r="G4030" t="str">
            <v>ヶ所</v>
          </cell>
          <cell r="H4030">
            <v>124600</v>
          </cell>
          <cell r="I4030" t="str">
            <v>標準書〔Ⅰ〕-</v>
          </cell>
          <cell r="J4030">
            <v>355</v>
          </cell>
        </row>
        <row r="4031">
          <cell r="B4031">
            <v>2670550</v>
          </cell>
          <cell r="C4031" t="str">
            <v>玄関化粧庇･(平鉄板葺)</v>
          </cell>
          <cell r="E4031" t="str">
            <v>柱付寸法･幅1,820mm×奥行き1,820mm</v>
          </cell>
          <cell r="G4031" t="str">
            <v>ヶ所</v>
          </cell>
          <cell r="H4031">
            <v>147200</v>
          </cell>
          <cell r="I4031" t="str">
            <v>標準書〔Ⅰ〕-</v>
          </cell>
          <cell r="J4031">
            <v>355</v>
          </cell>
        </row>
        <row r="4032">
          <cell r="B4032">
            <v>2670560</v>
          </cell>
          <cell r="C4032" t="str">
            <v>玄関化粧庇･(平鉄板葺)</v>
          </cell>
          <cell r="E4032" t="str">
            <v>柱付寸法･幅2,730mm×奥行き910mm</v>
          </cell>
          <cell r="G4032" t="str">
            <v>ヶ所</v>
          </cell>
          <cell r="H4032">
            <v>130400</v>
          </cell>
          <cell r="I4032" t="str">
            <v>標準書〔Ⅰ〕-</v>
          </cell>
          <cell r="J4032">
            <v>355</v>
          </cell>
        </row>
        <row r="4033">
          <cell r="B4033">
            <v>2670570</v>
          </cell>
          <cell r="C4033" t="str">
            <v>玄関化粧庇･(平鉄板葺)</v>
          </cell>
          <cell r="E4033" t="str">
            <v>柱付寸法･幅2,730mm×奥行き1,360mm</v>
          </cell>
          <cell r="G4033" t="str">
            <v>ヶ所</v>
          </cell>
          <cell r="H4033">
            <v>161300</v>
          </cell>
          <cell r="I4033" t="str">
            <v>標準書〔Ⅰ〕-</v>
          </cell>
          <cell r="J4033">
            <v>355</v>
          </cell>
        </row>
        <row r="4034">
          <cell r="B4034">
            <v>2670580</v>
          </cell>
          <cell r="C4034" t="str">
            <v>玄関化粧庇･(平鉄板葺)</v>
          </cell>
          <cell r="E4034" t="str">
            <v>柱付寸法･幅2,730mm×奥行き1,820mm</v>
          </cell>
          <cell r="G4034" t="str">
            <v>ヶ所</v>
          </cell>
          <cell r="H4034">
            <v>192800</v>
          </cell>
          <cell r="I4034" t="str">
            <v>標準書〔Ⅰ〕-</v>
          </cell>
          <cell r="J4034">
            <v>355</v>
          </cell>
        </row>
        <row r="4035">
          <cell r="B4035">
            <v>2670590</v>
          </cell>
          <cell r="C4035" t="str">
            <v>玄関化粧庇･(日本瓦葺)</v>
          </cell>
          <cell r="E4035" t="str">
            <v>柱付寸法･幅1,820mm×奥行き910mm</v>
          </cell>
          <cell r="G4035" t="str">
            <v>ヶ所</v>
          </cell>
          <cell r="H4035">
            <v>123300</v>
          </cell>
          <cell r="I4035" t="str">
            <v>標準書〔Ⅰ〕-</v>
          </cell>
          <cell r="J4035">
            <v>355</v>
          </cell>
        </row>
        <row r="4036">
          <cell r="B4036">
            <v>2670600</v>
          </cell>
          <cell r="C4036" t="str">
            <v>玄関化粧庇･(日本瓦葺)</v>
          </cell>
          <cell r="E4036" t="str">
            <v>柱付寸法･幅1,820mm×奥行き1,360mm</v>
          </cell>
          <cell r="G4036" t="str">
            <v>ヶ所</v>
          </cell>
          <cell r="H4036">
            <v>152300</v>
          </cell>
          <cell r="I4036" t="str">
            <v>標準書〔Ⅰ〕-</v>
          </cell>
          <cell r="J4036">
            <v>355</v>
          </cell>
        </row>
        <row r="4037">
          <cell r="B4037">
            <v>2670610</v>
          </cell>
          <cell r="C4037" t="str">
            <v>玄関化粧庇･(日本瓦葺)</v>
          </cell>
          <cell r="E4037" t="str">
            <v>柱付寸法･幅1,820mm×奥行き1,820mm</v>
          </cell>
          <cell r="G4037" t="str">
            <v>ヶ所</v>
          </cell>
          <cell r="H4037">
            <v>181100</v>
          </cell>
          <cell r="I4037" t="str">
            <v>標準書〔Ⅰ〕-</v>
          </cell>
          <cell r="J4037">
            <v>355</v>
          </cell>
        </row>
        <row r="4038">
          <cell r="B4038">
            <v>2670620</v>
          </cell>
          <cell r="C4038" t="str">
            <v>玄関化粧庇･(日本瓦葺)</v>
          </cell>
          <cell r="E4038" t="str">
            <v>柱付寸法･幅2,730mm×奥行き910mm</v>
          </cell>
          <cell r="G4038" t="str">
            <v>ヶ所</v>
          </cell>
          <cell r="H4038">
            <v>159800</v>
          </cell>
          <cell r="I4038" t="str">
            <v>標準書〔Ⅰ〕-</v>
          </cell>
          <cell r="J4038">
            <v>355</v>
          </cell>
        </row>
        <row r="4039">
          <cell r="B4039">
            <v>2670630</v>
          </cell>
          <cell r="C4039" t="str">
            <v>玄関化粧庇･(日本瓦葺)</v>
          </cell>
          <cell r="E4039" t="str">
            <v>柱付寸法･幅2,730mm×奥行き1,360mm</v>
          </cell>
          <cell r="G4039" t="str">
            <v>ヶ所</v>
          </cell>
          <cell r="H4039">
            <v>199900</v>
          </cell>
          <cell r="I4039" t="str">
            <v>標準書〔Ⅰ〕-</v>
          </cell>
          <cell r="J4039">
            <v>355</v>
          </cell>
        </row>
        <row r="4040">
          <cell r="B4040">
            <v>2670640</v>
          </cell>
          <cell r="C4040" t="str">
            <v>玄関化粧庇･(日本瓦葺)</v>
          </cell>
          <cell r="E4040" t="str">
            <v>柱付寸法･幅2,730mm×奥行き1,820mm</v>
          </cell>
          <cell r="G4040" t="str">
            <v>ヶ所</v>
          </cell>
          <cell r="H4040">
            <v>243000</v>
          </cell>
          <cell r="I4040" t="str">
            <v>標準書〔Ⅰ〕-</v>
          </cell>
          <cell r="J4040">
            <v>355</v>
          </cell>
        </row>
        <row r="4041">
          <cell r="B4041">
            <v>2670650</v>
          </cell>
          <cell r="C4041" t="str">
            <v>木製戸袋</v>
          </cell>
          <cell r="E4041" t="str">
            <v>幅910mm×高さ910mm･耐水ﾗﾜﾝ合板張</v>
          </cell>
          <cell r="G4041" t="str">
            <v>ヶ所</v>
          </cell>
          <cell r="H4041">
            <v>8730</v>
          </cell>
          <cell r="I4041" t="str">
            <v>標準書〔Ⅰ〕-</v>
          </cell>
          <cell r="J4041">
            <v>355</v>
          </cell>
        </row>
        <row r="4042">
          <cell r="B4042">
            <v>2670660</v>
          </cell>
          <cell r="C4042" t="str">
            <v>木製戸袋</v>
          </cell>
          <cell r="E4042" t="str">
            <v>幅910mm×高さ1,360mm･耐水ﾗﾜﾝ合板張</v>
          </cell>
          <cell r="G4042" t="str">
            <v>ヶ所</v>
          </cell>
          <cell r="H4042">
            <v>9880</v>
          </cell>
          <cell r="I4042" t="str">
            <v>標準書〔Ⅰ〕-</v>
          </cell>
          <cell r="J4042">
            <v>355</v>
          </cell>
        </row>
        <row r="4043">
          <cell r="B4043">
            <v>2670670</v>
          </cell>
          <cell r="C4043" t="str">
            <v>木製戸袋</v>
          </cell>
          <cell r="E4043" t="str">
            <v>幅910mm×高さ1,800mm･耐水ﾗﾜﾝ合板張</v>
          </cell>
          <cell r="G4043" t="str">
            <v>ヶ所</v>
          </cell>
          <cell r="H4043">
            <v>13100</v>
          </cell>
          <cell r="I4043" t="str">
            <v>標準書〔Ⅰ〕-</v>
          </cell>
          <cell r="J4043">
            <v>355</v>
          </cell>
        </row>
        <row r="4044">
          <cell r="B4044">
            <v>2670680</v>
          </cell>
          <cell r="C4044" t="str">
            <v>木製面格子</v>
          </cell>
          <cell r="E4044" t="str">
            <v>面格子45mm×45mm･塗装工事を含まず</v>
          </cell>
          <cell r="G4044" t="str">
            <v>m2</v>
          </cell>
          <cell r="H4044">
            <v>8600</v>
          </cell>
          <cell r="I4044" t="str">
            <v>標準書〔Ⅰ〕-</v>
          </cell>
          <cell r="J4044">
            <v>355</v>
          </cell>
        </row>
        <row r="4045">
          <cell r="B4045">
            <v>2670690</v>
          </cell>
          <cell r="C4045" t="str">
            <v>木製出窓･(建具除く)</v>
          </cell>
          <cell r="E4045" t="str">
            <v>幅1,360mm×高さ910mm×奥行き300mm未満</v>
          </cell>
          <cell r="G4045" t="str">
            <v>ヶ所</v>
          </cell>
          <cell r="H4045">
            <v>27600</v>
          </cell>
          <cell r="I4045" t="str">
            <v>標準書〔Ⅰ〕-</v>
          </cell>
          <cell r="J4045">
            <v>355</v>
          </cell>
        </row>
        <row r="4046">
          <cell r="B4046">
            <v>2670700</v>
          </cell>
          <cell r="C4046" t="str">
            <v>木製出窓･(建具除く)</v>
          </cell>
          <cell r="E4046" t="str">
            <v>幅1,360mm×高さ1,360mm×奥行き300mm未満</v>
          </cell>
          <cell r="G4046" t="str">
            <v>ヶ所</v>
          </cell>
          <cell r="H4046">
            <v>30900</v>
          </cell>
          <cell r="I4046" t="str">
            <v>標準書〔Ⅰ〕-</v>
          </cell>
          <cell r="J4046">
            <v>355</v>
          </cell>
        </row>
        <row r="4047">
          <cell r="B4047">
            <v>2670710</v>
          </cell>
          <cell r="C4047" t="str">
            <v>木製出窓･(建具除く)</v>
          </cell>
          <cell r="E4047" t="str">
            <v>幅1,820mm×高さ910mm×奥行き300mm未満</v>
          </cell>
          <cell r="G4047" t="str">
            <v>ヶ所</v>
          </cell>
          <cell r="H4047">
            <v>34400</v>
          </cell>
          <cell r="I4047" t="str">
            <v>標準書〔Ⅰ〕-</v>
          </cell>
          <cell r="J4047">
            <v>355</v>
          </cell>
        </row>
        <row r="4048">
          <cell r="B4048">
            <v>2670720</v>
          </cell>
          <cell r="C4048" t="str">
            <v>木製出窓･(建具除く)</v>
          </cell>
          <cell r="E4048" t="str">
            <v>幅1,820mm×高さ910mm×奥行き300mm以上</v>
          </cell>
          <cell r="G4048" t="str">
            <v>ヶ所</v>
          </cell>
          <cell r="H4048">
            <v>44100</v>
          </cell>
          <cell r="I4048" t="str">
            <v>標準書〔Ⅰ〕-</v>
          </cell>
          <cell r="J4048">
            <v>355</v>
          </cell>
        </row>
        <row r="4049">
          <cell r="B4049">
            <v>2670730</v>
          </cell>
          <cell r="C4049" t="str">
            <v>木製出窓･(建具除く)</v>
          </cell>
          <cell r="E4049" t="str">
            <v>幅1,820mm×高さ1,360mm×奥行き300mm未満</v>
          </cell>
          <cell r="G4049" t="str">
            <v>ヶ所</v>
          </cell>
          <cell r="H4049">
            <v>36700</v>
          </cell>
          <cell r="I4049" t="str">
            <v>標準書〔Ⅰ〕-</v>
          </cell>
          <cell r="J4049">
            <v>355</v>
          </cell>
        </row>
        <row r="4050">
          <cell r="B4050">
            <v>2670740</v>
          </cell>
          <cell r="C4050" t="str">
            <v>木製出窓･(建具除く)</v>
          </cell>
          <cell r="E4050" t="str">
            <v>幅1,820mm×高さ1,360mm×奥行き300mm以上</v>
          </cell>
          <cell r="G4050" t="str">
            <v>ヶ所</v>
          </cell>
          <cell r="H4050">
            <v>47400</v>
          </cell>
          <cell r="I4050" t="str">
            <v>標準書〔Ⅰ〕-</v>
          </cell>
          <cell r="J4050">
            <v>355</v>
          </cell>
        </row>
        <row r="4051">
          <cell r="B4051">
            <v>2670750</v>
          </cell>
          <cell r="C4051" t="str">
            <v>木製出窓･(建具除く)</v>
          </cell>
          <cell r="E4051" t="str">
            <v>幅2,730mm×高さ1,360mm×奥行き300mm未満</v>
          </cell>
          <cell r="G4051" t="str">
            <v>ヶ所</v>
          </cell>
          <cell r="H4051">
            <v>51600</v>
          </cell>
          <cell r="I4051" t="str">
            <v>標準書〔Ⅰ〕-</v>
          </cell>
          <cell r="J4051">
            <v>355</v>
          </cell>
        </row>
        <row r="4052">
          <cell r="B4052">
            <v>2670760</v>
          </cell>
          <cell r="C4052" t="str">
            <v>木製出窓･(建具除く)</v>
          </cell>
          <cell r="E4052" t="str">
            <v>幅2,730mm×高さ1,360mm×奥行き300mm以上</v>
          </cell>
          <cell r="G4052" t="str">
            <v>ヶ所</v>
          </cell>
          <cell r="H4052">
            <v>66400</v>
          </cell>
          <cell r="I4052" t="str">
            <v>標準書〔Ⅰ〕-</v>
          </cell>
          <cell r="J4052">
            <v>355</v>
          </cell>
        </row>
        <row r="4053">
          <cell r="B4053">
            <v>2680010</v>
          </cell>
          <cell r="C4053" t="str">
            <v>錺(金属)工事</v>
          </cell>
          <cell r="E4053" t="str">
            <v>塩ﾋﾞ製･半円･幅100mm･受金物共</v>
          </cell>
          <cell r="G4053" t="str">
            <v>床m2</v>
          </cell>
          <cell r="H4053">
            <v>1430</v>
          </cell>
          <cell r="I4053" t="str">
            <v>標準書〔Ⅰ〕-</v>
          </cell>
          <cell r="J4053">
            <v>356</v>
          </cell>
        </row>
        <row r="4054">
          <cell r="B4054">
            <v>2680020</v>
          </cell>
          <cell r="C4054" t="str">
            <v>錺(金属)工事</v>
          </cell>
          <cell r="E4054" t="str">
            <v>塩ﾋﾞ製･半円･幅105mm･受金物共</v>
          </cell>
          <cell r="G4054" t="str">
            <v>床m2</v>
          </cell>
          <cell r="H4054">
            <v>1440</v>
          </cell>
          <cell r="I4054" t="str">
            <v>標準書〔Ⅰ〕-</v>
          </cell>
          <cell r="J4054">
            <v>356</v>
          </cell>
        </row>
        <row r="4055">
          <cell r="B4055">
            <v>2680030</v>
          </cell>
          <cell r="C4055" t="str">
            <v>錺(金属)工事</v>
          </cell>
          <cell r="E4055" t="str">
            <v>塩ﾋﾞ製･半円･幅120mm･受金物共</v>
          </cell>
          <cell r="G4055" t="str">
            <v>床m2</v>
          </cell>
          <cell r="H4055">
            <v>1660</v>
          </cell>
          <cell r="I4055" t="str">
            <v>標準書〔Ⅰ〕-</v>
          </cell>
          <cell r="J4055">
            <v>356</v>
          </cell>
        </row>
        <row r="4056">
          <cell r="B4056">
            <v>2680040</v>
          </cell>
          <cell r="C4056" t="str">
            <v>錺(金属)工事</v>
          </cell>
          <cell r="E4056" t="str">
            <v>塩ﾋﾞ製･角型･幅120mm･受金物共</v>
          </cell>
          <cell r="G4056" t="str">
            <v>床m2</v>
          </cell>
          <cell r="H4056">
            <v>2020</v>
          </cell>
          <cell r="I4056" t="str">
            <v>標準書〔Ⅰ〕-</v>
          </cell>
          <cell r="J4056">
            <v>356</v>
          </cell>
        </row>
        <row r="4057">
          <cell r="B4057">
            <v>2680050</v>
          </cell>
          <cell r="C4057" t="str">
            <v>錺(金属)工事</v>
          </cell>
          <cell r="E4057" t="str">
            <v>塩ﾋﾞ製･角型･幅150mm･受金物共</v>
          </cell>
          <cell r="G4057" t="str">
            <v>床m2</v>
          </cell>
          <cell r="H4057">
            <v>2220</v>
          </cell>
          <cell r="I4057" t="str">
            <v>標準書〔Ⅰ〕-</v>
          </cell>
          <cell r="J4057">
            <v>356</v>
          </cell>
        </row>
        <row r="4058">
          <cell r="B4058">
            <v>2680060</v>
          </cell>
          <cell r="C4058" t="str">
            <v>塗装工事</v>
          </cell>
          <cell r="E4058" t="str">
            <v>専用･共同住宅(和室主体用)</v>
          </cell>
          <cell r="G4058" t="str">
            <v>延m2</v>
          </cell>
          <cell r="H4058">
            <v>2950</v>
          </cell>
          <cell r="I4058" t="str">
            <v>標準書〔Ⅰ〕-</v>
          </cell>
          <cell r="J4058">
            <v>356</v>
          </cell>
        </row>
        <row r="4059">
          <cell r="B4059">
            <v>2680070</v>
          </cell>
          <cell r="C4059" t="str">
            <v>塗装工事</v>
          </cell>
          <cell r="E4059" t="str">
            <v>専用･共同住宅(洋室主体用)</v>
          </cell>
          <cell r="G4059" t="str">
            <v>延m2</v>
          </cell>
          <cell r="H4059">
            <v>3510</v>
          </cell>
          <cell r="I4059" t="str">
            <v>標準書〔Ⅰ〕-</v>
          </cell>
          <cell r="J4059">
            <v>356</v>
          </cell>
        </row>
        <row r="4060">
          <cell r="B4060">
            <v>2680080</v>
          </cell>
          <cell r="C4060" t="str">
            <v>塗装工事</v>
          </cell>
          <cell r="E4060" t="str">
            <v>店舗･事務所</v>
          </cell>
          <cell r="G4060" t="str">
            <v>延m2</v>
          </cell>
          <cell r="H4060">
            <v>4110</v>
          </cell>
          <cell r="I4060" t="str">
            <v>標準書〔Ⅰ〕-</v>
          </cell>
          <cell r="J4060">
            <v>356</v>
          </cell>
        </row>
        <row r="4061">
          <cell r="B4061">
            <v>2680090</v>
          </cell>
          <cell r="C4061" t="str">
            <v>塗装工事</v>
          </cell>
          <cell r="E4061" t="str">
            <v>工場･倉庫</v>
          </cell>
          <cell r="G4061" t="str">
            <v>延m2</v>
          </cell>
          <cell r="H4061">
            <v>2160</v>
          </cell>
          <cell r="I4061" t="str">
            <v>標準書〔Ⅰ〕-</v>
          </cell>
          <cell r="J4061">
            <v>356</v>
          </cell>
        </row>
        <row r="4062">
          <cell r="B4062">
            <v>2710010</v>
          </cell>
          <cell r="C4062" t="str">
            <v>電灯設備･(非木造)</v>
          </cell>
          <cell r="E4062" t="str">
            <v>住居系･配線･配管･付属品共･(照明器具を除く)</v>
          </cell>
          <cell r="G4062" t="str">
            <v>ヶ所</v>
          </cell>
          <cell r="H4062">
            <v>11800</v>
          </cell>
          <cell r="I4062" t="str">
            <v>標準書〔Ⅰ〕-</v>
          </cell>
          <cell r="J4062">
            <v>357</v>
          </cell>
        </row>
        <row r="4063">
          <cell r="B4063">
            <v>2710020</v>
          </cell>
          <cell r="C4063" t="str">
            <v>電灯設備･(非木造)</v>
          </cell>
          <cell r="E4063" t="str">
            <v>住居系･配線･配管･付属品･照明器具･上</v>
          </cell>
          <cell r="G4063" t="str">
            <v>ヶ所</v>
          </cell>
          <cell r="H4063">
            <v>32900</v>
          </cell>
          <cell r="I4063" t="str">
            <v>標準書〔Ⅰ〕-</v>
          </cell>
          <cell r="J4063">
            <v>357</v>
          </cell>
        </row>
        <row r="4064">
          <cell r="B4064">
            <v>2710030</v>
          </cell>
          <cell r="C4064" t="str">
            <v>電灯設備･(非木造)</v>
          </cell>
          <cell r="E4064" t="str">
            <v>住居系･配線･配管･付属品･照明器具･中</v>
          </cell>
          <cell r="G4064" t="str">
            <v>ヶ所</v>
          </cell>
          <cell r="H4064">
            <v>28700</v>
          </cell>
          <cell r="I4064" t="str">
            <v>標準書〔Ⅰ〕-</v>
          </cell>
          <cell r="J4064">
            <v>357</v>
          </cell>
        </row>
        <row r="4065">
          <cell r="B4065">
            <v>2710040</v>
          </cell>
          <cell r="C4065" t="str">
            <v>電灯設備･(非木造)</v>
          </cell>
          <cell r="E4065" t="str">
            <v>住居系･配線･配管･付属品･照明器具･並</v>
          </cell>
          <cell r="G4065" t="str">
            <v>ヶ所</v>
          </cell>
          <cell r="H4065">
            <v>24400</v>
          </cell>
          <cell r="I4065" t="str">
            <v>標準書〔Ⅰ〕-</v>
          </cell>
          <cell r="J4065">
            <v>357</v>
          </cell>
        </row>
        <row r="4066">
          <cell r="B4066">
            <v>2710042</v>
          </cell>
          <cell r="C4066" t="str">
            <v>電灯設備･(非木造)</v>
          </cell>
          <cell r="E4066" t="str">
            <v>共同住宅系･配線･配管･付属品共･(照明器具を除く)</v>
          </cell>
          <cell r="G4066" t="str">
            <v>ヶ所</v>
          </cell>
          <cell r="H4066">
            <v>12600</v>
          </cell>
          <cell r="I4066" t="str">
            <v>標準書〔Ⅰ〕-</v>
          </cell>
          <cell r="J4066">
            <v>357</v>
          </cell>
        </row>
        <row r="4067">
          <cell r="B4067">
            <v>2710044</v>
          </cell>
          <cell r="C4067" t="str">
            <v>電灯設備･(非木造)</v>
          </cell>
          <cell r="E4067" t="str">
            <v>共同住宅系･配線･配管･付属品･照明器具･上</v>
          </cell>
          <cell r="G4067" t="str">
            <v>ヶ所</v>
          </cell>
          <cell r="H4067">
            <v>33100</v>
          </cell>
          <cell r="I4067" t="str">
            <v>標準書〔Ⅰ〕-</v>
          </cell>
          <cell r="J4067">
            <v>357</v>
          </cell>
        </row>
        <row r="4068">
          <cell r="B4068">
            <v>2710046</v>
          </cell>
          <cell r="C4068" t="str">
            <v>電灯設備･(非木造)</v>
          </cell>
          <cell r="E4068" t="str">
            <v>共同住宅系･配線･配管･付属品･照明器具･中</v>
          </cell>
          <cell r="G4068" t="str">
            <v>ヶ所</v>
          </cell>
          <cell r="H4068">
            <v>29100</v>
          </cell>
          <cell r="I4068" t="str">
            <v>標準書〔Ⅰ〕-</v>
          </cell>
          <cell r="J4068">
            <v>357</v>
          </cell>
        </row>
        <row r="4069">
          <cell r="B4069">
            <v>2710048</v>
          </cell>
          <cell r="C4069" t="str">
            <v>電灯設備･(非木造)</v>
          </cell>
          <cell r="E4069" t="str">
            <v>共同住宅系･配線･配管･付属品･照明器具･並</v>
          </cell>
          <cell r="G4069" t="str">
            <v>ヶ所</v>
          </cell>
          <cell r="H4069">
            <v>24800</v>
          </cell>
          <cell r="I4069" t="str">
            <v>標準書〔Ⅰ〕-</v>
          </cell>
          <cell r="J4069">
            <v>357</v>
          </cell>
        </row>
        <row r="4070">
          <cell r="B4070">
            <v>2710050</v>
          </cell>
          <cell r="C4070" t="str">
            <v>電灯設備･(非木造)</v>
          </cell>
          <cell r="E4070" t="str">
            <v>事務所系･配線･配管･付属品共(照明器具を除く)</v>
          </cell>
          <cell r="G4070" t="str">
            <v>ヶ所</v>
          </cell>
          <cell r="H4070">
            <v>13900</v>
          </cell>
          <cell r="I4070" t="str">
            <v>標準書〔Ⅰ〕-</v>
          </cell>
          <cell r="J4070">
            <v>357</v>
          </cell>
        </row>
        <row r="4071">
          <cell r="B4071">
            <v>2710060</v>
          </cell>
          <cell r="C4071" t="str">
            <v>電灯設備･(非木造)</v>
          </cell>
          <cell r="E4071" t="str">
            <v>事務所系･配線･配管･付属品･照明器具･上</v>
          </cell>
          <cell r="G4071" t="str">
            <v>ヶ所</v>
          </cell>
          <cell r="H4071">
            <v>36300</v>
          </cell>
          <cell r="I4071" t="str">
            <v>標準書〔Ⅰ〕-</v>
          </cell>
          <cell r="J4071">
            <v>357</v>
          </cell>
        </row>
        <row r="4072">
          <cell r="B4072">
            <v>2710070</v>
          </cell>
          <cell r="C4072" t="str">
            <v>電灯設備･(非木造)</v>
          </cell>
          <cell r="E4072" t="str">
            <v>事務所系･配線･配管･付属品･照明器具･中</v>
          </cell>
          <cell r="G4072" t="str">
            <v>ヶ所</v>
          </cell>
          <cell r="H4072">
            <v>26600</v>
          </cell>
          <cell r="I4072" t="str">
            <v>標準書〔Ⅰ〕-</v>
          </cell>
          <cell r="J4072">
            <v>357</v>
          </cell>
        </row>
        <row r="4073">
          <cell r="B4073">
            <v>2710080</v>
          </cell>
          <cell r="C4073" t="str">
            <v>電灯設備･(非木造)</v>
          </cell>
          <cell r="E4073" t="str">
            <v>事務所系･配線･配管･付属品･照明器具･並</v>
          </cell>
          <cell r="G4073" t="str">
            <v>ヶ所</v>
          </cell>
          <cell r="H4073">
            <v>23200</v>
          </cell>
          <cell r="I4073" t="str">
            <v>標準書〔Ⅰ〕-</v>
          </cell>
          <cell r="J4073">
            <v>357</v>
          </cell>
        </row>
        <row r="4074">
          <cell r="B4074">
            <v>2710082</v>
          </cell>
          <cell r="C4074" t="str">
            <v>電灯設備･(非木造)</v>
          </cell>
          <cell r="E4074" t="str">
            <v>店舗系･配線･配管･付属品共･(照明器具を除く)</v>
          </cell>
          <cell r="G4074" t="str">
            <v>ヶ所</v>
          </cell>
          <cell r="H4074">
            <v>10600</v>
          </cell>
          <cell r="I4074" t="str">
            <v>標準書〔Ⅰ〕-</v>
          </cell>
          <cell r="J4074">
            <v>357</v>
          </cell>
        </row>
        <row r="4075">
          <cell r="B4075">
            <v>2710084</v>
          </cell>
          <cell r="C4075" t="str">
            <v>電灯設備･(非木造)</v>
          </cell>
          <cell r="E4075" t="str">
            <v>店舗系･配線･配管･付属品･照明器具･上</v>
          </cell>
          <cell r="G4075" t="str">
            <v>ヶ所</v>
          </cell>
          <cell r="H4075">
            <v>36500</v>
          </cell>
          <cell r="I4075" t="str">
            <v>標準書〔Ⅰ〕-</v>
          </cell>
          <cell r="J4075">
            <v>357</v>
          </cell>
        </row>
        <row r="4076">
          <cell r="B4076">
            <v>2710086</v>
          </cell>
          <cell r="C4076" t="str">
            <v>電灯設備･(非木造)</v>
          </cell>
          <cell r="E4076" t="str">
            <v>店舗系･配線･配管･付属品･照明器具･中</v>
          </cell>
          <cell r="G4076" t="str">
            <v>ヶ所</v>
          </cell>
          <cell r="H4076">
            <v>25000</v>
          </cell>
          <cell r="I4076" t="str">
            <v>標準書〔Ⅰ〕-</v>
          </cell>
          <cell r="J4076">
            <v>357</v>
          </cell>
        </row>
        <row r="4077">
          <cell r="B4077">
            <v>2710088</v>
          </cell>
          <cell r="C4077" t="str">
            <v>電灯設備･(非木造)</v>
          </cell>
          <cell r="E4077" t="str">
            <v>店舗系･配線･配管･付属品･照明器具･並</v>
          </cell>
          <cell r="G4077" t="str">
            <v>ヶ所</v>
          </cell>
          <cell r="H4077">
            <v>21100</v>
          </cell>
          <cell r="I4077" t="str">
            <v>標準書〔Ⅰ〕-</v>
          </cell>
          <cell r="J4077">
            <v>357</v>
          </cell>
        </row>
        <row r="4078">
          <cell r="B4078">
            <v>2710090</v>
          </cell>
          <cell r="C4078" t="str">
            <v>電灯設備･(非木造)</v>
          </cell>
          <cell r="E4078" t="str">
            <v>工場系･配線･配管･付属品共･(照明器具を除く)</v>
          </cell>
          <cell r="G4078" t="str">
            <v>ヶ所</v>
          </cell>
          <cell r="H4078">
            <v>17100</v>
          </cell>
          <cell r="I4078" t="str">
            <v>標準書〔Ⅰ〕-</v>
          </cell>
          <cell r="J4078">
            <v>357</v>
          </cell>
        </row>
        <row r="4079">
          <cell r="B4079">
            <v>2710100</v>
          </cell>
          <cell r="C4079" t="str">
            <v>電灯設備･(非木造)</v>
          </cell>
          <cell r="E4079" t="str">
            <v>工場系･配線･配管･付属品･照明器具･上</v>
          </cell>
          <cell r="G4079" t="str">
            <v>ヶ所</v>
          </cell>
          <cell r="H4079">
            <v>27500</v>
          </cell>
          <cell r="I4079" t="str">
            <v>標準書〔Ⅰ〕-</v>
          </cell>
          <cell r="J4079">
            <v>357</v>
          </cell>
        </row>
        <row r="4080">
          <cell r="B4080">
            <v>2710110</v>
          </cell>
          <cell r="C4080" t="str">
            <v>電灯設備･(非木造)</v>
          </cell>
          <cell r="E4080" t="str">
            <v>工場系･配線･配管･付属品･照明器具･中</v>
          </cell>
          <cell r="G4080" t="str">
            <v>ヶ所</v>
          </cell>
          <cell r="H4080">
            <v>24800</v>
          </cell>
          <cell r="I4080" t="str">
            <v>標準書〔Ⅰ〕-</v>
          </cell>
          <cell r="J4080">
            <v>357</v>
          </cell>
        </row>
        <row r="4081">
          <cell r="B4081">
            <v>2710120</v>
          </cell>
          <cell r="C4081" t="str">
            <v>電灯設備･(非木造)</v>
          </cell>
          <cell r="E4081" t="str">
            <v>工場系･配線･配管･付属品･照明器具･並</v>
          </cell>
          <cell r="G4081" t="str">
            <v>ヶ所</v>
          </cell>
          <cell r="H4081">
            <v>24400</v>
          </cell>
          <cell r="I4081" t="str">
            <v>標準書〔Ⅰ〕-</v>
          </cell>
          <cell r="J4081">
            <v>357</v>
          </cell>
        </row>
        <row r="4082">
          <cell r="B4082">
            <v>2710122</v>
          </cell>
          <cell r="C4082" t="str">
            <v>電灯設備･(非木造)</v>
          </cell>
          <cell r="E4082" t="str">
            <v>倉庫系･配線･配管･付属品共･(照明器具を除く)</v>
          </cell>
          <cell r="G4082" t="str">
            <v>ヶ所</v>
          </cell>
          <cell r="H4082">
            <v>10300</v>
          </cell>
          <cell r="I4082" t="str">
            <v>標準書〔Ⅰ〕-</v>
          </cell>
          <cell r="J4082">
            <v>357</v>
          </cell>
        </row>
        <row r="4083">
          <cell r="B4083">
            <v>2710124</v>
          </cell>
          <cell r="C4083" t="str">
            <v>電灯設備･(非木造)</v>
          </cell>
          <cell r="E4083" t="str">
            <v>倉庫系･配線･配管･付属品･照明器具･上</v>
          </cell>
          <cell r="G4083" t="str">
            <v>ヶ所</v>
          </cell>
          <cell r="H4083">
            <v>20500</v>
          </cell>
          <cell r="I4083" t="str">
            <v>標準書〔Ⅰ〕-</v>
          </cell>
          <cell r="J4083">
            <v>357</v>
          </cell>
        </row>
        <row r="4084">
          <cell r="B4084">
            <v>2710126</v>
          </cell>
          <cell r="C4084" t="str">
            <v>電灯設備･(非木造)</v>
          </cell>
          <cell r="E4084" t="str">
            <v>倉庫系･配線･配管･付属品･照明器具･中</v>
          </cell>
          <cell r="G4084" t="str">
            <v>ヶ所</v>
          </cell>
          <cell r="H4084">
            <v>17900</v>
          </cell>
          <cell r="I4084" t="str">
            <v>標準書〔Ⅰ〕-</v>
          </cell>
          <cell r="J4084">
            <v>357</v>
          </cell>
        </row>
        <row r="4085">
          <cell r="B4085">
            <v>2710128</v>
          </cell>
          <cell r="C4085" t="str">
            <v>電灯設備･(非木造)</v>
          </cell>
          <cell r="E4085" t="str">
            <v>倉庫系･配線･配管･付属品･照明器具･並</v>
          </cell>
          <cell r="G4085" t="str">
            <v>ヶ所</v>
          </cell>
          <cell r="H4085">
            <v>17500</v>
          </cell>
          <cell r="I4085" t="str">
            <v>標準書〔Ⅰ〕-</v>
          </cell>
          <cell r="J4085">
            <v>357</v>
          </cell>
        </row>
        <row r="4086">
          <cell r="B4086">
            <v>2710130</v>
          </cell>
          <cell r="C4086" t="str">
            <v>換気扇</v>
          </cell>
          <cell r="E4086" t="str">
            <v>羽根径200mm･(台所用)</v>
          </cell>
          <cell r="G4086" t="str">
            <v>ヶ所</v>
          </cell>
          <cell r="H4086">
            <v>15100</v>
          </cell>
          <cell r="I4086" t="str">
            <v>標準書〔Ⅰ〕-</v>
          </cell>
          <cell r="J4086">
            <v>357</v>
          </cell>
        </row>
        <row r="4087">
          <cell r="B4087">
            <v>2710140</v>
          </cell>
          <cell r="C4087" t="str">
            <v>換気扇</v>
          </cell>
          <cell r="E4087" t="str">
            <v>羽根径250mm･(台所用)</v>
          </cell>
          <cell r="G4087" t="str">
            <v>ヶ所</v>
          </cell>
          <cell r="H4087">
            <v>17200</v>
          </cell>
          <cell r="I4087" t="str">
            <v>標準書〔Ⅰ〕-</v>
          </cell>
          <cell r="J4087">
            <v>357</v>
          </cell>
        </row>
        <row r="4088">
          <cell r="B4088">
            <v>2710150</v>
          </cell>
          <cell r="C4088" t="str">
            <v>換気扇</v>
          </cell>
          <cell r="E4088" t="str">
            <v>羽根径300mm･(台所用)</v>
          </cell>
          <cell r="G4088" t="str">
            <v>ヶ所</v>
          </cell>
          <cell r="H4088">
            <v>20700</v>
          </cell>
          <cell r="I4088" t="str">
            <v>標準書〔Ⅰ〕-</v>
          </cell>
          <cell r="J4088">
            <v>357</v>
          </cell>
        </row>
        <row r="4089">
          <cell r="B4089">
            <v>2710160</v>
          </cell>
          <cell r="C4089" t="str">
            <v>換気扇</v>
          </cell>
          <cell r="E4089" t="str">
            <v>羽根径150mm･(浴室用)</v>
          </cell>
          <cell r="G4089" t="str">
            <v>ヶ所</v>
          </cell>
          <cell r="H4089">
            <v>13400</v>
          </cell>
          <cell r="I4089" t="str">
            <v>標準書〔Ⅰ〕-</v>
          </cell>
          <cell r="J4089">
            <v>357</v>
          </cell>
        </row>
        <row r="4090">
          <cell r="B4090">
            <v>2710170</v>
          </cell>
          <cell r="C4090" t="str">
            <v>換気扇</v>
          </cell>
          <cell r="E4090" t="str">
            <v>羽根径200mm･(居室用･格子)</v>
          </cell>
          <cell r="G4090" t="str">
            <v>ヶ所</v>
          </cell>
          <cell r="H4090">
            <v>16100</v>
          </cell>
          <cell r="I4090" t="str">
            <v>標準書〔Ⅰ〕-</v>
          </cell>
          <cell r="J4090">
            <v>357</v>
          </cell>
        </row>
        <row r="4091">
          <cell r="B4091">
            <v>2710180</v>
          </cell>
          <cell r="C4091" t="str">
            <v>換気扇</v>
          </cell>
          <cell r="E4091" t="str">
            <v>羽根径250mm･(居室用･格子)</v>
          </cell>
          <cell r="G4091" t="str">
            <v>ヶ所</v>
          </cell>
          <cell r="H4091">
            <v>18100</v>
          </cell>
          <cell r="I4091" t="str">
            <v>標準書〔Ⅰ〕-</v>
          </cell>
          <cell r="J4091">
            <v>357</v>
          </cell>
        </row>
        <row r="4092">
          <cell r="B4092">
            <v>2710190</v>
          </cell>
          <cell r="C4092" t="str">
            <v>換気扇（天井埋込型）</v>
          </cell>
          <cell r="E4092" t="str">
            <v>羽根径100mm･(居室用)</v>
          </cell>
          <cell r="G4092" t="str">
            <v>ヶ所</v>
          </cell>
          <cell r="H4092">
            <v>73500</v>
          </cell>
          <cell r="I4092" t="str">
            <v>標準書〔Ⅰ〕-</v>
          </cell>
          <cell r="J4092">
            <v>357</v>
          </cell>
        </row>
        <row r="4093">
          <cell r="B4093">
            <v>2710200</v>
          </cell>
          <cell r="C4093" t="str">
            <v>換気扇（天井埋込型）</v>
          </cell>
          <cell r="E4093" t="str">
            <v>羽根径100mm･(浴室･便所用)</v>
          </cell>
          <cell r="G4093" t="str">
            <v>ヶ所</v>
          </cell>
          <cell r="H4093">
            <v>38000</v>
          </cell>
          <cell r="I4093" t="str">
            <v>標準書〔Ⅰ〕-</v>
          </cell>
          <cell r="J4093">
            <v>357</v>
          </cell>
        </row>
        <row r="4094">
          <cell r="B4094">
            <v>2710210</v>
          </cell>
          <cell r="C4094" t="str">
            <v>有圧換気扇（産業用）</v>
          </cell>
          <cell r="E4094" t="str">
            <v>羽根径300mm</v>
          </cell>
          <cell r="G4094" t="str">
            <v>ヶ所</v>
          </cell>
          <cell r="H4094">
            <v>29600</v>
          </cell>
          <cell r="I4094" t="str">
            <v>標準書〔Ⅰ〕-</v>
          </cell>
          <cell r="J4094">
            <v>357</v>
          </cell>
        </row>
        <row r="4095">
          <cell r="B4095">
            <v>2710220</v>
          </cell>
          <cell r="C4095" t="str">
            <v>有圧換気扇（産業用）</v>
          </cell>
          <cell r="E4095" t="str">
            <v>羽根径400mm</v>
          </cell>
          <cell r="G4095" t="str">
            <v>ヶ所</v>
          </cell>
          <cell r="H4095">
            <v>38700</v>
          </cell>
          <cell r="I4095" t="str">
            <v>標準書〔Ⅰ〕-</v>
          </cell>
          <cell r="J4095">
            <v>357</v>
          </cell>
        </row>
        <row r="4096">
          <cell r="B4096">
            <v>2710230</v>
          </cell>
          <cell r="C4096" t="str">
            <v>有圧換気扇（産業用）</v>
          </cell>
          <cell r="E4096" t="str">
            <v>羽根径500mm</v>
          </cell>
          <cell r="G4096" t="str">
            <v>ヶ所</v>
          </cell>
          <cell r="H4096">
            <v>49800</v>
          </cell>
          <cell r="I4096" t="str">
            <v>標準書〔Ⅰ〕-</v>
          </cell>
          <cell r="J4096">
            <v>357</v>
          </cell>
        </row>
        <row r="4097">
          <cell r="B4097">
            <v>2710240</v>
          </cell>
          <cell r="C4097" t="str">
            <v>換気扇</v>
          </cell>
          <cell r="E4097" t="str">
            <v>有効換気量･50m3/h</v>
          </cell>
          <cell r="G4097" t="str">
            <v>ヶ所</v>
          </cell>
          <cell r="H4097">
            <v>21700</v>
          </cell>
          <cell r="I4097" t="str">
            <v>標準書〔Ⅰ〕-</v>
          </cell>
          <cell r="J4097">
            <v>357</v>
          </cell>
        </row>
        <row r="4098">
          <cell r="B4098">
            <v>2710250</v>
          </cell>
          <cell r="C4098" t="str">
            <v>換気扇</v>
          </cell>
          <cell r="E4098" t="str">
            <v>有効換気量･60m3/h</v>
          </cell>
          <cell r="G4098" t="str">
            <v>ヶ所</v>
          </cell>
          <cell r="H4098">
            <v>21900</v>
          </cell>
          <cell r="I4098" t="str">
            <v>標準書〔Ⅰ〕-</v>
          </cell>
          <cell r="J4098">
            <v>357</v>
          </cell>
        </row>
        <row r="4099">
          <cell r="B4099">
            <v>2710260</v>
          </cell>
          <cell r="C4099" t="str">
            <v>換気扇</v>
          </cell>
          <cell r="E4099" t="str">
            <v>有効換気量･75m3/h</v>
          </cell>
          <cell r="G4099" t="str">
            <v>ヶ所</v>
          </cell>
          <cell r="H4099">
            <v>22300</v>
          </cell>
          <cell r="I4099" t="str">
            <v>標準書〔Ⅰ〕-</v>
          </cell>
          <cell r="J4099">
            <v>357</v>
          </cell>
        </row>
        <row r="4100">
          <cell r="B4100">
            <v>2710270</v>
          </cell>
          <cell r="C4100" t="str">
            <v>換気扇</v>
          </cell>
          <cell r="E4100" t="str">
            <v>有効換気量･100m3/h</v>
          </cell>
          <cell r="G4100" t="str">
            <v>ヶ所</v>
          </cell>
          <cell r="H4100">
            <v>23400</v>
          </cell>
          <cell r="I4100" t="str">
            <v>標準書〔Ⅰ〕-</v>
          </cell>
          <cell r="J4100">
            <v>357</v>
          </cell>
        </row>
        <row r="4101">
          <cell r="B4101">
            <v>2710280</v>
          </cell>
          <cell r="C4101" t="str">
            <v>換気扇</v>
          </cell>
          <cell r="E4101" t="str">
            <v>有効換気量･110m3/h</v>
          </cell>
          <cell r="G4101" t="str">
            <v>ヶ所</v>
          </cell>
          <cell r="H4101">
            <v>25600</v>
          </cell>
          <cell r="I4101" t="str">
            <v>標準書〔Ⅰ〕-</v>
          </cell>
          <cell r="J4101">
            <v>357</v>
          </cell>
        </row>
        <row r="4102">
          <cell r="B4102">
            <v>2710290</v>
          </cell>
          <cell r="C4102" t="str">
            <v>換気扇</v>
          </cell>
          <cell r="E4102" t="str">
            <v>有効換気量･125m3/h</v>
          </cell>
          <cell r="G4102" t="str">
            <v>ヶ所</v>
          </cell>
          <cell r="H4102">
            <v>26500</v>
          </cell>
          <cell r="I4102" t="str">
            <v>標準書〔Ⅰ〕-</v>
          </cell>
          <cell r="J4102">
            <v>357</v>
          </cell>
        </row>
        <row r="4103">
          <cell r="B4103">
            <v>2710300</v>
          </cell>
          <cell r="C4103" t="str">
            <v>ﾊﾟｲﾌﾟﾌｧﾝ</v>
          </cell>
          <cell r="E4103" t="str">
            <v>壁･天井取付･丸形ﾙｰﾊﾞｰ･適用ﾊﾟｲﾌﾟ</v>
          </cell>
          <cell r="G4103" t="str">
            <v>ヶ所</v>
          </cell>
          <cell r="H4103">
            <v>11500</v>
          </cell>
          <cell r="I4103" t="str">
            <v>標準書〔Ⅰ〕-</v>
          </cell>
          <cell r="J4103">
            <v>357</v>
          </cell>
        </row>
        <row r="4104">
          <cell r="B4104">
            <v>2710310</v>
          </cell>
          <cell r="C4104" t="str">
            <v>ﾊﾟｲﾌﾟﾌｧﾝ</v>
          </cell>
          <cell r="E4104" t="str">
            <v>壁･天井取付･角形ﾙｰﾊﾞｰ･適用ﾊﾟｲﾌﾟ</v>
          </cell>
          <cell r="G4104" t="str">
            <v>ヶ所</v>
          </cell>
          <cell r="H4104">
            <v>13200</v>
          </cell>
          <cell r="I4104" t="str">
            <v>標準書〔Ⅰ〕-</v>
          </cell>
          <cell r="J4104">
            <v>357</v>
          </cell>
        </row>
        <row r="4105">
          <cell r="B4105">
            <v>2710320</v>
          </cell>
          <cell r="C4105" t="str">
            <v>構内(街)灯</v>
          </cell>
          <cell r="E4105" t="str">
            <v>木柱90mm×90mm･防犯灯･自動点滅器付</v>
          </cell>
          <cell r="G4105" t="str">
            <v>基</v>
          </cell>
          <cell r="H4105">
            <v>35000</v>
          </cell>
          <cell r="I4105" t="str">
            <v>標準書〔Ⅰ〕-</v>
          </cell>
          <cell r="J4105">
            <v>357</v>
          </cell>
        </row>
        <row r="4106">
          <cell r="B4106">
            <v>2710330</v>
          </cell>
          <cell r="C4106" t="str">
            <v>構内(街)灯</v>
          </cell>
          <cell r="E4106" t="str">
            <v>鋼管ﾎﾟｰﾙ･高さ5,500mm･防犯灯･自動点滅器付</v>
          </cell>
          <cell r="G4106" t="str">
            <v>基</v>
          </cell>
          <cell r="H4106">
            <v>50900</v>
          </cell>
          <cell r="I4106" t="str">
            <v>標準書〔Ⅰ〕-</v>
          </cell>
          <cell r="J4106">
            <v>357</v>
          </cell>
        </row>
        <row r="4107">
          <cell r="B4107">
            <v>2710340</v>
          </cell>
          <cell r="C4107" t="str">
            <v>構内(街)灯</v>
          </cell>
          <cell r="E4107" t="str">
            <v>照明ﾎﾟｰﾙ･自動点滅器付</v>
          </cell>
          <cell r="G4107" t="str">
            <v>基</v>
          </cell>
          <cell r="H4107">
            <v>136400</v>
          </cell>
          <cell r="I4107" t="str">
            <v>標準書〔Ⅰ〕-</v>
          </cell>
          <cell r="J4107">
            <v>357</v>
          </cell>
        </row>
        <row r="4108">
          <cell r="B4108">
            <v>2710350</v>
          </cell>
          <cell r="C4108" t="str">
            <v>門灯</v>
          </cell>
          <cell r="E4108" t="str">
            <v>埋込型･配線･配線管共</v>
          </cell>
          <cell r="G4108" t="str">
            <v>基</v>
          </cell>
          <cell r="H4108">
            <v>51400</v>
          </cell>
          <cell r="I4108" t="str">
            <v>標準書〔Ⅰ〕-</v>
          </cell>
          <cell r="J4108">
            <v>357</v>
          </cell>
        </row>
        <row r="4109">
          <cell r="B4109">
            <v>2710360</v>
          </cell>
          <cell r="C4109" t="str">
            <v>門灯</v>
          </cell>
          <cell r="E4109" t="str">
            <v>露出(外付)型･配線･配線管共</v>
          </cell>
          <cell r="G4109" t="str">
            <v>基</v>
          </cell>
          <cell r="H4109">
            <v>46000</v>
          </cell>
          <cell r="I4109" t="str">
            <v>標準書〔Ⅰ〕-</v>
          </cell>
          <cell r="J4109">
            <v>357</v>
          </cell>
        </row>
        <row r="4110">
          <cell r="B4110">
            <v>2710370</v>
          </cell>
          <cell r="C4110" t="str">
            <v>ﾃﾚﾋﾞ共聴ｱﾝﾃﾅ</v>
          </cell>
          <cell r="E4110" t="str">
            <v>VHF･UHF併設･壁面取付･ﾃﾚﾋﾞ端子別途加算</v>
          </cell>
          <cell r="G4110" t="str">
            <v>基</v>
          </cell>
          <cell r="H4110">
            <v>358000</v>
          </cell>
          <cell r="I4110" t="str">
            <v>標準書〔Ⅰ〕-</v>
          </cell>
          <cell r="J4110">
            <v>358</v>
          </cell>
        </row>
        <row r="4111">
          <cell r="B4111">
            <v>2710380</v>
          </cell>
          <cell r="C4111" t="str">
            <v>ﾃﾚﾋﾞ共聴ｱﾝﾃﾅ</v>
          </cell>
          <cell r="E4111" t="str">
            <v>VHF･UHF併設･自立型･ﾃﾚﾋﾞ端子別途加算</v>
          </cell>
          <cell r="G4111" t="str">
            <v>基</v>
          </cell>
          <cell r="H4111">
            <v>338300</v>
          </cell>
          <cell r="I4111" t="str">
            <v>標準書〔Ⅰ〕-</v>
          </cell>
          <cell r="J4111">
            <v>358</v>
          </cell>
        </row>
        <row r="4112">
          <cell r="B4112">
            <v>2710390</v>
          </cell>
          <cell r="C4112" t="str">
            <v>ﾃﾚﾋﾞ端子</v>
          </cell>
          <cell r="E4112" t="str">
            <v>1端子型･中間用･配線共</v>
          </cell>
          <cell r="G4112" t="str">
            <v>ヶ所</v>
          </cell>
          <cell r="H4112">
            <v>16900</v>
          </cell>
          <cell r="I4112" t="str">
            <v>標準書〔Ⅰ〕-</v>
          </cell>
          <cell r="J4112">
            <v>358</v>
          </cell>
        </row>
        <row r="4113">
          <cell r="B4113">
            <v>2710400</v>
          </cell>
          <cell r="C4113" t="str">
            <v>ﾃﾚﾋﾞｱﾝﾃﾅ</v>
          </cell>
          <cell r="E4113" t="str">
            <v>VHF用･屋根上設置･高さ4,000mm以下･端末整合器2</v>
          </cell>
          <cell r="G4113" t="str">
            <v>基</v>
          </cell>
          <cell r="H4113">
            <v>147900</v>
          </cell>
          <cell r="I4113" t="str">
            <v>標準書〔Ⅰ〕-</v>
          </cell>
          <cell r="J4113">
            <v>358</v>
          </cell>
        </row>
        <row r="4114">
          <cell r="B4114">
            <v>2710410</v>
          </cell>
          <cell r="C4114" t="str">
            <v>ﾃﾚﾋﾞｱﾝﾃﾅ</v>
          </cell>
          <cell r="E4114" t="str">
            <v>VHF用･屋根上設置･高さ8,000mm以下･端末整合器2</v>
          </cell>
          <cell r="G4114" t="str">
            <v>基</v>
          </cell>
          <cell r="H4114">
            <v>164100</v>
          </cell>
          <cell r="I4114" t="str">
            <v>標準書〔Ⅰ〕-</v>
          </cell>
          <cell r="J4114">
            <v>358</v>
          </cell>
        </row>
        <row r="4115">
          <cell r="B4115">
            <v>2710420</v>
          </cell>
          <cell r="C4115" t="str">
            <v>ﾃﾚﾋﾞｱﾝﾃﾅ</v>
          </cell>
          <cell r="E4115" t="str">
            <v>UHF用･屋根上設置･高さ4,000mm以下･端末整合器2</v>
          </cell>
          <cell r="G4115" t="str">
            <v>基</v>
          </cell>
          <cell r="H4115">
            <v>144900</v>
          </cell>
          <cell r="I4115" t="str">
            <v>標準書〔Ⅰ〕-</v>
          </cell>
          <cell r="J4115">
            <v>358</v>
          </cell>
        </row>
        <row r="4116">
          <cell r="B4116">
            <v>2710430</v>
          </cell>
          <cell r="C4116" t="str">
            <v>ﾃﾚﾋﾞｱﾝﾃﾅ</v>
          </cell>
          <cell r="E4116" t="str">
            <v>UHF用･屋根上設置･高さ8,000mm以下･端末整合器2</v>
          </cell>
          <cell r="G4116" t="str">
            <v>基</v>
          </cell>
          <cell r="H4116">
            <v>161100</v>
          </cell>
          <cell r="I4116" t="str">
            <v>標準書〔Ⅰ〕-</v>
          </cell>
          <cell r="J4116">
            <v>358</v>
          </cell>
        </row>
        <row r="4117">
          <cell r="B4117">
            <v>2710440</v>
          </cell>
          <cell r="C4117" t="str">
            <v>ﾃﾚﾋﾞｱﾝﾃﾅ</v>
          </cell>
          <cell r="E4117" t="str">
            <v>BS用･屋根上設置･高さ4,000mm以下･端末整合器2</v>
          </cell>
          <cell r="G4117" t="str">
            <v>基</v>
          </cell>
          <cell r="H4117">
            <v>173100</v>
          </cell>
          <cell r="I4117" t="str">
            <v>標準書〔Ⅰ〕-</v>
          </cell>
          <cell r="J4117">
            <v>358</v>
          </cell>
        </row>
        <row r="4118">
          <cell r="B4118">
            <v>2710450</v>
          </cell>
          <cell r="C4118" t="str">
            <v>ﾃﾚﾋﾞｱﾝﾃﾅ</v>
          </cell>
          <cell r="E4118" t="str">
            <v>VHF･UHF併設･屋根上設置･高さ4,000mm以下･端末整合器2</v>
          </cell>
          <cell r="G4118" t="str">
            <v>基</v>
          </cell>
          <cell r="H4118">
            <v>185000</v>
          </cell>
          <cell r="I4118" t="str">
            <v>標準書〔Ⅰ〕-</v>
          </cell>
          <cell r="J4118">
            <v>358</v>
          </cell>
        </row>
        <row r="4119">
          <cell r="B4119">
            <v>2710460</v>
          </cell>
          <cell r="C4119" t="str">
            <v>ﾃﾚﾋﾞｱﾝﾃﾅ</v>
          </cell>
          <cell r="E4119" t="str">
            <v>VHF･UHF併設･屋根上設置･高さ8,000mm以下･端末整合器2</v>
          </cell>
          <cell r="G4119" t="str">
            <v>基</v>
          </cell>
          <cell r="H4119">
            <v>202200</v>
          </cell>
          <cell r="I4119" t="str">
            <v>標準書〔Ⅰ〕-</v>
          </cell>
          <cell r="J4119">
            <v>358</v>
          </cell>
        </row>
        <row r="4120">
          <cell r="B4120">
            <v>2710470</v>
          </cell>
          <cell r="C4120" t="str">
            <v>ﾃﾚﾋﾞｱﾝﾃﾅ</v>
          </cell>
          <cell r="E4120" t="str">
            <v>VHF用･軒先他設置･端末整合器2</v>
          </cell>
          <cell r="G4120" t="str">
            <v>基</v>
          </cell>
          <cell r="H4120">
            <v>153400</v>
          </cell>
          <cell r="I4120" t="str">
            <v>標準書〔Ⅰ〕-</v>
          </cell>
          <cell r="J4120">
            <v>358</v>
          </cell>
        </row>
        <row r="4121">
          <cell r="B4121">
            <v>2710480</v>
          </cell>
          <cell r="C4121" t="str">
            <v>ﾃﾚﾋﾞｱﾝﾃﾅ</v>
          </cell>
          <cell r="E4121" t="str">
            <v>UHF用･軒先他設置･端末整合器2</v>
          </cell>
          <cell r="G4121" t="str">
            <v>基</v>
          </cell>
          <cell r="H4121">
            <v>150400</v>
          </cell>
          <cell r="I4121" t="str">
            <v>標準書〔Ⅰ〕-</v>
          </cell>
          <cell r="J4121">
            <v>358</v>
          </cell>
        </row>
        <row r="4122">
          <cell r="B4122">
            <v>2710490</v>
          </cell>
          <cell r="C4122" t="str">
            <v>ﾃﾚﾋﾞｱﾝﾃﾅ</v>
          </cell>
          <cell r="E4122" t="str">
            <v>VHF･UHF併設･軒先他設置･端末整合器2</v>
          </cell>
          <cell r="G4122" t="str">
            <v>基</v>
          </cell>
          <cell r="H4122">
            <v>190500</v>
          </cell>
          <cell r="I4122" t="str">
            <v>標準書〔Ⅰ〕-</v>
          </cell>
          <cell r="J4122">
            <v>358</v>
          </cell>
        </row>
        <row r="4123">
          <cell r="B4123">
            <v>2710500</v>
          </cell>
          <cell r="C4123" t="str">
            <v>ﾃﾚﾋﾞｱﾝﾃﾅ</v>
          </cell>
          <cell r="E4123" t="str">
            <v>BS用･BSA-75･軒先他設置･端末整合器2</v>
          </cell>
          <cell r="G4123" t="str">
            <v>基</v>
          </cell>
          <cell r="H4123">
            <v>178500</v>
          </cell>
          <cell r="I4123" t="str">
            <v>標準書〔Ⅰ〕-</v>
          </cell>
          <cell r="J4123">
            <v>358</v>
          </cell>
        </row>
        <row r="4124">
          <cell r="B4124">
            <v>2710510</v>
          </cell>
          <cell r="C4124" t="str">
            <v>電話用屋内配線管</v>
          </cell>
          <cell r="E4124" t="str">
            <v>配管･ﾎﾞｯｸｽ類･電話機1か所当たり非木造用</v>
          </cell>
          <cell r="G4124" t="str">
            <v>ヶ所</v>
          </cell>
          <cell r="H4124">
            <v>10400</v>
          </cell>
          <cell r="I4124" t="str">
            <v>標準書〔Ⅰ〕-</v>
          </cell>
          <cell r="J4124">
            <v>358</v>
          </cell>
        </row>
        <row r="4125">
          <cell r="B4125">
            <v>2710520</v>
          </cell>
          <cell r="C4125" t="str">
            <v>電話用屋内配線管</v>
          </cell>
          <cell r="E4125" t="str">
            <v>配管･ﾎﾞｯｸｽ類･電話機1か所当たり･木造用</v>
          </cell>
          <cell r="G4125" t="str">
            <v>ヶ所</v>
          </cell>
          <cell r="H4125">
            <v>19800</v>
          </cell>
          <cell r="I4125" t="str">
            <v>標準書〔Ⅰ〕-</v>
          </cell>
          <cell r="J4125">
            <v>358</v>
          </cell>
        </row>
        <row r="4126">
          <cell r="B4126">
            <v>2710530</v>
          </cell>
          <cell r="C4126" t="str">
            <v>端子盤設置</v>
          </cell>
          <cell r="E4126" t="str">
            <v>端子盤･30P･端子盤1か所当たり</v>
          </cell>
          <cell r="G4126" t="str">
            <v>ヶ所</v>
          </cell>
          <cell r="H4126">
            <v>24700</v>
          </cell>
          <cell r="I4126" t="str">
            <v>標準書〔Ⅰ〕-</v>
          </cell>
          <cell r="J4126">
            <v>358</v>
          </cell>
        </row>
        <row r="4127">
          <cell r="B4127">
            <v>2710540</v>
          </cell>
          <cell r="C4127" t="str">
            <v>端子盤設置</v>
          </cell>
          <cell r="E4127" t="str">
            <v>端子盤･100P･端子盤1か所当たり</v>
          </cell>
          <cell r="G4127" t="str">
            <v>ヶ所</v>
          </cell>
          <cell r="H4127">
            <v>56300</v>
          </cell>
          <cell r="I4127" t="str">
            <v>標準書〔Ⅰ〕-</v>
          </cell>
          <cell r="J4127">
            <v>358</v>
          </cell>
        </row>
        <row r="4128">
          <cell r="B4128">
            <v>2710550</v>
          </cell>
          <cell r="C4128" t="str">
            <v>ｲﾝﾀｰﾎﾝ設備</v>
          </cell>
          <cell r="E4128" t="str">
            <v>玄関子機1･室内親機1･(住居用)</v>
          </cell>
          <cell r="G4128" t="str">
            <v>式</v>
          </cell>
          <cell r="H4128">
            <v>43100</v>
          </cell>
          <cell r="I4128" t="str">
            <v>標準書〔Ⅰ〕-</v>
          </cell>
          <cell r="J4128">
            <v>358</v>
          </cell>
        </row>
        <row r="4129">
          <cell r="B4129">
            <v>2710560</v>
          </cell>
          <cell r="C4129" t="str">
            <v>ｲﾝﾀｰﾎﾝ設備</v>
          </cell>
          <cell r="E4129" t="str">
            <v>玄関子機1･室内親機2･(住居用)</v>
          </cell>
          <cell r="G4129" t="str">
            <v>式</v>
          </cell>
          <cell r="H4129">
            <v>70200</v>
          </cell>
          <cell r="I4129" t="str">
            <v>標準書〔Ⅰ〕-</v>
          </cell>
          <cell r="J4129">
            <v>358</v>
          </cell>
        </row>
        <row r="4130">
          <cell r="B4130">
            <v>2710570</v>
          </cell>
          <cell r="C4130" t="str">
            <v>ｲﾝﾀｰﾎﾝ設備</v>
          </cell>
          <cell r="E4130" t="str">
            <v>玄関子機1･室内親機3･(住居用)</v>
          </cell>
          <cell r="G4130" t="str">
            <v>式</v>
          </cell>
          <cell r="H4130">
            <v>96200</v>
          </cell>
          <cell r="I4130" t="str">
            <v>標準書〔Ⅰ〕-</v>
          </cell>
          <cell r="J4130">
            <v>358</v>
          </cell>
        </row>
        <row r="4131">
          <cell r="B4131">
            <v>2710580</v>
          </cell>
          <cell r="C4131" t="str">
            <v>ｲﾝﾀｰﾎﾝ設備</v>
          </cell>
          <cell r="E4131" t="str">
            <v>玄関子機2･室内親機2･(住居用)</v>
          </cell>
          <cell r="G4131" t="str">
            <v>式</v>
          </cell>
          <cell r="H4131">
            <v>90100</v>
          </cell>
          <cell r="I4131" t="str">
            <v>標準書〔Ⅰ〕-</v>
          </cell>
          <cell r="J4131">
            <v>358</v>
          </cell>
        </row>
        <row r="4132">
          <cell r="B4132">
            <v>2710590</v>
          </cell>
          <cell r="C4132" t="str">
            <v>ｲﾝﾀｰﾎﾝ設備</v>
          </cell>
          <cell r="E4132" t="str">
            <v>玄関子機2･室内親機3･(住居用)</v>
          </cell>
          <cell r="G4132" t="str">
            <v>式</v>
          </cell>
          <cell r="H4132">
            <v>114200</v>
          </cell>
          <cell r="I4132" t="str">
            <v>標準書〔Ⅰ〕-</v>
          </cell>
          <cell r="J4132">
            <v>358</v>
          </cell>
        </row>
        <row r="4133">
          <cell r="B4133">
            <v>2710600</v>
          </cell>
          <cell r="C4133" t="str">
            <v>ｲﾝﾀｰﾎﾝ設備</v>
          </cell>
          <cell r="E4133" t="str">
            <v>設置2･相互通話型･(業務用)</v>
          </cell>
          <cell r="G4133" t="str">
            <v>式</v>
          </cell>
          <cell r="H4133">
            <v>49100</v>
          </cell>
          <cell r="I4133" t="str">
            <v>標準書〔Ⅰ〕-</v>
          </cell>
          <cell r="J4133">
            <v>358</v>
          </cell>
        </row>
        <row r="4134">
          <cell r="B4134">
            <v>2710610</v>
          </cell>
          <cell r="C4134" t="str">
            <v>ｲﾝﾀｰﾎﾝ設備</v>
          </cell>
          <cell r="E4134" t="str">
            <v>設置3･相互通話型･(業務用)</v>
          </cell>
          <cell r="G4134" t="str">
            <v>式</v>
          </cell>
          <cell r="H4134">
            <v>85400</v>
          </cell>
          <cell r="I4134" t="str">
            <v>標準書〔Ⅰ〕-</v>
          </cell>
          <cell r="J4134">
            <v>358</v>
          </cell>
        </row>
        <row r="4135">
          <cell r="B4135">
            <v>2710620</v>
          </cell>
          <cell r="C4135" t="str">
            <v>ｲﾝﾀｰﾎﾝ設備</v>
          </cell>
          <cell r="E4135" t="str">
            <v>設置4･相互通話型･(業務用)</v>
          </cell>
          <cell r="G4135" t="str">
            <v>式</v>
          </cell>
          <cell r="H4135">
            <v>136600</v>
          </cell>
          <cell r="I4135" t="str">
            <v>標準書〔Ⅰ〕-</v>
          </cell>
          <cell r="J4135">
            <v>358</v>
          </cell>
        </row>
        <row r="4136">
          <cell r="B4136">
            <v>2710630</v>
          </cell>
          <cell r="C4136" t="str">
            <v>ｲﾝﾀｰﾎﾝ設備</v>
          </cell>
          <cell r="E4136" t="str">
            <v>設置5･相互通話型･(業務用)</v>
          </cell>
          <cell r="G4136" t="str">
            <v>式</v>
          </cell>
          <cell r="H4136">
            <v>168000</v>
          </cell>
          <cell r="I4136" t="str">
            <v>標準書〔Ⅰ〕-</v>
          </cell>
          <cell r="J4136">
            <v>358</v>
          </cell>
        </row>
        <row r="4137">
          <cell r="B4137">
            <v>2710640</v>
          </cell>
          <cell r="C4137" t="str">
            <v>ｲﾝﾀｰﾎﾝ設備</v>
          </cell>
          <cell r="E4137" t="str">
            <v>ﾃﾚﾋﾞﾄﾞｱﾎﾝ･ｶﾗｰｶﾒﾗ付･玄関子機1･ｶﾗｰﾓﾆﾀ付親機1･(住居用)</v>
          </cell>
          <cell r="G4137" t="str">
            <v>式</v>
          </cell>
          <cell r="H4137">
            <v>75400</v>
          </cell>
          <cell r="I4137" t="str">
            <v>標準書〔Ⅰ〕-</v>
          </cell>
          <cell r="J4137">
            <v>358</v>
          </cell>
        </row>
        <row r="4138">
          <cell r="B4138">
            <v>2710650</v>
          </cell>
          <cell r="C4138" t="str">
            <v>ﾁｬｲﾑ設備</v>
          </cell>
          <cell r="E4138" t="str">
            <v>ﾁｬｲﾑ･押釦･配線共</v>
          </cell>
          <cell r="G4138" t="str">
            <v>ヶ所</v>
          </cell>
          <cell r="H4138">
            <v>9380</v>
          </cell>
          <cell r="I4138" t="str">
            <v>標準書〔Ⅰ〕-</v>
          </cell>
          <cell r="J4138">
            <v>358</v>
          </cell>
        </row>
        <row r="4139">
          <cell r="B4139">
            <v>2710660</v>
          </cell>
          <cell r="C4139" t="str">
            <v>避雷設備</v>
          </cell>
          <cell r="E4139" t="str">
            <v>配管線､突針､接地･避雷針1ヶ所当たり</v>
          </cell>
          <cell r="G4139" t="str">
            <v>ヶ所</v>
          </cell>
          <cell r="H4139">
            <v>368000</v>
          </cell>
          <cell r="I4139" t="str">
            <v>標準書〔Ⅰ〕-</v>
          </cell>
          <cell r="J4139">
            <v>358</v>
          </cell>
        </row>
        <row r="4140">
          <cell r="B4140">
            <v>2710670</v>
          </cell>
          <cell r="C4140" t="str">
            <v>避雷導線</v>
          </cell>
          <cell r="E4140" t="str">
            <v>40m㎡</v>
          </cell>
          <cell r="G4140" t="str">
            <v>ｍ</v>
          </cell>
          <cell r="H4140">
            <v>2270</v>
          </cell>
          <cell r="I4140" t="str">
            <v>標準書〔Ⅰ〕-</v>
          </cell>
          <cell r="J4140">
            <v>358</v>
          </cell>
        </row>
        <row r="4141">
          <cell r="B4141">
            <v>2710680</v>
          </cell>
          <cell r="C4141" t="str">
            <v>接地銅板･ﾘｰﾄﾞ線付</v>
          </cell>
          <cell r="E4141" t="str">
            <v>900mm×900mm×厚1.5mm</v>
          </cell>
          <cell r="G4141" t="str">
            <v>ヶ所</v>
          </cell>
          <cell r="H4141">
            <v>114500</v>
          </cell>
          <cell r="I4141" t="str">
            <v>標準書〔Ⅰ〕-</v>
          </cell>
          <cell r="J4141">
            <v>358</v>
          </cell>
        </row>
        <row r="4142">
          <cell r="B4142">
            <v>2710690</v>
          </cell>
          <cell r="C4142" t="str">
            <v>導線引出金物</v>
          </cell>
          <cell r="E4142" t="str">
            <v>鉄筋接続端子</v>
          </cell>
          <cell r="G4142" t="str">
            <v>ヶ所</v>
          </cell>
          <cell r="H4142">
            <v>8690</v>
          </cell>
          <cell r="I4142" t="str">
            <v>標準書〔Ⅰ〕-</v>
          </cell>
          <cell r="J4142">
            <v>358</v>
          </cell>
        </row>
        <row r="4143">
          <cell r="B4143">
            <v>2710700</v>
          </cell>
          <cell r="C4143" t="str">
            <v>接地用端子箱･接地埋設標</v>
          </cell>
          <cell r="E4143" t="str">
            <v>露出型TB-AS1･黄鋼製</v>
          </cell>
          <cell r="G4143" t="str">
            <v>ヶ所</v>
          </cell>
          <cell r="H4143">
            <v>46700</v>
          </cell>
          <cell r="I4143" t="str">
            <v>標準書〔Ⅰ〕-</v>
          </cell>
          <cell r="J4143">
            <v>358</v>
          </cell>
        </row>
        <row r="4144">
          <cell r="B4144">
            <v>2710710</v>
          </cell>
          <cell r="C4144" t="str">
            <v>火災報知設備</v>
          </cell>
          <cell r="E4144" t="str">
            <v>配管線､ﾎﾞｯｸｽ､感知器</v>
          </cell>
          <cell r="G4144" t="str">
            <v>ヶ所</v>
          </cell>
          <cell r="H4144">
            <v>40300</v>
          </cell>
          <cell r="I4144" t="str">
            <v>標準書〔Ⅰ〕-</v>
          </cell>
          <cell r="J4144">
            <v>358</v>
          </cell>
        </row>
        <row r="4145">
          <cell r="B4145">
            <v>2710720</v>
          </cell>
          <cell r="C4145" t="str">
            <v>火災報知設備</v>
          </cell>
          <cell r="E4145" t="str">
            <v>受信機P型1級20窓程度</v>
          </cell>
          <cell r="G4145" t="str">
            <v>ヶ所</v>
          </cell>
          <cell r="H4145">
            <v>388000</v>
          </cell>
          <cell r="I4145" t="str">
            <v>標準書〔Ⅰ〕-</v>
          </cell>
          <cell r="J4145">
            <v>358</v>
          </cell>
        </row>
        <row r="4146">
          <cell r="B4146">
            <v>2710730</v>
          </cell>
          <cell r="C4146" t="str">
            <v>火災報知設備</v>
          </cell>
          <cell r="E4146" t="str">
            <v>受信機P型1級10窓程度</v>
          </cell>
          <cell r="G4146" t="str">
            <v>ヶ所</v>
          </cell>
          <cell r="H4146">
            <v>292100</v>
          </cell>
          <cell r="I4146" t="str">
            <v>標準書〔Ⅰ〕-</v>
          </cell>
          <cell r="J4146">
            <v>358</v>
          </cell>
        </row>
        <row r="4147">
          <cell r="B4147">
            <v>2710740</v>
          </cell>
          <cell r="C4147" t="str">
            <v>火災報知設備</v>
          </cell>
          <cell r="E4147" t="str">
            <v>受信機P型1級15窓程度</v>
          </cell>
          <cell r="G4147" t="str">
            <v>ヶ所</v>
          </cell>
          <cell r="H4147">
            <v>340000</v>
          </cell>
          <cell r="I4147" t="str">
            <v>標準書〔Ⅰ〕-</v>
          </cell>
          <cell r="J4147">
            <v>358</v>
          </cell>
        </row>
        <row r="4148">
          <cell r="B4148">
            <v>2710750</v>
          </cell>
          <cell r="C4148" t="str">
            <v>火災報知設備</v>
          </cell>
          <cell r="E4148" t="str">
            <v>受信機P型1級25窓程度</v>
          </cell>
          <cell r="G4148" t="str">
            <v>ヶ所</v>
          </cell>
          <cell r="H4148">
            <v>435700</v>
          </cell>
          <cell r="I4148" t="str">
            <v>標準書〔Ⅰ〕-</v>
          </cell>
          <cell r="J4148">
            <v>358</v>
          </cell>
        </row>
        <row r="4149">
          <cell r="B4149">
            <v>2710760</v>
          </cell>
          <cell r="C4149" t="str">
            <v>火災報知設備</v>
          </cell>
          <cell r="E4149" t="str">
            <v>受信機P型2級3窓程度</v>
          </cell>
          <cell r="G4149" t="str">
            <v>ヶ所</v>
          </cell>
          <cell r="H4149">
            <v>107900</v>
          </cell>
          <cell r="I4149" t="str">
            <v>標準書〔Ⅰ〕-</v>
          </cell>
          <cell r="J4149">
            <v>358</v>
          </cell>
        </row>
        <row r="4150">
          <cell r="B4150">
            <v>2710770</v>
          </cell>
          <cell r="C4150" t="str">
            <v>火災報知設備</v>
          </cell>
          <cell r="E4150" t="str">
            <v>受信機P型2級5窓程度</v>
          </cell>
          <cell r="G4150" t="str">
            <v>ヶ所</v>
          </cell>
          <cell r="H4150">
            <v>118200</v>
          </cell>
          <cell r="I4150" t="str">
            <v>標準書〔Ⅰ〕-</v>
          </cell>
          <cell r="J4150">
            <v>358</v>
          </cell>
        </row>
        <row r="4151">
          <cell r="B4151">
            <v>2710780</v>
          </cell>
          <cell r="C4151" t="str">
            <v>火災報知設備</v>
          </cell>
          <cell r="E4151" t="str">
            <v>住宅用火災警報機･電池式(警報音･警報灯内蔵型)</v>
          </cell>
          <cell r="G4151" t="str">
            <v>ヶ所</v>
          </cell>
          <cell r="H4151">
            <v>9730</v>
          </cell>
          <cell r="I4151" t="str">
            <v>標準書〔Ⅰ〕-</v>
          </cell>
          <cell r="J4151">
            <v>358</v>
          </cell>
        </row>
        <row r="4152">
          <cell r="B4152">
            <v>2710790</v>
          </cell>
          <cell r="C4152" t="str">
            <v>警報ﾍﾞﾙ設備</v>
          </cell>
          <cell r="E4152" t="str">
            <v>配管線､警報装置</v>
          </cell>
          <cell r="G4152" t="str">
            <v>ヶ所</v>
          </cell>
          <cell r="H4152">
            <v>52400</v>
          </cell>
          <cell r="I4152" t="str">
            <v>標準書〔Ⅰ〕-</v>
          </cell>
          <cell r="J4152">
            <v>358</v>
          </cell>
        </row>
        <row r="4153">
          <cell r="B4153">
            <v>2710800</v>
          </cell>
          <cell r="C4153" t="str">
            <v>電気時計設備[親時計]</v>
          </cell>
          <cell r="E4153" t="str">
            <v>壁掛型･3回線以下･(設置費のみ)</v>
          </cell>
          <cell r="G4153" t="str">
            <v>台</v>
          </cell>
          <cell r="H4153">
            <v>28100</v>
          </cell>
          <cell r="I4153" t="str">
            <v>標準書〔Ⅰ〕-</v>
          </cell>
          <cell r="J4153">
            <v>358</v>
          </cell>
        </row>
        <row r="4154">
          <cell r="B4154">
            <v>2710810</v>
          </cell>
          <cell r="C4154" t="str">
            <v>電気時計設備[親時計]</v>
          </cell>
          <cell r="E4154" t="str">
            <v>自立型･6回線以下･(設置費のみ)</v>
          </cell>
          <cell r="G4154" t="str">
            <v>台</v>
          </cell>
          <cell r="H4154">
            <v>55800</v>
          </cell>
          <cell r="I4154" t="str">
            <v>標準書〔Ⅰ〕-</v>
          </cell>
          <cell r="J4154">
            <v>358</v>
          </cell>
        </row>
        <row r="4155">
          <cell r="B4155">
            <v>2710820</v>
          </cell>
          <cell r="C4155" t="str">
            <v>電気時計設備[子時計]</v>
          </cell>
          <cell r="E4155" t="str">
            <v>壁掛型･(設置費のみ)</v>
          </cell>
          <cell r="G4155" t="str">
            <v>個</v>
          </cell>
          <cell r="H4155">
            <v>1860</v>
          </cell>
          <cell r="I4155" t="str">
            <v>標準書〔Ⅰ〕-</v>
          </cell>
          <cell r="J4155">
            <v>358</v>
          </cell>
        </row>
        <row r="4156">
          <cell r="B4156">
            <v>2710830</v>
          </cell>
          <cell r="C4156" t="str">
            <v>電気時計設備[子時計]</v>
          </cell>
          <cell r="E4156" t="str">
            <v>半埋込･(設置費のみ)</v>
          </cell>
          <cell r="G4156" t="str">
            <v>個</v>
          </cell>
          <cell r="H4156">
            <v>3750</v>
          </cell>
          <cell r="I4156" t="str">
            <v>標準書〔Ⅰ〕-</v>
          </cell>
          <cell r="J4156">
            <v>358</v>
          </cell>
        </row>
        <row r="4157">
          <cell r="B4157">
            <v>2710840</v>
          </cell>
          <cell r="C4157" t="str">
            <v>拡声装置</v>
          </cell>
          <cell r="E4157" t="str">
            <v>30W以下･卓上型･(設置費のみ)</v>
          </cell>
          <cell r="G4157" t="str">
            <v>台</v>
          </cell>
          <cell r="H4157">
            <v>18500</v>
          </cell>
          <cell r="I4157" t="str">
            <v>標準書〔Ⅰ〕-</v>
          </cell>
          <cell r="J4157">
            <v>358</v>
          </cell>
        </row>
        <row r="4158">
          <cell r="B4158">
            <v>2710850</v>
          </cell>
          <cell r="C4158" t="str">
            <v>拡声装置</v>
          </cell>
          <cell r="E4158" t="str">
            <v>60W以下･設置型･(設置費のみ)</v>
          </cell>
          <cell r="G4158" t="str">
            <v>台</v>
          </cell>
          <cell r="H4158">
            <v>29000</v>
          </cell>
          <cell r="I4158" t="str">
            <v>標準書〔Ⅰ〕-</v>
          </cell>
          <cell r="J4158">
            <v>359</v>
          </cell>
        </row>
        <row r="4159">
          <cell r="B4159">
            <v>2710860</v>
          </cell>
          <cell r="C4159" t="str">
            <v>拡声装置</v>
          </cell>
          <cell r="E4159" t="str">
            <v>120W以下･設置型･(設置費のみ)</v>
          </cell>
          <cell r="G4159" t="str">
            <v>台</v>
          </cell>
          <cell r="H4159">
            <v>55200</v>
          </cell>
          <cell r="I4159" t="str">
            <v>標準書〔Ⅰ〕-</v>
          </cell>
          <cell r="J4159">
            <v>359</v>
          </cell>
        </row>
        <row r="4160">
          <cell r="B4160">
            <v>2710870</v>
          </cell>
          <cell r="C4160" t="str">
            <v>ｽﾋﾟｰｶｰ</v>
          </cell>
          <cell r="E4160" t="str">
            <v>壁掛型･(設置費のみ)</v>
          </cell>
          <cell r="G4160" t="str">
            <v>個</v>
          </cell>
          <cell r="H4160">
            <v>1860</v>
          </cell>
          <cell r="I4160" t="str">
            <v>標準書〔Ⅰ〕-</v>
          </cell>
          <cell r="J4160">
            <v>359</v>
          </cell>
        </row>
        <row r="4161">
          <cell r="B4161">
            <v>2710880</v>
          </cell>
          <cell r="C4161" t="str">
            <v>ｽﾋﾟｰｶｰ</v>
          </cell>
          <cell r="E4161" t="str">
            <v>天井埋込型･(設置費のみ)</v>
          </cell>
          <cell r="G4161" t="str">
            <v>個</v>
          </cell>
          <cell r="H4161">
            <v>3750</v>
          </cell>
          <cell r="I4161" t="str">
            <v>標準書〔Ⅰ〕-</v>
          </cell>
          <cell r="J4161">
            <v>359</v>
          </cell>
        </row>
        <row r="4162">
          <cell r="B4162">
            <v>2710890</v>
          </cell>
          <cell r="C4162" t="str">
            <v>音量調整器</v>
          </cell>
          <cell r="E4162" t="str">
            <v>天井埋込型･(設置費のみ)</v>
          </cell>
          <cell r="G4162" t="str">
            <v>個</v>
          </cell>
          <cell r="H4162">
            <v>1020</v>
          </cell>
          <cell r="I4162" t="str">
            <v>標準書〔Ⅰ〕-</v>
          </cell>
          <cell r="J4162">
            <v>359</v>
          </cell>
        </row>
        <row r="4163">
          <cell r="B4163">
            <v>2710900</v>
          </cell>
          <cell r="C4163" t="str">
            <v>変圧器</v>
          </cell>
          <cell r="E4163" t="str">
            <v>単相･6KV/10KVA･(設置費のみ)</v>
          </cell>
          <cell r="G4163" t="str">
            <v>台</v>
          </cell>
          <cell r="H4163">
            <v>16800</v>
          </cell>
          <cell r="I4163" t="str">
            <v>標準書〔Ⅰ〕-</v>
          </cell>
          <cell r="J4163">
            <v>359</v>
          </cell>
        </row>
        <row r="4164">
          <cell r="B4164">
            <v>2710910</v>
          </cell>
          <cell r="C4164" t="str">
            <v>変圧器</v>
          </cell>
          <cell r="E4164" t="str">
            <v>単相･6KV/20KVA･(設置費のみ)</v>
          </cell>
          <cell r="G4164" t="str">
            <v>台</v>
          </cell>
          <cell r="H4164">
            <v>28500</v>
          </cell>
          <cell r="I4164" t="str">
            <v>標準書〔Ⅰ〕-</v>
          </cell>
          <cell r="J4164">
            <v>359</v>
          </cell>
        </row>
        <row r="4165">
          <cell r="B4165">
            <v>2710920</v>
          </cell>
          <cell r="C4165" t="str">
            <v>変圧器</v>
          </cell>
          <cell r="E4165" t="str">
            <v>単相･6KV/75KVA･(設置費のみ)</v>
          </cell>
          <cell r="G4165" t="str">
            <v>台</v>
          </cell>
          <cell r="H4165">
            <v>58500</v>
          </cell>
          <cell r="I4165" t="str">
            <v>標準書〔Ⅰ〕-</v>
          </cell>
          <cell r="J4165">
            <v>359</v>
          </cell>
        </row>
        <row r="4166">
          <cell r="B4166">
            <v>2710930</v>
          </cell>
          <cell r="C4166" t="str">
            <v>変圧器</v>
          </cell>
          <cell r="E4166" t="str">
            <v>単相･6KV/100KVA･(設置費のみ)</v>
          </cell>
          <cell r="G4166" t="str">
            <v>台</v>
          </cell>
          <cell r="H4166">
            <v>62500</v>
          </cell>
          <cell r="I4166" t="str">
            <v>標準書〔Ⅰ〕-</v>
          </cell>
          <cell r="J4166">
            <v>359</v>
          </cell>
        </row>
        <row r="4167">
          <cell r="B4167">
            <v>2710940</v>
          </cell>
          <cell r="C4167" t="str">
            <v>変圧器</v>
          </cell>
          <cell r="E4167" t="str">
            <v>三相･6KV/20KVA･(設置費のみ)</v>
          </cell>
          <cell r="G4167" t="str">
            <v>台</v>
          </cell>
          <cell r="H4167">
            <v>34600</v>
          </cell>
          <cell r="I4167" t="str">
            <v>標準書〔Ⅰ〕-</v>
          </cell>
          <cell r="J4167">
            <v>359</v>
          </cell>
        </row>
        <row r="4168">
          <cell r="B4168">
            <v>2710950</v>
          </cell>
          <cell r="C4168" t="str">
            <v>変圧器</v>
          </cell>
          <cell r="E4168" t="str">
            <v>三相･6KV/75KVA･(設置費のみ)</v>
          </cell>
          <cell r="G4168" t="str">
            <v>台</v>
          </cell>
          <cell r="H4168">
            <v>66200</v>
          </cell>
          <cell r="I4168" t="str">
            <v>標準書〔Ⅰ〕-</v>
          </cell>
          <cell r="J4168">
            <v>359</v>
          </cell>
        </row>
        <row r="4169">
          <cell r="B4169">
            <v>2710960</v>
          </cell>
          <cell r="C4169" t="str">
            <v>変圧器</v>
          </cell>
          <cell r="E4169" t="str">
            <v>三相･6KV/100KVA･(設置費のみ)</v>
          </cell>
          <cell r="G4169" t="str">
            <v>台</v>
          </cell>
          <cell r="H4169">
            <v>73500</v>
          </cell>
          <cell r="I4169" t="str">
            <v>標準書〔Ⅰ〕-</v>
          </cell>
          <cell r="J4169">
            <v>359</v>
          </cell>
        </row>
        <row r="4170">
          <cell r="B4170">
            <v>2710970</v>
          </cell>
          <cell r="C4170" t="str">
            <v>変圧器</v>
          </cell>
          <cell r="E4170" t="str">
            <v>三相･6KV/150KVA･(設置費のみ)</v>
          </cell>
          <cell r="G4170" t="str">
            <v>台</v>
          </cell>
          <cell r="H4170">
            <v>96700</v>
          </cell>
          <cell r="I4170" t="str">
            <v>標準書〔Ⅰ〕-</v>
          </cell>
          <cell r="J4170">
            <v>359</v>
          </cell>
        </row>
        <row r="4171">
          <cell r="B4171">
            <v>2710980</v>
          </cell>
          <cell r="C4171" t="str">
            <v>変圧器</v>
          </cell>
          <cell r="E4171" t="str">
            <v>三相･6KV/200KVA･(設置費のみ)</v>
          </cell>
          <cell r="G4171" t="str">
            <v>台</v>
          </cell>
          <cell r="H4171">
            <v>107300</v>
          </cell>
          <cell r="I4171" t="str">
            <v>標準書〔Ⅰ〕-</v>
          </cell>
          <cell r="J4171">
            <v>359</v>
          </cell>
        </row>
        <row r="4172">
          <cell r="B4172">
            <v>2710990</v>
          </cell>
          <cell r="C4172" t="str">
            <v>変圧器</v>
          </cell>
          <cell r="E4172" t="str">
            <v>三相･6KV/300KVA･(設置費のみ)</v>
          </cell>
          <cell r="G4172" t="str">
            <v>台</v>
          </cell>
          <cell r="H4172">
            <v>136800</v>
          </cell>
          <cell r="I4172" t="str">
            <v>標準書〔Ⅰ〕-</v>
          </cell>
          <cell r="J4172">
            <v>359</v>
          </cell>
        </row>
        <row r="4173">
          <cell r="B4173">
            <v>2711000</v>
          </cell>
          <cell r="C4173" t="str">
            <v>高圧ｺﾝﾃﾞﾝｻ</v>
          </cell>
          <cell r="E4173" t="str">
            <v>三相･15KVA以下･(設置費のみ)</v>
          </cell>
          <cell r="G4173" t="str">
            <v>台</v>
          </cell>
          <cell r="H4173">
            <v>11000</v>
          </cell>
          <cell r="I4173" t="str">
            <v>標準書〔Ⅰ〕-</v>
          </cell>
          <cell r="J4173">
            <v>359</v>
          </cell>
        </row>
        <row r="4174">
          <cell r="B4174">
            <v>2711010</v>
          </cell>
          <cell r="C4174" t="str">
            <v>高圧ｺﾝﾃﾞﾝｻ</v>
          </cell>
          <cell r="E4174" t="str">
            <v>三相･20KVA以下･(設置費のみ)</v>
          </cell>
          <cell r="G4174" t="str">
            <v>台</v>
          </cell>
          <cell r="H4174">
            <v>16100</v>
          </cell>
          <cell r="I4174" t="str">
            <v>標準書〔Ⅰ〕-</v>
          </cell>
          <cell r="J4174">
            <v>359</v>
          </cell>
        </row>
        <row r="4175">
          <cell r="B4175">
            <v>2711020</v>
          </cell>
          <cell r="C4175" t="str">
            <v>高圧ｺﾝﾃﾞﾝｻ</v>
          </cell>
          <cell r="E4175" t="str">
            <v>三相･25KVA以下･(設置費のみ)</v>
          </cell>
          <cell r="G4175" t="str">
            <v>台</v>
          </cell>
          <cell r="H4175">
            <v>20400</v>
          </cell>
          <cell r="I4175" t="str">
            <v>標準書〔Ⅰ〕-</v>
          </cell>
          <cell r="J4175">
            <v>359</v>
          </cell>
        </row>
        <row r="4176">
          <cell r="B4176">
            <v>2711030</v>
          </cell>
          <cell r="C4176" t="str">
            <v>高圧ｺﾝﾃﾞﾝｻ</v>
          </cell>
          <cell r="E4176" t="str">
            <v>三相･30KVA以下･(設置費のみ)</v>
          </cell>
          <cell r="G4176" t="str">
            <v>台</v>
          </cell>
          <cell r="H4176">
            <v>21000</v>
          </cell>
          <cell r="I4176" t="str">
            <v>標準書〔Ⅰ〕-</v>
          </cell>
          <cell r="J4176">
            <v>359</v>
          </cell>
        </row>
        <row r="4177">
          <cell r="B4177">
            <v>2711040</v>
          </cell>
          <cell r="C4177" t="str">
            <v>高圧ｺﾝﾃﾞﾝｻ</v>
          </cell>
          <cell r="E4177" t="str">
            <v>三相･50KVA以下･(設置費のみ)</v>
          </cell>
          <cell r="G4177" t="str">
            <v>台</v>
          </cell>
          <cell r="H4177">
            <v>23900</v>
          </cell>
          <cell r="I4177" t="str">
            <v>標準書〔Ⅰ〕-</v>
          </cell>
          <cell r="J4177">
            <v>359</v>
          </cell>
        </row>
        <row r="4178">
          <cell r="B4178">
            <v>2711050</v>
          </cell>
          <cell r="C4178" t="str">
            <v>高圧ｺﾝﾃﾞﾝｻ</v>
          </cell>
          <cell r="E4178" t="str">
            <v>三相･75KVA以下･(設置費のみ)</v>
          </cell>
          <cell r="G4178" t="str">
            <v>台</v>
          </cell>
          <cell r="H4178">
            <v>41300</v>
          </cell>
          <cell r="I4178" t="str">
            <v>標準書〔Ⅰ〕-</v>
          </cell>
          <cell r="J4178">
            <v>359</v>
          </cell>
        </row>
        <row r="4179">
          <cell r="B4179">
            <v>2711060</v>
          </cell>
          <cell r="C4179" t="str">
            <v>ﾊﾝﾄﾞﾎｰﾙ</v>
          </cell>
          <cell r="E4179" t="str">
            <v>600mm×600mm×600mm･中耐ふた付き･人力掘</v>
          </cell>
          <cell r="G4179" t="str">
            <v>ヶ所</v>
          </cell>
          <cell r="H4179">
            <v>113700</v>
          </cell>
          <cell r="I4179" t="str">
            <v>標準書〔Ⅰ〕-</v>
          </cell>
          <cell r="J4179">
            <v>359</v>
          </cell>
        </row>
        <row r="4180">
          <cell r="B4180">
            <v>2711070</v>
          </cell>
          <cell r="C4180" t="str">
            <v>ﾊﾝﾄﾞﾎｰﾙ</v>
          </cell>
          <cell r="E4180" t="str">
            <v>600mm×600mm×900mm･中耐ふた付き･人力掘</v>
          </cell>
          <cell r="G4180" t="str">
            <v>ヶ所</v>
          </cell>
          <cell r="H4180">
            <v>128200</v>
          </cell>
          <cell r="I4180" t="str">
            <v>標準書〔Ⅰ〕-</v>
          </cell>
          <cell r="J4180">
            <v>359</v>
          </cell>
        </row>
        <row r="4181">
          <cell r="B4181">
            <v>2711080</v>
          </cell>
          <cell r="C4181" t="str">
            <v>ﾊﾝﾄﾞﾎｰﾙ</v>
          </cell>
          <cell r="E4181" t="str">
            <v>800mm×800mm×900mm･中耐ふた付き･人力掘</v>
          </cell>
          <cell r="G4181" t="str">
            <v>ヶ所</v>
          </cell>
          <cell r="H4181">
            <v>159400</v>
          </cell>
          <cell r="I4181" t="str">
            <v>標準書〔Ⅰ〕-</v>
          </cell>
          <cell r="J4181">
            <v>359</v>
          </cell>
        </row>
        <row r="4182">
          <cell r="B4182">
            <v>2711090</v>
          </cell>
          <cell r="C4182" t="str">
            <v>ﾊﾝﾄﾞﾎｰﾙ</v>
          </cell>
          <cell r="E4182" t="str">
            <v>900mm×900mm×900mm･中耐ふた付き･人力掘</v>
          </cell>
          <cell r="G4182" t="str">
            <v>ヶ所</v>
          </cell>
          <cell r="H4182">
            <v>179900</v>
          </cell>
          <cell r="I4182" t="str">
            <v>標準書〔Ⅰ〕-</v>
          </cell>
          <cell r="J4182">
            <v>359</v>
          </cell>
        </row>
        <row r="4183">
          <cell r="B4183">
            <v>2711100</v>
          </cell>
          <cell r="C4183" t="str">
            <v>ﾊﾝﾄﾞﾎｰﾙ</v>
          </cell>
          <cell r="E4183" t="str">
            <v>600mm×600mm×600mm･中耐ふた付き･機械掘</v>
          </cell>
          <cell r="G4183" t="str">
            <v>ヶ所</v>
          </cell>
          <cell r="H4183">
            <v>109000</v>
          </cell>
          <cell r="I4183" t="str">
            <v>標準書〔Ⅰ〕-</v>
          </cell>
          <cell r="J4183">
            <v>359</v>
          </cell>
        </row>
        <row r="4184">
          <cell r="B4184">
            <v>2711110</v>
          </cell>
          <cell r="C4184" t="str">
            <v>ﾊﾝﾄﾞﾎｰﾙ</v>
          </cell>
          <cell r="E4184" t="str">
            <v>600mm×600mm×900mm･中耐ふた付き･機械掘</v>
          </cell>
          <cell r="G4184" t="str">
            <v>ヶ所</v>
          </cell>
          <cell r="H4184">
            <v>122000</v>
          </cell>
          <cell r="I4184" t="str">
            <v>標準書〔Ⅰ〕-</v>
          </cell>
          <cell r="J4184">
            <v>359</v>
          </cell>
        </row>
        <row r="4185">
          <cell r="B4185">
            <v>2711120</v>
          </cell>
          <cell r="C4185" t="str">
            <v>ﾊﾝﾄﾞﾎｰﾙ</v>
          </cell>
          <cell r="E4185" t="str">
            <v>800mm×800mm×900mm･中耐ふた付き･機械掘</v>
          </cell>
          <cell r="G4185" t="str">
            <v>ヶ所</v>
          </cell>
          <cell r="H4185">
            <v>149900</v>
          </cell>
          <cell r="I4185" t="str">
            <v>標準書〔Ⅰ〕-</v>
          </cell>
          <cell r="J4185">
            <v>359</v>
          </cell>
        </row>
        <row r="4186">
          <cell r="B4186">
            <v>2711130</v>
          </cell>
          <cell r="C4186" t="str">
            <v>ﾊﾝﾄﾞﾎｰﾙ</v>
          </cell>
          <cell r="E4186" t="str">
            <v>900mm×900mm×900mm･中耐ふた付き･機械掘</v>
          </cell>
          <cell r="G4186" t="str">
            <v>ヶ所</v>
          </cell>
          <cell r="H4186">
            <v>168700</v>
          </cell>
          <cell r="I4186" t="str">
            <v>標準書〔Ⅰ〕-</v>
          </cell>
          <cell r="J4186">
            <v>359</v>
          </cell>
        </row>
        <row r="4187">
          <cell r="B4187">
            <v>2720010</v>
          </cell>
          <cell r="C4187" t="str">
            <v>電灯設備･(住居系)</v>
          </cell>
          <cell r="E4187" t="str">
            <v>電灯･ｺﾝｾﾝﾄ･ｽｲｯﾁ･分電盤･照明器具除く</v>
          </cell>
          <cell r="G4187" t="str">
            <v>ヶ所</v>
          </cell>
          <cell r="H4187">
            <v>5920</v>
          </cell>
          <cell r="I4187" t="str">
            <v>標準書〔Ⅰ〕-</v>
          </cell>
          <cell r="J4187">
            <v>360</v>
          </cell>
        </row>
        <row r="4188">
          <cell r="B4188">
            <v>2720020</v>
          </cell>
          <cell r="C4188" t="str">
            <v>電灯設備･(工場系)</v>
          </cell>
          <cell r="E4188" t="str">
            <v>電灯･ｺﾝｾﾝﾄ･ｽｲｯﾁ･分電盤･照明器具除く</v>
          </cell>
          <cell r="G4188" t="str">
            <v>ヶ所</v>
          </cell>
          <cell r="H4188">
            <v>10700</v>
          </cell>
          <cell r="I4188" t="str">
            <v>標準書〔Ⅰ〕-</v>
          </cell>
          <cell r="J4188">
            <v>360</v>
          </cell>
        </row>
        <row r="4189">
          <cell r="B4189">
            <v>2720030</v>
          </cell>
          <cell r="C4189" t="str">
            <v>電灯設備･(住居系)</v>
          </cell>
          <cell r="E4189" t="str">
            <v>電灯･ｺﾝｾﾝﾄ･ｽｲｯﾁ･分電盤･照明器具･上</v>
          </cell>
          <cell r="G4189" t="str">
            <v>ヶ所</v>
          </cell>
          <cell r="H4189">
            <v>29100</v>
          </cell>
          <cell r="I4189" t="str">
            <v>標準書〔Ⅰ〕-</v>
          </cell>
          <cell r="J4189">
            <v>360</v>
          </cell>
        </row>
        <row r="4190">
          <cell r="B4190">
            <v>2720040</v>
          </cell>
          <cell r="C4190" t="str">
            <v>電灯設備･(住居系)</v>
          </cell>
          <cell r="E4190" t="str">
            <v>電灯･ｺﾝｾﾝﾄ･ｽｲｯﾁ･分電盤･照明器具･中</v>
          </cell>
          <cell r="G4190" t="str">
            <v>ヶ所</v>
          </cell>
          <cell r="H4190">
            <v>24200</v>
          </cell>
          <cell r="I4190" t="str">
            <v>標準書〔Ⅰ〕-</v>
          </cell>
          <cell r="J4190">
            <v>360</v>
          </cell>
        </row>
        <row r="4191">
          <cell r="B4191">
            <v>2720050</v>
          </cell>
          <cell r="C4191" t="str">
            <v>電灯設備･(住居系)</v>
          </cell>
          <cell r="E4191" t="str">
            <v>電灯･ｺﾝｾﾝﾄ･ｽｲｯﾁ･分電盤･照明器具･並</v>
          </cell>
          <cell r="G4191" t="str">
            <v>ヶ所</v>
          </cell>
          <cell r="H4191">
            <v>19000</v>
          </cell>
          <cell r="I4191" t="str">
            <v>標準書〔Ⅰ〕-</v>
          </cell>
          <cell r="J4191">
            <v>360</v>
          </cell>
        </row>
        <row r="4192">
          <cell r="B4192">
            <v>2720060</v>
          </cell>
          <cell r="C4192" t="str">
            <v>電灯設備･(事務所系)</v>
          </cell>
          <cell r="E4192" t="str">
            <v>電灯･ｺﾝｾﾝﾄ･ｽｲｯﾁ･分電盤･照明器具･上</v>
          </cell>
          <cell r="G4192" t="str">
            <v>ヶ所</v>
          </cell>
          <cell r="H4192">
            <v>21500</v>
          </cell>
          <cell r="I4192" t="str">
            <v>標準書〔Ⅰ〕-</v>
          </cell>
          <cell r="J4192">
            <v>360</v>
          </cell>
        </row>
        <row r="4193">
          <cell r="B4193">
            <v>2720070</v>
          </cell>
          <cell r="C4193" t="str">
            <v>電灯設備･(事務所系)</v>
          </cell>
          <cell r="E4193" t="str">
            <v>電灯･ｺﾝｾﾝﾄ･ｽｲｯﾁ･分電盤･照明器具･中</v>
          </cell>
          <cell r="G4193" t="str">
            <v>ヶ所</v>
          </cell>
          <cell r="H4193">
            <v>14500</v>
          </cell>
          <cell r="I4193" t="str">
            <v>標準書〔Ⅰ〕-</v>
          </cell>
          <cell r="J4193">
            <v>360</v>
          </cell>
        </row>
        <row r="4194">
          <cell r="B4194">
            <v>2720080</v>
          </cell>
          <cell r="C4194" t="str">
            <v>電灯設備･(事務所系)</v>
          </cell>
          <cell r="E4194" t="str">
            <v>電灯･ｺﾝｾﾝﾄ･ｽｲｯﾁ･分電盤･照明器具･並</v>
          </cell>
          <cell r="G4194" t="str">
            <v>ヶ所</v>
          </cell>
          <cell r="H4194">
            <v>12100</v>
          </cell>
          <cell r="I4194" t="str">
            <v>標準書〔Ⅰ〕-</v>
          </cell>
          <cell r="J4194">
            <v>360</v>
          </cell>
        </row>
        <row r="4195">
          <cell r="B4195">
            <v>2720090</v>
          </cell>
          <cell r="C4195" t="str">
            <v>電灯設備･(工場系)</v>
          </cell>
          <cell r="E4195" t="str">
            <v>電灯･ｺﾝｾﾝﾄ･ｽｲｯﾁ･分電盤･照明器具･上</v>
          </cell>
          <cell r="G4195" t="str">
            <v>ヶ所</v>
          </cell>
          <cell r="H4195">
            <v>21300</v>
          </cell>
          <cell r="I4195" t="str">
            <v>標準書〔Ⅰ〕-</v>
          </cell>
          <cell r="J4195">
            <v>360</v>
          </cell>
        </row>
        <row r="4196">
          <cell r="B4196">
            <v>2720100</v>
          </cell>
          <cell r="C4196" t="str">
            <v>電灯設備･(工場系)</v>
          </cell>
          <cell r="E4196" t="str">
            <v>電灯･ｺﾝｾﾝﾄ･ｽｲｯﾁ･分電盤･照明器具･中</v>
          </cell>
          <cell r="G4196" t="str">
            <v>ヶ所</v>
          </cell>
          <cell r="H4196">
            <v>18100</v>
          </cell>
          <cell r="I4196" t="str">
            <v>標準書〔Ⅰ〕-</v>
          </cell>
          <cell r="J4196">
            <v>360</v>
          </cell>
        </row>
        <row r="4197">
          <cell r="B4197">
            <v>2720110</v>
          </cell>
          <cell r="C4197" t="str">
            <v>電灯設備･(工場系)</v>
          </cell>
          <cell r="E4197" t="str">
            <v>電灯･ｺﾝｾﾝﾄ･ｽｲｯﾁ･分電盤･照明器具･並</v>
          </cell>
          <cell r="G4197" t="str">
            <v>ヶ所</v>
          </cell>
          <cell r="H4197">
            <v>17600</v>
          </cell>
          <cell r="I4197" t="str">
            <v>標準書〔Ⅰ〕-</v>
          </cell>
          <cell r="J4197">
            <v>360</v>
          </cell>
        </row>
        <row r="4198">
          <cell r="B4198">
            <v>2730010</v>
          </cell>
          <cell r="C4198" t="str">
            <v>ﾋﾞﾆﾙ電線</v>
          </cell>
          <cell r="E4198" t="str">
            <v>IV1.2m㎡･管路内引込</v>
          </cell>
          <cell r="G4198" t="str">
            <v>ｍ</v>
          </cell>
          <cell r="H4198">
            <v>210</v>
          </cell>
          <cell r="I4198" t="str">
            <v>標準書〔Ⅰ〕-</v>
          </cell>
          <cell r="J4198">
            <v>361</v>
          </cell>
        </row>
        <row r="4199">
          <cell r="B4199">
            <v>2730020</v>
          </cell>
          <cell r="C4199" t="str">
            <v>ﾋﾞﾆﾙ電線</v>
          </cell>
          <cell r="E4199" t="str">
            <v>IV1.6m㎡･管路内引込</v>
          </cell>
          <cell r="G4199" t="str">
            <v>ｍ</v>
          </cell>
          <cell r="H4199">
            <v>220</v>
          </cell>
          <cell r="I4199" t="str">
            <v>標準書〔Ⅰ〕-</v>
          </cell>
          <cell r="J4199">
            <v>361</v>
          </cell>
        </row>
        <row r="4200">
          <cell r="B4200">
            <v>2730030</v>
          </cell>
          <cell r="C4200" t="str">
            <v>ﾋﾞﾆﾙ電線</v>
          </cell>
          <cell r="E4200" t="str">
            <v>IV2.0m㎡･管路内引込</v>
          </cell>
          <cell r="G4200" t="str">
            <v>ｍ</v>
          </cell>
          <cell r="H4200">
            <v>250</v>
          </cell>
          <cell r="I4200" t="str">
            <v>標準書〔Ⅰ〕-</v>
          </cell>
          <cell r="J4200">
            <v>361</v>
          </cell>
        </row>
        <row r="4201">
          <cell r="B4201">
            <v>2730040</v>
          </cell>
          <cell r="C4201" t="str">
            <v>ﾋﾞﾆﾙ電線</v>
          </cell>
          <cell r="E4201" t="str">
            <v>IV5.5m㎡･管路内引込</v>
          </cell>
          <cell r="G4201" t="str">
            <v>ｍ</v>
          </cell>
          <cell r="H4201">
            <v>350</v>
          </cell>
          <cell r="I4201" t="str">
            <v>標準書〔Ⅰ〕-</v>
          </cell>
          <cell r="J4201">
            <v>361</v>
          </cell>
        </row>
        <row r="4202">
          <cell r="B4202">
            <v>2730050</v>
          </cell>
          <cell r="C4202" t="str">
            <v>ﾋﾞﾆﾙ電線</v>
          </cell>
          <cell r="E4202" t="str">
            <v>IV8.0m㎡･管路内引込</v>
          </cell>
          <cell r="G4202" t="str">
            <v>ｍ</v>
          </cell>
          <cell r="H4202">
            <v>420</v>
          </cell>
          <cell r="I4202" t="str">
            <v>標準書〔Ⅰ〕-</v>
          </cell>
          <cell r="J4202">
            <v>361</v>
          </cell>
        </row>
        <row r="4203">
          <cell r="B4203">
            <v>2730060</v>
          </cell>
          <cell r="C4203" t="str">
            <v>ﾋﾞﾆﾙ電線</v>
          </cell>
          <cell r="E4203" t="str">
            <v>IV14m㎡･管路内引込</v>
          </cell>
          <cell r="G4203" t="str">
            <v>ｍ</v>
          </cell>
          <cell r="H4203">
            <v>580</v>
          </cell>
          <cell r="I4203" t="str">
            <v>標準書〔Ⅰ〕-</v>
          </cell>
          <cell r="J4203">
            <v>361</v>
          </cell>
        </row>
        <row r="4204">
          <cell r="B4204">
            <v>2730070</v>
          </cell>
          <cell r="C4204" t="str">
            <v>ﾋﾞﾆﾙ電線</v>
          </cell>
          <cell r="E4204" t="str">
            <v>IV22m㎡･管路内引込</v>
          </cell>
          <cell r="G4204" t="str">
            <v>ｍ</v>
          </cell>
          <cell r="H4204">
            <v>750</v>
          </cell>
          <cell r="I4204" t="str">
            <v>標準書〔Ⅰ〕-</v>
          </cell>
          <cell r="J4204">
            <v>361</v>
          </cell>
        </row>
        <row r="4205">
          <cell r="B4205">
            <v>2730080</v>
          </cell>
          <cell r="C4205" t="str">
            <v>ﾋﾞﾆﾙ電線</v>
          </cell>
          <cell r="E4205" t="str">
            <v>IV38m㎡･管路内引込</v>
          </cell>
          <cell r="G4205" t="str">
            <v>ｍ</v>
          </cell>
          <cell r="H4205">
            <v>1090</v>
          </cell>
          <cell r="I4205" t="str">
            <v>標準書〔Ⅰ〕-</v>
          </cell>
          <cell r="J4205">
            <v>361</v>
          </cell>
        </row>
        <row r="4206">
          <cell r="B4206">
            <v>2730090</v>
          </cell>
          <cell r="C4206" t="str">
            <v>ﾋﾞﾆﾙ電線</v>
          </cell>
          <cell r="E4206" t="str">
            <v>IV60m㎡･管路内引込</v>
          </cell>
          <cell r="G4206" t="str">
            <v>ｍ</v>
          </cell>
          <cell r="H4206">
            <v>1570</v>
          </cell>
          <cell r="I4206" t="str">
            <v>標準書〔Ⅰ〕-</v>
          </cell>
          <cell r="J4206">
            <v>361</v>
          </cell>
        </row>
        <row r="4207">
          <cell r="B4207">
            <v>2730100</v>
          </cell>
          <cell r="C4207" t="str">
            <v>ﾋﾞﾆﾙ電線</v>
          </cell>
          <cell r="E4207" t="str">
            <v>HIV1.2m㎡･管路内引込</v>
          </cell>
          <cell r="G4207" t="str">
            <v>ｍ</v>
          </cell>
          <cell r="H4207">
            <v>220</v>
          </cell>
          <cell r="I4207" t="str">
            <v>標準書〔Ⅰ〕-</v>
          </cell>
          <cell r="J4207">
            <v>361</v>
          </cell>
        </row>
        <row r="4208">
          <cell r="B4208">
            <v>2730110</v>
          </cell>
          <cell r="C4208" t="str">
            <v>ﾋﾞﾆﾙ電線</v>
          </cell>
          <cell r="E4208" t="str">
            <v>HIV1.6m㎡･管路内引込</v>
          </cell>
          <cell r="G4208" t="str">
            <v>ｍ</v>
          </cell>
          <cell r="H4208">
            <v>230</v>
          </cell>
          <cell r="I4208" t="str">
            <v>標準書〔Ⅰ〕-</v>
          </cell>
          <cell r="J4208">
            <v>361</v>
          </cell>
        </row>
        <row r="4209">
          <cell r="B4209">
            <v>2730120</v>
          </cell>
          <cell r="C4209" t="str">
            <v>ﾋﾞﾆﾙ電線</v>
          </cell>
          <cell r="E4209" t="str">
            <v>HIV2.0m㎡･管路内引込</v>
          </cell>
          <cell r="G4209" t="str">
            <v>ｍ</v>
          </cell>
          <cell r="H4209">
            <v>260</v>
          </cell>
          <cell r="I4209" t="str">
            <v>標準書〔Ⅰ〕-</v>
          </cell>
          <cell r="J4209">
            <v>361</v>
          </cell>
        </row>
        <row r="4210">
          <cell r="B4210">
            <v>2730130</v>
          </cell>
          <cell r="C4210" t="str">
            <v>ﾋﾞﾆﾙ電線</v>
          </cell>
          <cell r="E4210" t="str">
            <v>HIV2.6m㎡･管路内引込</v>
          </cell>
          <cell r="G4210" t="str">
            <v>ｍ</v>
          </cell>
          <cell r="H4210">
            <v>350</v>
          </cell>
          <cell r="I4210" t="str">
            <v>標準書〔Ⅰ〕-</v>
          </cell>
          <cell r="J4210">
            <v>361</v>
          </cell>
        </row>
        <row r="4211">
          <cell r="B4211">
            <v>2730140</v>
          </cell>
          <cell r="C4211" t="str">
            <v>ﾋﾞﾆﾙ電線</v>
          </cell>
          <cell r="E4211" t="str">
            <v>HIV5.5m㎡･管路内引込</v>
          </cell>
          <cell r="G4211" t="str">
            <v>ｍ</v>
          </cell>
          <cell r="H4211">
            <v>360</v>
          </cell>
          <cell r="I4211" t="str">
            <v>標準書〔Ⅰ〕-</v>
          </cell>
          <cell r="J4211">
            <v>361</v>
          </cell>
        </row>
        <row r="4212">
          <cell r="B4212">
            <v>2730150</v>
          </cell>
          <cell r="C4212" t="str">
            <v>ﾋﾞﾆﾙ電線</v>
          </cell>
          <cell r="E4212" t="str">
            <v>HIV8.0m㎡･管路内引込</v>
          </cell>
          <cell r="G4212" t="str">
            <v>ｍ</v>
          </cell>
          <cell r="H4212">
            <v>430</v>
          </cell>
          <cell r="I4212" t="str">
            <v>標準書〔Ⅰ〕-</v>
          </cell>
          <cell r="J4212">
            <v>361</v>
          </cell>
        </row>
        <row r="4213">
          <cell r="B4213">
            <v>2730160</v>
          </cell>
          <cell r="C4213" t="str">
            <v>ﾋﾞﾆﾙ電線</v>
          </cell>
          <cell r="E4213" t="str">
            <v>HIV14.0m㎡･管路内引込</v>
          </cell>
          <cell r="G4213" t="str">
            <v>ｍ</v>
          </cell>
          <cell r="H4213">
            <v>590</v>
          </cell>
          <cell r="I4213" t="str">
            <v>標準書〔Ⅰ〕-</v>
          </cell>
          <cell r="J4213">
            <v>361</v>
          </cell>
        </row>
        <row r="4214">
          <cell r="B4214">
            <v>2730170</v>
          </cell>
          <cell r="C4214" t="str">
            <v>Fｹｰﾌﾞﾙ</v>
          </cell>
          <cell r="E4214" t="str">
            <v>VVF1.6mm-2C･木造ｻﾄﾞﾙ又はｽﾃｰﾌﾞﾙ止</v>
          </cell>
          <cell r="G4214" t="str">
            <v>ｍ</v>
          </cell>
          <cell r="H4214">
            <v>430</v>
          </cell>
          <cell r="I4214" t="str">
            <v>標準書〔Ⅰ〕-</v>
          </cell>
          <cell r="J4214">
            <v>361</v>
          </cell>
        </row>
        <row r="4215">
          <cell r="B4215">
            <v>2730180</v>
          </cell>
          <cell r="C4215" t="str">
            <v>Fｹｰﾌﾞﾙ</v>
          </cell>
          <cell r="E4215" t="str">
            <v>VVF2.0mm-2C･木造ｻﾄﾞﾙ又はｽﾃｰﾌﾞﾙ止</v>
          </cell>
          <cell r="G4215" t="str">
            <v>ｍ</v>
          </cell>
          <cell r="H4215">
            <v>570</v>
          </cell>
          <cell r="I4215" t="str">
            <v>標準書〔Ⅰ〕-</v>
          </cell>
          <cell r="J4215">
            <v>361</v>
          </cell>
        </row>
        <row r="4216">
          <cell r="B4216">
            <v>2730190</v>
          </cell>
          <cell r="C4216" t="str">
            <v>Fｹｰﾌﾞﾙ</v>
          </cell>
          <cell r="E4216" t="str">
            <v>VVF2.6mm-2C･木造ｻﾄﾞﾙ又はｽﾃｰﾌﾞﾙ止</v>
          </cell>
          <cell r="G4216" t="str">
            <v>ｍ</v>
          </cell>
          <cell r="H4216">
            <v>750</v>
          </cell>
          <cell r="I4216" t="str">
            <v>標準書〔Ⅰ〕-</v>
          </cell>
          <cell r="J4216">
            <v>361</v>
          </cell>
        </row>
        <row r="4217">
          <cell r="B4217">
            <v>2730200</v>
          </cell>
          <cell r="C4217" t="str">
            <v>Fｹｰﾌﾞﾙ</v>
          </cell>
          <cell r="E4217" t="str">
            <v>VVF1.6mm-3C･木造ｻﾄﾞﾙ又はｽﾃｰﾌﾞﾙ止</v>
          </cell>
          <cell r="G4217" t="str">
            <v>ｍ</v>
          </cell>
          <cell r="H4217">
            <v>570</v>
          </cell>
          <cell r="I4217" t="str">
            <v>標準書〔Ⅰ〕-</v>
          </cell>
          <cell r="J4217">
            <v>361</v>
          </cell>
        </row>
        <row r="4218">
          <cell r="B4218">
            <v>2730210</v>
          </cell>
          <cell r="C4218" t="str">
            <v>Fｹｰﾌﾞﾙ</v>
          </cell>
          <cell r="E4218" t="str">
            <v>VVF2.0mm-3C･木造ｻﾄﾞﾙ又はｽﾃｰﾌﾞﾙ止</v>
          </cell>
          <cell r="G4218" t="str">
            <v>ｍ</v>
          </cell>
          <cell r="H4218">
            <v>720</v>
          </cell>
          <cell r="I4218" t="str">
            <v>標準書〔Ⅰ〕-</v>
          </cell>
          <cell r="J4218">
            <v>361</v>
          </cell>
        </row>
        <row r="4219">
          <cell r="B4219">
            <v>2730220</v>
          </cell>
          <cell r="C4219" t="str">
            <v>Fｹｰﾌﾞﾙ</v>
          </cell>
          <cell r="E4219" t="str">
            <v>VVF2.6mm-3C･木造ｻﾄﾞﾙ又はｽﾃｰﾌﾞﾙ止</v>
          </cell>
          <cell r="G4219" t="str">
            <v>ｍ</v>
          </cell>
          <cell r="H4219">
            <v>930</v>
          </cell>
          <cell r="I4219" t="str">
            <v>標準書〔Ⅰ〕-</v>
          </cell>
          <cell r="J4219">
            <v>361</v>
          </cell>
        </row>
        <row r="4220">
          <cell r="B4220">
            <v>2730230</v>
          </cell>
          <cell r="C4220" t="str">
            <v>Fｹｰﾌﾞﾙ</v>
          </cell>
          <cell r="E4220" t="str">
            <v>VVF1.6mm-2C･RCｻﾄﾞﾙ止</v>
          </cell>
          <cell r="G4220" t="str">
            <v>ｍ</v>
          </cell>
          <cell r="H4220">
            <v>550</v>
          </cell>
          <cell r="I4220" t="str">
            <v>標準書〔Ⅰ〕-</v>
          </cell>
          <cell r="J4220">
            <v>361</v>
          </cell>
        </row>
        <row r="4221">
          <cell r="B4221">
            <v>2730240</v>
          </cell>
          <cell r="C4221" t="str">
            <v>Fｹｰﾌﾞﾙ</v>
          </cell>
          <cell r="E4221" t="str">
            <v>VVF2.0mm-2C･RCｻﾄﾞﾙ止</v>
          </cell>
          <cell r="G4221" t="str">
            <v>ｍ</v>
          </cell>
          <cell r="H4221">
            <v>720</v>
          </cell>
          <cell r="I4221" t="str">
            <v>標準書〔Ⅰ〕-</v>
          </cell>
          <cell r="J4221">
            <v>361</v>
          </cell>
        </row>
        <row r="4222">
          <cell r="B4222">
            <v>2730250</v>
          </cell>
          <cell r="C4222" t="str">
            <v>Fｹｰﾌﾞﾙ</v>
          </cell>
          <cell r="E4222" t="str">
            <v>VVF2.6mm-2C･RCｻﾄﾞﾙ止</v>
          </cell>
          <cell r="G4222" t="str">
            <v>ｍ</v>
          </cell>
          <cell r="H4222">
            <v>960</v>
          </cell>
          <cell r="I4222" t="str">
            <v>標準書〔Ⅰ〕-</v>
          </cell>
          <cell r="J4222">
            <v>361</v>
          </cell>
        </row>
        <row r="4223">
          <cell r="B4223">
            <v>2730260</v>
          </cell>
          <cell r="C4223" t="str">
            <v>Fｹｰﾌﾞﾙ</v>
          </cell>
          <cell r="E4223" t="str">
            <v>VVF1.6mm-3C･RCｻﾄﾞﾙ止</v>
          </cell>
          <cell r="G4223" t="str">
            <v>ｍ</v>
          </cell>
          <cell r="H4223">
            <v>730</v>
          </cell>
          <cell r="I4223" t="str">
            <v>標準書〔Ⅰ〕-</v>
          </cell>
          <cell r="J4223">
            <v>361</v>
          </cell>
        </row>
        <row r="4224">
          <cell r="B4224">
            <v>2730270</v>
          </cell>
          <cell r="C4224" t="str">
            <v>Fｹｰﾌﾞﾙ</v>
          </cell>
          <cell r="E4224" t="str">
            <v>VVF2.0mm-3C･RCｻﾄﾞﾙ止</v>
          </cell>
          <cell r="G4224" t="str">
            <v>ｍ</v>
          </cell>
          <cell r="H4224">
            <v>930</v>
          </cell>
          <cell r="I4224" t="str">
            <v>標準書〔Ⅰ〕-</v>
          </cell>
          <cell r="J4224">
            <v>361</v>
          </cell>
        </row>
        <row r="4225">
          <cell r="B4225">
            <v>2730280</v>
          </cell>
          <cell r="C4225" t="str">
            <v>Fｹｰﾌﾞﾙ</v>
          </cell>
          <cell r="E4225" t="str">
            <v>VVF2.6mm-3C･RCｻﾄﾞﾙ止</v>
          </cell>
          <cell r="G4225" t="str">
            <v>ｍ</v>
          </cell>
          <cell r="H4225">
            <v>1190</v>
          </cell>
          <cell r="I4225" t="str">
            <v>標準書〔Ⅰ〕-</v>
          </cell>
          <cell r="J4225">
            <v>361</v>
          </cell>
        </row>
        <row r="4226">
          <cell r="B4226">
            <v>2730290</v>
          </cell>
          <cell r="C4226" t="str">
            <v>Fｹｰﾌﾞﾙ</v>
          </cell>
          <cell r="E4226" t="str">
            <v>VVF1.6mm-2C･ころがし配線</v>
          </cell>
          <cell r="G4226" t="str">
            <v>ｍ</v>
          </cell>
          <cell r="H4226">
            <v>240</v>
          </cell>
          <cell r="I4226" t="str">
            <v>標準書〔Ⅰ〕-</v>
          </cell>
          <cell r="J4226">
            <v>361</v>
          </cell>
        </row>
        <row r="4227">
          <cell r="B4227">
            <v>2730300</v>
          </cell>
          <cell r="C4227" t="str">
            <v>Fｹｰﾌﾞﾙ</v>
          </cell>
          <cell r="E4227" t="str">
            <v>VVF2.0mm-2C･ころがし配線</v>
          </cell>
          <cell r="G4227" t="str">
            <v>ｍ</v>
          </cell>
          <cell r="H4227">
            <v>330</v>
          </cell>
          <cell r="I4227" t="str">
            <v>標準書〔Ⅰ〕-</v>
          </cell>
          <cell r="J4227">
            <v>361</v>
          </cell>
        </row>
        <row r="4228">
          <cell r="B4228">
            <v>2730310</v>
          </cell>
          <cell r="C4228" t="str">
            <v>Fｹｰﾌﾞﾙ</v>
          </cell>
          <cell r="E4228" t="str">
            <v>VVF2.6mm-2C･ころがし配線</v>
          </cell>
          <cell r="G4228" t="str">
            <v>ｍ</v>
          </cell>
          <cell r="H4228">
            <v>470</v>
          </cell>
          <cell r="I4228" t="str">
            <v>標準書〔Ⅰ〕-</v>
          </cell>
          <cell r="J4228">
            <v>361</v>
          </cell>
        </row>
        <row r="4229">
          <cell r="B4229">
            <v>2730320</v>
          </cell>
          <cell r="C4229" t="str">
            <v>Fｹｰﾌﾞﾙ</v>
          </cell>
          <cell r="E4229" t="str">
            <v>VVF1.6mm-3C･ころがし配線</v>
          </cell>
          <cell r="G4229" t="str">
            <v>ｍ</v>
          </cell>
          <cell r="H4229">
            <v>330</v>
          </cell>
          <cell r="I4229" t="str">
            <v>標準書〔Ⅰ〕-</v>
          </cell>
          <cell r="J4229">
            <v>361</v>
          </cell>
        </row>
        <row r="4230">
          <cell r="B4230">
            <v>2730330</v>
          </cell>
          <cell r="C4230" t="str">
            <v>Fｹｰﾌﾞﾙ</v>
          </cell>
          <cell r="E4230" t="str">
            <v>VVF2.0mm-3C･ころがし配線</v>
          </cell>
          <cell r="G4230" t="str">
            <v>ｍ</v>
          </cell>
          <cell r="H4230">
            <v>460</v>
          </cell>
          <cell r="I4230" t="str">
            <v>標準書〔Ⅰ〕-</v>
          </cell>
          <cell r="J4230">
            <v>361</v>
          </cell>
        </row>
        <row r="4231">
          <cell r="B4231">
            <v>2730340</v>
          </cell>
          <cell r="C4231" t="str">
            <v>Fｹｰﾌﾞﾙ</v>
          </cell>
          <cell r="E4231" t="str">
            <v>VVF2.6mm-3C･ころがし配線</v>
          </cell>
          <cell r="G4231" t="str">
            <v>ｍ</v>
          </cell>
          <cell r="H4231">
            <v>600</v>
          </cell>
          <cell r="I4231" t="str">
            <v>標準書〔Ⅰ〕-</v>
          </cell>
          <cell r="J4231">
            <v>361</v>
          </cell>
        </row>
        <row r="4232">
          <cell r="B4232">
            <v>2730350</v>
          </cell>
          <cell r="C4232" t="str">
            <v>CVｹｰﾌﾞﾙ</v>
          </cell>
          <cell r="E4232" t="str">
            <v>CV2.0m㎡-2C･管路内引込</v>
          </cell>
          <cell r="G4232" t="str">
            <v>ｍ</v>
          </cell>
          <cell r="H4232">
            <v>350</v>
          </cell>
          <cell r="I4232" t="str">
            <v>標準書〔Ⅰ〕-</v>
          </cell>
          <cell r="J4232">
            <v>361</v>
          </cell>
        </row>
        <row r="4233">
          <cell r="B4233">
            <v>2730360</v>
          </cell>
          <cell r="C4233" t="str">
            <v>CVｹｰﾌﾞﾙ</v>
          </cell>
          <cell r="E4233" t="str">
            <v>CV2.0m㎡-3C･管路内引込</v>
          </cell>
          <cell r="G4233" t="str">
            <v>ｍ</v>
          </cell>
          <cell r="H4233">
            <v>450</v>
          </cell>
          <cell r="I4233" t="str">
            <v>標準書〔Ⅰ〕-</v>
          </cell>
          <cell r="J4233">
            <v>361</v>
          </cell>
        </row>
        <row r="4234">
          <cell r="B4234">
            <v>2730370</v>
          </cell>
          <cell r="C4234" t="str">
            <v>CVｹｰﾌﾞﾙ</v>
          </cell>
          <cell r="E4234" t="str">
            <v>CV3.5m㎡-2C･管路内引込</v>
          </cell>
          <cell r="G4234" t="str">
            <v>ｍ</v>
          </cell>
          <cell r="H4234">
            <v>470</v>
          </cell>
          <cell r="I4234" t="str">
            <v>標準書〔Ⅰ〕-</v>
          </cell>
          <cell r="J4234">
            <v>361</v>
          </cell>
        </row>
        <row r="4235">
          <cell r="B4235">
            <v>2730380</v>
          </cell>
          <cell r="C4235" t="str">
            <v>CVｹｰﾌﾞﾙ</v>
          </cell>
          <cell r="E4235" t="str">
            <v>CV3.5m㎡-3C･管路内引込</v>
          </cell>
          <cell r="G4235" t="str">
            <v>ｍ</v>
          </cell>
          <cell r="H4235">
            <v>590</v>
          </cell>
          <cell r="I4235" t="str">
            <v>標準書〔Ⅰ〕-</v>
          </cell>
          <cell r="J4235">
            <v>361</v>
          </cell>
        </row>
        <row r="4236">
          <cell r="B4236">
            <v>2730390</v>
          </cell>
          <cell r="C4236" t="str">
            <v>CVｹｰﾌﾞﾙ</v>
          </cell>
          <cell r="E4236" t="str">
            <v>CV5.5m㎡-2C･管路内引込</v>
          </cell>
          <cell r="G4236" t="str">
            <v>ｍ</v>
          </cell>
          <cell r="H4236">
            <v>600</v>
          </cell>
          <cell r="I4236" t="str">
            <v>標準書〔Ⅰ〕-</v>
          </cell>
          <cell r="J4236">
            <v>361</v>
          </cell>
        </row>
        <row r="4237">
          <cell r="B4237">
            <v>2730400</v>
          </cell>
          <cell r="C4237" t="str">
            <v>CVｹｰﾌﾞﾙ</v>
          </cell>
          <cell r="E4237" t="str">
            <v>CV8m㎡-2C･管路内引込</v>
          </cell>
          <cell r="G4237" t="str">
            <v>ｍ</v>
          </cell>
          <cell r="H4237">
            <v>700</v>
          </cell>
          <cell r="I4237" t="str">
            <v>標準書〔Ⅰ〕-</v>
          </cell>
          <cell r="J4237">
            <v>361</v>
          </cell>
        </row>
        <row r="4238">
          <cell r="B4238">
            <v>2730410</v>
          </cell>
          <cell r="C4238" t="str">
            <v>CVｹｰﾌﾞﾙ</v>
          </cell>
          <cell r="E4238" t="str">
            <v>CV14m㎡-2C･管路内引込</v>
          </cell>
          <cell r="G4238" t="str">
            <v>ｍ</v>
          </cell>
          <cell r="H4238">
            <v>970</v>
          </cell>
          <cell r="I4238" t="str">
            <v>標準書〔Ⅰ〕-</v>
          </cell>
          <cell r="J4238">
            <v>361</v>
          </cell>
        </row>
        <row r="4239">
          <cell r="B4239">
            <v>2730420</v>
          </cell>
          <cell r="C4239" t="str">
            <v>CVｹｰﾌﾞﾙ</v>
          </cell>
          <cell r="E4239" t="str">
            <v>CV22m㎡-2C･管路内引込</v>
          </cell>
          <cell r="G4239" t="str">
            <v>ｍ</v>
          </cell>
          <cell r="H4239">
            <v>1290</v>
          </cell>
          <cell r="I4239" t="str">
            <v>標準書〔Ⅰ〕-</v>
          </cell>
          <cell r="J4239">
            <v>361</v>
          </cell>
        </row>
        <row r="4240">
          <cell r="B4240">
            <v>2730430</v>
          </cell>
          <cell r="C4240" t="str">
            <v>CVｹｰﾌﾞﾙ</v>
          </cell>
          <cell r="E4240" t="str">
            <v>CV38m㎡-2C･管路内引込</v>
          </cell>
          <cell r="G4240" t="str">
            <v>ｍ</v>
          </cell>
          <cell r="H4240">
            <v>1900</v>
          </cell>
          <cell r="I4240" t="str">
            <v>標準書〔Ⅰ〕-</v>
          </cell>
          <cell r="J4240">
            <v>361</v>
          </cell>
        </row>
        <row r="4241">
          <cell r="B4241">
            <v>2730440</v>
          </cell>
          <cell r="C4241" t="str">
            <v>CVｹｰﾌﾞﾙ</v>
          </cell>
          <cell r="E4241" t="str">
            <v>CV60m㎡-2C･管路内引込</v>
          </cell>
          <cell r="G4241" t="str">
            <v>ｍ</v>
          </cell>
          <cell r="H4241">
            <v>2710</v>
          </cell>
          <cell r="I4241" t="str">
            <v>標準書〔Ⅰ〕-</v>
          </cell>
          <cell r="J4241">
            <v>361</v>
          </cell>
        </row>
        <row r="4242">
          <cell r="B4242">
            <v>2730450</v>
          </cell>
          <cell r="C4242" t="str">
            <v>CVｹｰﾌﾞﾙ</v>
          </cell>
          <cell r="E4242" t="str">
            <v>CV100m㎡-2C･管路内引込</v>
          </cell>
          <cell r="G4242" t="str">
            <v>ｍ</v>
          </cell>
          <cell r="H4242">
            <v>4150</v>
          </cell>
          <cell r="I4242" t="str">
            <v>標準書〔Ⅰ〕-</v>
          </cell>
          <cell r="J4242">
            <v>361</v>
          </cell>
        </row>
        <row r="4243">
          <cell r="B4243">
            <v>2730460</v>
          </cell>
          <cell r="C4243" t="str">
            <v>CVｹｰﾌﾞﾙ</v>
          </cell>
          <cell r="E4243" t="str">
            <v>CV5.5m㎡-3C･管路内引込</v>
          </cell>
          <cell r="G4243" t="str">
            <v>ｍ</v>
          </cell>
          <cell r="H4243">
            <v>770</v>
          </cell>
          <cell r="I4243" t="str">
            <v>標準書〔Ⅰ〕-</v>
          </cell>
          <cell r="J4243">
            <v>361</v>
          </cell>
        </row>
        <row r="4244">
          <cell r="B4244">
            <v>2730470</v>
          </cell>
          <cell r="C4244" t="str">
            <v>CVｹｰﾌﾞﾙ</v>
          </cell>
          <cell r="E4244" t="str">
            <v>CV8m㎡-3C･管路内引込</v>
          </cell>
          <cell r="G4244" t="str">
            <v>ｍ</v>
          </cell>
          <cell r="H4244">
            <v>920</v>
          </cell>
          <cell r="I4244" t="str">
            <v>標準書〔Ⅰ〕-</v>
          </cell>
          <cell r="J4244">
            <v>361</v>
          </cell>
        </row>
        <row r="4245">
          <cell r="B4245">
            <v>2730480</v>
          </cell>
          <cell r="C4245" t="str">
            <v>CVｹｰﾌﾞﾙ</v>
          </cell>
          <cell r="E4245" t="str">
            <v>CV14m㎡-3C･管路内引込</v>
          </cell>
          <cell r="G4245" t="str">
            <v>ｍ</v>
          </cell>
          <cell r="H4245">
            <v>1290</v>
          </cell>
          <cell r="I4245" t="str">
            <v>標準書〔Ⅰ〕-</v>
          </cell>
          <cell r="J4245">
            <v>361</v>
          </cell>
        </row>
        <row r="4246">
          <cell r="B4246">
            <v>2730490</v>
          </cell>
          <cell r="C4246" t="str">
            <v>CVｹｰﾌﾞﾙ</v>
          </cell>
          <cell r="E4246" t="str">
            <v>CV22m㎡-3C･管路内引込</v>
          </cell>
          <cell r="G4246" t="str">
            <v>ｍ</v>
          </cell>
          <cell r="H4246">
            <v>1730</v>
          </cell>
          <cell r="I4246" t="str">
            <v>標準書〔Ⅰ〕-</v>
          </cell>
          <cell r="J4246">
            <v>362</v>
          </cell>
        </row>
        <row r="4247">
          <cell r="B4247">
            <v>2730500</v>
          </cell>
          <cell r="C4247" t="str">
            <v>CVｹｰﾌﾞﾙ</v>
          </cell>
          <cell r="E4247" t="str">
            <v>CV38m㎡-3C･管路内引込</v>
          </cell>
          <cell r="G4247" t="str">
            <v>ｍ</v>
          </cell>
          <cell r="H4247">
            <v>2550</v>
          </cell>
          <cell r="I4247" t="str">
            <v>標準書〔Ⅰ〕-</v>
          </cell>
          <cell r="J4247">
            <v>362</v>
          </cell>
        </row>
        <row r="4248">
          <cell r="B4248">
            <v>2730510</v>
          </cell>
          <cell r="C4248" t="str">
            <v>CVｹｰﾌﾞﾙ</v>
          </cell>
          <cell r="E4248" t="str">
            <v>CV60m㎡-3C･管路内引込</v>
          </cell>
          <cell r="G4248" t="str">
            <v>ｍ</v>
          </cell>
          <cell r="H4248">
            <v>3700</v>
          </cell>
          <cell r="I4248" t="str">
            <v>標準書〔Ⅰ〕-</v>
          </cell>
          <cell r="J4248">
            <v>362</v>
          </cell>
        </row>
        <row r="4249">
          <cell r="B4249">
            <v>2730520</v>
          </cell>
          <cell r="C4249" t="str">
            <v>CVｹｰﾌﾞﾙ</v>
          </cell>
          <cell r="E4249" t="str">
            <v>CV100m㎡-3C･管路内引込</v>
          </cell>
          <cell r="G4249" t="str">
            <v>ｍ</v>
          </cell>
          <cell r="H4249">
            <v>5710</v>
          </cell>
          <cell r="I4249" t="str">
            <v>標準書〔Ⅰ〕-</v>
          </cell>
          <cell r="J4249">
            <v>362</v>
          </cell>
        </row>
        <row r="4250">
          <cell r="B4250">
            <v>2730530</v>
          </cell>
          <cell r="C4250" t="str">
            <v>CVｹｰﾌﾞﾙ</v>
          </cell>
          <cell r="E4250" t="str">
            <v>CV150m㎡-3C･管路内引込</v>
          </cell>
          <cell r="G4250" t="str">
            <v>ｍ</v>
          </cell>
          <cell r="H4250">
            <v>7870</v>
          </cell>
          <cell r="I4250" t="str">
            <v>標準書〔Ⅰ〕-</v>
          </cell>
          <cell r="J4250">
            <v>362</v>
          </cell>
        </row>
        <row r="4251">
          <cell r="B4251">
            <v>2730540</v>
          </cell>
          <cell r="C4251" t="str">
            <v>CVｹｰﾌﾞﾙ</v>
          </cell>
          <cell r="E4251" t="str">
            <v>CV200m㎡-3C･管路内引込</v>
          </cell>
          <cell r="G4251" t="str">
            <v>ｍ</v>
          </cell>
          <cell r="H4251">
            <v>10200</v>
          </cell>
          <cell r="I4251" t="str">
            <v>標準書〔Ⅰ〕-</v>
          </cell>
          <cell r="J4251">
            <v>362</v>
          </cell>
        </row>
        <row r="4252">
          <cell r="B4252">
            <v>2730550</v>
          </cell>
          <cell r="C4252" t="str">
            <v>CVｹｰﾌﾞﾙ</v>
          </cell>
          <cell r="E4252" t="str">
            <v>CV8m㎡-4C･管路内引込</v>
          </cell>
          <cell r="G4252" t="str">
            <v>ｍ</v>
          </cell>
          <cell r="H4252">
            <v>1150</v>
          </cell>
          <cell r="I4252" t="str">
            <v>標準書〔Ⅰ〕-</v>
          </cell>
          <cell r="J4252">
            <v>362</v>
          </cell>
        </row>
        <row r="4253">
          <cell r="B4253">
            <v>2730560</v>
          </cell>
          <cell r="C4253" t="str">
            <v>CVｹｰﾌﾞﾙ</v>
          </cell>
          <cell r="E4253" t="str">
            <v>CV14m㎡-4C･管路内引込</v>
          </cell>
          <cell r="G4253" t="str">
            <v>ｍ</v>
          </cell>
          <cell r="H4253">
            <v>1590</v>
          </cell>
          <cell r="I4253" t="str">
            <v>標準書〔Ⅰ〕-</v>
          </cell>
          <cell r="J4253">
            <v>362</v>
          </cell>
        </row>
        <row r="4254">
          <cell r="B4254">
            <v>2730570</v>
          </cell>
          <cell r="C4254" t="str">
            <v>CVｹｰﾌﾞﾙ</v>
          </cell>
          <cell r="E4254" t="str">
            <v>CV22m㎡-4C･管路内引込</v>
          </cell>
          <cell r="G4254" t="str">
            <v>ｍ</v>
          </cell>
          <cell r="H4254">
            <v>2180</v>
          </cell>
          <cell r="I4254" t="str">
            <v>標準書〔Ⅰ〕-</v>
          </cell>
          <cell r="J4254">
            <v>362</v>
          </cell>
        </row>
        <row r="4255">
          <cell r="B4255">
            <v>2730580</v>
          </cell>
          <cell r="C4255" t="str">
            <v>CVｹｰﾌﾞﾙ</v>
          </cell>
          <cell r="E4255" t="str">
            <v>CV38m㎡-4C･管路内引込</v>
          </cell>
          <cell r="G4255" t="str">
            <v>ｍ</v>
          </cell>
          <cell r="H4255">
            <v>3240</v>
          </cell>
          <cell r="I4255" t="str">
            <v>標準書〔Ⅰ〕-</v>
          </cell>
          <cell r="J4255">
            <v>362</v>
          </cell>
        </row>
        <row r="4256">
          <cell r="B4256">
            <v>2730590</v>
          </cell>
          <cell r="C4256" t="str">
            <v>CVVｹｰﾌﾞﾙ(制御用)</v>
          </cell>
          <cell r="E4256" t="str">
            <v>CVV1.25m㎡-2C･管路内引込</v>
          </cell>
          <cell r="G4256" t="str">
            <v>ｍ</v>
          </cell>
          <cell r="H4256">
            <v>350</v>
          </cell>
          <cell r="I4256" t="str">
            <v>標準書〔Ⅰ〕-</v>
          </cell>
          <cell r="J4256">
            <v>362</v>
          </cell>
        </row>
        <row r="4257">
          <cell r="B4257">
            <v>2730600</v>
          </cell>
          <cell r="C4257" t="str">
            <v>CVVｹｰﾌﾞﾙ(制御用)</v>
          </cell>
          <cell r="E4257" t="str">
            <v>CVV2.0m㎡-2C･管路内引込</v>
          </cell>
          <cell r="G4257" t="str">
            <v>ｍ</v>
          </cell>
          <cell r="H4257">
            <v>410</v>
          </cell>
          <cell r="I4257" t="str">
            <v>標準書〔Ⅰ〕-</v>
          </cell>
          <cell r="J4257">
            <v>362</v>
          </cell>
        </row>
        <row r="4258">
          <cell r="B4258">
            <v>2730610</v>
          </cell>
          <cell r="C4258" t="str">
            <v>CVVｹｰﾌﾞﾙ(制御用)</v>
          </cell>
          <cell r="E4258" t="str">
            <v>CVV2.0m㎡-3C･管路内引込</v>
          </cell>
          <cell r="G4258" t="str">
            <v>ｍ</v>
          </cell>
          <cell r="H4258">
            <v>480</v>
          </cell>
          <cell r="I4258" t="str">
            <v>標準書〔Ⅰ〕-</v>
          </cell>
          <cell r="J4258">
            <v>362</v>
          </cell>
        </row>
        <row r="4259">
          <cell r="B4259">
            <v>2730620</v>
          </cell>
          <cell r="C4259" t="str">
            <v>CVVｹｰﾌﾞﾙ(制御用)</v>
          </cell>
          <cell r="E4259" t="str">
            <v>CVV3.5m㎡-3C･管路内引込</v>
          </cell>
          <cell r="G4259" t="str">
            <v>ｍ</v>
          </cell>
          <cell r="H4259">
            <v>590</v>
          </cell>
          <cell r="I4259" t="str">
            <v>標準書〔Ⅰ〕-</v>
          </cell>
          <cell r="J4259">
            <v>362</v>
          </cell>
        </row>
        <row r="4260">
          <cell r="B4260">
            <v>2730630</v>
          </cell>
          <cell r="C4260" t="str">
            <v>CVVｹｰﾌﾞﾙ(制御用)</v>
          </cell>
          <cell r="E4260" t="str">
            <v>CVV3.5m㎡-4C･管路内引込</v>
          </cell>
          <cell r="G4260" t="str">
            <v>ｍ</v>
          </cell>
          <cell r="H4260">
            <v>670</v>
          </cell>
          <cell r="I4260" t="str">
            <v>標準書〔Ⅰ〕-</v>
          </cell>
          <cell r="J4260">
            <v>362</v>
          </cell>
        </row>
        <row r="4261">
          <cell r="B4261">
            <v>2730640</v>
          </cell>
          <cell r="C4261" t="str">
            <v>CVVｹｰﾌﾞﾙ(制御用)</v>
          </cell>
          <cell r="E4261" t="str">
            <v>CVV5.5m㎡-4C･管路内引込</v>
          </cell>
          <cell r="G4261" t="str">
            <v>ｍ</v>
          </cell>
          <cell r="H4261">
            <v>880</v>
          </cell>
          <cell r="I4261" t="str">
            <v>標準書〔Ⅰ〕-</v>
          </cell>
          <cell r="J4261">
            <v>362</v>
          </cell>
        </row>
        <row r="4262">
          <cell r="B4262">
            <v>2730650</v>
          </cell>
          <cell r="C4262" t="str">
            <v>CVVｹｰﾌﾞﾙ(制御用)</v>
          </cell>
          <cell r="E4262" t="str">
            <v>CVV5.5m㎡-5C･管路内引込</v>
          </cell>
          <cell r="G4262" t="str">
            <v>ｍ</v>
          </cell>
          <cell r="H4262">
            <v>1130</v>
          </cell>
          <cell r="I4262" t="str">
            <v>標準書〔Ⅰ〕-</v>
          </cell>
          <cell r="J4262">
            <v>362</v>
          </cell>
        </row>
        <row r="4263">
          <cell r="B4263">
            <v>2730660</v>
          </cell>
          <cell r="C4263" t="str">
            <v>CVVｹｰﾌﾞﾙ(制御用)</v>
          </cell>
          <cell r="E4263" t="str">
            <v>CVV8m㎡-5C･管路内引込</v>
          </cell>
          <cell r="G4263" t="str">
            <v>ｍ</v>
          </cell>
          <cell r="H4263">
            <v>1450</v>
          </cell>
          <cell r="I4263" t="str">
            <v>標準書〔Ⅰ〕-</v>
          </cell>
          <cell r="J4263">
            <v>362</v>
          </cell>
        </row>
        <row r="4264">
          <cell r="B4264">
            <v>2730670</v>
          </cell>
          <cell r="C4264" t="str">
            <v>CVVｹｰﾌﾞﾙ(制御用)</v>
          </cell>
          <cell r="E4264" t="str">
            <v>CVV5.5m㎡-6C･管路内引込</v>
          </cell>
          <cell r="G4264" t="str">
            <v>ｍ</v>
          </cell>
          <cell r="H4264">
            <v>1210</v>
          </cell>
          <cell r="I4264" t="str">
            <v>標準書〔Ⅰ〕-</v>
          </cell>
          <cell r="J4264">
            <v>362</v>
          </cell>
        </row>
        <row r="4265">
          <cell r="B4265">
            <v>2730680</v>
          </cell>
          <cell r="C4265" t="str">
            <v>CVVｹｰﾌﾞﾙ(制御用)</v>
          </cell>
          <cell r="E4265" t="str">
            <v>CVV8m㎡-6C･管路内引込</v>
          </cell>
          <cell r="G4265" t="str">
            <v>ｍ</v>
          </cell>
          <cell r="H4265">
            <v>1550</v>
          </cell>
          <cell r="I4265" t="str">
            <v>標準書〔Ⅰ〕-</v>
          </cell>
          <cell r="J4265">
            <v>362</v>
          </cell>
        </row>
        <row r="4266">
          <cell r="B4266">
            <v>2730690</v>
          </cell>
          <cell r="C4266" t="str">
            <v>CVVｹｰﾌﾞﾙ(制御用)</v>
          </cell>
          <cell r="E4266" t="str">
            <v>CVV8m㎡-7C･管路内引込</v>
          </cell>
          <cell r="G4266" t="str">
            <v>ｍ</v>
          </cell>
          <cell r="H4266">
            <v>1830</v>
          </cell>
          <cell r="I4266" t="str">
            <v>標準書〔Ⅰ〕-</v>
          </cell>
          <cell r="J4266">
            <v>362</v>
          </cell>
        </row>
        <row r="4267">
          <cell r="B4267">
            <v>2730700</v>
          </cell>
          <cell r="C4267" t="str">
            <v>CVVｹｰﾌﾞﾙ(制御用)</v>
          </cell>
          <cell r="E4267" t="str">
            <v>CVV8m㎡-8C･管路内引込</v>
          </cell>
          <cell r="G4267" t="str">
            <v>ｍ</v>
          </cell>
          <cell r="H4267">
            <v>2030</v>
          </cell>
          <cell r="I4267" t="str">
            <v>標準書〔Ⅰ〕-</v>
          </cell>
          <cell r="J4267">
            <v>362</v>
          </cell>
        </row>
        <row r="4268">
          <cell r="B4268">
            <v>2730710</v>
          </cell>
          <cell r="C4268" t="str">
            <v>CVVｹｰﾌﾞﾙ</v>
          </cell>
          <cell r="E4268" t="str">
            <v>CVV1.25m㎡-3C･管路内引込</v>
          </cell>
          <cell r="G4268" t="str">
            <v>ｍ</v>
          </cell>
          <cell r="H4268">
            <v>420</v>
          </cell>
          <cell r="I4268" t="str">
            <v>標準書〔Ⅰ〕-</v>
          </cell>
          <cell r="J4268">
            <v>362</v>
          </cell>
        </row>
        <row r="4269">
          <cell r="B4269">
            <v>2730720</v>
          </cell>
          <cell r="C4269" t="str">
            <v>CVVｹｰﾌﾞﾙ</v>
          </cell>
          <cell r="E4269" t="str">
            <v>CVV1.25m㎡-4C･管路内引込</v>
          </cell>
          <cell r="G4269" t="str">
            <v>ｍ</v>
          </cell>
          <cell r="H4269">
            <v>480</v>
          </cell>
          <cell r="I4269" t="str">
            <v>標準書〔Ⅰ〕-</v>
          </cell>
          <cell r="J4269">
            <v>362</v>
          </cell>
        </row>
        <row r="4270">
          <cell r="B4270">
            <v>2730730</v>
          </cell>
          <cell r="C4270" t="str">
            <v>CVVｹｰﾌﾞﾙ</v>
          </cell>
          <cell r="E4270" t="str">
            <v>CVV1.25m㎡-5C･管路内引込</v>
          </cell>
          <cell r="G4270" t="str">
            <v>ｍ</v>
          </cell>
          <cell r="H4270">
            <v>620</v>
          </cell>
          <cell r="I4270" t="str">
            <v>標準書〔Ⅰ〕-</v>
          </cell>
          <cell r="J4270">
            <v>362</v>
          </cell>
        </row>
        <row r="4271">
          <cell r="B4271">
            <v>2730740</v>
          </cell>
          <cell r="C4271" t="str">
            <v>CVVｹｰﾌﾞﾙ</v>
          </cell>
          <cell r="E4271" t="str">
            <v>CVV1.25m㎡-6C･管路内引込</v>
          </cell>
          <cell r="G4271" t="str">
            <v>ｍ</v>
          </cell>
          <cell r="H4271">
            <v>640</v>
          </cell>
          <cell r="I4271" t="str">
            <v>標準書〔Ⅰ〕-</v>
          </cell>
          <cell r="J4271">
            <v>362</v>
          </cell>
        </row>
        <row r="4272">
          <cell r="B4272">
            <v>2730750</v>
          </cell>
          <cell r="C4272" t="str">
            <v>CVVｹｰﾌﾞﾙ</v>
          </cell>
          <cell r="E4272" t="str">
            <v>CVV1.25m㎡-7C･管路内引込</v>
          </cell>
          <cell r="G4272" t="str">
            <v>ｍ</v>
          </cell>
          <cell r="H4272">
            <v>760</v>
          </cell>
          <cell r="I4272" t="str">
            <v>標準書〔Ⅰ〕-</v>
          </cell>
          <cell r="J4272">
            <v>362</v>
          </cell>
        </row>
        <row r="4273">
          <cell r="B4273">
            <v>2730760</v>
          </cell>
          <cell r="C4273" t="str">
            <v>CVVｹｰﾌﾞﾙ</v>
          </cell>
          <cell r="E4273" t="str">
            <v>CVV1.25m㎡-8C･管路内引込</v>
          </cell>
          <cell r="G4273" t="str">
            <v>ｍ</v>
          </cell>
          <cell r="H4273">
            <v>790</v>
          </cell>
          <cell r="I4273" t="str">
            <v>標準書〔Ⅰ〕-</v>
          </cell>
          <cell r="J4273">
            <v>362</v>
          </cell>
        </row>
        <row r="4274">
          <cell r="B4274">
            <v>2730770</v>
          </cell>
          <cell r="C4274" t="str">
            <v>CVVｹｰﾌﾞﾙ</v>
          </cell>
          <cell r="E4274" t="str">
            <v>CVV1.25m㎡-10C･管路内引込</v>
          </cell>
          <cell r="G4274" t="str">
            <v>ｍ</v>
          </cell>
          <cell r="H4274">
            <v>980</v>
          </cell>
          <cell r="I4274" t="str">
            <v>標準書〔Ⅰ〕-</v>
          </cell>
          <cell r="J4274">
            <v>362</v>
          </cell>
        </row>
        <row r="4275">
          <cell r="B4275">
            <v>2730780</v>
          </cell>
          <cell r="C4275" t="str">
            <v>CVVｹｰﾌﾞﾙ</v>
          </cell>
          <cell r="E4275" t="str">
            <v>CVV1.25m㎡-12C･管路内引込</v>
          </cell>
          <cell r="G4275" t="str">
            <v>ｍ</v>
          </cell>
          <cell r="H4275">
            <v>1140</v>
          </cell>
          <cell r="I4275" t="str">
            <v>標準書〔Ⅰ〕-</v>
          </cell>
          <cell r="J4275">
            <v>362</v>
          </cell>
        </row>
        <row r="4276">
          <cell r="B4276">
            <v>2730790</v>
          </cell>
          <cell r="C4276" t="str">
            <v>硬質ﾋﾞﾆﾙ電線管</v>
          </cell>
          <cell r="E4276" t="str">
            <v>VE16mm･隠ぺい又はｺﾝｸﾘｰﾄ打込</v>
          </cell>
          <cell r="G4276" t="str">
            <v>ｍ</v>
          </cell>
          <cell r="H4276">
            <v>950</v>
          </cell>
          <cell r="I4276" t="str">
            <v>標準書〔Ⅰ〕-</v>
          </cell>
          <cell r="J4276">
            <v>362</v>
          </cell>
        </row>
        <row r="4277">
          <cell r="B4277">
            <v>2730800</v>
          </cell>
          <cell r="C4277" t="str">
            <v>硬質ﾋﾞﾆﾙ電線管</v>
          </cell>
          <cell r="E4277" t="str">
            <v>VE22mm･隠ぺい又はｺﾝｸﾘｰﾄ打込</v>
          </cell>
          <cell r="G4277" t="str">
            <v>ｍ</v>
          </cell>
          <cell r="H4277">
            <v>1160</v>
          </cell>
          <cell r="I4277" t="str">
            <v>標準書〔Ⅰ〕-</v>
          </cell>
          <cell r="J4277">
            <v>362</v>
          </cell>
        </row>
        <row r="4278">
          <cell r="B4278">
            <v>2730810</v>
          </cell>
          <cell r="C4278" t="str">
            <v>硬質ﾋﾞﾆﾙ電線管</v>
          </cell>
          <cell r="E4278" t="str">
            <v>VE28mm･隠ぺい又はｺﾝｸﾘｰﾄ打込</v>
          </cell>
          <cell r="G4278" t="str">
            <v>ｍ</v>
          </cell>
          <cell r="H4278">
            <v>1450</v>
          </cell>
          <cell r="I4278" t="str">
            <v>標準書〔Ⅰ〕-</v>
          </cell>
          <cell r="J4278">
            <v>362</v>
          </cell>
        </row>
        <row r="4279">
          <cell r="B4279">
            <v>2730820</v>
          </cell>
          <cell r="C4279" t="str">
            <v>硬質ﾋﾞﾆﾙ電線管</v>
          </cell>
          <cell r="E4279" t="str">
            <v>VE36mm･隠ぺい又はｺﾝｸﾘｰﾄ打込</v>
          </cell>
          <cell r="G4279" t="str">
            <v>ｍ</v>
          </cell>
          <cell r="H4279">
            <v>1980</v>
          </cell>
          <cell r="I4279" t="str">
            <v>標準書〔Ⅰ〕-</v>
          </cell>
          <cell r="J4279">
            <v>362</v>
          </cell>
        </row>
        <row r="4280">
          <cell r="B4280">
            <v>2730830</v>
          </cell>
          <cell r="C4280" t="str">
            <v>硬質ﾋﾞﾆﾙ電線管</v>
          </cell>
          <cell r="E4280" t="str">
            <v>VE42mm･隠ぺい又はｺﾝｸﾘｰﾄ打込</v>
          </cell>
          <cell r="G4280" t="str">
            <v>ｍ</v>
          </cell>
          <cell r="H4280">
            <v>2490</v>
          </cell>
          <cell r="I4280" t="str">
            <v>標準書〔Ⅰ〕-</v>
          </cell>
          <cell r="J4280">
            <v>362</v>
          </cell>
        </row>
        <row r="4281">
          <cell r="B4281">
            <v>2730840</v>
          </cell>
          <cell r="C4281" t="str">
            <v>硬質ﾋﾞﾆﾙ電線管</v>
          </cell>
          <cell r="E4281" t="str">
            <v>VE54mm･隠ぺい又はｺﾝｸﾘｰﾄ打込</v>
          </cell>
          <cell r="G4281" t="str">
            <v>ｍ</v>
          </cell>
          <cell r="H4281">
            <v>3080</v>
          </cell>
          <cell r="I4281" t="str">
            <v>標準書〔Ⅰ〕-</v>
          </cell>
          <cell r="J4281">
            <v>362</v>
          </cell>
        </row>
        <row r="4282">
          <cell r="B4282">
            <v>2730850</v>
          </cell>
          <cell r="C4282" t="str">
            <v>硬質ﾋﾞﾆﾙ電線管</v>
          </cell>
          <cell r="E4282" t="str">
            <v>VE70mm･隠ぺい又はｺﾝｸﾘｰﾄ打込</v>
          </cell>
          <cell r="G4282" t="str">
            <v>ｍ</v>
          </cell>
          <cell r="H4282">
            <v>3860</v>
          </cell>
          <cell r="I4282" t="str">
            <v>標準書〔Ⅰ〕-</v>
          </cell>
          <cell r="J4282">
            <v>362</v>
          </cell>
        </row>
        <row r="4283">
          <cell r="B4283">
            <v>2730860</v>
          </cell>
          <cell r="C4283" t="str">
            <v>硬質ﾋﾞﾆﾙ電線管</v>
          </cell>
          <cell r="E4283" t="str">
            <v>VE82mm･隠ぺい又はｺﾝｸﾘｰﾄ打込</v>
          </cell>
          <cell r="G4283" t="str">
            <v>ｍ</v>
          </cell>
          <cell r="H4283">
            <v>4870</v>
          </cell>
          <cell r="I4283" t="str">
            <v>標準書〔Ⅰ〕-</v>
          </cell>
          <cell r="J4283">
            <v>362</v>
          </cell>
        </row>
        <row r="4284">
          <cell r="B4284">
            <v>2730870</v>
          </cell>
          <cell r="C4284" t="str">
            <v>硬質ﾋﾞﾆﾙ電線管</v>
          </cell>
          <cell r="E4284" t="str">
            <v>VE16mm･露出配管</v>
          </cell>
          <cell r="G4284" t="str">
            <v>ｍ</v>
          </cell>
          <cell r="H4284">
            <v>1070</v>
          </cell>
          <cell r="I4284" t="str">
            <v>標準書〔Ⅰ〕-</v>
          </cell>
          <cell r="J4284">
            <v>362</v>
          </cell>
        </row>
        <row r="4285">
          <cell r="B4285">
            <v>2730880</v>
          </cell>
          <cell r="C4285" t="str">
            <v>硬質ﾋﾞﾆﾙ電線管</v>
          </cell>
          <cell r="E4285" t="str">
            <v>VE22mm･露出配管</v>
          </cell>
          <cell r="G4285" t="str">
            <v>ｍ</v>
          </cell>
          <cell r="H4285">
            <v>1280</v>
          </cell>
          <cell r="I4285" t="str">
            <v>標準書〔Ⅰ〕-</v>
          </cell>
          <cell r="J4285">
            <v>362</v>
          </cell>
        </row>
        <row r="4286">
          <cell r="B4286">
            <v>2730890</v>
          </cell>
          <cell r="C4286" t="str">
            <v>硬質ﾋﾞﾆﾙ電線管</v>
          </cell>
          <cell r="E4286" t="str">
            <v>VE28mm･露出配管</v>
          </cell>
          <cell r="G4286" t="str">
            <v>ｍ</v>
          </cell>
          <cell r="H4286">
            <v>1770</v>
          </cell>
          <cell r="I4286" t="str">
            <v>標準書〔Ⅰ〕-</v>
          </cell>
          <cell r="J4286">
            <v>362</v>
          </cell>
        </row>
        <row r="4287">
          <cell r="B4287">
            <v>2730900</v>
          </cell>
          <cell r="C4287" t="str">
            <v>硬質ﾋﾞﾆﾙ電線管</v>
          </cell>
          <cell r="E4287" t="str">
            <v>VE36mm･露出配管</v>
          </cell>
          <cell r="G4287" t="str">
            <v>ｍ</v>
          </cell>
          <cell r="H4287">
            <v>2250</v>
          </cell>
          <cell r="I4287" t="str">
            <v>標準書〔Ⅰ〕-</v>
          </cell>
          <cell r="J4287">
            <v>362</v>
          </cell>
        </row>
        <row r="4288">
          <cell r="B4288">
            <v>2730910</v>
          </cell>
          <cell r="C4288" t="str">
            <v>硬質ﾋﾞﾆﾙ電線管</v>
          </cell>
          <cell r="E4288" t="str">
            <v>VE42mm･露出配管</v>
          </cell>
          <cell r="G4288" t="str">
            <v>ｍ</v>
          </cell>
          <cell r="H4288">
            <v>2930</v>
          </cell>
          <cell r="I4288" t="str">
            <v>標準書〔Ⅰ〕-</v>
          </cell>
          <cell r="J4288">
            <v>362</v>
          </cell>
        </row>
        <row r="4289">
          <cell r="B4289">
            <v>2730920</v>
          </cell>
          <cell r="C4289" t="str">
            <v>硬質ﾋﾞﾆﾙ電線管</v>
          </cell>
          <cell r="E4289" t="str">
            <v>VE54mm･露出配管</v>
          </cell>
          <cell r="G4289" t="str">
            <v>ｍ</v>
          </cell>
          <cell r="H4289">
            <v>3670</v>
          </cell>
          <cell r="I4289" t="str">
            <v>標準書〔Ⅰ〕-</v>
          </cell>
          <cell r="J4289">
            <v>362</v>
          </cell>
        </row>
        <row r="4290">
          <cell r="B4290">
            <v>2730930</v>
          </cell>
          <cell r="C4290" t="str">
            <v>硬質ﾋﾞﾆﾙ電線管</v>
          </cell>
          <cell r="E4290" t="str">
            <v>VE70mm･露出配管</v>
          </cell>
          <cell r="G4290" t="str">
            <v>ｍ</v>
          </cell>
          <cell r="H4290">
            <v>4410</v>
          </cell>
          <cell r="I4290" t="str">
            <v>標準書〔Ⅰ〕-</v>
          </cell>
          <cell r="J4290">
            <v>362</v>
          </cell>
        </row>
        <row r="4291">
          <cell r="B4291">
            <v>2730940</v>
          </cell>
          <cell r="C4291" t="str">
            <v>硬質ﾋﾞﾆﾙ電線管</v>
          </cell>
          <cell r="E4291" t="str">
            <v>VE82mm･露出配管</v>
          </cell>
          <cell r="G4291" t="str">
            <v>ｍ</v>
          </cell>
          <cell r="H4291">
            <v>5580</v>
          </cell>
          <cell r="I4291" t="str">
            <v>標準書〔Ⅰ〕-</v>
          </cell>
          <cell r="J4291">
            <v>362</v>
          </cell>
        </row>
        <row r="4292">
          <cell r="B4292">
            <v>2730950</v>
          </cell>
          <cell r="C4292" t="str">
            <v>硬質ﾋﾞﾆﾙ電線管</v>
          </cell>
          <cell r="E4292" t="str">
            <v>VE28mm･地中管路</v>
          </cell>
          <cell r="G4292" t="str">
            <v>ｍ</v>
          </cell>
          <cell r="H4292">
            <v>2150</v>
          </cell>
          <cell r="I4292" t="str">
            <v>標準書〔Ⅰ〕-</v>
          </cell>
          <cell r="J4292">
            <v>362</v>
          </cell>
        </row>
        <row r="4293">
          <cell r="B4293">
            <v>2730960</v>
          </cell>
          <cell r="C4293" t="str">
            <v>ねじなし電線管</v>
          </cell>
          <cell r="E4293" t="str">
            <v>E19mm･隠ぺい又はｺﾝｸﾘｰﾄ打込</v>
          </cell>
          <cell r="G4293" t="str">
            <v>ｍ</v>
          </cell>
          <cell r="H4293">
            <v>1020</v>
          </cell>
          <cell r="I4293" t="str">
            <v>標準書〔Ⅰ〕-</v>
          </cell>
          <cell r="J4293">
            <v>362</v>
          </cell>
        </row>
        <row r="4294">
          <cell r="B4294">
            <v>2730970</v>
          </cell>
          <cell r="C4294" t="str">
            <v>ねじなし電線管</v>
          </cell>
          <cell r="E4294" t="str">
            <v>E25mm･隠ぺい又はｺﾝｸﾘｰﾄ打込</v>
          </cell>
          <cell r="G4294" t="str">
            <v>ｍ</v>
          </cell>
          <cell r="H4294">
            <v>1380</v>
          </cell>
          <cell r="I4294" t="str">
            <v>標準書〔Ⅰ〕-</v>
          </cell>
          <cell r="J4294">
            <v>363</v>
          </cell>
        </row>
        <row r="4295">
          <cell r="B4295">
            <v>2730980</v>
          </cell>
          <cell r="C4295" t="str">
            <v>ねじなし電線管</v>
          </cell>
          <cell r="E4295" t="str">
            <v>E31mm･隠ぺい又はｺﾝｸﾘｰﾄ打込</v>
          </cell>
          <cell r="G4295" t="str">
            <v>ｍ</v>
          </cell>
          <cell r="H4295">
            <v>1770</v>
          </cell>
          <cell r="I4295" t="str">
            <v>標準書〔Ⅰ〕-</v>
          </cell>
          <cell r="J4295">
            <v>363</v>
          </cell>
        </row>
        <row r="4296">
          <cell r="B4296">
            <v>2730990</v>
          </cell>
          <cell r="C4296" t="str">
            <v>ねじなし電線管</v>
          </cell>
          <cell r="E4296" t="str">
            <v>E39mm･隠ぺい又はｺﾝｸﾘｰﾄ打込</v>
          </cell>
          <cell r="G4296" t="str">
            <v>ｍ</v>
          </cell>
          <cell r="H4296">
            <v>2160</v>
          </cell>
          <cell r="I4296" t="str">
            <v>標準書〔Ⅰ〕-</v>
          </cell>
          <cell r="J4296">
            <v>363</v>
          </cell>
        </row>
        <row r="4297">
          <cell r="B4297">
            <v>2731000</v>
          </cell>
          <cell r="C4297" t="str">
            <v>ねじなし電線管</v>
          </cell>
          <cell r="E4297" t="str">
            <v>E51mm･隠ぺい又はｺﾝｸﾘｰﾄ打込</v>
          </cell>
          <cell r="G4297" t="str">
            <v>ｍ</v>
          </cell>
          <cell r="H4297">
            <v>2960</v>
          </cell>
          <cell r="I4297" t="str">
            <v>標準書〔Ⅰ〕-</v>
          </cell>
          <cell r="J4297">
            <v>363</v>
          </cell>
        </row>
        <row r="4298">
          <cell r="B4298">
            <v>2731010</v>
          </cell>
          <cell r="C4298" t="str">
            <v>ねじなし電線管</v>
          </cell>
          <cell r="E4298" t="str">
            <v>E63mm･隠ぺい又はｺﾝｸﾘｰﾄ打込</v>
          </cell>
          <cell r="G4298" t="str">
            <v>ｍ</v>
          </cell>
          <cell r="H4298">
            <v>4090</v>
          </cell>
          <cell r="I4298" t="str">
            <v>標準書〔Ⅰ〕-</v>
          </cell>
          <cell r="J4298">
            <v>363</v>
          </cell>
        </row>
        <row r="4299">
          <cell r="B4299">
            <v>2731020</v>
          </cell>
          <cell r="C4299" t="str">
            <v>ねじなし電線管</v>
          </cell>
          <cell r="E4299" t="str">
            <v>E75mm･隠ぺい又はｺﾝｸﾘｰﾄ打込</v>
          </cell>
          <cell r="G4299" t="str">
            <v>ｍ</v>
          </cell>
          <cell r="H4299">
            <v>4890</v>
          </cell>
          <cell r="I4299" t="str">
            <v>標準書〔Ⅰ〕-</v>
          </cell>
          <cell r="J4299">
            <v>363</v>
          </cell>
        </row>
        <row r="4300">
          <cell r="B4300">
            <v>2731030</v>
          </cell>
          <cell r="C4300" t="str">
            <v>ねじなし電線管</v>
          </cell>
          <cell r="E4300" t="str">
            <v>E19mm･露出配管</v>
          </cell>
          <cell r="G4300" t="str">
            <v>ｍ</v>
          </cell>
          <cell r="H4300">
            <v>1180</v>
          </cell>
          <cell r="I4300" t="str">
            <v>標準書〔Ⅰ〕-</v>
          </cell>
          <cell r="J4300">
            <v>363</v>
          </cell>
        </row>
        <row r="4301">
          <cell r="B4301">
            <v>2731040</v>
          </cell>
          <cell r="C4301" t="str">
            <v>ねじなし電線管</v>
          </cell>
          <cell r="E4301" t="str">
            <v>E25mm･露出配管</v>
          </cell>
          <cell r="G4301" t="str">
            <v>ｍ</v>
          </cell>
          <cell r="H4301">
            <v>1650</v>
          </cell>
          <cell r="I4301" t="str">
            <v>標準書〔Ⅰ〕-</v>
          </cell>
          <cell r="J4301">
            <v>363</v>
          </cell>
        </row>
        <row r="4302">
          <cell r="B4302">
            <v>2731050</v>
          </cell>
          <cell r="C4302" t="str">
            <v>ねじなし電線管</v>
          </cell>
          <cell r="E4302" t="str">
            <v>E31mm･露出配管</v>
          </cell>
          <cell r="G4302" t="str">
            <v>ｍ</v>
          </cell>
          <cell r="H4302">
            <v>2150</v>
          </cell>
          <cell r="I4302" t="str">
            <v>標準書〔Ⅰ〕-</v>
          </cell>
          <cell r="J4302">
            <v>363</v>
          </cell>
        </row>
        <row r="4303">
          <cell r="B4303">
            <v>2731060</v>
          </cell>
          <cell r="C4303" t="str">
            <v>ねじなし電線管</v>
          </cell>
          <cell r="E4303" t="str">
            <v>E39mm･露出配管</v>
          </cell>
          <cell r="G4303" t="str">
            <v>ｍ</v>
          </cell>
          <cell r="H4303">
            <v>2410</v>
          </cell>
          <cell r="I4303" t="str">
            <v>標準書〔Ⅰ〕-</v>
          </cell>
          <cell r="J4303">
            <v>363</v>
          </cell>
        </row>
        <row r="4304">
          <cell r="B4304">
            <v>2731070</v>
          </cell>
          <cell r="C4304" t="str">
            <v>ねじなし電線管</v>
          </cell>
          <cell r="E4304" t="str">
            <v>E51mm･露出配管</v>
          </cell>
          <cell r="G4304" t="str">
            <v>ｍ</v>
          </cell>
          <cell r="H4304">
            <v>3390</v>
          </cell>
          <cell r="I4304" t="str">
            <v>標準書〔Ⅰ〕-</v>
          </cell>
          <cell r="J4304">
            <v>363</v>
          </cell>
        </row>
        <row r="4305">
          <cell r="B4305">
            <v>2731080</v>
          </cell>
          <cell r="C4305" t="str">
            <v>ねじなし電線管</v>
          </cell>
          <cell r="E4305" t="str">
            <v>E63mm･露出配管</v>
          </cell>
          <cell r="G4305" t="str">
            <v>ｍ</v>
          </cell>
          <cell r="H4305">
            <v>4700</v>
          </cell>
          <cell r="I4305" t="str">
            <v>標準書〔Ⅰ〕-</v>
          </cell>
          <cell r="J4305">
            <v>363</v>
          </cell>
        </row>
        <row r="4306">
          <cell r="B4306">
            <v>2731090</v>
          </cell>
          <cell r="C4306" t="str">
            <v>ねじなし電線管</v>
          </cell>
          <cell r="E4306" t="str">
            <v>E75mm･露出配管</v>
          </cell>
          <cell r="G4306" t="str">
            <v>ｍ</v>
          </cell>
          <cell r="H4306">
            <v>5580</v>
          </cell>
          <cell r="I4306" t="str">
            <v>標準書〔Ⅰ〕-</v>
          </cell>
          <cell r="J4306">
            <v>363</v>
          </cell>
        </row>
        <row r="4307">
          <cell r="B4307">
            <v>2731100</v>
          </cell>
          <cell r="C4307" t="str">
            <v>薄鋼電線管</v>
          </cell>
          <cell r="E4307" t="str">
            <v>C19mm･隠ぺい又はｺﾝｸﾘｰﾄ打込</v>
          </cell>
          <cell r="G4307" t="str">
            <v>ｍ</v>
          </cell>
          <cell r="H4307">
            <v>1200</v>
          </cell>
          <cell r="I4307" t="str">
            <v>標準書〔Ⅰ〕-</v>
          </cell>
          <cell r="J4307">
            <v>363</v>
          </cell>
        </row>
        <row r="4308">
          <cell r="B4308">
            <v>2731110</v>
          </cell>
          <cell r="C4308" t="str">
            <v>薄鋼電線管</v>
          </cell>
          <cell r="E4308" t="str">
            <v>C25mm･隠ぺい又はｺﾝｸﾘｰﾄ打込</v>
          </cell>
          <cell r="G4308" t="str">
            <v>ｍ</v>
          </cell>
          <cell r="H4308">
            <v>1620</v>
          </cell>
          <cell r="I4308" t="str">
            <v>標準書〔Ⅰ〕-</v>
          </cell>
          <cell r="J4308">
            <v>363</v>
          </cell>
        </row>
        <row r="4309">
          <cell r="B4309">
            <v>2731120</v>
          </cell>
          <cell r="C4309" t="str">
            <v>薄鋼電線管</v>
          </cell>
          <cell r="E4309" t="str">
            <v>C31mm･隠ぺい又はｺﾝｸﾘｰﾄ打込</v>
          </cell>
          <cell r="G4309" t="str">
            <v>ｍ</v>
          </cell>
          <cell r="H4309">
            <v>2090</v>
          </cell>
          <cell r="I4309" t="str">
            <v>標準書〔Ⅰ〕-</v>
          </cell>
          <cell r="J4309">
            <v>363</v>
          </cell>
        </row>
        <row r="4310">
          <cell r="B4310">
            <v>2731130</v>
          </cell>
          <cell r="C4310" t="str">
            <v>薄鋼電線管</v>
          </cell>
          <cell r="E4310" t="str">
            <v>C39mm･隠ぺい又はｺﾝｸﾘｰﾄ打込</v>
          </cell>
          <cell r="G4310" t="str">
            <v>ｍ</v>
          </cell>
          <cell r="H4310">
            <v>2530</v>
          </cell>
          <cell r="I4310" t="str">
            <v>標準書〔Ⅰ〕-</v>
          </cell>
          <cell r="J4310">
            <v>363</v>
          </cell>
        </row>
        <row r="4311">
          <cell r="B4311">
            <v>2731140</v>
          </cell>
          <cell r="C4311" t="str">
            <v>薄鋼電線管</v>
          </cell>
          <cell r="E4311" t="str">
            <v>C51mm･隠ぺい又はｺﾝｸﾘｰﾄ打込</v>
          </cell>
          <cell r="G4311" t="str">
            <v>ｍ</v>
          </cell>
          <cell r="H4311">
            <v>3460</v>
          </cell>
          <cell r="I4311" t="str">
            <v>標準書〔Ⅰ〕-</v>
          </cell>
          <cell r="J4311">
            <v>363</v>
          </cell>
        </row>
        <row r="4312">
          <cell r="B4312">
            <v>2731150</v>
          </cell>
          <cell r="C4312" t="str">
            <v>薄鋼電線管</v>
          </cell>
          <cell r="E4312" t="str">
            <v>C63mm･隠ぺい又はｺﾝｸﾘｰﾄ打込</v>
          </cell>
          <cell r="G4312" t="str">
            <v>ｍ</v>
          </cell>
          <cell r="H4312">
            <v>4760</v>
          </cell>
          <cell r="I4312" t="str">
            <v>標準書〔Ⅰ〕-</v>
          </cell>
          <cell r="J4312">
            <v>363</v>
          </cell>
        </row>
        <row r="4313">
          <cell r="B4313">
            <v>2731160</v>
          </cell>
          <cell r="C4313" t="str">
            <v>薄鋼電線管</v>
          </cell>
          <cell r="E4313" t="str">
            <v>C75mm･隠ぺい又はｺﾝｸﾘｰﾄ打込</v>
          </cell>
          <cell r="G4313" t="str">
            <v>ｍ</v>
          </cell>
          <cell r="H4313">
            <v>5630</v>
          </cell>
          <cell r="I4313" t="str">
            <v>標準書〔Ⅰ〕-</v>
          </cell>
          <cell r="J4313">
            <v>363</v>
          </cell>
        </row>
        <row r="4314">
          <cell r="B4314">
            <v>2731170</v>
          </cell>
          <cell r="C4314" t="str">
            <v>薄鋼電線管</v>
          </cell>
          <cell r="E4314" t="str">
            <v>C19mm･露出配管</v>
          </cell>
          <cell r="G4314" t="str">
            <v>ｍ</v>
          </cell>
          <cell r="H4314">
            <v>1350</v>
          </cell>
          <cell r="I4314" t="str">
            <v>標準書〔Ⅰ〕-</v>
          </cell>
          <cell r="J4314">
            <v>363</v>
          </cell>
        </row>
        <row r="4315">
          <cell r="B4315">
            <v>2731180</v>
          </cell>
          <cell r="C4315" t="str">
            <v>薄鋼電線管</v>
          </cell>
          <cell r="E4315" t="str">
            <v>C25mm･露出配管</v>
          </cell>
          <cell r="G4315" t="str">
            <v>ｍ</v>
          </cell>
          <cell r="H4315">
            <v>1820</v>
          </cell>
          <cell r="I4315" t="str">
            <v>標準書〔Ⅰ〕-</v>
          </cell>
          <cell r="J4315">
            <v>363</v>
          </cell>
        </row>
        <row r="4316">
          <cell r="B4316">
            <v>2731190</v>
          </cell>
          <cell r="C4316" t="str">
            <v>薄鋼電線管</v>
          </cell>
          <cell r="E4316" t="str">
            <v>C31mm･露出配管</v>
          </cell>
          <cell r="G4316" t="str">
            <v>ｍ</v>
          </cell>
          <cell r="H4316">
            <v>2500</v>
          </cell>
          <cell r="I4316" t="str">
            <v>標準書〔Ⅰ〕-</v>
          </cell>
          <cell r="J4316">
            <v>363</v>
          </cell>
        </row>
        <row r="4317">
          <cell r="B4317">
            <v>2731200</v>
          </cell>
          <cell r="C4317" t="str">
            <v>薄鋼電線管</v>
          </cell>
          <cell r="E4317" t="str">
            <v>C39mm･露出配管</v>
          </cell>
          <cell r="G4317" t="str">
            <v>ｍ</v>
          </cell>
          <cell r="H4317">
            <v>2940</v>
          </cell>
          <cell r="I4317" t="str">
            <v>標準書〔Ⅰ〕-</v>
          </cell>
          <cell r="J4317">
            <v>363</v>
          </cell>
        </row>
        <row r="4318">
          <cell r="B4318">
            <v>2731210</v>
          </cell>
          <cell r="C4318" t="str">
            <v>薄鋼電線管</v>
          </cell>
          <cell r="E4318" t="str">
            <v>C51mm･露出配管</v>
          </cell>
          <cell r="G4318" t="str">
            <v>ｍ</v>
          </cell>
          <cell r="H4318">
            <v>4110</v>
          </cell>
          <cell r="I4318" t="str">
            <v>標準書〔Ⅰ〕-</v>
          </cell>
          <cell r="J4318">
            <v>363</v>
          </cell>
        </row>
        <row r="4319">
          <cell r="B4319">
            <v>2731220</v>
          </cell>
          <cell r="C4319" t="str">
            <v>薄鋼電線管</v>
          </cell>
          <cell r="E4319" t="str">
            <v>C63mm･露出配管</v>
          </cell>
          <cell r="G4319" t="str">
            <v>ｍ</v>
          </cell>
          <cell r="H4319">
            <v>5590</v>
          </cell>
          <cell r="I4319" t="str">
            <v>標準書〔Ⅰ〕-</v>
          </cell>
          <cell r="J4319">
            <v>363</v>
          </cell>
        </row>
        <row r="4320">
          <cell r="B4320">
            <v>2731230</v>
          </cell>
          <cell r="C4320" t="str">
            <v>薄鋼電線管</v>
          </cell>
          <cell r="E4320" t="str">
            <v>C75mm･露出配管</v>
          </cell>
          <cell r="G4320" t="str">
            <v>ｍ</v>
          </cell>
          <cell r="H4320">
            <v>6590</v>
          </cell>
          <cell r="I4320" t="str">
            <v>標準書〔Ⅰ〕-</v>
          </cell>
          <cell r="J4320">
            <v>363</v>
          </cell>
        </row>
        <row r="4321">
          <cell r="B4321">
            <v>2731240</v>
          </cell>
          <cell r="C4321" t="str">
            <v>厚鋼電線管</v>
          </cell>
          <cell r="E4321" t="str">
            <v>G16mm･隠ぺい又はｺﾝｸﾘｰﾄ打込</v>
          </cell>
          <cell r="G4321" t="str">
            <v>ｍ</v>
          </cell>
          <cell r="H4321">
            <v>1470</v>
          </cell>
          <cell r="I4321" t="str">
            <v>標準書〔Ⅰ〕-</v>
          </cell>
          <cell r="J4321">
            <v>363</v>
          </cell>
        </row>
        <row r="4322">
          <cell r="B4322">
            <v>2731250</v>
          </cell>
          <cell r="C4322" t="str">
            <v>厚鋼電線管</v>
          </cell>
          <cell r="E4322" t="str">
            <v>G22mm･隠ぺい又はｺﾝｸﾘｰﾄ打込</v>
          </cell>
          <cell r="G4322" t="str">
            <v>ｍ</v>
          </cell>
          <cell r="H4322">
            <v>1960</v>
          </cell>
          <cell r="I4322" t="str">
            <v>標準書〔Ⅰ〕-</v>
          </cell>
          <cell r="J4322">
            <v>363</v>
          </cell>
        </row>
        <row r="4323">
          <cell r="B4323">
            <v>2731260</v>
          </cell>
          <cell r="C4323" t="str">
            <v>厚鋼電線管</v>
          </cell>
          <cell r="E4323" t="str">
            <v>G28mm･隠ぺい又はｺﾝｸﾘｰﾄ打込</v>
          </cell>
          <cell r="G4323" t="str">
            <v>ｍ</v>
          </cell>
          <cell r="H4323">
            <v>2550</v>
          </cell>
          <cell r="I4323" t="str">
            <v>標準書〔Ⅰ〕-</v>
          </cell>
          <cell r="J4323">
            <v>363</v>
          </cell>
        </row>
        <row r="4324">
          <cell r="B4324">
            <v>2731270</v>
          </cell>
          <cell r="C4324" t="str">
            <v>厚鋼電線管</v>
          </cell>
          <cell r="E4324" t="str">
            <v>G36mm･隠ぺい又はｺﾝｸﾘｰﾄ打込</v>
          </cell>
          <cell r="G4324" t="str">
            <v>ｍ</v>
          </cell>
          <cell r="H4324">
            <v>3080</v>
          </cell>
          <cell r="I4324" t="str">
            <v>標準書〔Ⅰ〕-</v>
          </cell>
          <cell r="J4324">
            <v>363</v>
          </cell>
        </row>
        <row r="4325">
          <cell r="B4325">
            <v>2731280</v>
          </cell>
          <cell r="C4325" t="str">
            <v>厚鋼電線管</v>
          </cell>
          <cell r="E4325" t="str">
            <v>G42mm･隠ぺい又はｺﾝｸﾘｰﾄ打込</v>
          </cell>
          <cell r="G4325" t="str">
            <v>ｍ</v>
          </cell>
          <cell r="H4325">
            <v>4100</v>
          </cell>
          <cell r="I4325" t="str">
            <v>標準書〔Ⅰ〕-</v>
          </cell>
          <cell r="J4325">
            <v>363</v>
          </cell>
        </row>
        <row r="4326">
          <cell r="B4326">
            <v>2731290</v>
          </cell>
          <cell r="C4326" t="str">
            <v>厚鋼電線管</v>
          </cell>
          <cell r="E4326" t="str">
            <v>G54mm･隠ぺい又はｺﾝｸﾘｰﾄ打込</v>
          </cell>
          <cell r="G4326" t="str">
            <v>ｍ</v>
          </cell>
          <cell r="H4326">
            <v>5590</v>
          </cell>
          <cell r="I4326" t="str">
            <v>標準書〔Ⅰ〕-</v>
          </cell>
          <cell r="J4326">
            <v>363</v>
          </cell>
        </row>
        <row r="4327">
          <cell r="B4327">
            <v>2731300</v>
          </cell>
          <cell r="C4327" t="str">
            <v>厚鋼電線管</v>
          </cell>
          <cell r="E4327" t="str">
            <v>G70mm･隠ぺい又はｺﾝｸﾘｰﾄ打込</v>
          </cell>
          <cell r="G4327" t="str">
            <v>ｍ</v>
          </cell>
          <cell r="H4327">
            <v>6790</v>
          </cell>
          <cell r="I4327" t="str">
            <v>標準書〔Ⅰ〕-</v>
          </cell>
          <cell r="J4327">
            <v>363</v>
          </cell>
        </row>
        <row r="4328">
          <cell r="B4328">
            <v>2731310</v>
          </cell>
          <cell r="C4328" t="str">
            <v>厚鋼電線管</v>
          </cell>
          <cell r="E4328" t="str">
            <v>G82mm･隠ぺい又はｺﾝｸﾘｰﾄ打込</v>
          </cell>
          <cell r="G4328" t="str">
            <v>ｍ</v>
          </cell>
          <cell r="H4328">
            <v>8250</v>
          </cell>
          <cell r="I4328" t="str">
            <v>標準書〔Ⅰ〕-</v>
          </cell>
          <cell r="J4328">
            <v>363</v>
          </cell>
        </row>
        <row r="4329">
          <cell r="B4329">
            <v>2731320</v>
          </cell>
          <cell r="C4329" t="str">
            <v>厚鋼電線管</v>
          </cell>
          <cell r="E4329" t="str">
            <v>G92mm･隠ぺい又はｺﾝｸﾘｰﾄ打込</v>
          </cell>
          <cell r="G4329" t="str">
            <v>ｍ</v>
          </cell>
          <cell r="H4329">
            <v>10100</v>
          </cell>
          <cell r="I4329" t="str">
            <v>標準書〔Ⅰ〕-</v>
          </cell>
          <cell r="J4329">
            <v>363</v>
          </cell>
        </row>
        <row r="4330">
          <cell r="B4330">
            <v>2731330</v>
          </cell>
          <cell r="C4330" t="str">
            <v>厚鋼電線管</v>
          </cell>
          <cell r="E4330" t="str">
            <v>G104mm･隠ぺい又はｺﾝｸﾘｰﾄ打込</v>
          </cell>
          <cell r="G4330" t="str">
            <v>ｍ</v>
          </cell>
          <cell r="H4330">
            <v>11400</v>
          </cell>
          <cell r="I4330" t="str">
            <v>標準書〔Ⅰ〕-</v>
          </cell>
          <cell r="J4330">
            <v>363</v>
          </cell>
        </row>
        <row r="4331">
          <cell r="B4331">
            <v>2731340</v>
          </cell>
          <cell r="C4331" t="str">
            <v>厚鋼電線管</v>
          </cell>
          <cell r="E4331" t="str">
            <v>G16mm･露出配管</v>
          </cell>
          <cell r="G4331" t="str">
            <v>ｍ</v>
          </cell>
          <cell r="H4331">
            <v>1660</v>
          </cell>
          <cell r="I4331" t="str">
            <v>標準書〔Ⅰ〕-</v>
          </cell>
          <cell r="J4331">
            <v>363</v>
          </cell>
        </row>
        <row r="4332">
          <cell r="B4332">
            <v>2731350</v>
          </cell>
          <cell r="C4332" t="str">
            <v>厚鋼電線管</v>
          </cell>
          <cell r="E4332" t="str">
            <v>G22mm･露出配管</v>
          </cell>
          <cell r="G4332" t="str">
            <v>ｍ</v>
          </cell>
          <cell r="H4332">
            <v>2350</v>
          </cell>
          <cell r="I4332" t="str">
            <v>標準書〔Ⅰ〕-</v>
          </cell>
          <cell r="J4332">
            <v>363</v>
          </cell>
        </row>
        <row r="4333">
          <cell r="B4333">
            <v>2731360</v>
          </cell>
          <cell r="C4333" t="str">
            <v>厚鋼電線管</v>
          </cell>
          <cell r="E4333" t="str">
            <v>G28mm･露出配管</v>
          </cell>
          <cell r="G4333" t="str">
            <v>ｍ</v>
          </cell>
          <cell r="H4333">
            <v>2890</v>
          </cell>
          <cell r="I4333" t="str">
            <v>標準書〔Ⅰ〕-</v>
          </cell>
          <cell r="J4333">
            <v>363</v>
          </cell>
        </row>
        <row r="4334">
          <cell r="B4334">
            <v>2731370</v>
          </cell>
          <cell r="C4334" t="str">
            <v>厚鋼電線管</v>
          </cell>
          <cell r="E4334" t="str">
            <v>G36mm･露出配管</v>
          </cell>
          <cell r="G4334" t="str">
            <v>ｍ</v>
          </cell>
          <cell r="H4334">
            <v>3590</v>
          </cell>
          <cell r="I4334" t="str">
            <v>標準書〔Ⅰ〕-</v>
          </cell>
          <cell r="J4334">
            <v>363</v>
          </cell>
        </row>
        <row r="4335">
          <cell r="B4335">
            <v>2731380</v>
          </cell>
          <cell r="C4335" t="str">
            <v>厚鋼電線管</v>
          </cell>
          <cell r="E4335" t="str">
            <v>G42mm･露出配管</v>
          </cell>
          <cell r="G4335" t="str">
            <v>ｍ</v>
          </cell>
          <cell r="H4335">
            <v>4690</v>
          </cell>
          <cell r="I4335" t="str">
            <v>標準書〔Ⅰ〕-</v>
          </cell>
          <cell r="J4335">
            <v>363</v>
          </cell>
        </row>
        <row r="4336">
          <cell r="B4336">
            <v>2731390</v>
          </cell>
          <cell r="C4336" t="str">
            <v>厚鋼電線管</v>
          </cell>
          <cell r="E4336" t="str">
            <v>G54mm･露出配管</v>
          </cell>
          <cell r="G4336" t="str">
            <v>ｍ</v>
          </cell>
          <cell r="H4336">
            <v>6390</v>
          </cell>
          <cell r="I4336" t="str">
            <v>標準書〔Ⅰ〕-</v>
          </cell>
          <cell r="J4336">
            <v>363</v>
          </cell>
        </row>
        <row r="4337">
          <cell r="B4337">
            <v>2731400</v>
          </cell>
          <cell r="C4337" t="str">
            <v>厚鋼電線管</v>
          </cell>
          <cell r="E4337" t="str">
            <v>G70mm･露出配管</v>
          </cell>
          <cell r="G4337" t="str">
            <v>ｍ</v>
          </cell>
          <cell r="H4337">
            <v>7850</v>
          </cell>
          <cell r="I4337" t="str">
            <v>標準書〔Ⅰ〕-</v>
          </cell>
          <cell r="J4337">
            <v>363</v>
          </cell>
        </row>
        <row r="4338">
          <cell r="B4338">
            <v>2731410</v>
          </cell>
          <cell r="C4338" t="str">
            <v>厚鋼電線管</v>
          </cell>
          <cell r="E4338" t="str">
            <v>G82mm･露出配管</v>
          </cell>
          <cell r="G4338" t="str">
            <v>ｍ</v>
          </cell>
          <cell r="H4338">
            <v>9560</v>
          </cell>
          <cell r="I4338" t="str">
            <v>標準書〔Ⅰ〕-</v>
          </cell>
          <cell r="J4338">
            <v>363</v>
          </cell>
        </row>
        <row r="4339">
          <cell r="B4339">
            <v>2731420</v>
          </cell>
          <cell r="C4339" t="str">
            <v>厚鋼電線管</v>
          </cell>
          <cell r="E4339" t="str">
            <v>G92mm･露出配管</v>
          </cell>
          <cell r="G4339" t="str">
            <v>ｍ</v>
          </cell>
          <cell r="H4339">
            <v>11500</v>
          </cell>
          <cell r="I4339" t="str">
            <v>標準書〔Ⅰ〕-</v>
          </cell>
          <cell r="J4339">
            <v>363</v>
          </cell>
        </row>
        <row r="4340">
          <cell r="B4340">
            <v>2731430</v>
          </cell>
          <cell r="C4340" t="str">
            <v>厚鋼電線管</v>
          </cell>
          <cell r="E4340" t="str">
            <v>G104mm･露出配管</v>
          </cell>
          <cell r="G4340" t="str">
            <v>ｍ</v>
          </cell>
          <cell r="H4340">
            <v>12900</v>
          </cell>
          <cell r="I4340" t="str">
            <v>標準書〔Ⅰ〕-</v>
          </cell>
          <cell r="J4340">
            <v>363</v>
          </cell>
        </row>
        <row r="4341">
          <cell r="B4341">
            <v>2731440</v>
          </cell>
          <cell r="C4341" t="str">
            <v>通信ｹｰﾌﾞﾙ</v>
          </cell>
          <cell r="E4341" t="str">
            <v>FCPEV･0.65-2P PF管路内引込</v>
          </cell>
          <cell r="G4341" t="str">
            <v>ｍ</v>
          </cell>
          <cell r="H4341">
            <v>450</v>
          </cell>
          <cell r="I4341" t="str">
            <v>標準書〔Ⅰ〕-</v>
          </cell>
          <cell r="J4341">
            <v>363</v>
          </cell>
        </row>
        <row r="4342">
          <cell r="B4342">
            <v>2731450</v>
          </cell>
          <cell r="C4342" t="str">
            <v>通信ｹｰﾌﾞﾙ</v>
          </cell>
          <cell r="E4342" t="str">
            <v>FCPEV･0.65-3P PF管路内引込</v>
          </cell>
          <cell r="G4342" t="str">
            <v>ｍ</v>
          </cell>
          <cell r="H4342">
            <v>470</v>
          </cell>
          <cell r="I4342" t="str">
            <v>標準書〔Ⅰ〕-</v>
          </cell>
          <cell r="J4342">
            <v>364</v>
          </cell>
        </row>
        <row r="4343">
          <cell r="B4343">
            <v>2731460</v>
          </cell>
          <cell r="C4343" t="str">
            <v>通信ｹｰﾌﾞﾙ</v>
          </cell>
          <cell r="E4343" t="str">
            <v>FCPEV･0.65-3P 管路内引込</v>
          </cell>
          <cell r="G4343" t="str">
            <v>ｍ</v>
          </cell>
          <cell r="H4343">
            <v>410</v>
          </cell>
          <cell r="I4343" t="str">
            <v>標準書〔Ⅰ〕-</v>
          </cell>
          <cell r="J4343">
            <v>364</v>
          </cell>
        </row>
        <row r="4344">
          <cell r="B4344">
            <v>2731470</v>
          </cell>
          <cell r="C4344" t="str">
            <v>通信ｹｰﾌﾞﾙ</v>
          </cell>
          <cell r="E4344" t="str">
            <v>FCPEV･0.65-2P 天井内･ｺﾛｶﾞｼ配線</v>
          </cell>
          <cell r="G4344" t="str">
            <v>ｍ</v>
          </cell>
          <cell r="H4344">
            <v>260</v>
          </cell>
          <cell r="I4344" t="str">
            <v>標準書〔Ⅰ〕-</v>
          </cell>
          <cell r="J4344">
            <v>364</v>
          </cell>
        </row>
        <row r="4345">
          <cell r="B4345">
            <v>2731480</v>
          </cell>
          <cell r="C4345" t="str">
            <v>合成樹脂可とう電線管</v>
          </cell>
          <cell r="E4345" t="str">
            <v>PF-S管16･隠ぺい又はｺﾝｸﾘｰﾄ打込</v>
          </cell>
          <cell r="G4345" t="str">
            <v>ｍ</v>
          </cell>
          <cell r="H4345">
            <v>680</v>
          </cell>
          <cell r="I4345" t="str">
            <v>標準書〔Ⅰ〕-</v>
          </cell>
          <cell r="J4345">
            <v>364</v>
          </cell>
        </row>
        <row r="4346">
          <cell r="B4346">
            <v>2731490</v>
          </cell>
          <cell r="C4346" t="str">
            <v>同軸ｹｰﾌﾞﾙ</v>
          </cell>
          <cell r="E4346" t="str">
            <v>5C-2V･PF管路内引込</v>
          </cell>
          <cell r="G4346" t="str">
            <v>ｍ</v>
          </cell>
          <cell r="H4346">
            <v>470</v>
          </cell>
          <cell r="I4346" t="str">
            <v>標準書〔Ⅰ〕-</v>
          </cell>
          <cell r="J4346">
            <v>364</v>
          </cell>
        </row>
        <row r="4347">
          <cell r="B4347">
            <v>2731500</v>
          </cell>
          <cell r="C4347" t="str">
            <v>同軸ｹｰﾌﾞﾙ</v>
          </cell>
          <cell r="E4347" t="str">
            <v>5C-2V･管路内引込</v>
          </cell>
          <cell r="G4347" t="str">
            <v>ｍ</v>
          </cell>
          <cell r="H4347">
            <v>470</v>
          </cell>
          <cell r="I4347" t="str">
            <v>標準書〔Ⅰ〕-</v>
          </cell>
          <cell r="J4347">
            <v>364</v>
          </cell>
        </row>
        <row r="4348">
          <cell r="B4348">
            <v>2731510</v>
          </cell>
          <cell r="C4348" t="str">
            <v>架空配線</v>
          </cell>
          <cell r="E4348" t="str">
            <v>DV2.0-2C(材料費のみ)</v>
          </cell>
          <cell r="G4348" t="str">
            <v>ｍ</v>
          </cell>
          <cell r="H4348">
            <v>81</v>
          </cell>
          <cell r="I4348" t="str">
            <v>標準書〔Ⅰ〕-</v>
          </cell>
          <cell r="J4348">
            <v>364</v>
          </cell>
        </row>
        <row r="4349">
          <cell r="B4349">
            <v>2731520</v>
          </cell>
          <cell r="C4349" t="str">
            <v>架空配線</v>
          </cell>
          <cell r="E4349" t="str">
            <v>DV2.0-2C(設置費のみ)</v>
          </cell>
          <cell r="G4349" t="str">
            <v>径間</v>
          </cell>
          <cell r="H4349">
            <v>3620</v>
          </cell>
          <cell r="I4349" t="str">
            <v>標準書〔Ⅰ〕-</v>
          </cell>
          <cell r="J4349">
            <v>364</v>
          </cell>
        </row>
        <row r="4350">
          <cell r="B4350">
            <v>2740010</v>
          </cell>
          <cell r="C4350" t="str">
            <v>立水栓</v>
          </cell>
          <cell r="E4350" t="str">
            <v>φ13･15mm用</v>
          </cell>
          <cell r="G4350" t="str">
            <v>栓</v>
          </cell>
          <cell r="H4350">
            <v>3020</v>
          </cell>
          <cell r="I4350" t="str">
            <v>標準書〔Ⅰ〕-</v>
          </cell>
          <cell r="J4350">
            <v>365</v>
          </cell>
        </row>
        <row r="4351">
          <cell r="B4351">
            <v>2740020</v>
          </cell>
          <cell r="C4351" t="str">
            <v>横水栓</v>
          </cell>
          <cell r="E4351" t="str">
            <v>φ13･15mm用</v>
          </cell>
          <cell r="G4351" t="str">
            <v>栓</v>
          </cell>
          <cell r="H4351">
            <v>2550</v>
          </cell>
          <cell r="I4351" t="str">
            <v>標準書〔Ⅰ〕-</v>
          </cell>
          <cell r="J4351">
            <v>365</v>
          </cell>
        </row>
        <row r="4352">
          <cell r="B4352">
            <v>2740030</v>
          </cell>
          <cell r="C4352" t="str">
            <v>横水栓</v>
          </cell>
          <cell r="E4352" t="str">
            <v>φ20mm用</v>
          </cell>
          <cell r="G4352" t="str">
            <v>栓</v>
          </cell>
          <cell r="H4352">
            <v>3440</v>
          </cell>
          <cell r="I4352" t="str">
            <v>標準書〔Ⅰ〕-</v>
          </cell>
          <cell r="J4352">
            <v>365</v>
          </cell>
        </row>
        <row r="4353">
          <cell r="B4353">
            <v>2740040</v>
          </cell>
          <cell r="C4353" t="str">
            <v>ﾎｰﾑ水栓</v>
          </cell>
          <cell r="E4353" t="str">
            <v>φ13･15mm用</v>
          </cell>
          <cell r="G4353" t="str">
            <v>栓</v>
          </cell>
          <cell r="H4353">
            <v>3160</v>
          </cell>
          <cell r="I4353" t="str">
            <v>標準書〔Ⅰ〕-</v>
          </cell>
          <cell r="J4353">
            <v>365</v>
          </cell>
        </row>
        <row r="4354">
          <cell r="B4354">
            <v>2740050</v>
          </cell>
          <cell r="C4354" t="str">
            <v>ﾎｰﾑ水栓</v>
          </cell>
          <cell r="E4354" t="str">
            <v>φ20mm用</v>
          </cell>
          <cell r="G4354" t="str">
            <v>栓</v>
          </cell>
          <cell r="H4354">
            <v>4320</v>
          </cell>
          <cell r="I4354" t="str">
            <v>標準書〔Ⅰ〕-</v>
          </cell>
          <cell r="J4354">
            <v>365</v>
          </cell>
        </row>
        <row r="4355">
          <cell r="B4355">
            <v>2740060</v>
          </cell>
          <cell r="C4355" t="str">
            <v>自在水栓</v>
          </cell>
          <cell r="E4355" t="str">
            <v>φ13･15mm用</v>
          </cell>
          <cell r="G4355" t="str">
            <v>栓</v>
          </cell>
          <cell r="H4355">
            <v>2850</v>
          </cell>
          <cell r="I4355" t="str">
            <v>標準書〔Ⅰ〕-</v>
          </cell>
          <cell r="J4355">
            <v>365</v>
          </cell>
        </row>
        <row r="4356">
          <cell r="B4356">
            <v>2740070</v>
          </cell>
          <cell r="C4356" t="str">
            <v>自在水栓</v>
          </cell>
          <cell r="E4356" t="str">
            <v>φ20mm用</v>
          </cell>
          <cell r="G4356" t="str">
            <v>栓</v>
          </cell>
          <cell r="H4356">
            <v>4510</v>
          </cell>
          <cell r="I4356" t="str">
            <v>標準書〔Ⅰ〕-</v>
          </cell>
          <cell r="J4356">
            <v>365</v>
          </cell>
        </row>
        <row r="4357">
          <cell r="B4357">
            <v>2740080</v>
          </cell>
          <cell r="C4357" t="str">
            <v>散水栓･箱付</v>
          </cell>
          <cell r="E4357" t="str">
            <v>φ13･15mm用･鋳鉄製310mm×200mm</v>
          </cell>
          <cell r="G4357" t="str">
            <v>栓</v>
          </cell>
          <cell r="H4357">
            <v>19500</v>
          </cell>
          <cell r="I4357" t="str">
            <v>標準書〔Ⅰ〕-</v>
          </cell>
          <cell r="J4357">
            <v>365</v>
          </cell>
        </row>
        <row r="4358">
          <cell r="B4358">
            <v>2740090</v>
          </cell>
          <cell r="C4358" t="str">
            <v>混合水栓</v>
          </cell>
          <cell r="E4358" t="str">
            <v>φ13･15mm用</v>
          </cell>
          <cell r="G4358" t="str">
            <v>栓</v>
          </cell>
          <cell r="H4358">
            <v>10000</v>
          </cell>
          <cell r="I4358" t="str">
            <v>標準書〔Ⅰ〕-</v>
          </cell>
          <cell r="J4358">
            <v>365</v>
          </cell>
        </row>
        <row r="4359">
          <cell r="B4359">
            <v>2740100</v>
          </cell>
          <cell r="C4359" t="str">
            <v>ｼｬﾜｰ付混合水栓</v>
          </cell>
          <cell r="E4359" t="str">
            <v>φ13･15mm用</v>
          </cell>
          <cell r="G4359" t="str">
            <v>栓</v>
          </cell>
          <cell r="H4359">
            <v>13300</v>
          </cell>
          <cell r="I4359" t="str">
            <v>標準書〔Ⅰ〕-</v>
          </cell>
          <cell r="J4359">
            <v>365</v>
          </cell>
        </row>
        <row r="4360">
          <cell r="B4360">
            <v>2740110</v>
          </cell>
          <cell r="C4360" t="str">
            <v>ｼﾝｸﾞﾙﾚﾊﾞｰ混合水栓</v>
          </cell>
          <cell r="E4360" t="str">
            <v>φ13･15mm用</v>
          </cell>
          <cell r="G4360" t="str">
            <v>栓</v>
          </cell>
          <cell r="H4360">
            <v>15400</v>
          </cell>
          <cell r="I4360" t="str">
            <v>標準書〔Ⅰ〕-</v>
          </cell>
          <cell r="J4360">
            <v>365</v>
          </cell>
        </row>
        <row r="4361">
          <cell r="B4361">
            <v>2740120</v>
          </cell>
          <cell r="C4361" t="str">
            <v>ｼｬﾜｰﾊﾞｽ水栓</v>
          </cell>
          <cell r="E4361" t="str">
            <v>φ13mm用･ｻｰﾓ付</v>
          </cell>
          <cell r="G4361" t="str">
            <v>栓</v>
          </cell>
          <cell r="H4361">
            <v>39800</v>
          </cell>
          <cell r="I4361" t="str">
            <v>標準書〔Ⅰ〕-</v>
          </cell>
          <cell r="J4361">
            <v>365</v>
          </cell>
        </row>
        <row r="4362">
          <cell r="B4362">
            <v>2740130</v>
          </cell>
          <cell r="C4362" t="str">
            <v>ｼｬﾜｰﾊﾞｽ水栓</v>
          </cell>
          <cell r="E4362" t="str">
            <v>φ13mm用･ﾂｰﾊﾝﾄﾞﾙ</v>
          </cell>
          <cell r="G4362" t="str">
            <v>栓</v>
          </cell>
          <cell r="H4362">
            <v>31100</v>
          </cell>
          <cell r="I4362" t="str">
            <v>標準書〔Ⅰ〕-</v>
          </cell>
          <cell r="J4362">
            <v>365</v>
          </cell>
        </row>
        <row r="4363">
          <cell r="B4363">
            <v>2740140</v>
          </cell>
          <cell r="C4363" t="str">
            <v>止水栓</v>
          </cell>
          <cell r="E4363" t="str">
            <v>φ13･15mm用･腰高</v>
          </cell>
          <cell r="G4363" t="str">
            <v>栓</v>
          </cell>
          <cell r="H4363">
            <v>3980</v>
          </cell>
          <cell r="I4363" t="str">
            <v>標準書〔Ⅰ〕-</v>
          </cell>
          <cell r="J4363">
            <v>365</v>
          </cell>
        </row>
        <row r="4364">
          <cell r="B4364">
            <v>2740150</v>
          </cell>
          <cell r="C4364" t="str">
            <v>止水栓</v>
          </cell>
          <cell r="E4364" t="str">
            <v>φ20mm用･腰高</v>
          </cell>
          <cell r="G4364" t="str">
            <v>栓</v>
          </cell>
          <cell r="H4364">
            <v>4570</v>
          </cell>
          <cell r="I4364" t="str">
            <v>標準書〔Ⅰ〕-</v>
          </cell>
          <cell r="J4364">
            <v>365</v>
          </cell>
        </row>
        <row r="4365">
          <cell r="B4365">
            <v>2740160</v>
          </cell>
          <cell r="C4365" t="str">
            <v>水抜栓</v>
          </cell>
          <cell r="E4365" t="str">
            <v>φ13mm用</v>
          </cell>
          <cell r="G4365" t="str">
            <v>ヶ所</v>
          </cell>
          <cell r="H4365">
            <v>26200</v>
          </cell>
          <cell r="I4365" t="str">
            <v>標準書〔Ⅰ〕-</v>
          </cell>
          <cell r="J4365">
            <v>365</v>
          </cell>
        </row>
        <row r="4366">
          <cell r="B4366">
            <v>2740170</v>
          </cell>
          <cell r="C4366" t="str">
            <v>水抜栓･(寒冷地用)</v>
          </cell>
          <cell r="E4366" t="str">
            <v>φ13mm用</v>
          </cell>
          <cell r="G4366" t="str">
            <v>ヶ所</v>
          </cell>
          <cell r="H4366">
            <v>41800</v>
          </cell>
          <cell r="I4366" t="str">
            <v>標準書〔Ⅰ〕-</v>
          </cell>
          <cell r="J4366">
            <v>365</v>
          </cell>
        </row>
        <row r="4367">
          <cell r="B4367">
            <v>2740180</v>
          </cell>
          <cell r="C4367" t="str">
            <v>水抜栓･(寒冷地用)</v>
          </cell>
          <cell r="E4367" t="str">
            <v>φ20mm用</v>
          </cell>
          <cell r="G4367" t="str">
            <v>ヶ所</v>
          </cell>
          <cell r="H4367">
            <v>52000</v>
          </cell>
          <cell r="I4367" t="str">
            <v>標準書〔Ⅰ〕-</v>
          </cell>
          <cell r="J4367">
            <v>365</v>
          </cell>
        </row>
        <row r="4368">
          <cell r="B4368">
            <v>2740190</v>
          </cell>
          <cell r="C4368" t="str">
            <v>屋内給水(湯)配管</v>
          </cell>
          <cell r="G4368" t="str">
            <v>栓</v>
          </cell>
          <cell r="H4368">
            <v>29200</v>
          </cell>
          <cell r="I4368" t="str">
            <v>標準書〔Ⅰ〕-</v>
          </cell>
          <cell r="J4368">
            <v>365</v>
          </cell>
        </row>
        <row r="4369">
          <cell r="B4369">
            <v>2740200</v>
          </cell>
          <cell r="C4369" t="str">
            <v>屋内給水(湯)配管</v>
          </cell>
          <cell r="E4369" t="str">
            <v>保温(ﾛｯｸ)共</v>
          </cell>
          <cell r="G4369" t="str">
            <v>栓</v>
          </cell>
          <cell r="H4369">
            <v>44100</v>
          </cell>
          <cell r="I4369" t="str">
            <v>標準書〔Ⅰ〕-</v>
          </cell>
          <cell r="J4369">
            <v>365</v>
          </cell>
        </row>
        <row r="4370">
          <cell r="B4370">
            <v>2740210</v>
          </cell>
          <cell r="C4370" t="str">
            <v>屋内給水(湯)配管</v>
          </cell>
          <cell r="E4370" t="str">
            <v>保温(ﾎﾟﾘｽﾁﾚﾝ)共</v>
          </cell>
          <cell r="G4370" t="str">
            <v>栓</v>
          </cell>
          <cell r="H4370">
            <v>44300</v>
          </cell>
          <cell r="I4370" t="str">
            <v>標準書〔Ⅰ〕-</v>
          </cell>
          <cell r="J4370">
            <v>365</v>
          </cell>
        </row>
        <row r="4371">
          <cell r="B4371">
            <v>2740220</v>
          </cell>
          <cell r="C4371" t="str">
            <v>硬質塩ﾋﾞ管</v>
          </cell>
          <cell r="E4371" t="str">
            <v>φ13mm･屋内給水管</v>
          </cell>
          <cell r="G4371" t="str">
            <v>ｍ</v>
          </cell>
          <cell r="H4371">
            <v>1120</v>
          </cell>
          <cell r="I4371" t="str">
            <v>標準書〔Ⅰ〕-</v>
          </cell>
          <cell r="J4371">
            <v>365</v>
          </cell>
        </row>
        <row r="4372">
          <cell r="B4372">
            <v>2740230</v>
          </cell>
          <cell r="C4372" t="str">
            <v>硬質塩ﾋﾞ管</v>
          </cell>
          <cell r="E4372" t="str">
            <v>φ16mm･屋内給水管</v>
          </cell>
          <cell r="G4372" t="str">
            <v>ｍ</v>
          </cell>
          <cell r="H4372">
            <v>1170</v>
          </cell>
          <cell r="I4372" t="str">
            <v>標準書〔Ⅰ〕-</v>
          </cell>
          <cell r="J4372">
            <v>365</v>
          </cell>
        </row>
        <row r="4373">
          <cell r="B4373">
            <v>2740240</v>
          </cell>
          <cell r="C4373" t="str">
            <v>硬質塩ﾋﾞ管</v>
          </cell>
          <cell r="E4373" t="str">
            <v>φ20mm･屋内給水管</v>
          </cell>
          <cell r="G4373" t="str">
            <v>ｍ</v>
          </cell>
          <cell r="H4373">
            <v>1560</v>
          </cell>
          <cell r="I4373" t="str">
            <v>標準書〔Ⅰ〕-</v>
          </cell>
          <cell r="J4373">
            <v>365</v>
          </cell>
        </row>
        <row r="4374">
          <cell r="B4374">
            <v>2740250</v>
          </cell>
          <cell r="C4374" t="str">
            <v>硬質塩ﾋﾞ管</v>
          </cell>
          <cell r="E4374" t="str">
            <v>φ25mm･屋内給水管</v>
          </cell>
          <cell r="G4374" t="str">
            <v>ｍ</v>
          </cell>
          <cell r="H4374">
            <v>1930</v>
          </cell>
          <cell r="I4374" t="str">
            <v>標準書〔Ⅰ〕-</v>
          </cell>
          <cell r="J4374">
            <v>365</v>
          </cell>
        </row>
        <row r="4375">
          <cell r="B4375">
            <v>2740260</v>
          </cell>
          <cell r="C4375" t="str">
            <v>硬質塩ﾋﾞ管</v>
          </cell>
          <cell r="E4375" t="str">
            <v>φ30mm･屋内給水管</v>
          </cell>
          <cell r="G4375" t="str">
            <v>ｍ</v>
          </cell>
          <cell r="H4375">
            <v>2110</v>
          </cell>
          <cell r="I4375" t="str">
            <v>標準書〔Ⅰ〕-</v>
          </cell>
          <cell r="J4375">
            <v>365</v>
          </cell>
        </row>
        <row r="4376">
          <cell r="B4376">
            <v>2740270</v>
          </cell>
          <cell r="C4376" t="str">
            <v>硬質塩ﾋﾞ管</v>
          </cell>
          <cell r="E4376" t="str">
            <v>φ40mm･屋内給水管</v>
          </cell>
          <cell r="G4376" t="str">
            <v>ｍ</v>
          </cell>
          <cell r="H4376">
            <v>2740</v>
          </cell>
          <cell r="I4376" t="str">
            <v>標準書〔Ⅰ〕-</v>
          </cell>
          <cell r="J4376">
            <v>365</v>
          </cell>
        </row>
        <row r="4377">
          <cell r="B4377">
            <v>2740280</v>
          </cell>
          <cell r="C4377" t="str">
            <v>硬質塩ﾋﾞ管</v>
          </cell>
          <cell r="E4377" t="str">
            <v>φ50mm･屋内給水管</v>
          </cell>
          <cell r="G4377" t="str">
            <v>ｍ</v>
          </cell>
          <cell r="H4377">
            <v>3580</v>
          </cell>
          <cell r="I4377" t="str">
            <v>標準書〔Ⅰ〕-</v>
          </cell>
          <cell r="J4377">
            <v>365</v>
          </cell>
        </row>
        <row r="4378">
          <cell r="B4378">
            <v>2740290</v>
          </cell>
          <cell r="C4378" t="str">
            <v>ﾎﾟﾘｴﾁﾚﾝ管</v>
          </cell>
          <cell r="E4378" t="str">
            <v>φ13mm･1種(軟質)･水道用･屋内給水管</v>
          </cell>
          <cell r="G4378" t="str">
            <v>ｍ</v>
          </cell>
          <cell r="H4378">
            <v>1040</v>
          </cell>
          <cell r="I4378" t="str">
            <v>標準書〔Ⅰ〕-</v>
          </cell>
          <cell r="J4378">
            <v>365</v>
          </cell>
        </row>
        <row r="4379">
          <cell r="B4379">
            <v>2740300</v>
          </cell>
          <cell r="C4379" t="str">
            <v>ﾎﾟﾘｴﾁﾚﾝ管</v>
          </cell>
          <cell r="E4379" t="str">
            <v>φ20mm･1種(軟質)･水道用･屋内給水管</v>
          </cell>
          <cell r="G4379" t="str">
            <v>ｍ</v>
          </cell>
          <cell r="H4379">
            <v>1240</v>
          </cell>
          <cell r="I4379" t="str">
            <v>標準書〔Ⅰ〕-</v>
          </cell>
          <cell r="J4379">
            <v>365</v>
          </cell>
        </row>
        <row r="4380">
          <cell r="B4380">
            <v>2740310</v>
          </cell>
          <cell r="C4380" t="str">
            <v>ﾎﾟﾘｴﾁﾚﾝ管</v>
          </cell>
          <cell r="E4380" t="str">
            <v>φ25mm･1種(軟質)･水道用･屋内給水管</v>
          </cell>
          <cell r="G4380" t="str">
            <v>ｍ</v>
          </cell>
          <cell r="H4380">
            <v>1370</v>
          </cell>
          <cell r="I4380" t="str">
            <v>標準書〔Ⅰ〕-</v>
          </cell>
          <cell r="J4380">
            <v>365</v>
          </cell>
        </row>
        <row r="4381">
          <cell r="B4381">
            <v>2740320</v>
          </cell>
          <cell r="C4381" t="str">
            <v>硬質塩ﾋﾞﾗｲﾆﾝｸﾞ鋼管</v>
          </cell>
          <cell r="E4381" t="str">
            <v>15A･屋内給水管</v>
          </cell>
          <cell r="G4381" t="str">
            <v>ｍ</v>
          </cell>
          <cell r="H4381">
            <v>2660</v>
          </cell>
          <cell r="I4381" t="str">
            <v>標準書〔Ⅰ〕-</v>
          </cell>
          <cell r="J4381">
            <v>365</v>
          </cell>
        </row>
        <row r="4382">
          <cell r="B4382">
            <v>2740330</v>
          </cell>
          <cell r="C4382" t="str">
            <v>硬質塩ﾋﾞﾗｲﾆﾝｸﾞ鋼管</v>
          </cell>
          <cell r="E4382" t="str">
            <v>20A･屋内給水管</v>
          </cell>
          <cell r="G4382" t="str">
            <v>ｍ</v>
          </cell>
          <cell r="H4382">
            <v>2980</v>
          </cell>
          <cell r="I4382" t="str">
            <v>標準書〔Ⅰ〕-</v>
          </cell>
          <cell r="J4382">
            <v>365</v>
          </cell>
        </row>
        <row r="4383">
          <cell r="B4383">
            <v>2740340</v>
          </cell>
          <cell r="C4383" t="str">
            <v>硬質塩ﾋﾞﾗｲﾆﾝｸﾞ鋼管</v>
          </cell>
          <cell r="E4383" t="str">
            <v>25A･屋内給水管</v>
          </cell>
          <cell r="G4383" t="str">
            <v>ｍ</v>
          </cell>
          <cell r="H4383">
            <v>3790</v>
          </cell>
          <cell r="I4383" t="str">
            <v>標準書〔Ⅰ〕-</v>
          </cell>
          <cell r="J4383">
            <v>365</v>
          </cell>
        </row>
        <row r="4384">
          <cell r="B4384">
            <v>2740350</v>
          </cell>
          <cell r="C4384" t="str">
            <v>硬質塩ﾋﾞﾗｲﾆﾝｸﾞ鋼管</v>
          </cell>
          <cell r="E4384" t="str">
            <v>32A･屋内給水管</v>
          </cell>
          <cell r="G4384" t="str">
            <v>ｍ</v>
          </cell>
          <cell r="H4384">
            <v>4790</v>
          </cell>
          <cell r="I4384" t="str">
            <v>標準書〔Ⅰ〕-</v>
          </cell>
          <cell r="J4384">
            <v>365</v>
          </cell>
        </row>
        <row r="4385">
          <cell r="B4385">
            <v>2740360</v>
          </cell>
          <cell r="C4385" t="str">
            <v>硬質塩ﾋﾞﾗｲﾆﾝｸﾞ鋼管</v>
          </cell>
          <cell r="E4385" t="str">
            <v>40A･屋内給水管</v>
          </cell>
          <cell r="G4385" t="str">
            <v>ｍ</v>
          </cell>
          <cell r="H4385">
            <v>5360</v>
          </cell>
          <cell r="I4385" t="str">
            <v>標準書〔Ⅰ〕-</v>
          </cell>
          <cell r="J4385">
            <v>365</v>
          </cell>
        </row>
        <row r="4386">
          <cell r="B4386">
            <v>2740370</v>
          </cell>
          <cell r="C4386" t="str">
            <v>硬質塩ﾋﾞﾗｲﾆﾝｸﾞ鋼管</v>
          </cell>
          <cell r="E4386" t="str">
            <v>50A･屋内給水管</v>
          </cell>
          <cell r="G4386" t="str">
            <v>ｍ</v>
          </cell>
          <cell r="H4386">
            <v>6890</v>
          </cell>
          <cell r="I4386" t="str">
            <v>標準書〔Ⅰ〕-</v>
          </cell>
          <cell r="J4386">
            <v>365</v>
          </cell>
        </row>
        <row r="4387">
          <cell r="B4387">
            <v>2740380</v>
          </cell>
          <cell r="C4387" t="str">
            <v>硬質塩ﾋﾞﾗｲﾆﾝｸﾞ鋼管</v>
          </cell>
          <cell r="E4387" t="str">
            <v>65A･屋内給水管</v>
          </cell>
          <cell r="G4387" t="str">
            <v>ｍ</v>
          </cell>
          <cell r="H4387">
            <v>9230</v>
          </cell>
          <cell r="I4387" t="str">
            <v>標準書〔Ⅰ〕-</v>
          </cell>
          <cell r="J4387">
            <v>365</v>
          </cell>
        </row>
        <row r="4388">
          <cell r="B4388">
            <v>2740390</v>
          </cell>
          <cell r="C4388" t="str">
            <v>亜鉛ﾒｯｷ鋼管</v>
          </cell>
          <cell r="E4388" t="str">
            <v>15A･屋内給水管</v>
          </cell>
          <cell r="G4388" t="str">
            <v>ｍ</v>
          </cell>
          <cell r="H4388">
            <v>2620</v>
          </cell>
          <cell r="I4388" t="str">
            <v>標準書〔Ⅰ〕-</v>
          </cell>
          <cell r="J4388">
            <v>365</v>
          </cell>
        </row>
        <row r="4389">
          <cell r="B4389">
            <v>2740400</v>
          </cell>
          <cell r="C4389" t="str">
            <v>亜鉛ﾒｯｷ鋼管</v>
          </cell>
          <cell r="E4389" t="str">
            <v>20A･屋内給水管</v>
          </cell>
          <cell r="G4389" t="str">
            <v>ｍ</v>
          </cell>
          <cell r="H4389">
            <v>3030</v>
          </cell>
          <cell r="I4389" t="str">
            <v>標準書〔Ⅰ〕-</v>
          </cell>
          <cell r="J4389">
            <v>365</v>
          </cell>
        </row>
        <row r="4390">
          <cell r="B4390">
            <v>2740410</v>
          </cell>
          <cell r="C4390" t="str">
            <v>亜鉛ﾒｯｷ鋼管</v>
          </cell>
          <cell r="E4390" t="str">
            <v>25A･屋内給水管</v>
          </cell>
          <cell r="G4390" t="str">
            <v>ｍ</v>
          </cell>
          <cell r="H4390">
            <v>3870</v>
          </cell>
          <cell r="I4390" t="str">
            <v>標準書〔Ⅰ〕-</v>
          </cell>
          <cell r="J4390">
            <v>365</v>
          </cell>
        </row>
        <row r="4391">
          <cell r="B4391">
            <v>2740420</v>
          </cell>
          <cell r="C4391" t="str">
            <v>亜鉛ﾒｯｷ鋼管</v>
          </cell>
          <cell r="E4391" t="str">
            <v>32A･屋内給水管</v>
          </cell>
          <cell r="G4391" t="str">
            <v>ｍ</v>
          </cell>
          <cell r="H4391">
            <v>4870</v>
          </cell>
          <cell r="I4391" t="str">
            <v>標準書〔Ⅰ〕-</v>
          </cell>
          <cell r="J4391">
            <v>365</v>
          </cell>
        </row>
        <row r="4392">
          <cell r="B4392">
            <v>2740430</v>
          </cell>
          <cell r="C4392" t="str">
            <v>亜鉛ﾒｯｷ鋼管</v>
          </cell>
          <cell r="E4392" t="str">
            <v>40A･屋内給水管</v>
          </cell>
          <cell r="G4392" t="str">
            <v>ｍ</v>
          </cell>
          <cell r="H4392">
            <v>5440</v>
          </cell>
          <cell r="I4392" t="str">
            <v>標準書〔Ⅰ〕-</v>
          </cell>
          <cell r="J4392">
            <v>365</v>
          </cell>
        </row>
        <row r="4393">
          <cell r="B4393">
            <v>2740440</v>
          </cell>
          <cell r="C4393" t="str">
            <v>亜鉛ﾒｯｷ鋼管</v>
          </cell>
          <cell r="E4393" t="str">
            <v>50A･屋内給水管</v>
          </cell>
          <cell r="G4393" t="str">
            <v>ｍ</v>
          </cell>
          <cell r="H4393">
            <v>7020</v>
          </cell>
          <cell r="I4393" t="str">
            <v>標準書〔Ⅰ〕-</v>
          </cell>
          <cell r="J4393">
            <v>365</v>
          </cell>
        </row>
        <row r="4394">
          <cell r="B4394">
            <v>2740450</v>
          </cell>
          <cell r="C4394" t="str">
            <v>被覆銅管(L型)</v>
          </cell>
          <cell r="E4394" t="str">
            <v>φ1/2(15)･屋内給湯管</v>
          </cell>
          <cell r="G4394" t="str">
            <v>ｍ</v>
          </cell>
          <cell r="H4394">
            <v>2660</v>
          </cell>
          <cell r="I4394" t="str">
            <v>標準書〔Ⅰ〕-</v>
          </cell>
          <cell r="J4394">
            <v>365</v>
          </cell>
        </row>
        <row r="4395">
          <cell r="B4395">
            <v>2740460</v>
          </cell>
          <cell r="C4395" t="str">
            <v>被覆銅管(L型)</v>
          </cell>
          <cell r="E4395" t="str">
            <v>φ3/4(20)･屋内給湯管</v>
          </cell>
          <cell r="G4395" t="str">
            <v>ｍ</v>
          </cell>
          <cell r="H4395">
            <v>4030</v>
          </cell>
          <cell r="I4395" t="str">
            <v>標準書〔Ⅰ〕-</v>
          </cell>
          <cell r="J4395">
            <v>365</v>
          </cell>
        </row>
        <row r="4396">
          <cell r="B4396">
            <v>2740470</v>
          </cell>
          <cell r="C4396" t="str">
            <v>給水管等保温･屋内外地上</v>
          </cell>
          <cell r="E4396" t="str">
            <v>φ15mm･ﾛｯｸｳｰﾙ保温筒･厚20mm綿布ﾃｰﾌﾟ</v>
          </cell>
          <cell r="G4396" t="str">
            <v>ｍ</v>
          </cell>
          <cell r="H4396">
            <v>1520</v>
          </cell>
          <cell r="I4396" t="str">
            <v>標準書〔Ⅰ〕-</v>
          </cell>
          <cell r="J4396">
            <v>365</v>
          </cell>
        </row>
        <row r="4397">
          <cell r="B4397">
            <v>2740480</v>
          </cell>
          <cell r="C4397" t="str">
            <v>給水管等保温･屋内外地上</v>
          </cell>
          <cell r="E4397" t="str">
            <v>φ20mm･ﾛｯｸｳｰﾙ保温筒･厚20mm綿布ﾃｰﾌﾟ</v>
          </cell>
          <cell r="G4397" t="str">
            <v>ｍ</v>
          </cell>
          <cell r="H4397">
            <v>1630</v>
          </cell>
          <cell r="I4397" t="str">
            <v>標準書〔Ⅰ〕-</v>
          </cell>
          <cell r="J4397">
            <v>365</v>
          </cell>
        </row>
        <row r="4398">
          <cell r="B4398">
            <v>2740490</v>
          </cell>
          <cell r="C4398" t="str">
            <v>給水管等保温･屋内外地上</v>
          </cell>
          <cell r="E4398" t="str">
            <v>φ25mm･ﾛｯｸｳｰﾙ保温筒･厚20mm綿布ﾃｰﾌﾟ</v>
          </cell>
          <cell r="G4398" t="str">
            <v>ｍ</v>
          </cell>
          <cell r="H4398">
            <v>1820</v>
          </cell>
          <cell r="I4398" t="str">
            <v>標準書〔Ⅰ〕-</v>
          </cell>
          <cell r="J4398">
            <v>366</v>
          </cell>
        </row>
        <row r="4399">
          <cell r="B4399">
            <v>2740500</v>
          </cell>
          <cell r="C4399" t="str">
            <v>給水管等保温･屋内外地上</v>
          </cell>
          <cell r="E4399" t="str">
            <v>φ32mm･ﾛｯｸｳｰﾙ保温筒･厚20mm綿布ﾃｰﾌﾟ</v>
          </cell>
          <cell r="G4399" t="str">
            <v>ｍ</v>
          </cell>
          <cell r="H4399">
            <v>1910</v>
          </cell>
          <cell r="I4399" t="str">
            <v>標準書〔Ⅰ〕-</v>
          </cell>
          <cell r="J4399">
            <v>366</v>
          </cell>
        </row>
        <row r="4400">
          <cell r="B4400">
            <v>2740510</v>
          </cell>
          <cell r="C4400" t="str">
            <v>給水管等保温･屋内外地上</v>
          </cell>
          <cell r="E4400" t="str">
            <v>φ40mm･ﾛｯｸｳｰﾙ保温筒･厚20mm綿布ﾃｰﾌﾟ</v>
          </cell>
          <cell r="G4400" t="str">
            <v>ｍ</v>
          </cell>
          <cell r="H4400">
            <v>2050</v>
          </cell>
          <cell r="I4400" t="str">
            <v>標準書〔Ⅰ〕-</v>
          </cell>
          <cell r="J4400">
            <v>366</v>
          </cell>
        </row>
        <row r="4401">
          <cell r="B4401">
            <v>2740520</v>
          </cell>
          <cell r="C4401" t="str">
            <v>給水管等保温･屋内外地上</v>
          </cell>
          <cell r="E4401" t="str">
            <v>φ50mm･ﾛｯｸｳｰﾙ保温筒･厚20mm綿布ﾃｰﾌﾟ</v>
          </cell>
          <cell r="G4401" t="str">
            <v>ｍ</v>
          </cell>
          <cell r="H4401">
            <v>2310</v>
          </cell>
          <cell r="I4401" t="str">
            <v>標準書〔Ⅰ〕-</v>
          </cell>
          <cell r="J4401">
            <v>366</v>
          </cell>
        </row>
        <row r="4402">
          <cell r="B4402">
            <v>2740530</v>
          </cell>
          <cell r="C4402" t="str">
            <v>給水管等保温･屋内外地上</v>
          </cell>
          <cell r="E4402" t="str">
            <v>φ65mm･ﾛｯｸｳｰﾙ保温筒･厚20mm綿布ﾃｰﾌﾟ</v>
          </cell>
          <cell r="G4402" t="str">
            <v>ｍ</v>
          </cell>
          <cell r="H4402">
            <v>2550</v>
          </cell>
          <cell r="I4402" t="str">
            <v>標準書〔Ⅰ〕-</v>
          </cell>
          <cell r="J4402">
            <v>366</v>
          </cell>
        </row>
        <row r="4403">
          <cell r="B4403">
            <v>2740540</v>
          </cell>
          <cell r="C4403" t="str">
            <v>給水管等保温･屋内外地上</v>
          </cell>
          <cell r="E4403" t="str">
            <v>φ15mm･ﾎﾟﾘｽﾁﾚﾝﾌｫｰﾑ保温筒厚20mm綿布ﾃｰﾌﾟ</v>
          </cell>
          <cell r="G4403" t="str">
            <v>ｍ</v>
          </cell>
          <cell r="H4403">
            <v>1550</v>
          </cell>
          <cell r="I4403" t="str">
            <v>標準書〔Ⅰ〕-</v>
          </cell>
          <cell r="J4403">
            <v>366</v>
          </cell>
        </row>
        <row r="4404">
          <cell r="B4404">
            <v>2740550</v>
          </cell>
          <cell r="C4404" t="str">
            <v>給水管等保温･屋内外地上</v>
          </cell>
          <cell r="E4404" t="str">
            <v>φ20mm･ﾎﾟﾘｽﾁﾚﾝﾌｫｰﾑ保温筒厚20mm綿布ﾃｰﾌﾟ</v>
          </cell>
          <cell r="G4404" t="str">
            <v>ｍ</v>
          </cell>
          <cell r="H4404">
            <v>1650</v>
          </cell>
          <cell r="I4404" t="str">
            <v>標準書〔Ⅰ〕-</v>
          </cell>
          <cell r="J4404">
            <v>366</v>
          </cell>
        </row>
        <row r="4405">
          <cell r="B4405">
            <v>2740560</v>
          </cell>
          <cell r="C4405" t="str">
            <v>給水管等保温･屋内外地上</v>
          </cell>
          <cell r="E4405" t="str">
            <v>φ25mm･ﾎﾟﾘｽﾁﾚﾝﾌｫｰﾑ保温筒厚20mm綿布ﾃｰﾌﾟ</v>
          </cell>
          <cell r="G4405" t="str">
            <v>ｍ</v>
          </cell>
          <cell r="H4405">
            <v>1810</v>
          </cell>
          <cell r="I4405" t="str">
            <v>標準書〔Ⅰ〕-</v>
          </cell>
          <cell r="J4405">
            <v>366</v>
          </cell>
        </row>
        <row r="4406">
          <cell r="B4406">
            <v>2740570</v>
          </cell>
          <cell r="C4406" t="str">
            <v>給水管等保温･屋内外地上</v>
          </cell>
          <cell r="E4406" t="str">
            <v>φ32mm･ﾎﾟﾘｽﾁﾚﾝﾌｫｰﾑ保温筒厚20mm綿布ﾃｰﾌﾟ</v>
          </cell>
          <cell r="G4406" t="str">
            <v>ｍ</v>
          </cell>
          <cell r="H4406">
            <v>1950</v>
          </cell>
          <cell r="I4406" t="str">
            <v>標準書〔Ⅰ〕-</v>
          </cell>
          <cell r="J4406">
            <v>366</v>
          </cell>
        </row>
        <row r="4407">
          <cell r="B4407">
            <v>2740580</v>
          </cell>
          <cell r="C4407" t="str">
            <v>給水管等保温･屋内外地上</v>
          </cell>
          <cell r="E4407" t="str">
            <v>φ40mm･ﾎﾟﾘｽﾁﾚﾝﾌｫｰﾑ保温筒厚20mm綿布ﾃｰﾌﾟ</v>
          </cell>
          <cell r="G4407" t="str">
            <v>ｍ</v>
          </cell>
          <cell r="H4407">
            <v>2130</v>
          </cell>
          <cell r="I4407" t="str">
            <v>標準書〔Ⅰ〕-</v>
          </cell>
          <cell r="J4407">
            <v>366</v>
          </cell>
        </row>
        <row r="4408">
          <cell r="B4408">
            <v>2740590</v>
          </cell>
          <cell r="C4408" t="str">
            <v>給水管等保温･屋内外地上</v>
          </cell>
          <cell r="E4408" t="str">
            <v>φ50mm･ﾎﾟﾘｽﾁﾚﾝﾌｫｰﾑ保温筒厚20mm綿布ﾃｰﾌﾟ</v>
          </cell>
          <cell r="G4408" t="str">
            <v>ｍ</v>
          </cell>
          <cell r="H4408">
            <v>2320</v>
          </cell>
          <cell r="I4408" t="str">
            <v>標準書〔Ⅰ〕-</v>
          </cell>
          <cell r="J4408">
            <v>366</v>
          </cell>
        </row>
        <row r="4409">
          <cell r="B4409">
            <v>2740600</v>
          </cell>
          <cell r="C4409" t="str">
            <v>給水管等保温･屋内外地上</v>
          </cell>
          <cell r="E4409" t="str">
            <v>φ65mm･ﾎﾟﾘｽﾁﾚﾝﾌｫｰﾑ保温筒厚20mm綿布ﾃｰﾌﾟ</v>
          </cell>
          <cell r="G4409" t="str">
            <v>ｍ</v>
          </cell>
          <cell r="H4409">
            <v>2550</v>
          </cell>
          <cell r="I4409" t="str">
            <v>標準書〔Ⅰ〕-</v>
          </cell>
          <cell r="J4409">
            <v>366</v>
          </cell>
        </row>
        <row r="4410">
          <cell r="B4410">
            <v>2740610</v>
          </cell>
          <cell r="C4410" t="str">
            <v>保温外装(綿布)塗装</v>
          </cell>
          <cell r="E4410" t="str">
            <v>φ15mm･露出･調合ﾍﾟｲﾝﾄ</v>
          </cell>
          <cell r="G4410" t="str">
            <v>ｍ</v>
          </cell>
          <cell r="H4410">
            <v>650</v>
          </cell>
          <cell r="I4410" t="str">
            <v>標準書〔Ⅰ〕-</v>
          </cell>
          <cell r="J4410">
            <v>366</v>
          </cell>
        </row>
        <row r="4411">
          <cell r="B4411">
            <v>2740620</v>
          </cell>
          <cell r="C4411" t="str">
            <v>保温外装(綿布)塗装</v>
          </cell>
          <cell r="E4411" t="str">
            <v>φ20mm･露出･調合ﾍﾟｲﾝﾄ</v>
          </cell>
          <cell r="G4411" t="str">
            <v>ｍ</v>
          </cell>
          <cell r="H4411">
            <v>680</v>
          </cell>
          <cell r="I4411" t="str">
            <v>標準書〔Ⅰ〕-</v>
          </cell>
          <cell r="J4411">
            <v>366</v>
          </cell>
        </row>
        <row r="4412">
          <cell r="B4412">
            <v>2740630</v>
          </cell>
          <cell r="C4412" t="str">
            <v>保温外装(綿布)塗装</v>
          </cell>
          <cell r="E4412" t="str">
            <v>φ25mm･露出･調合ﾍﾟｲﾝﾄ</v>
          </cell>
          <cell r="G4412" t="str">
            <v>ｍ</v>
          </cell>
          <cell r="H4412">
            <v>730</v>
          </cell>
          <cell r="I4412" t="str">
            <v>標準書〔Ⅰ〕-</v>
          </cell>
          <cell r="J4412">
            <v>366</v>
          </cell>
        </row>
        <row r="4413">
          <cell r="B4413">
            <v>2740640</v>
          </cell>
          <cell r="C4413" t="str">
            <v>保温外装(綿布)塗装</v>
          </cell>
          <cell r="E4413" t="str">
            <v>φ32mm･露出･調合ﾍﾟｲﾝﾄ</v>
          </cell>
          <cell r="G4413" t="str">
            <v>ｍ</v>
          </cell>
          <cell r="H4413">
            <v>800</v>
          </cell>
          <cell r="I4413" t="str">
            <v>標準書〔Ⅰ〕-</v>
          </cell>
          <cell r="J4413">
            <v>366</v>
          </cell>
        </row>
        <row r="4414">
          <cell r="B4414">
            <v>2740650</v>
          </cell>
          <cell r="C4414" t="str">
            <v>保温外装(綿布)塗装</v>
          </cell>
          <cell r="E4414" t="str">
            <v>φ40mm･露出･調合ﾍﾟｲﾝﾄ</v>
          </cell>
          <cell r="G4414" t="str">
            <v>ｍ</v>
          </cell>
          <cell r="H4414">
            <v>820</v>
          </cell>
          <cell r="I4414" t="str">
            <v>標準書〔Ⅰ〕-</v>
          </cell>
          <cell r="J4414">
            <v>366</v>
          </cell>
        </row>
        <row r="4415">
          <cell r="B4415">
            <v>2740660</v>
          </cell>
          <cell r="C4415" t="str">
            <v>保温外装(綿布)塗装</v>
          </cell>
          <cell r="E4415" t="str">
            <v>φ50mm･露出･調合ﾍﾟｲﾝﾄ</v>
          </cell>
          <cell r="G4415" t="str">
            <v>ｍ</v>
          </cell>
          <cell r="H4415">
            <v>900</v>
          </cell>
          <cell r="I4415" t="str">
            <v>標準書〔Ⅰ〕-</v>
          </cell>
          <cell r="J4415">
            <v>366</v>
          </cell>
        </row>
        <row r="4416">
          <cell r="B4416">
            <v>2740670</v>
          </cell>
          <cell r="C4416" t="str">
            <v>保温外装(綿布)塗装</v>
          </cell>
          <cell r="E4416" t="str">
            <v>φ65mm･露出･調合ﾍﾟｲﾝﾄ</v>
          </cell>
          <cell r="G4416" t="str">
            <v>ｍ</v>
          </cell>
          <cell r="H4416">
            <v>990</v>
          </cell>
          <cell r="I4416" t="str">
            <v>標準書〔Ⅰ〕-</v>
          </cell>
          <cell r="J4416">
            <v>366</v>
          </cell>
        </row>
        <row r="4417">
          <cell r="B4417">
            <v>2740680</v>
          </cell>
          <cell r="C4417" t="str">
            <v>給水管等塗装(裸管)</v>
          </cell>
          <cell r="E4417" t="str">
            <v>φ15mm･露出･調合ﾍﾟｲﾝﾄ</v>
          </cell>
          <cell r="G4417" t="str">
            <v>ｍ</v>
          </cell>
          <cell r="H4417">
            <v>580</v>
          </cell>
          <cell r="I4417" t="str">
            <v>標準書〔Ⅰ〕-</v>
          </cell>
          <cell r="J4417">
            <v>366</v>
          </cell>
        </row>
        <row r="4418">
          <cell r="B4418">
            <v>2740690</v>
          </cell>
          <cell r="C4418" t="str">
            <v>給水管等塗装(裸管)</v>
          </cell>
          <cell r="E4418" t="str">
            <v>φ20mm･露出･調合ﾍﾟｲﾝﾄ</v>
          </cell>
          <cell r="G4418" t="str">
            <v>ｍ</v>
          </cell>
          <cell r="H4418">
            <v>600</v>
          </cell>
          <cell r="I4418" t="str">
            <v>標準書〔Ⅰ〕-</v>
          </cell>
          <cell r="J4418">
            <v>366</v>
          </cell>
        </row>
        <row r="4419">
          <cell r="B4419">
            <v>2740700</v>
          </cell>
          <cell r="C4419" t="str">
            <v>給水管等塗装(裸管)</v>
          </cell>
          <cell r="E4419" t="str">
            <v>φ25mm･露出･調合ﾍﾟｲﾝﾄ</v>
          </cell>
          <cell r="G4419" t="str">
            <v>ｍ</v>
          </cell>
          <cell r="H4419">
            <v>650</v>
          </cell>
          <cell r="I4419" t="str">
            <v>標準書〔Ⅰ〕-</v>
          </cell>
          <cell r="J4419">
            <v>366</v>
          </cell>
        </row>
        <row r="4420">
          <cell r="B4420">
            <v>2740710</v>
          </cell>
          <cell r="C4420" t="str">
            <v>給水管等塗装(裸管)</v>
          </cell>
          <cell r="E4420" t="str">
            <v>φ32mm･露出･調合ﾍﾟｲﾝﾄ</v>
          </cell>
          <cell r="G4420" t="str">
            <v>ｍ</v>
          </cell>
          <cell r="H4420">
            <v>710</v>
          </cell>
          <cell r="I4420" t="str">
            <v>標準書〔Ⅰ〕-</v>
          </cell>
          <cell r="J4420">
            <v>366</v>
          </cell>
        </row>
        <row r="4421">
          <cell r="B4421">
            <v>2740720</v>
          </cell>
          <cell r="C4421" t="str">
            <v>給水管等塗装(裸管)</v>
          </cell>
          <cell r="E4421" t="str">
            <v>φ40mm･露出･調合ﾍﾟｲﾝﾄ</v>
          </cell>
          <cell r="G4421" t="str">
            <v>ｍ</v>
          </cell>
          <cell r="H4421">
            <v>740</v>
          </cell>
          <cell r="I4421" t="str">
            <v>標準書〔Ⅰ〕-</v>
          </cell>
          <cell r="J4421">
            <v>366</v>
          </cell>
        </row>
        <row r="4422">
          <cell r="B4422">
            <v>2740730</v>
          </cell>
          <cell r="C4422" t="str">
            <v>給水管等塗装(裸管)</v>
          </cell>
          <cell r="E4422" t="str">
            <v>φ50mm･露出･調合ﾍﾟｲﾝﾄ</v>
          </cell>
          <cell r="G4422" t="str">
            <v>ｍ</v>
          </cell>
          <cell r="H4422">
            <v>810</v>
          </cell>
          <cell r="I4422" t="str">
            <v>標準書〔Ⅰ〕-</v>
          </cell>
          <cell r="J4422">
            <v>366</v>
          </cell>
        </row>
        <row r="4423">
          <cell r="B4423">
            <v>2740740</v>
          </cell>
          <cell r="C4423" t="str">
            <v>給水管等塗装(裸管)</v>
          </cell>
          <cell r="E4423" t="str">
            <v>φ65mm･露出･調合ﾍﾟｲﾝﾄ</v>
          </cell>
          <cell r="G4423" t="str">
            <v>ｍ</v>
          </cell>
          <cell r="H4423">
            <v>920</v>
          </cell>
          <cell r="I4423" t="str">
            <v>標準書〔Ⅰ〕-</v>
          </cell>
          <cell r="J4423">
            <v>366</v>
          </cell>
        </row>
        <row r="4424">
          <cell r="B4424">
            <v>2740750</v>
          </cell>
          <cell r="C4424" t="str">
            <v>給水管等保温(屋内)</v>
          </cell>
          <cell r="E4424" t="str">
            <v>ﾛｯｸｳｰﾙ保温筒</v>
          </cell>
          <cell r="G4424" t="str">
            <v>栓</v>
          </cell>
          <cell r="H4424">
            <v>14900</v>
          </cell>
          <cell r="I4424" t="str">
            <v>標準書〔Ⅰ〕-</v>
          </cell>
          <cell r="J4424">
            <v>366</v>
          </cell>
        </row>
        <row r="4425">
          <cell r="B4425">
            <v>2740760</v>
          </cell>
          <cell r="C4425" t="str">
            <v>給水管等保温(屋内)</v>
          </cell>
          <cell r="E4425" t="str">
            <v>ﾎﾟﾘｴﾁﾚﾝﾌｫｰﾑ保温筒</v>
          </cell>
          <cell r="G4425" t="str">
            <v>栓</v>
          </cell>
          <cell r="H4425">
            <v>15100</v>
          </cell>
          <cell r="I4425" t="str">
            <v>標準書〔Ⅰ〕-</v>
          </cell>
          <cell r="J4425">
            <v>366</v>
          </cell>
        </row>
        <row r="4426">
          <cell r="B4426">
            <v>2740770</v>
          </cell>
          <cell r="C4426" t="str">
            <v>ｶﾞｽ瞬間湯沸器</v>
          </cell>
          <cell r="E4426" t="str">
            <v>毎分容量5.1L</v>
          </cell>
          <cell r="G4426" t="str">
            <v>基</v>
          </cell>
          <cell r="H4426">
            <v>45800</v>
          </cell>
          <cell r="I4426" t="str">
            <v>標準書〔Ⅰ〕-</v>
          </cell>
          <cell r="J4426">
            <v>366</v>
          </cell>
        </row>
        <row r="4427">
          <cell r="B4427">
            <v>2740780</v>
          </cell>
          <cell r="C4427" t="str">
            <v>ｶﾞｽ瞬間湯沸器</v>
          </cell>
          <cell r="E4427" t="str">
            <v>毎分容量8.0L</v>
          </cell>
          <cell r="G4427" t="str">
            <v>基</v>
          </cell>
          <cell r="H4427">
            <v>131800</v>
          </cell>
          <cell r="I4427" t="str">
            <v>標準書〔Ⅰ〕-</v>
          </cell>
          <cell r="J4427">
            <v>366</v>
          </cell>
        </row>
        <row r="4428">
          <cell r="B4428">
            <v>2740790</v>
          </cell>
          <cell r="C4428" t="str">
            <v>ｶﾞｽ瞬間湯沸器</v>
          </cell>
          <cell r="E4428" t="str">
            <v>屋外壁掛型･16号</v>
          </cell>
          <cell r="G4428" t="str">
            <v>基</v>
          </cell>
          <cell r="H4428">
            <v>83200</v>
          </cell>
          <cell r="I4428" t="str">
            <v>標準書〔Ⅰ〕-</v>
          </cell>
          <cell r="J4428">
            <v>366</v>
          </cell>
        </row>
        <row r="4429">
          <cell r="B4429">
            <v>2740800</v>
          </cell>
          <cell r="C4429" t="str">
            <v>ｶﾞｽ瞬間湯沸器</v>
          </cell>
          <cell r="E4429" t="str">
            <v>屋外壁掛型･20号</v>
          </cell>
          <cell r="G4429" t="str">
            <v>基</v>
          </cell>
          <cell r="H4429">
            <v>92500</v>
          </cell>
          <cell r="I4429" t="str">
            <v>標準書〔Ⅰ〕-</v>
          </cell>
          <cell r="J4429">
            <v>366</v>
          </cell>
        </row>
        <row r="4430">
          <cell r="B4430">
            <v>2740810</v>
          </cell>
          <cell r="C4430" t="str">
            <v>ｶﾞｽ瞬間湯沸器</v>
          </cell>
          <cell r="E4430" t="str">
            <v>屋外壁掛型･24号</v>
          </cell>
          <cell r="G4430" t="str">
            <v>基</v>
          </cell>
          <cell r="H4430">
            <v>107000</v>
          </cell>
          <cell r="I4430" t="str">
            <v>標準書〔Ⅰ〕-</v>
          </cell>
          <cell r="J4430">
            <v>366</v>
          </cell>
        </row>
        <row r="4431">
          <cell r="B4431">
            <v>2740820</v>
          </cell>
          <cell r="C4431" t="str">
            <v>ｶﾞｽ風呂給湯器</v>
          </cell>
          <cell r="E4431" t="str">
            <v>屋外壁掛型･追焚付･24号</v>
          </cell>
          <cell r="G4431" t="str">
            <v>基</v>
          </cell>
          <cell r="H4431">
            <v>290500</v>
          </cell>
          <cell r="I4431" t="str">
            <v>標準書〔Ⅰ〕-</v>
          </cell>
          <cell r="J4431">
            <v>366</v>
          </cell>
        </row>
        <row r="4432">
          <cell r="B4432">
            <v>2740830</v>
          </cell>
          <cell r="C4432" t="str">
            <v>ｶﾞｽ風呂釜</v>
          </cell>
          <cell r="E4432" t="str">
            <v>屋外据置型･追焚付･24号</v>
          </cell>
          <cell r="G4432" t="str">
            <v>基</v>
          </cell>
          <cell r="H4432">
            <v>322900</v>
          </cell>
          <cell r="I4432" t="str">
            <v>標準書〔Ⅰ〕-</v>
          </cell>
          <cell r="J4432">
            <v>366</v>
          </cell>
        </row>
        <row r="4433">
          <cell r="B4433">
            <v>2740840</v>
          </cell>
          <cell r="C4433" t="str">
            <v>ｶﾞｽ風呂釜</v>
          </cell>
          <cell r="E4433" t="str">
            <v>屋内据置型･ｼｬﾜｰ付･ﾊﾞﾗﾝｽ型</v>
          </cell>
          <cell r="G4433" t="str">
            <v>基</v>
          </cell>
          <cell r="H4433">
            <v>164400</v>
          </cell>
          <cell r="I4433" t="str">
            <v>標準書〔Ⅰ〕-</v>
          </cell>
          <cell r="J4433">
            <v>366</v>
          </cell>
        </row>
        <row r="4434">
          <cell r="B4434">
            <v>2740850</v>
          </cell>
          <cell r="C4434" t="str">
            <v>ｶﾞｽ風呂釜</v>
          </cell>
          <cell r="E4434" t="str">
            <v>屋内据置型･追い焚き専用</v>
          </cell>
          <cell r="G4434" t="str">
            <v>基</v>
          </cell>
          <cell r="H4434">
            <v>111800</v>
          </cell>
          <cell r="I4434" t="str">
            <v>標準書〔Ⅰ〕-</v>
          </cell>
          <cell r="J4434">
            <v>366</v>
          </cell>
        </row>
        <row r="4435">
          <cell r="B4435">
            <v>2740860</v>
          </cell>
          <cell r="C4435" t="str">
            <v>石油風呂釜</v>
          </cell>
          <cell r="E4435" t="str">
            <v>屋内据置型･追い焚き専用･(ﾊﾞｰﾅｰ式)</v>
          </cell>
          <cell r="G4435" t="str">
            <v>基</v>
          </cell>
          <cell r="H4435">
            <v>72600</v>
          </cell>
          <cell r="I4435" t="str">
            <v>標準書〔Ⅰ〕-</v>
          </cell>
          <cell r="J4435">
            <v>366</v>
          </cell>
        </row>
        <row r="4436">
          <cell r="B4436">
            <v>2740870</v>
          </cell>
          <cell r="C4436" t="str">
            <v>石油風呂釜</v>
          </cell>
          <cell r="E4436" t="str">
            <v>屋外据置型･(圧力噴霧式)</v>
          </cell>
          <cell r="G4436" t="str">
            <v>基</v>
          </cell>
          <cell r="H4436">
            <v>75800</v>
          </cell>
          <cell r="I4436" t="str">
            <v>標準書〔Ⅰ〕-</v>
          </cell>
          <cell r="J4436">
            <v>366</v>
          </cell>
        </row>
        <row r="4437">
          <cell r="B4437">
            <v>2740880</v>
          </cell>
          <cell r="C4437" t="str">
            <v>石油給湯機</v>
          </cell>
          <cell r="E4437" t="str">
            <v>屋外設置共･無煙突ﾀｲﾌﾟ</v>
          </cell>
          <cell r="G4437" t="str">
            <v>基</v>
          </cell>
          <cell r="H4437">
            <v>184100</v>
          </cell>
          <cell r="I4437" t="str">
            <v>標準書〔Ⅰ〕-</v>
          </cell>
          <cell r="J4437">
            <v>366</v>
          </cell>
        </row>
        <row r="4438">
          <cell r="B4438">
            <v>2740890</v>
          </cell>
          <cell r="C4438" t="str">
            <v>石油給湯機</v>
          </cell>
          <cell r="E4438" t="str">
            <v>屋内設置共･強制給排気ﾀｲﾌﾟ</v>
          </cell>
          <cell r="G4438" t="str">
            <v>基</v>
          </cell>
          <cell r="H4438">
            <v>184100</v>
          </cell>
          <cell r="I4438" t="str">
            <v>標準書〔Ⅰ〕-</v>
          </cell>
          <cell r="J4438">
            <v>366</v>
          </cell>
        </row>
        <row r="4439">
          <cell r="B4439">
            <v>2740900</v>
          </cell>
          <cell r="C4439" t="str">
            <v>石油温水ﾎﾞｲﾗｰ</v>
          </cell>
          <cell r="E4439" t="str">
            <v>給湯出力60,000Kcal/h･ﾘﾓｺﾝ付</v>
          </cell>
          <cell r="G4439" t="str">
            <v>基</v>
          </cell>
          <cell r="H4439">
            <v>333500</v>
          </cell>
          <cell r="I4439" t="str">
            <v>標準書〔Ⅰ〕-</v>
          </cell>
          <cell r="J4439">
            <v>366</v>
          </cell>
        </row>
        <row r="4440">
          <cell r="B4440">
            <v>2750010</v>
          </cell>
          <cell r="C4440" t="str">
            <v>屋内給水(湯)配管</v>
          </cell>
          <cell r="E4440" t="str">
            <v>φ13mm･硬質塩ﾋﾞ管</v>
          </cell>
          <cell r="G4440" t="str">
            <v>栓</v>
          </cell>
          <cell r="H4440">
            <v>7230</v>
          </cell>
          <cell r="I4440" t="str">
            <v>標準書〔Ⅰ〕-</v>
          </cell>
          <cell r="J4440">
            <v>367</v>
          </cell>
        </row>
        <row r="4441">
          <cell r="B4441">
            <v>2750020</v>
          </cell>
          <cell r="C4441" t="str">
            <v>屋内給水(湯)配管</v>
          </cell>
          <cell r="E4441" t="str">
            <v>φ16mm･硬質塩ﾋﾞ管</v>
          </cell>
          <cell r="G4441" t="str">
            <v>栓</v>
          </cell>
          <cell r="H4441">
            <v>7350</v>
          </cell>
          <cell r="I4441" t="str">
            <v>標準書〔Ⅰ〕-</v>
          </cell>
          <cell r="J4441">
            <v>367</v>
          </cell>
        </row>
        <row r="4442">
          <cell r="B4442">
            <v>2750030</v>
          </cell>
          <cell r="C4442" t="str">
            <v>屋内給水(湯)配管</v>
          </cell>
          <cell r="E4442" t="str">
            <v>φ20mm･硬質塩ﾋﾞ管</v>
          </cell>
          <cell r="G4442" t="str">
            <v>栓</v>
          </cell>
          <cell r="H4442">
            <v>8330</v>
          </cell>
          <cell r="I4442" t="str">
            <v>標準書〔Ⅰ〕-</v>
          </cell>
          <cell r="J4442">
            <v>367</v>
          </cell>
        </row>
        <row r="4443">
          <cell r="B4443">
            <v>2750040</v>
          </cell>
          <cell r="C4443" t="str">
            <v>屋内給水(湯)配管</v>
          </cell>
          <cell r="E4443" t="str">
            <v>15A･ﾗｲﾆﾝｸﾞ鋼管</v>
          </cell>
          <cell r="G4443" t="str">
            <v>栓</v>
          </cell>
          <cell r="H4443">
            <v>11000</v>
          </cell>
          <cell r="I4443" t="str">
            <v>標準書〔Ⅰ〕-</v>
          </cell>
          <cell r="J4443">
            <v>367</v>
          </cell>
        </row>
        <row r="4444">
          <cell r="B4444">
            <v>2750050</v>
          </cell>
          <cell r="C4444" t="str">
            <v>屋内給水(湯)配管</v>
          </cell>
          <cell r="E4444" t="str">
            <v>20A･ﾗｲﾆﾝｸﾞ鋼管</v>
          </cell>
          <cell r="G4444" t="str">
            <v>栓</v>
          </cell>
          <cell r="H4444">
            <v>11800</v>
          </cell>
          <cell r="I4444" t="str">
            <v>標準書〔Ⅰ〕-</v>
          </cell>
          <cell r="J4444">
            <v>367</v>
          </cell>
        </row>
        <row r="4445">
          <cell r="B4445">
            <v>2750060</v>
          </cell>
          <cell r="C4445" t="str">
            <v>屋内給水(湯)配管</v>
          </cell>
          <cell r="E4445" t="str">
            <v>15A･ﾒｯｷ鋼管</v>
          </cell>
          <cell r="G4445" t="str">
            <v>栓</v>
          </cell>
          <cell r="H4445">
            <v>10900</v>
          </cell>
          <cell r="I4445" t="str">
            <v>標準書〔Ⅰ〕-</v>
          </cell>
          <cell r="J4445">
            <v>367</v>
          </cell>
        </row>
        <row r="4446">
          <cell r="B4446">
            <v>2750070</v>
          </cell>
          <cell r="C4446" t="str">
            <v>屋内給水(湯)配管</v>
          </cell>
          <cell r="E4446" t="str">
            <v>20A･ﾒｯｷ鋼管</v>
          </cell>
          <cell r="G4446" t="str">
            <v>栓</v>
          </cell>
          <cell r="H4446">
            <v>12000</v>
          </cell>
          <cell r="I4446" t="str">
            <v>標準書〔Ⅰ〕-</v>
          </cell>
          <cell r="J4446">
            <v>367</v>
          </cell>
        </row>
        <row r="4447">
          <cell r="B4447">
            <v>2750080</v>
          </cell>
          <cell r="C4447" t="str">
            <v>屋内給水(湯)配管</v>
          </cell>
          <cell r="E4447" t="str">
            <v>φ13mm･塩ﾋﾞ管･保温(ﾛｯｸ)共</v>
          </cell>
          <cell r="G4447" t="str">
            <v>栓</v>
          </cell>
          <cell r="H4447">
            <v>12700</v>
          </cell>
          <cell r="I4447" t="str">
            <v>標準書〔Ⅰ〕-</v>
          </cell>
          <cell r="J4447">
            <v>367</v>
          </cell>
        </row>
        <row r="4448">
          <cell r="B4448">
            <v>2750090</v>
          </cell>
          <cell r="C4448" t="str">
            <v>屋内給水(湯)配管</v>
          </cell>
          <cell r="E4448" t="str">
            <v>φ16mm･塩ﾋﾞ管･保温(ﾛｯｸ)共</v>
          </cell>
          <cell r="G4448" t="str">
            <v>栓</v>
          </cell>
          <cell r="H4448">
            <v>13200</v>
          </cell>
          <cell r="I4448" t="str">
            <v>標準書〔Ⅰ〕-</v>
          </cell>
          <cell r="J4448">
            <v>367</v>
          </cell>
        </row>
        <row r="4449">
          <cell r="B4449">
            <v>2750100</v>
          </cell>
          <cell r="C4449" t="str">
            <v>屋内給水(湯)配管</v>
          </cell>
          <cell r="E4449" t="str">
            <v>φ20mm･塩ﾋﾞ管･保温(ﾛｯｸ)共</v>
          </cell>
          <cell r="G4449" t="str">
            <v>栓</v>
          </cell>
          <cell r="H4449">
            <v>14100</v>
          </cell>
          <cell r="I4449" t="str">
            <v>標準書〔Ⅰ〕-</v>
          </cell>
          <cell r="J4449">
            <v>367</v>
          </cell>
        </row>
        <row r="4450">
          <cell r="B4450">
            <v>2750110</v>
          </cell>
          <cell r="C4450" t="str">
            <v>屋内給水(湯)配管</v>
          </cell>
          <cell r="E4450" t="str">
            <v>15A･ﾗｲﾆﾝｸﾞ鋼管･保温(ﾛｯｸ)共</v>
          </cell>
          <cell r="G4450" t="str">
            <v>栓</v>
          </cell>
          <cell r="H4450">
            <v>16400</v>
          </cell>
          <cell r="I4450" t="str">
            <v>標準書〔Ⅰ〕-</v>
          </cell>
          <cell r="J4450">
            <v>367</v>
          </cell>
        </row>
        <row r="4451">
          <cell r="B4451">
            <v>2750120</v>
          </cell>
          <cell r="C4451" t="str">
            <v>屋内給水(湯)配管</v>
          </cell>
          <cell r="E4451" t="str">
            <v>20A･ﾗｲﾆﾝｸﾞ鋼管･保温(ﾛｯｸ)共</v>
          </cell>
          <cell r="G4451" t="str">
            <v>栓</v>
          </cell>
          <cell r="H4451">
            <v>17600</v>
          </cell>
          <cell r="I4451" t="str">
            <v>標準書〔Ⅰ〕-</v>
          </cell>
          <cell r="J4451">
            <v>367</v>
          </cell>
        </row>
        <row r="4452">
          <cell r="B4452">
            <v>2750130</v>
          </cell>
          <cell r="C4452" t="str">
            <v>屋内給水(湯)配管</v>
          </cell>
          <cell r="E4452" t="str">
            <v>15A･ﾒｯｷ鋼管･保温(ﾛｯｸ)共</v>
          </cell>
          <cell r="G4452" t="str">
            <v>栓</v>
          </cell>
          <cell r="H4452">
            <v>16300</v>
          </cell>
          <cell r="I4452" t="str">
            <v>標準書〔Ⅰ〕-</v>
          </cell>
          <cell r="J4452">
            <v>367</v>
          </cell>
        </row>
        <row r="4453">
          <cell r="B4453">
            <v>2750140</v>
          </cell>
          <cell r="C4453" t="str">
            <v>屋内給水(湯)配管</v>
          </cell>
          <cell r="E4453" t="str">
            <v>20A･ﾒｯｷ鋼管･保温(ﾛｯｸ)共</v>
          </cell>
          <cell r="G4453" t="str">
            <v>栓</v>
          </cell>
          <cell r="H4453">
            <v>17800</v>
          </cell>
          <cell r="I4453" t="str">
            <v>標準書〔Ⅰ〕-</v>
          </cell>
          <cell r="J4453">
            <v>367</v>
          </cell>
        </row>
        <row r="4454">
          <cell r="B4454">
            <v>2750150</v>
          </cell>
          <cell r="C4454" t="str">
            <v>屋内給水(湯)配管</v>
          </cell>
          <cell r="E4454" t="str">
            <v>φ13mm･塩ﾋﾞ管･保温(ﾎﾟﾘｽﾁﾚﾝ)共</v>
          </cell>
          <cell r="G4454" t="str">
            <v>栓</v>
          </cell>
          <cell r="H4454">
            <v>12800</v>
          </cell>
          <cell r="I4454" t="str">
            <v>標準書〔Ⅰ〕-</v>
          </cell>
          <cell r="J4454">
            <v>367</v>
          </cell>
        </row>
        <row r="4455">
          <cell r="B4455">
            <v>2750160</v>
          </cell>
          <cell r="C4455" t="str">
            <v>屋内給水(湯)配管</v>
          </cell>
          <cell r="E4455" t="str">
            <v>φ16mm･塩ﾋﾞ管･保温(ﾎﾟﾘｽﾁﾚﾝ)共</v>
          </cell>
          <cell r="G4455" t="str">
            <v>栓</v>
          </cell>
          <cell r="H4455">
            <v>13200</v>
          </cell>
          <cell r="I4455" t="str">
            <v>標準書〔Ⅰ〕-</v>
          </cell>
          <cell r="J4455">
            <v>367</v>
          </cell>
        </row>
        <row r="4456">
          <cell r="B4456">
            <v>2750170</v>
          </cell>
          <cell r="C4456" t="str">
            <v>屋内給水(湯)配管</v>
          </cell>
          <cell r="E4456" t="str">
            <v>φ20mm･塩ﾋﾞ管･保温(ﾎﾟﾘｽﾁﾚﾝ)共</v>
          </cell>
          <cell r="G4456" t="str">
            <v>栓</v>
          </cell>
          <cell r="H4456">
            <v>14200</v>
          </cell>
          <cell r="I4456" t="str">
            <v>標準書〔Ⅰ〕-</v>
          </cell>
          <cell r="J4456">
            <v>367</v>
          </cell>
        </row>
        <row r="4457">
          <cell r="B4457">
            <v>2750180</v>
          </cell>
          <cell r="C4457" t="str">
            <v>屋内給水(湯)配管</v>
          </cell>
          <cell r="E4457" t="str">
            <v>15A･ﾗｲﾆﾝｸﾞ鋼管･保温(ﾎﾟﾘｽﾁﾚﾝ)共</v>
          </cell>
          <cell r="G4457" t="str">
            <v>栓</v>
          </cell>
          <cell r="H4457">
            <v>16500</v>
          </cell>
          <cell r="I4457" t="str">
            <v>標準書〔Ⅰ〕-</v>
          </cell>
          <cell r="J4457">
            <v>367</v>
          </cell>
        </row>
        <row r="4458">
          <cell r="B4458">
            <v>2750190</v>
          </cell>
          <cell r="C4458" t="str">
            <v>屋内給水(湯)配管</v>
          </cell>
          <cell r="E4458" t="str">
            <v>20A･ﾗｲﾆﾝｸﾞ鋼管･保温(ﾎﾟﾘｽﾁﾚﾝ)共</v>
          </cell>
          <cell r="G4458" t="str">
            <v>栓</v>
          </cell>
          <cell r="H4458">
            <v>17700</v>
          </cell>
          <cell r="I4458" t="str">
            <v>標準書〔Ⅰ〕-</v>
          </cell>
          <cell r="J4458">
            <v>367</v>
          </cell>
        </row>
        <row r="4459">
          <cell r="B4459">
            <v>2750200</v>
          </cell>
          <cell r="C4459" t="str">
            <v>屋内給水(湯)配管</v>
          </cell>
          <cell r="E4459" t="str">
            <v>15A･ﾒｯｷ鋼管･保温(ﾎﾟﾘｽﾁﾚﾝ)共</v>
          </cell>
          <cell r="G4459" t="str">
            <v>栓</v>
          </cell>
          <cell r="H4459">
            <v>16400</v>
          </cell>
          <cell r="I4459" t="str">
            <v>標準書〔Ⅰ〕-</v>
          </cell>
          <cell r="J4459">
            <v>367</v>
          </cell>
        </row>
        <row r="4460">
          <cell r="B4460">
            <v>2750210</v>
          </cell>
          <cell r="C4460" t="str">
            <v>屋内給水(湯)配管</v>
          </cell>
          <cell r="E4460" t="str">
            <v>20A･ﾒｯｷ鋼管･保温(ﾎﾟﾘｽﾁﾚﾝ)共</v>
          </cell>
          <cell r="G4460" t="str">
            <v>栓</v>
          </cell>
          <cell r="H4460">
            <v>17900</v>
          </cell>
          <cell r="I4460" t="str">
            <v>標準書〔Ⅰ〕-</v>
          </cell>
          <cell r="J4460">
            <v>367</v>
          </cell>
        </row>
        <row r="4461">
          <cell r="B4461">
            <v>2760010</v>
          </cell>
          <cell r="C4461" t="str">
            <v>屋外給水配管</v>
          </cell>
          <cell r="E4461" t="str">
            <v>φ13mm･硬質塩ﾋﾞ管･継手･人力掘･深さ300mm</v>
          </cell>
          <cell r="G4461" t="str">
            <v>ｍ</v>
          </cell>
          <cell r="H4461">
            <v>2160</v>
          </cell>
          <cell r="I4461" t="str">
            <v>標準書〔Ⅰ〕-</v>
          </cell>
          <cell r="J4461">
            <v>368</v>
          </cell>
        </row>
        <row r="4462">
          <cell r="B4462">
            <v>2760020</v>
          </cell>
          <cell r="C4462" t="str">
            <v>屋外給水配管</v>
          </cell>
          <cell r="E4462" t="str">
            <v>φ16mm･硬質塩ﾋﾞ管･継手･人力掘･深さ300mm</v>
          </cell>
          <cell r="G4462" t="str">
            <v>ｍ</v>
          </cell>
          <cell r="H4462">
            <v>2200</v>
          </cell>
          <cell r="I4462" t="str">
            <v>標準書〔Ⅰ〕-</v>
          </cell>
          <cell r="J4462">
            <v>368</v>
          </cell>
        </row>
        <row r="4463">
          <cell r="B4463">
            <v>2760030</v>
          </cell>
          <cell r="C4463" t="str">
            <v>屋外給水配管</v>
          </cell>
          <cell r="E4463" t="str">
            <v>φ20mm･硬質塩ﾋﾞ管･継手･人力掘･深さ300mm</v>
          </cell>
          <cell r="G4463" t="str">
            <v>ｍ</v>
          </cell>
          <cell r="H4463">
            <v>2450</v>
          </cell>
          <cell r="I4463" t="str">
            <v>標準書〔Ⅰ〕-</v>
          </cell>
          <cell r="J4463">
            <v>368</v>
          </cell>
        </row>
        <row r="4464">
          <cell r="B4464">
            <v>2760040</v>
          </cell>
          <cell r="C4464" t="str">
            <v>屋外給水配管</v>
          </cell>
          <cell r="E4464" t="str">
            <v>φ25mm･硬質塩ﾋﾞ管･継手･人力掘･深さ300mm</v>
          </cell>
          <cell r="G4464" t="str">
            <v>ｍ</v>
          </cell>
          <cell r="H4464">
            <v>2830</v>
          </cell>
          <cell r="I4464" t="str">
            <v>標準書〔Ⅰ〕-</v>
          </cell>
          <cell r="J4464">
            <v>368</v>
          </cell>
        </row>
        <row r="4465">
          <cell r="B4465">
            <v>2760050</v>
          </cell>
          <cell r="C4465" t="str">
            <v>屋外給水配管</v>
          </cell>
          <cell r="E4465" t="str">
            <v>φ30mm･硬質塩ﾋﾞ管･継手･人力掘･深さ300mm</v>
          </cell>
          <cell r="G4465" t="str">
            <v>ｍ</v>
          </cell>
          <cell r="H4465">
            <v>2940</v>
          </cell>
          <cell r="I4465" t="str">
            <v>標準書〔Ⅰ〕-</v>
          </cell>
          <cell r="J4465">
            <v>368</v>
          </cell>
        </row>
        <row r="4466">
          <cell r="B4466">
            <v>2760060</v>
          </cell>
          <cell r="C4466" t="str">
            <v>屋外給水配管</v>
          </cell>
          <cell r="E4466" t="str">
            <v>φ40mm･硬質塩ﾋﾞ管･継手･人力掘･深さ300mm</v>
          </cell>
          <cell r="G4466" t="str">
            <v>ｍ</v>
          </cell>
          <cell r="H4466">
            <v>3500</v>
          </cell>
          <cell r="I4466" t="str">
            <v>標準書〔Ⅰ〕-</v>
          </cell>
          <cell r="J4466">
            <v>368</v>
          </cell>
        </row>
        <row r="4467">
          <cell r="B4467">
            <v>2760070</v>
          </cell>
          <cell r="C4467" t="str">
            <v>屋外給水配管</v>
          </cell>
          <cell r="E4467" t="str">
            <v>φ50mm･硬質塩ﾋﾞ管･継手･人力掘･深さ300mm</v>
          </cell>
          <cell r="G4467" t="str">
            <v>ｍ</v>
          </cell>
          <cell r="H4467">
            <v>4190</v>
          </cell>
          <cell r="I4467" t="str">
            <v>標準書〔Ⅰ〕-</v>
          </cell>
          <cell r="J4467">
            <v>368</v>
          </cell>
        </row>
        <row r="4468">
          <cell r="B4468">
            <v>2760080</v>
          </cell>
          <cell r="C4468" t="str">
            <v>屋外給水配管</v>
          </cell>
          <cell r="E4468" t="str">
            <v>φ13mm･硬質塩ﾋﾞ管･継手･人力掘･深さ600mm</v>
          </cell>
          <cell r="G4468" t="str">
            <v>ｍ</v>
          </cell>
          <cell r="H4468">
            <v>3470</v>
          </cell>
          <cell r="I4468" t="str">
            <v>標準書〔Ⅰ〕-</v>
          </cell>
          <cell r="J4468">
            <v>368</v>
          </cell>
        </row>
        <row r="4469">
          <cell r="B4469">
            <v>2760090</v>
          </cell>
          <cell r="C4469" t="str">
            <v>屋外給水配管</v>
          </cell>
          <cell r="E4469" t="str">
            <v>φ16mm･硬質塩ﾋﾞ管･継手･人力掘･深さ600mm</v>
          </cell>
          <cell r="G4469" t="str">
            <v>ｍ</v>
          </cell>
          <cell r="H4469">
            <v>3620</v>
          </cell>
          <cell r="I4469" t="str">
            <v>標準書〔Ⅰ〕-</v>
          </cell>
          <cell r="J4469">
            <v>368</v>
          </cell>
        </row>
        <row r="4470">
          <cell r="B4470">
            <v>2760100</v>
          </cell>
          <cell r="C4470" t="str">
            <v>屋外給水配管</v>
          </cell>
          <cell r="E4470" t="str">
            <v>φ20mm･硬質塩ﾋﾞ管･継手･人力掘･深さ600mm</v>
          </cell>
          <cell r="G4470" t="str">
            <v>ｍ</v>
          </cell>
          <cell r="H4470">
            <v>3870</v>
          </cell>
          <cell r="I4470" t="str">
            <v>標準書〔Ⅰ〕-</v>
          </cell>
          <cell r="J4470">
            <v>368</v>
          </cell>
        </row>
        <row r="4471">
          <cell r="B4471">
            <v>2760110</v>
          </cell>
          <cell r="C4471" t="str">
            <v>屋外給水配管</v>
          </cell>
          <cell r="E4471" t="str">
            <v>φ25mm･硬質塩ﾋﾞ管･継手･人力掘･深さ600mm</v>
          </cell>
          <cell r="G4471" t="str">
            <v>ｍ</v>
          </cell>
          <cell r="H4471">
            <v>4250</v>
          </cell>
          <cell r="I4471" t="str">
            <v>標準書〔Ⅰ〕-</v>
          </cell>
          <cell r="J4471">
            <v>368</v>
          </cell>
        </row>
        <row r="4472">
          <cell r="B4472">
            <v>2760120</v>
          </cell>
          <cell r="C4472" t="str">
            <v>屋外給水配管</v>
          </cell>
          <cell r="E4472" t="str">
            <v>φ30mm･硬質塩ﾋﾞ管･継手･人力掘･深さ600mm</v>
          </cell>
          <cell r="G4472" t="str">
            <v>ｍ</v>
          </cell>
          <cell r="H4472">
            <v>4360</v>
          </cell>
          <cell r="I4472" t="str">
            <v>標準書〔Ⅰ〕-</v>
          </cell>
          <cell r="J4472">
            <v>368</v>
          </cell>
        </row>
        <row r="4473">
          <cell r="B4473">
            <v>2760130</v>
          </cell>
          <cell r="C4473" t="str">
            <v>屋外給水配管</v>
          </cell>
          <cell r="E4473" t="str">
            <v>φ40mm･硬質塩ﾋﾞ管･継手･人力掘･深さ600mm</v>
          </cell>
          <cell r="G4473" t="str">
            <v>ｍ</v>
          </cell>
          <cell r="H4473">
            <v>4920</v>
          </cell>
          <cell r="I4473" t="str">
            <v>標準書〔Ⅰ〕-</v>
          </cell>
          <cell r="J4473">
            <v>368</v>
          </cell>
        </row>
        <row r="4474">
          <cell r="B4474">
            <v>2760140</v>
          </cell>
          <cell r="C4474" t="str">
            <v>屋外給水配管</v>
          </cell>
          <cell r="E4474" t="str">
            <v>φ50mm･硬質塩ﾋﾞ管･継手･人力掘･深さ600mm</v>
          </cell>
          <cell r="G4474" t="str">
            <v>ｍ</v>
          </cell>
          <cell r="H4474">
            <v>5610</v>
          </cell>
          <cell r="I4474" t="str">
            <v>標準書〔Ⅰ〕-</v>
          </cell>
          <cell r="J4474">
            <v>368</v>
          </cell>
        </row>
        <row r="4475">
          <cell r="B4475">
            <v>2760150</v>
          </cell>
          <cell r="C4475" t="str">
            <v>屋外給水配管</v>
          </cell>
          <cell r="E4475" t="str">
            <v>φ13mm･硬質塩ﾋﾞ管･継手･人力掘･深さ1,000mm</v>
          </cell>
          <cell r="G4475" t="str">
            <v>ｍ</v>
          </cell>
          <cell r="H4475">
            <v>9700</v>
          </cell>
          <cell r="I4475" t="str">
            <v>標準書〔Ⅰ〕-</v>
          </cell>
          <cell r="J4475">
            <v>368</v>
          </cell>
        </row>
        <row r="4476">
          <cell r="B4476">
            <v>2760160</v>
          </cell>
          <cell r="C4476" t="str">
            <v>屋外給水配管</v>
          </cell>
          <cell r="E4476" t="str">
            <v>φ16mm･硬質塩ﾋﾞ管･継手･人力掘･深さ1,000mm</v>
          </cell>
          <cell r="G4476" t="str">
            <v>ｍ</v>
          </cell>
          <cell r="H4476">
            <v>9850</v>
          </cell>
          <cell r="I4476" t="str">
            <v>標準書〔Ⅰ〕-</v>
          </cell>
          <cell r="J4476">
            <v>368</v>
          </cell>
        </row>
        <row r="4477">
          <cell r="B4477">
            <v>2760170</v>
          </cell>
          <cell r="C4477" t="str">
            <v>屋外給水配管</v>
          </cell>
          <cell r="E4477" t="str">
            <v>φ20mm･硬質塩ﾋﾞ管･継手･人力掘･深さ1,000mm</v>
          </cell>
          <cell r="G4477" t="str">
            <v>ｍ</v>
          </cell>
          <cell r="H4477">
            <v>10200</v>
          </cell>
          <cell r="I4477" t="str">
            <v>標準書〔Ⅰ〕-</v>
          </cell>
          <cell r="J4477">
            <v>368</v>
          </cell>
        </row>
        <row r="4478">
          <cell r="B4478">
            <v>2760180</v>
          </cell>
          <cell r="C4478" t="str">
            <v>屋外給水配管</v>
          </cell>
          <cell r="E4478" t="str">
            <v>φ25mm･硬質塩ﾋﾞ管･継手･人力掘･深さ1,000mm</v>
          </cell>
          <cell r="G4478" t="str">
            <v>ｍ</v>
          </cell>
          <cell r="H4478">
            <v>10500</v>
          </cell>
          <cell r="I4478" t="str">
            <v>標準書〔Ⅰ〕-</v>
          </cell>
          <cell r="J4478">
            <v>368</v>
          </cell>
        </row>
        <row r="4479">
          <cell r="B4479">
            <v>2760190</v>
          </cell>
          <cell r="C4479" t="str">
            <v>屋外給水配管</v>
          </cell>
          <cell r="E4479" t="str">
            <v>φ30mm･硬質塩ﾋﾞ管･継手･人力掘･深さ1,000mm</v>
          </cell>
          <cell r="G4479" t="str">
            <v>ｍ</v>
          </cell>
          <cell r="H4479">
            <v>10700</v>
          </cell>
          <cell r="I4479" t="str">
            <v>標準書〔Ⅰ〕-</v>
          </cell>
          <cell r="J4479">
            <v>368</v>
          </cell>
        </row>
        <row r="4480">
          <cell r="B4480">
            <v>2760200</v>
          </cell>
          <cell r="C4480" t="str">
            <v>屋外給水配管</v>
          </cell>
          <cell r="E4480" t="str">
            <v>φ40mm･硬質塩ﾋﾞ管･継手･人力掘･深さ1,000mm</v>
          </cell>
          <cell r="G4480" t="str">
            <v>ｍ</v>
          </cell>
          <cell r="H4480">
            <v>11300</v>
          </cell>
          <cell r="I4480" t="str">
            <v>標準書〔Ⅰ〕-</v>
          </cell>
          <cell r="J4480">
            <v>368</v>
          </cell>
        </row>
        <row r="4481">
          <cell r="B4481">
            <v>2760210</v>
          </cell>
          <cell r="C4481" t="str">
            <v>屋外給水配管</v>
          </cell>
          <cell r="E4481" t="str">
            <v>φ50mm･硬質塩ﾋﾞ管･継手･人力掘･深さ1,000mm</v>
          </cell>
          <cell r="G4481" t="str">
            <v>ｍ</v>
          </cell>
          <cell r="H4481">
            <v>12100</v>
          </cell>
          <cell r="I4481" t="str">
            <v>標準書〔Ⅰ〕-</v>
          </cell>
          <cell r="J4481">
            <v>368</v>
          </cell>
        </row>
        <row r="4482">
          <cell r="B4482">
            <v>2760220</v>
          </cell>
          <cell r="C4482" t="str">
            <v>屋外給水配管</v>
          </cell>
          <cell r="E4482" t="str">
            <v>φ13mm･硬質塩ﾋﾞ管･継手･機械掘･深さ300mm</v>
          </cell>
          <cell r="G4482" t="str">
            <v>ｍ</v>
          </cell>
          <cell r="H4482">
            <v>1300</v>
          </cell>
          <cell r="I4482" t="str">
            <v>標準書〔Ⅰ〕-</v>
          </cell>
          <cell r="J4482">
            <v>368</v>
          </cell>
        </row>
        <row r="4483">
          <cell r="B4483">
            <v>2760230</v>
          </cell>
          <cell r="C4483" t="str">
            <v>屋外給水配管</v>
          </cell>
          <cell r="E4483" t="str">
            <v>φ16mm･硬質塩ﾋﾞ管･継手･機械掘･深さ300mm</v>
          </cell>
          <cell r="G4483" t="str">
            <v>ｍ</v>
          </cell>
          <cell r="H4483">
            <v>1340</v>
          </cell>
          <cell r="I4483" t="str">
            <v>標準書〔Ⅰ〕-</v>
          </cell>
          <cell r="J4483">
            <v>368</v>
          </cell>
        </row>
        <row r="4484">
          <cell r="B4484">
            <v>2760240</v>
          </cell>
          <cell r="C4484" t="str">
            <v>屋外給水配管</v>
          </cell>
          <cell r="E4484" t="str">
            <v>φ20mm･硬質塩ﾋﾞ管･継手･機械掘･深さ300mm</v>
          </cell>
          <cell r="G4484" t="str">
            <v>ｍ</v>
          </cell>
          <cell r="H4484">
            <v>1590</v>
          </cell>
          <cell r="I4484" t="str">
            <v>標準書〔Ⅰ〕-</v>
          </cell>
          <cell r="J4484">
            <v>368</v>
          </cell>
        </row>
        <row r="4485">
          <cell r="B4485">
            <v>2760250</v>
          </cell>
          <cell r="C4485" t="str">
            <v>屋外給水配管</v>
          </cell>
          <cell r="E4485" t="str">
            <v>φ25mm･硬質塩ﾋﾞ管･継手･機械掘･深さ300mm</v>
          </cell>
          <cell r="G4485" t="str">
            <v>ｍ</v>
          </cell>
          <cell r="H4485">
            <v>1910</v>
          </cell>
          <cell r="I4485" t="str">
            <v>標準書〔Ⅰ〕-</v>
          </cell>
          <cell r="J4485">
            <v>368</v>
          </cell>
        </row>
        <row r="4486">
          <cell r="B4486">
            <v>2760260</v>
          </cell>
          <cell r="C4486" t="str">
            <v>屋外給水配管</v>
          </cell>
          <cell r="E4486" t="str">
            <v>φ30mm･硬質塩ﾋﾞ管･継手･機械掘･深さ300mm</v>
          </cell>
          <cell r="G4486" t="str">
            <v>ｍ</v>
          </cell>
          <cell r="H4486">
            <v>2020</v>
          </cell>
          <cell r="I4486" t="str">
            <v>標準書〔Ⅰ〕-</v>
          </cell>
          <cell r="J4486">
            <v>368</v>
          </cell>
        </row>
        <row r="4487">
          <cell r="B4487">
            <v>2760270</v>
          </cell>
          <cell r="C4487" t="str">
            <v>屋外給水配管</v>
          </cell>
          <cell r="E4487" t="str">
            <v>φ40mm･硬質塩ﾋﾞ管･継手･機械掘･深さ300mm</v>
          </cell>
          <cell r="G4487" t="str">
            <v>ｍ</v>
          </cell>
          <cell r="H4487">
            <v>2510</v>
          </cell>
          <cell r="I4487" t="str">
            <v>標準書〔Ⅰ〕-</v>
          </cell>
          <cell r="J4487">
            <v>368</v>
          </cell>
        </row>
        <row r="4488">
          <cell r="B4488">
            <v>2760280</v>
          </cell>
          <cell r="C4488" t="str">
            <v>屋外給水配管</v>
          </cell>
          <cell r="E4488" t="str">
            <v>φ50mm･硬質塩ﾋﾞ管･継手･機械掘･深さ300mm</v>
          </cell>
          <cell r="G4488" t="str">
            <v>ｍ</v>
          </cell>
          <cell r="H4488">
            <v>3140</v>
          </cell>
          <cell r="I4488" t="str">
            <v>標準書〔Ⅰ〕-</v>
          </cell>
          <cell r="J4488">
            <v>368</v>
          </cell>
        </row>
        <row r="4489">
          <cell r="B4489">
            <v>2760290</v>
          </cell>
          <cell r="C4489" t="str">
            <v>屋外給水配管</v>
          </cell>
          <cell r="E4489" t="str">
            <v>φ13mm･硬質塩ﾋﾞ管･継手･機械掘･深さ600mm</v>
          </cell>
          <cell r="G4489" t="str">
            <v>ｍ</v>
          </cell>
          <cell r="H4489">
            <v>1820</v>
          </cell>
          <cell r="I4489" t="str">
            <v>標準書〔Ⅰ〕-</v>
          </cell>
          <cell r="J4489">
            <v>368</v>
          </cell>
        </row>
        <row r="4490">
          <cell r="B4490">
            <v>2760300</v>
          </cell>
          <cell r="C4490" t="str">
            <v>屋外給水配管</v>
          </cell>
          <cell r="E4490" t="str">
            <v>φ16mm･硬質塩ﾋﾞ管･継手･機械掘･深さ600mm</v>
          </cell>
          <cell r="G4490" t="str">
            <v>ｍ</v>
          </cell>
          <cell r="H4490">
            <v>1910</v>
          </cell>
          <cell r="I4490" t="str">
            <v>標準書〔Ⅰ〕-</v>
          </cell>
          <cell r="J4490">
            <v>368</v>
          </cell>
        </row>
        <row r="4491">
          <cell r="B4491">
            <v>2760310</v>
          </cell>
          <cell r="C4491" t="str">
            <v>屋外給水配管</v>
          </cell>
          <cell r="E4491" t="str">
            <v>φ20mm･硬質塩ﾋﾞ管･継手･機械掘･深さ600mm</v>
          </cell>
          <cell r="G4491" t="str">
            <v>ｍ</v>
          </cell>
          <cell r="H4491">
            <v>2160</v>
          </cell>
          <cell r="I4491" t="str">
            <v>標準書〔Ⅰ〕-</v>
          </cell>
          <cell r="J4491">
            <v>368</v>
          </cell>
        </row>
        <row r="4492">
          <cell r="B4492">
            <v>2760320</v>
          </cell>
          <cell r="C4492" t="str">
            <v>屋外給水配管</v>
          </cell>
          <cell r="E4492" t="str">
            <v>φ25mm･硬質塩ﾋﾞ管･継手･機械掘･深さ600mm</v>
          </cell>
          <cell r="G4492" t="str">
            <v>ｍ</v>
          </cell>
          <cell r="H4492">
            <v>2470</v>
          </cell>
          <cell r="I4492" t="str">
            <v>標準書〔Ⅰ〕-</v>
          </cell>
          <cell r="J4492">
            <v>368</v>
          </cell>
        </row>
        <row r="4493">
          <cell r="B4493">
            <v>2760330</v>
          </cell>
          <cell r="C4493" t="str">
            <v>屋外給水配管</v>
          </cell>
          <cell r="E4493" t="str">
            <v>φ30mm･硬質塩ﾋﾞ管･継手･機械掘･深さ600mm</v>
          </cell>
          <cell r="G4493" t="str">
            <v>ｍ</v>
          </cell>
          <cell r="H4493">
            <v>2580</v>
          </cell>
          <cell r="I4493" t="str">
            <v>標準書〔Ⅰ〕-</v>
          </cell>
          <cell r="J4493">
            <v>368</v>
          </cell>
        </row>
        <row r="4494">
          <cell r="B4494">
            <v>2760340</v>
          </cell>
          <cell r="C4494" t="str">
            <v>屋外給水配管</v>
          </cell>
          <cell r="E4494" t="str">
            <v>φ40mm･硬質塩ﾋﾞ管･継手･機械掘･深さ600mm</v>
          </cell>
          <cell r="G4494" t="str">
            <v>ｍ</v>
          </cell>
          <cell r="H4494">
            <v>3080</v>
          </cell>
          <cell r="I4494" t="str">
            <v>標準書〔Ⅰ〕-</v>
          </cell>
          <cell r="J4494">
            <v>368</v>
          </cell>
        </row>
        <row r="4495">
          <cell r="B4495">
            <v>2760350</v>
          </cell>
          <cell r="C4495" t="str">
            <v>屋外給水配管</v>
          </cell>
          <cell r="E4495" t="str">
            <v>φ50mm･硬質塩ﾋﾞ管･継手･機械掘･深さ600mm</v>
          </cell>
          <cell r="G4495" t="str">
            <v>ｍ</v>
          </cell>
          <cell r="H4495">
            <v>3700</v>
          </cell>
          <cell r="I4495" t="str">
            <v>標準書〔Ⅰ〕-</v>
          </cell>
          <cell r="J4495">
            <v>368</v>
          </cell>
        </row>
        <row r="4496">
          <cell r="B4496">
            <v>2760360</v>
          </cell>
          <cell r="C4496" t="str">
            <v>屋外給水配管</v>
          </cell>
          <cell r="E4496" t="str">
            <v>φ13mm･硬質塩ﾋﾞ管･継手･機械掘･深さ1,000mm</v>
          </cell>
          <cell r="G4496" t="str">
            <v>ｍ</v>
          </cell>
          <cell r="H4496">
            <v>4290</v>
          </cell>
          <cell r="I4496" t="str">
            <v>標準書〔Ⅰ〕-</v>
          </cell>
          <cell r="J4496">
            <v>368</v>
          </cell>
        </row>
        <row r="4497">
          <cell r="B4497">
            <v>2760370</v>
          </cell>
          <cell r="C4497" t="str">
            <v>屋外給水配管</v>
          </cell>
          <cell r="E4497" t="str">
            <v>φ16mm･硬質塩ﾋﾞ管･継手･機械掘･深さ1,000mm</v>
          </cell>
          <cell r="G4497" t="str">
            <v>ｍ</v>
          </cell>
          <cell r="H4497">
            <v>4380</v>
          </cell>
          <cell r="I4497" t="str">
            <v>標準書〔Ⅰ〕-</v>
          </cell>
          <cell r="J4497">
            <v>368</v>
          </cell>
        </row>
        <row r="4498">
          <cell r="B4498">
            <v>2760380</v>
          </cell>
          <cell r="C4498" t="str">
            <v>屋外給水配管</v>
          </cell>
          <cell r="E4498" t="str">
            <v>φ20mm･硬質塩ﾋﾞ管･継手･機械掘･深さ1,000mm</v>
          </cell>
          <cell r="G4498" t="str">
            <v>ｍ</v>
          </cell>
          <cell r="H4498">
            <v>4670</v>
          </cell>
          <cell r="I4498" t="str">
            <v>標準書〔Ⅰ〕-</v>
          </cell>
          <cell r="J4498">
            <v>368</v>
          </cell>
        </row>
        <row r="4499">
          <cell r="B4499">
            <v>2760390</v>
          </cell>
          <cell r="C4499" t="str">
            <v>屋外給水配管</v>
          </cell>
          <cell r="E4499" t="str">
            <v>φ25mm･硬質塩ﾋﾞ管･継手･機械掘･深さ1,000mm</v>
          </cell>
          <cell r="G4499" t="str">
            <v>ｍ</v>
          </cell>
          <cell r="H4499">
            <v>4980</v>
          </cell>
          <cell r="I4499" t="str">
            <v>標準書〔Ⅰ〕-</v>
          </cell>
          <cell r="J4499">
            <v>368</v>
          </cell>
        </row>
        <row r="4500">
          <cell r="B4500">
            <v>2760400</v>
          </cell>
          <cell r="C4500" t="str">
            <v>屋外給水配管</v>
          </cell>
          <cell r="E4500" t="str">
            <v>φ30mm･硬質塩ﾋﾞ管･継手･機械掘･深さ1,000mm</v>
          </cell>
          <cell r="G4500" t="str">
            <v>ｍ</v>
          </cell>
          <cell r="H4500">
            <v>5100</v>
          </cell>
          <cell r="I4500" t="str">
            <v>標準書〔Ⅰ〕-</v>
          </cell>
          <cell r="J4500">
            <v>368</v>
          </cell>
        </row>
        <row r="4501">
          <cell r="B4501">
            <v>2760410</v>
          </cell>
          <cell r="C4501" t="str">
            <v>屋外給水配管</v>
          </cell>
          <cell r="E4501" t="str">
            <v>φ40mm･硬質塩ﾋﾞ管･継手･機械掘･深さ1,000mm</v>
          </cell>
          <cell r="G4501" t="str">
            <v>ｍ</v>
          </cell>
          <cell r="H4501">
            <v>5630</v>
          </cell>
          <cell r="I4501" t="str">
            <v>標準書〔Ⅰ〕-</v>
          </cell>
          <cell r="J4501">
            <v>368</v>
          </cell>
        </row>
        <row r="4502">
          <cell r="B4502">
            <v>2760420</v>
          </cell>
          <cell r="C4502" t="str">
            <v>屋外給水配管</v>
          </cell>
          <cell r="E4502" t="str">
            <v>φ50mm･硬質塩ﾋﾞ管･継手･機械掘･深さ1,000mm</v>
          </cell>
          <cell r="G4502" t="str">
            <v>ｍ</v>
          </cell>
          <cell r="H4502">
            <v>6300</v>
          </cell>
          <cell r="I4502" t="str">
            <v>標準書〔Ⅰ〕-</v>
          </cell>
          <cell r="J4502">
            <v>368</v>
          </cell>
        </row>
        <row r="4503">
          <cell r="B4503">
            <v>2760430</v>
          </cell>
          <cell r="C4503" t="str">
            <v>屋外給水配管</v>
          </cell>
          <cell r="E4503" t="str">
            <v>φ13mm･ﾎﾟﾘｴﾁﾚﾝ管･人力掘･深さ300mm</v>
          </cell>
          <cell r="G4503" t="str">
            <v>ｍ</v>
          </cell>
          <cell r="H4503">
            <v>2290</v>
          </cell>
          <cell r="I4503" t="str">
            <v>標準書〔Ⅰ〕-</v>
          </cell>
          <cell r="J4503">
            <v>368</v>
          </cell>
        </row>
        <row r="4504">
          <cell r="B4504">
            <v>2760440</v>
          </cell>
          <cell r="C4504" t="str">
            <v>屋外給水配管</v>
          </cell>
          <cell r="E4504" t="str">
            <v>φ20mm･ﾎﾟﾘｴﾁﾚﾝ管･人力掘･深さ300mm</v>
          </cell>
          <cell r="G4504" t="str">
            <v>ｍ</v>
          </cell>
          <cell r="H4504">
            <v>2450</v>
          </cell>
          <cell r="I4504" t="str">
            <v>標準書〔Ⅰ〕-</v>
          </cell>
          <cell r="J4504">
            <v>368</v>
          </cell>
        </row>
        <row r="4505">
          <cell r="B4505">
            <v>2760450</v>
          </cell>
          <cell r="C4505" t="str">
            <v>屋外給水配管</v>
          </cell>
          <cell r="E4505" t="str">
            <v>φ25mm･ﾎﾟﾘｴﾁﾚﾝ管･人力掘･深さ300mm</v>
          </cell>
          <cell r="G4505" t="str">
            <v>ｍ</v>
          </cell>
          <cell r="H4505">
            <v>2670</v>
          </cell>
          <cell r="I4505" t="str">
            <v>標準書〔Ⅰ〕-</v>
          </cell>
          <cell r="J4505">
            <v>368</v>
          </cell>
        </row>
        <row r="4506">
          <cell r="B4506">
            <v>2760460</v>
          </cell>
          <cell r="C4506" t="str">
            <v>屋外給水配管</v>
          </cell>
          <cell r="E4506" t="str">
            <v>φ13mm･ﾎﾟﾘｴﾁﾚﾝ管･人力掘･深さ600mm</v>
          </cell>
          <cell r="G4506" t="str">
            <v>ｍ</v>
          </cell>
          <cell r="H4506">
            <v>3600</v>
          </cell>
          <cell r="I4506" t="str">
            <v>標準書〔Ⅰ〕-</v>
          </cell>
          <cell r="J4506">
            <v>368</v>
          </cell>
        </row>
        <row r="4507">
          <cell r="B4507">
            <v>2760470</v>
          </cell>
          <cell r="C4507" t="str">
            <v>屋外給水配管</v>
          </cell>
          <cell r="E4507" t="str">
            <v>φ20mm･ﾎﾟﾘｴﾁﾚﾝ管･人力掘･深さ600mm</v>
          </cell>
          <cell r="G4507" t="str">
            <v>ｍ</v>
          </cell>
          <cell r="H4507">
            <v>3870</v>
          </cell>
          <cell r="I4507" t="str">
            <v>標準書〔Ⅰ〕-</v>
          </cell>
          <cell r="J4507">
            <v>368</v>
          </cell>
        </row>
        <row r="4508">
          <cell r="B4508">
            <v>2760480</v>
          </cell>
          <cell r="C4508" t="str">
            <v>屋外給水配管</v>
          </cell>
          <cell r="E4508" t="str">
            <v>φ25mm･ﾎﾟﾘｴﾁﾚﾝ管･人力掘･深さ600mm</v>
          </cell>
          <cell r="G4508" t="str">
            <v>ｍ</v>
          </cell>
          <cell r="H4508">
            <v>4090</v>
          </cell>
          <cell r="I4508" t="str">
            <v>標準書〔Ⅰ〕-</v>
          </cell>
          <cell r="J4508">
            <v>368</v>
          </cell>
        </row>
        <row r="4509">
          <cell r="B4509">
            <v>2760490</v>
          </cell>
          <cell r="C4509" t="str">
            <v>屋外給水配管</v>
          </cell>
          <cell r="E4509" t="str">
            <v>φ13mm･ﾎﾟﾘｴﾁﾚﾝ管･人力掘･深さ1,000mm</v>
          </cell>
          <cell r="G4509" t="str">
            <v>ｍ</v>
          </cell>
          <cell r="H4509">
            <v>9830</v>
          </cell>
          <cell r="I4509" t="str">
            <v>標準書〔Ⅰ〕-</v>
          </cell>
          <cell r="J4509">
            <v>369</v>
          </cell>
        </row>
        <row r="4510">
          <cell r="B4510">
            <v>2760500</v>
          </cell>
          <cell r="C4510" t="str">
            <v>屋外給水配管</v>
          </cell>
          <cell r="E4510" t="str">
            <v>φ20mm･ﾎﾟﾘｴﾁﾚﾝ管･人力掘･深さ1,000mm</v>
          </cell>
          <cell r="G4510" t="str">
            <v>ｍ</v>
          </cell>
          <cell r="H4510">
            <v>10200</v>
          </cell>
          <cell r="I4510" t="str">
            <v>標準書〔Ⅰ〕-</v>
          </cell>
          <cell r="J4510">
            <v>369</v>
          </cell>
        </row>
        <row r="4511">
          <cell r="B4511">
            <v>2760510</v>
          </cell>
          <cell r="C4511" t="str">
            <v>屋外給水配管</v>
          </cell>
          <cell r="E4511" t="str">
            <v>φ25mm･ﾎﾟﾘｴﾁﾚﾝ管･人力掘･深さ1,000mm</v>
          </cell>
          <cell r="G4511" t="str">
            <v>ｍ</v>
          </cell>
          <cell r="H4511">
            <v>10400</v>
          </cell>
          <cell r="I4511" t="str">
            <v>標準書〔Ⅰ〕-</v>
          </cell>
          <cell r="J4511">
            <v>369</v>
          </cell>
        </row>
        <row r="4512">
          <cell r="B4512">
            <v>2760520</v>
          </cell>
          <cell r="C4512" t="str">
            <v>屋外給水配管</v>
          </cell>
          <cell r="E4512" t="str">
            <v>φ13mm･ﾎﾟﾘｴﾁﾚﾝ管･機械掘･深さ300mm</v>
          </cell>
          <cell r="G4512" t="str">
            <v>ｍ</v>
          </cell>
          <cell r="H4512">
            <v>1430</v>
          </cell>
          <cell r="I4512" t="str">
            <v>標準書〔Ⅰ〕-</v>
          </cell>
          <cell r="J4512">
            <v>369</v>
          </cell>
        </row>
        <row r="4513">
          <cell r="B4513">
            <v>2760530</v>
          </cell>
          <cell r="C4513" t="str">
            <v>屋外給水配管</v>
          </cell>
          <cell r="E4513" t="str">
            <v>φ20mm･ﾎﾟﾘｴﾁﾚﾝ管･機械掘･深さ300mm</v>
          </cell>
          <cell r="G4513" t="str">
            <v>ｍ</v>
          </cell>
          <cell r="H4513">
            <v>1590</v>
          </cell>
          <cell r="I4513" t="str">
            <v>標準書〔Ⅰ〕-</v>
          </cell>
          <cell r="J4513">
            <v>369</v>
          </cell>
        </row>
        <row r="4514">
          <cell r="B4514">
            <v>2760540</v>
          </cell>
          <cell r="C4514" t="str">
            <v>屋外給水配管</v>
          </cell>
          <cell r="E4514" t="str">
            <v>φ25mm･ﾎﾟﾘｴﾁﾚﾝ管･機械掘･深さ300mm</v>
          </cell>
          <cell r="G4514" t="str">
            <v>ｍ</v>
          </cell>
          <cell r="H4514">
            <v>1740</v>
          </cell>
          <cell r="I4514" t="str">
            <v>標準書〔Ⅰ〕-</v>
          </cell>
          <cell r="J4514">
            <v>369</v>
          </cell>
        </row>
        <row r="4515">
          <cell r="B4515">
            <v>2760550</v>
          </cell>
          <cell r="C4515" t="str">
            <v>屋外給水配管</v>
          </cell>
          <cell r="E4515" t="str">
            <v>φ13mm･ﾎﾟﾘｴﾁﾚﾝ管･機械掘･深さ600mm</v>
          </cell>
          <cell r="G4515" t="str">
            <v>ｍ</v>
          </cell>
          <cell r="H4515">
            <v>1950</v>
          </cell>
          <cell r="I4515" t="str">
            <v>標準書〔Ⅰ〕-</v>
          </cell>
          <cell r="J4515">
            <v>369</v>
          </cell>
        </row>
        <row r="4516">
          <cell r="B4516">
            <v>2760560</v>
          </cell>
          <cell r="C4516" t="str">
            <v>屋外給水配管</v>
          </cell>
          <cell r="E4516" t="str">
            <v>φ20mm･ﾎﾟﾘｴﾁﾚﾝ管･機械掘･深さ600mm</v>
          </cell>
          <cell r="G4516" t="str">
            <v>ｍ</v>
          </cell>
          <cell r="H4516">
            <v>2150</v>
          </cell>
          <cell r="I4516" t="str">
            <v>標準書〔Ⅰ〕-</v>
          </cell>
          <cell r="J4516">
            <v>369</v>
          </cell>
        </row>
        <row r="4517">
          <cell r="B4517">
            <v>2760570</v>
          </cell>
          <cell r="C4517" t="str">
            <v>屋外給水配管</v>
          </cell>
          <cell r="E4517" t="str">
            <v>φ25mm･ﾎﾟﾘｴﾁﾚﾝ管･機械掘･深さ600mm</v>
          </cell>
          <cell r="G4517" t="str">
            <v>ｍ</v>
          </cell>
          <cell r="H4517">
            <v>2310</v>
          </cell>
          <cell r="I4517" t="str">
            <v>標準書〔Ⅰ〕-</v>
          </cell>
          <cell r="J4517">
            <v>369</v>
          </cell>
        </row>
        <row r="4518">
          <cell r="B4518">
            <v>2760580</v>
          </cell>
          <cell r="C4518" t="str">
            <v>屋外給水配管</v>
          </cell>
          <cell r="E4518" t="str">
            <v>φ13mm･ﾎﾟﾘｴﾁﾚﾝ管･機械掘･深さ1,000mm</v>
          </cell>
          <cell r="G4518" t="str">
            <v>ｍ</v>
          </cell>
          <cell r="H4518">
            <v>4420</v>
          </cell>
          <cell r="I4518" t="str">
            <v>標準書〔Ⅰ〕-</v>
          </cell>
          <cell r="J4518">
            <v>369</v>
          </cell>
        </row>
        <row r="4519">
          <cell r="B4519">
            <v>2760590</v>
          </cell>
          <cell r="C4519" t="str">
            <v>屋外給水配管</v>
          </cell>
          <cell r="E4519" t="str">
            <v>φ20mm･ﾎﾟﾘｴﾁﾚﾝ管･機械掘･深さ1,000mm</v>
          </cell>
          <cell r="G4519" t="str">
            <v>ｍ</v>
          </cell>
          <cell r="H4519">
            <v>4660</v>
          </cell>
          <cell r="I4519" t="str">
            <v>標準書〔Ⅰ〕-</v>
          </cell>
          <cell r="J4519">
            <v>369</v>
          </cell>
        </row>
        <row r="4520">
          <cell r="B4520">
            <v>2760600</v>
          </cell>
          <cell r="C4520" t="str">
            <v>屋外給水配管</v>
          </cell>
          <cell r="E4520" t="str">
            <v>φ25mm･ﾎﾟﾘｴﾁﾚﾝ管･機械掘･深さ1,000mm</v>
          </cell>
          <cell r="G4520" t="str">
            <v>ｍ</v>
          </cell>
          <cell r="H4520">
            <v>4820</v>
          </cell>
          <cell r="I4520" t="str">
            <v>標準書〔Ⅰ〕-</v>
          </cell>
          <cell r="J4520">
            <v>369</v>
          </cell>
        </row>
        <row r="4521">
          <cell r="B4521">
            <v>2760610</v>
          </cell>
          <cell r="C4521" t="str">
            <v>屋外給水配管</v>
          </cell>
          <cell r="E4521" t="str">
            <v>15A･塩ﾋﾞ鋼管･継手･人力掘･深さ300mm</v>
          </cell>
          <cell r="G4521" t="str">
            <v>ｍ</v>
          </cell>
          <cell r="H4521">
            <v>3230</v>
          </cell>
          <cell r="I4521" t="str">
            <v>標準書〔Ⅰ〕-</v>
          </cell>
          <cell r="J4521">
            <v>369</v>
          </cell>
        </row>
        <row r="4522">
          <cell r="B4522">
            <v>2760620</v>
          </cell>
          <cell r="C4522" t="str">
            <v>屋外給水配管</v>
          </cell>
          <cell r="E4522" t="str">
            <v>20A･塩ﾋﾞ鋼管･継手･人力掘･深さ300mm</v>
          </cell>
          <cell r="G4522" t="str">
            <v>ｍ</v>
          </cell>
          <cell r="H4522">
            <v>3450</v>
          </cell>
          <cell r="I4522" t="str">
            <v>標準書〔Ⅰ〕-</v>
          </cell>
          <cell r="J4522">
            <v>369</v>
          </cell>
        </row>
        <row r="4523">
          <cell r="B4523">
            <v>2760630</v>
          </cell>
          <cell r="C4523" t="str">
            <v>屋外給水配管</v>
          </cell>
          <cell r="E4523" t="str">
            <v>25A･塩ﾋﾞ鋼管･継手･人力掘･深さ300mm</v>
          </cell>
          <cell r="G4523" t="str">
            <v>ｍ</v>
          </cell>
          <cell r="H4523">
            <v>4130</v>
          </cell>
          <cell r="I4523" t="str">
            <v>標準書〔Ⅰ〕-</v>
          </cell>
          <cell r="J4523">
            <v>369</v>
          </cell>
        </row>
        <row r="4524">
          <cell r="B4524">
            <v>2760640</v>
          </cell>
          <cell r="C4524" t="str">
            <v>屋外給水配管</v>
          </cell>
          <cell r="E4524" t="str">
            <v>32A･塩ﾋﾞ鋼管･継手･人力掘･深さ300mm</v>
          </cell>
          <cell r="G4524" t="str">
            <v>ｍ</v>
          </cell>
          <cell r="H4524">
            <v>4840</v>
          </cell>
          <cell r="I4524" t="str">
            <v>標準書〔Ⅰ〕-</v>
          </cell>
          <cell r="J4524">
            <v>369</v>
          </cell>
        </row>
        <row r="4525">
          <cell r="B4525">
            <v>2760650</v>
          </cell>
          <cell r="C4525" t="str">
            <v>屋外給水配管</v>
          </cell>
          <cell r="E4525" t="str">
            <v>40A･塩ﾋﾞ鋼管･継手･人力掘･深さ300mm</v>
          </cell>
          <cell r="G4525" t="str">
            <v>ｍ</v>
          </cell>
          <cell r="H4525">
            <v>5340</v>
          </cell>
          <cell r="I4525" t="str">
            <v>標準書〔Ⅰ〕-</v>
          </cell>
          <cell r="J4525">
            <v>369</v>
          </cell>
        </row>
        <row r="4526">
          <cell r="B4526">
            <v>2760660</v>
          </cell>
          <cell r="C4526" t="str">
            <v>屋外給水配管</v>
          </cell>
          <cell r="E4526" t="str">
            <v>50A･塩ﾋﾞ鋼管･継手･人力掘･深さ300mm</v>
          </cell>
          <cell r="G4526" t="str">
            <v>ｍ</v>
          </cell>
          <cell r="H4526">
            <v>6540</v>
          </cell>
          <cell r="I4526" t="str">
            <v>標準書〔Ⅰ〕-</v>
          </cell>
          <cell r="J4526">
            <v>369</v>
          </cell>
        </row>
        <row r="4527">
          <cell r="B4527">
            <v>2760670</v>
          </cell>
          <cell r="C4527" t="str">
            <v>屋外給水配管</v>
          </cell>
          <cell r="E4527" t="str">
            <v>65A･塩ﾋﾞ鋼管･継手･人力掘･深さ300mm</v>
          </cell>
          <cell r="G4527" t="str">
            <v>ｍ</v>
          </cell>
          <cell r="H4527">
            <v>8290</v>
          </cell>
          <cell r="I4527" t="str">
            <v>標準書〔Ⅰ〕-</v>
          </cell>
          <cell r="J4527">
            <v>369</v>
          </cell>
        </row>
        <row r="4528">
          <cell r="B4528">
            <v>2760680</v>
          </cell>
          <cell r="C4528" t="str">
            <v>屋外給水配管</v>
          </cell>
          <cell r="E4528" t="str">
            <v>15A･塩ﾋﾞ鋼管･継手･人力掘･深さ600mm</v>
          </cell>
          <cell r="G4528" t="str">
            <v>ｍ</v>
          </cell>
          <cell r="H4528">
            <v>4650</v>
          </cell>
          <cell r="I4528" t="str">
            <v>標準書〔Ⅰ〕-</v>
          </cell>
          <cell r="J4528">
            <v>369</v>
          </cell>
        </row>
        <row r="4529">
          <cell r="B4529">
            <v>2760690</v>
          </cell>
          <cell r="C4529" t="str">
            <v>屋外給水配管</v>
          </cell>
          <cell r="E4529" t="str">
            <v>20A･塩ﾋﾞ鋼管･継手･人力掘･深さ600mm</v>
          </cell>
          <cell r="G4529" t="str">
            <v>ｍ</v>
          </cell>
          <cell r="H4529">
            <v>4870</v>
          </cell>
          <cell r="I4529" t="str">
            <v>標準書〔Ⅰ〕-</v>
          </cell>
          <cell r="J4529">
            <v>369</v>
          </cell>
        </row>
        <row r="4530">
          <cell r="B4530">
            <v>2760700</v>
          </cell>
          <cell r="C4530" t="str">
            <v>屋外給水配管</v>
          </cell>
          <cell r="E4530" t="str">
            <v>25A･塩ﾋﾞ鋼管･継手･人力掘･深さ600mm</v>
          </cell>
          <cell r="G4530" t="str">
            <v>ｍ</v>
          </cell>
          <cell r="H4530">
            <v>5550</v>
          </cell>
          <cell r="I4530" t="str">
            <v>標準書〔Ⅰ〕-</v>
          </cell>
          <cell r="J4530">
            <v>369</v>
          </cell>
        </row>
        <row r="4531">
          <cell r="B4531">
            <v>2760710</v>
          </cell>
          <cell r="C4531" t="str">
            <v>屋外給水配管</v>
          </cell>
          <cell r="E4531" t="str">
            <v>32A･塩ﾋﾞ鋼管･継手･人力掘･深さ600mm</v>
          </cell>
          <cell r="G4531" t="str">
            <v>ｍ</v>
          </cell>
          <cell r="H4531">
            <v>6260</v>
          </cell>
          <cell r="I4531" t="str">
            <v>標準書〔Ⅰ〕-</v>
          </cell>
          <cell r="J4531">
            <v>369</v>
          </cell>
        </row>
        <row r="4532">
          <cell r="B4532">
            <v>2760720</v>
          </cell>
          <cell r="C4532" t="str">
            <v>屋外給水配管</v>
          </cell>
          <cell r="E4532" t="str">
            <v>40A･塩ﾋﾞ鋼管･継手･人力掘･深さ600mm</v>
          </cell>
          <cell r="G4532" t="str">
            <v>ｍ</v>
          </cell>
          <cell r="H4532">
            <v>6760</v>
          </cell>
          <cell r="I4532" t="str">
            <v>標準書〔Ⅰ〕-</v>
          </cell>
          <cell r="J4532">
            <v>369</v>
          </cell>
        </row>
        <row r="4533">
          <cell r="B4533">
            <v>2760730</v>
          </cell>
          <cell r="C4533" t="str">
            <v>屋外給水配管</v>
          </cell>
          <cell r="E4533" t="str">
            <v>50A･塩ﾋﾞ鋼管･継手･人力掘･深さ600mm</v>
          </cell>
          <cell r="G4533" t="str">
            <v>ｍ</v>
          </cell>
          <cell r="H4533">
            <v>7960</v>
          </cell>
          <cell r="I4533" t="str">
            <v>標準書〔Ⅰ〕-</v>
          </cell>
          <cell r="J4533">
            <v>369</v>
          </cell>
        </row>
        <row r="4534">
          <cell r="B4534">
            <v>2760740</v>
          </cell>
          <cell r="C4534" t="str">
            <v>屋外給水配管</v>
          </cell>
          <cell r="E4534" t="str">
            <v>65A･塩ﾋﾞ鋼管･継手･人力掘･深さ600mm</v>
          </cell>
          <cell r="G4534" t="str">
            <v>ｍ</v>
          </cell>
          <cell r="H4534">
            <v>9820</v>
          </cell>
          <cell r="I4534" t="str">
            <v>標準書〔Ⅰ〕-</v>
          </cell>
          <cell r="J4534">
            <v>369</v>
          </cell>
        </row>
        <row r="4535">
          <cell r="B4535">
            <v>2760750</v>
          </cell>
          <cell r="C4535" t="str">
            <v>屋外給水配管</v>
          </cell>
          <cell r="E4535" t="str">
            <v>15A･塩ﾋﾞ鋼管･継手･人力掘･深さ1,000mm</v>
          </cell>
          <cell r="G4535" t="str">
            <v>ｍ</v>
          </cell>
          <cell r="H4535">
            <v>10800</v>
          </cell>
          <cell r="I4535" t="str">
            <v>標準書〔Ⅰ〕-</v>
          </cell>
          <cell r="J4535">
            <v>369</v>
          </cell>
        </row>
        <row r="4536">
          <cell r="B4536">
            <v>2760760</v>
          </cell>
          <cell r="C4536" t="str">
            <v>屋外給水配管</v>
          </cell>
          <cell r="E4536" t="str">
            <v>20A･塩ﾋﾞ鋼管･継手･人力掘･深さ1,000mm</v>
          </cell>
          <cell r="G4536" t="str">
            <v>ｍ</v>
          </cell>
          <cell r="H4536">
            <v>11200</v>
          </cell>
          <cell r="I4536" t="str">
            <v>標準書〔Ⅰ〕-</v>
          </cell>
          <cell r="J4536">
            <v>369</v>
          </cell>
        </row>
        <row r="4537">
          <cell r="B4537">
            <v>2760770</v>
          </cell>
          <cell r="C4537" t="str">
            <v>屋外給水配管</v>
          </cell>
          <cell r="E4537" t="str">
            <v>25A･塩ﾋﾞ鋼管･継手･人力掘･深さ1,000mm</v>
          </cell>
          <cell r="G4537" t="str">
            <v>ｍ</v>
          </cell>
          <cell r="H4537">
            <v>11800</v>
          </cell>
          <cell r="I4537" t="str">
            <v>標準書〔Ⅰ〕-</v>
          </cell>
          <cell r="J4537">
            <v>369</v>
          </cell>
        </row>
        <row r="4538">
          <cell r="B4538">
            <v>2760780</v>
          </cell>
          <cell r="C4538" t="str">
            <v>屋外給水配管</v>
          </cell>
          <cell r="E4538" t="str">
            <v>32A･塩ﾋﾞ鋼管･継手･人力掘･深さ1,000mm</v>
          </cell>
          <cell r="G4538" t="str">
            <v>ｍ</v>
          </cell>
          <cell r="H4538">
            <v>12700</v>
          </cell>
          <cell r="I4538" t="str">
            <v>標準書〔Ⅰ〕-</v>
          </cell>
          <cell r="J4538">
            <v>369</v>
          </cell>
        </row>
        <row r="4539">
          <cell r="B4539">
            <v>2760790</v>
          </cell>
          <cell r="C4539" t="str">
            <v>屋外給水配管</v>
          </cell>
          <cell r="E4539" t="str">
            <v>40A･塩ﾋﾞ鋼管･継手･人力掘･深さ1,000mm</v>
          </cell>
          <cell r="G4539" t="str">
            <v>ｍ</v>
          </cell>
          <cell r="H4539">
            <v>13200</v>
          </cell>
          <cell r="I4539" t="str">
            <v>標準書〔Ⅰ〕-</v>
          </cell>
          <cell r="J4539">
            <v>369</v>
          </cell>
        </row>
        <row r="4540">
          <cell r="B4540">
            <v>2760800</v>
          </cell>
          <cell r="C4540" t="str">
            <v>屋外給水配管</v>
          </cell>
          <cell r="E4540" t="str">
            <v>50A･塩ﾋﾞ鋼管･継手･人力掘･深さ1,000mm</v>
          </cell>
          <cell r="G4540" t="str">
            <v>ｍ</v>
          </cell>
          <cell r="H4540">
            <v>14500</v>
          </cell>
          <cell r="I4540" t="str">
            <v>標準書〔Ⅰ〕-</v>
          </cell>
          <cell r="J4540">
            <v>369</v>
          </cell>
        </row>
        <row r="4541">
          <cell r="B4541">
            <v>2760810</v>
          </cell>
          <cell r="C4541" t="str">
            <v>屋外給水配管</v>
          </cell>
          <cell r="E4541" t="str">
            <v>65A･塩ﾋﾞ鋼管･継手･人力掘･深さ1,000mm</v>
          </cell>
          <cell r="G4541" t="str">
            <v>ｍ</v>
          </cell>
          <cell r="H4541">
            <v>16400</v>
          </cell>
          <cell r="I4541" t="str">
            <v>標準書〔Ⅰ〕-</v>
          </cell>
          <cell r="J4541">
            <v>369</v>
          </cell>
        </row>
        <row r="4542">
          <cell r="B4542">
            <v>2760820</v>
          </cell>
          <cell r="C4542" t="str">
            <v>屋外給水配管</v>
          </cell>
          <cell r="E4542" t="str">
            <v>15A･塩ﾋﾞ鋼管･継手･機械掘･深さ300mm</v>
          </cell>
          <cell r="G4542" t="str">
            <v>ｍ</v>
          </cell>
          <cell r="H4542">
            <v>2380</v>
          </cell>
          <cell r="I4542" t="str">
            <v>標準書〔Ⅰ〕-</v>
          </cell>
          <cell r="J4542">
            <v>369</v>
          </cell>
        </row>
        <row r="4543">
          <cell r="B4543">
            <v>2760830</v>
          </cell>
          <cell r="C4543" t="str">
            <v>屋外給水配管</v>
          </cell>
          <cell r="E4543" t="str">
            <v>20A･塩ﾋﾞ鋼管･継手･機械掘･深さ300mm</v>
          </cell>
          <cell r="G4543" t="str">
            <v>ｍ</v>
          </cell>
          <cell r="H4543">
            <v>2600</v>
          </cell>
          <cell r="I4543" t="str">
            <v>標準書〔Ⅰ〕-</v>
          </cell>
          <cell r="J4543">
            <v>369</v>
          </cell>
        </row>
        <row r="4544">
          <cell r="B4544">
            <v>2760840</v>
          </cell>
          <cell r="C4544" t="str">
            <v>屋外給水配管</v>
          </cell>
          <cell r="E4544" t="str">
            <v>25A･塩ﾋﾞ鋼管･継手･機械掘･深さ300mm</v>
          </cell>
          <cell r="G4544" t="str">
            <v>ｍ</v>
          </cell>
          <cell r="H4544">
            <v>3210</v>
          </cell>
          <cell r="I4544" t="str">
            <v>標準書〔Ⅰ〕-</v>
          </cell>
          <cell r="J4544">
            <v>369</v>
          </cell>
        </row>
        <row r="4545">
          <cell r="B4545">
            <v>2760850</v>
          </cell>
          <cell r="C4545" t="str">
            <v>屋外給水配管</v>
          </cell>
          <cell r="E4545" t="str">
            <v>32A･塩ﾋﾞ鋼管･継手･機械掘･深さ300mm</v>
          </cell>
          <cell r="G4545" t="str">
            <v>ｍ</v>
          </cell>
          <cell r="H4545">
            <v>3920</v>
          </cell>
          <cell r="I4545" t="str">
            <v>標準書〔Ⅰ〕-</v>
          </cell>
          <cell r="J4545">
            <v>369</v>
          </cell>
        </row>
        <row r="4546">
          <cell r="B4546">
            <v>2760860</v>
          </cell>
          <cell r="C4546" t="str">
            <v>屋外給水配管</v>
          </cell>
          <cell r="E4546" t="str">
            <v>40A･塩ﾋﾞ鋼管･継手･機械掘･深さ300mm</v>
          </cell>
          <cell r="G4546" t="str">
            <v>ｍ</v>
          </cell>
          <cell r="H4546">
            <v>4350</v>
          </cell>
          <cell r="I4546" t="str">
            <v>標準書〔Ⅰ〕-</v>
          </cell>
          <cell r="J4546">
            <v>369</v>
          </cell>
        </row>
        <row r="4547">
          <cell r="B4547">
            <v>2760870</v>
          </cell>
          <cell r="C4547" t="str">
            <v>屋外給水配管</v>
          </cell>
          <cell r="E4547" t="str">
            <v>50A･塩ﾋﾞ鋼管･継手･機械掘･深さ300mm</v>
          </cell>
          <cell r="G4547" t="str">
            <v>ｍ</v>
          </cell>
          <cell r="H4547">
            <v>5480</v>
          </cell>
          <cell r="I4547" t="str">
            <v>標準書〔Ⅰ〕-</v>
          </cell>
          <cell r="J4547">
            <v>369</v>
          </cell>
        </row>
        <row r="4548">
          <cell r="B4548">
            <v>2760880</v>
          </cell>
          <cell r="C4548" t="str">
            <v>屋外給水配管</v>
          </cell>
          <cell r="E4548" t="str">
            <v>65A･塩ﾋﾞ鋼管･継手･機械掘･深さ300mm</v>
          </cell>
          <cell r="G4548" t="str">
            <v>ｍ</v>
          </cell>
          <cell r="H4548">
            <v>7170</v>
          </cell>
          <cell r="I4548" t="str">
            <v>標準書〔Ⅰ〕-</v>
          </cell>
          <cell r="J4548">
            <v>369</v>
          </cell>
        </row>
        <row r="4549">
          <cell r="B4549">
            <v>2760890</v>
          </cell>
          <cell r="C4549" t="str">
            <v>屋外給水配管</v>
          </cell>
          <cell r="E4549" t="str">
            <v>15A･塩ﾋﾞ鋼管･継手･機械掘･深さ600mm</v>
          </cell>
          <cell r="G4549" t="str">
            <v>ｍ</v>
          </cell>
          <cell r="H4549">
            <v>2940</v>
          </cell>
          <cell r="I4549" t="str">
            <v>標準書〔Ⅰ〕-</v>
          </cell>
          <cell r="J4549">
            <v>369</v>
          </cell>
        </row>
        <row r="4550">
          <cell r="B4550">
            <v>2760900</v>
          </cell>
          <cell r="C4550" t="str">
            <v>屋外給水配管</v>
          </cell>
          <cell r="E4550" t="str">
            <v>20A･塩ﾋﾞ鋼管･継手･機械掘･深さ600mm</v>
          </cell>
          <cell r="G4550" t="str">
            <v>ｍ</v>
          </cell>
          <cell r="H4550">
            <v>3160</v>
          </cell>
          <cell r="I4550" t="str">
            <v>標準書〔Ⅰ〕-</v>
          </cell>
          <cell r="J4550">
            <v>369</v>
          </cell>
        </row>
        <row r="4551">
          <cell r="B4551">
            <v>2760910</v>
          </cell>
          <cell r="C4551" t="str">
            <v>屋外給水配管</v>
          </cell>
          <cell r="E4551" t="str">
            <v>25A･塩ﾋﾞ鋼管･継手･機械掘･深さ600mm</v>
          </cell>
          <cell r="G4551" t="str">
            <v>ｍ</v>
          </cell>
          <cell r="H4551">
            <v>3770</v>
          </cell>
          <cell r="I4551" t="str">
            <v>標準書〔Ⅰ〕-</v>
          </cell>
          <cell r="J4551">
            <v>369</v>
          </cell>
        </row>
        <row r="4552">
          <cell r="B4552">
            <v>2760920</v>
          </cell>
          <cell r="C4552" t="str">
            <v>屋外給水配管</v>
          </cell>
          <cell r="E4552" t="str">
            <v>32A･塩ﾋﾞ鋼管･継手･機械掘･深さ600mm</v>
          </cell>
          <cell r="G4552" t="str">
            <v>ｍ</v>
          </cell>
          <cell r="H4552">
            <v>4480</v>
          </cell>
          <cell r="I4552" t="str">
            <v>標準書〔Ⅰ〕-</v>
          </cell>
          <cell r="J4552">
            <v>369</v>
          </cell>
        </row>
        <row r="4553">
          <cell r="B4553">
            <v>2760930</v>
          </cell>
          <cell r="C4553" t="str">
            <v>屋外給水配管</v>
          </cell>
          <cell r="E4553" t="str">
            <v>40A･塩ﾋﾞ鋼管･継手･機械掘･深さ600mm</v>
          </cell>
          <cell r="G4553" t="str">
            <v>ｍ</v>
          </cell>
          <cell r="H4553">
            <v>4920</v>
          </cell>
          <cell r="I4553" t="str">
            <v>標準書〔Ⅰ〕-</v>
          </cell>
          <cell r="J4553">
            <v>369</v>
          </cell>
        </row>
        <row r="4554">
          <cell r="B4554">
            <v>2760940</v>
          </cell>
          <cell r="C4554" t="str">
            <v>屋外給水配管</v>
          </cell>
          <cell r="E4554" t="str">
            <v>50A･塩ﾋﾞ鋼管･継手･機械掘･深さ600mm</v>
          </cell>
          <cell r="G4554" t="str">
            <v>ｍ</v>
          </cell>
          <cell r="H4554">
            <v>6050</v>
          </cell>
          <cell r="I4554" t="str">
            <v>標準書〔Ⅰ〕-</v>
          </cell>
          <cell r="J4554">
            <v>369</v>
          </cell>
        </row>
        <row r="4555">
          <cell r="B4555">
            <v>2760950</v>
          </cell>
          <cell r="C4555" t="str">
            <v>屋外給水配管</v>
          </cell>
          <cell r="E4555" t="str">
            <v>65A･塩ﾋﾞ鋼管･継手･機械掘･深さ600mm</v>
          </cell>
          <cell r="G4555" t="str">
            <v>ｍ</v>
          </cell>
          <cell r="H4555">
            <v>7780</v>
          </cell>
          <cell r="I4555" t="str">
            <v>標準書〔Ⅰ〕-</v>
          </cell>
          <cell r="J4555">
            <v>369</v>
          </cell>
        </row>
        <row r="4556">
          <cell r="B4556">
            <v>2760960</v>
          </cell>
          <cell r="C4556" t="str">
            <v>屋外給水配管</v>
          </cell>
          <cell r="E4556" t="str">
            <v>15A･塩ﾋﾞ鋼管･継手･機械掘･深さ1,000mm</v>
          </cell>
          <cell r="G4556" t="str">
            <v>ｍ</v>
          </cell>
          <cell r="H4556">
            <v>5410</v>
          </cell>
          <cell r="I4556" t="str">
            <v>標準書〔Ⅰ〕-</v>
          </cell>
          <cell r="J4556">
            <v>369</v>
          </cell>
        </row>
        <row r="4557">
          <cell r="B4557">
            <v>2760970</v>
          </cell>
          <cell r="C4557" t="str">
            <v>屋外給水配管</v>
          </cell>
          <cell r="E4557" t="str">
            <v>20A･塩ﾋﾞ鋼管･継手･機械掘･深さ1,000mm</v>
          </cell>
          <cell r="G4557" t="str">
            <v>ｍ</v>
          </cell>
          <cell r="H4557">
            <v>5670</v>
          </cell>
          <cell r="I4557" t="str">
            <v>標準書〔Ⅰ〕-</v>
          </cell>
          <cell r="J4557">
            <v>370</v>
          </cell>
        </row>
        <row r="4558">
          <cell r="B4558">
            <v>2760980</v>
          </cell>
          <cell r="C4558" t="str">
            <v>屋外給水配管</v>
          </cell>
          <cell r="E4558" t="str">
            <v>25A･塩ﾋﾞ鋼管･継手･機械掘･深さ1,000mm</v>
          </cell>
          <cell r="G4558" t="str">
            <v>ｍ</v>
          </cell>
          <cell r="H4558">
            <v>6280</v>
          </cell>
          <cell r="I4558" t="str">
            <v>標準書〔Ⅰ〕-</v>
          </cell>
          <cell r="J4558">
            <v>370</v>
          </cell>
        </row>
        <row r="4559">
          <cell r="B4559">
            <v>2760990</v>
          </cell>
          <cell r="C4559" t="str">
            <v>屋外給水配管</v>
          </cell>
          <cell r="E4559" t="str">
            <v>32A･塩ﾋﾞ鋼管･継手･機械掘･深さ1,000mm</v>
          </cell>
          <cell r="G4559" t="str">
            <v>ｍ</v>
          </cell>
          <cell r="H4559">
            <v>7040</v>
          </cell>
          <cell r="I4559" t="str">
            <v>標準書〔Ⅰ〕-</v>
          </cell>
          <cell r="J4559">
            <v>370</v>
          </cell>
        </row>
        <row r="4560">
          <cell r="B4560">
            <v>2761000</v>
          </cell>
          <cell r="C4560" t="str">
            <v>屋外給水配管</v>
          </cell>
          <cell r="E4560" t="str">
            <v>40A･塩ﾋﾞ鋼管･継手･機械掘･深さ1,000mm</v>
          </cell>
          <cell r="G4560" t="str">
            <v>ｍ</v>
          </cell>
          <cell r="H4560">
            <v>7470</v>
          </cell>
          <cell r="I4560" t="str">
            <v>標準書〔Ⅰ〕-</v>
          </cell>
          <cell r="J4560">
            <v>370</v>
          </cell>
        </row>
        <row r="4561">
          <cell r="B4561">
            <v>2761010</v>
          </cell>
          <cell r="C4561" t="str">
            <v>屋外給水配管</v>
          </cell>
          <cell r="E4561" t="str">
            <v>50A･塩ﾋﾞ鋼管･継手･機械掘･深さ1,000mm</v>
          </cell>
          <cell r="G4561" t="str">
            <v>ｍ</v>
          </cell>
          <cell r="H4561">
            <v>8640</v>
          </cell>
          <cell r="I4561" t="str">
            <v>標準書〔Ⅰ〕-</v>
          </cell>
          <cell r="J4561">
            <v>370</v>
          </cell>
        </row>
        <row r="4562">
          <cell r="B4562">
            <v>2761020</v>
          </cell>
          <cell r="C4562" t="str">
            <v>屋外給水配管</v>
          </cell>
          <cell r="E4562" t="str">
            <v>65A･塩ﾋﾞ鋼管･継手･機械掘･深さ1,000mm</v>
          </cell>
          <cell r="G4562" t="str">
            <v>ｍ</v>
          </cell>
          <cell r="H4562">
            <v>10400</v>
          </cell>
          <cell r="I4562" t="str">
            <v>標準書〔Ⅰ〕-</v>
          </cell>
          <cell r="J4562">
            <v>370</v>
          </cell>
        </row>
        <row r="4563">
          <cell r="B4563">
            <v>2761030</v>
          </cell>
          <cell r="C4563" t="str">
            <v>屋外給水配管</v>
          </cell>
          <cell r="E4563" t="str">
            <v>15A･ﾒｯｷ鋼管･継手･人力掘･深さ300mm</v>
          </cell>
          <cell r="G4563" t="str">
            <v>ｍ</v>
          </cell>
          <cell r="H4563">
            <v>3200</v>
          </cell>
          <cell r="I4563" t="str">
            <v>標準書〔Ⅰ〕-</v>
          </cell>
          <cell r="J4563">
            <v>370</v>
          </cell>
        </row>
        <row r="4564">
          <cell r="B4564">
            <v>2761040</v>
          </cell>
          <cell r="C4564" t="str">
            <v>屋外給水配管</v>
          </cell>
          <cell r="E4564" t="str">
            <v>20A･ﾒｯｷ鋼管･継手･人力掘･深さ300mm</v>
          </cell>
          <cell r="G4564" t="str">
            <v>ｍ</v>
          </cell>
          <cell r="H4564">
            <v>3500</v>
          </cell>
          <cell r="I4564" t="str">
            <v>標準書〔Ⅰ〕-</v>
          </cell>
          <cell r="J4564">
            <v>370</v>
          </cell>
        </row>
        <row r="4565">
          <cell r="B4565">
            <v>2761050</v>
          </cell>
          <cell r="C4565" t="str">
            <v>屋外給水配管</v>
          </cell>
          <cell r="E4565" t="str">
            <v>25A･ﾒｯｷ鋼管･継手･人力掘･深さ300mm</v>
          </cell>
          <cell r="G4565" t="str">
            <v>ｍ</v>
          </cell>
          <cell r="H4565">
            <v>4190</v>
          </cell>
          <cell r="I4565" t="str">
            <v>標準書〔Ⅰ〕-</v>
          </cell>
          <cell r="J4565">
            <v>370</v>
          </cell>
        </row>
        <row r="4566">
          <cell r="B4566">
            <v>2761060</v>
          </cell>
          <cell r="C4566" t="str">
            <v>屋外給水配管</v>
          </cell>
          <cell r="E4566" t="str">
            <v>32A･ﾒｯｷ鋼管･継手･人力掘･深さ300mm</v>
          </cell>
          <cell r="G4566" t="str">
            <v>ｍ</v>
          </cell>
          <cell r="H4566">
            <v>4900</v>
          </cell>
          <cell r="I4566" t="str">
            <v>標準書〔Ⅰ〕-</v>
          </cell>
          <cell r="J4566">
            <v>370</v>
          </cell>
        </row>
        <row r="4567">
          <cell r="B4567">
            <v>2761070</v>
          </cell>
          <cell r="C4567" t="str">
            <v>屋外給水配管</v>
          </cell>
          <cell r="E4567" t="str">
            <v>40A･ﾒｯｷ鋼管･継手･人力掘･深さ300mm</v>
          </cell>
          <cell r="G4567" t="str">
            <v>ｍ</v>
          </cell>
          <cell r="H4567">
            <v>5400</v>
          </cell>
          <cell r="I4567" t="str">
            <v>標準書〔Ⅰ〕-</v>
          </cell>
          <cell r="J4567">
            <v>370</v>
          </cell>
        </row>
        <row r="4568">
          <cell r="B4568">
            <v>2761080</v>
          </cell>
          <cell r="C4568" t="str">
            <v>屋外給水配管</v>
          </cell>
          <cell r="E4568" t="str">
            <v>50A･ﾒｯｷ鋼管･継手･人力掘･深さ300mm</v>
          </cell>
          <cell r="G4568" t="str">
            <v>ｍ</v>
          </cell>
          <cell r="H4568">
            <v>6640</v>
          </cell>
          <cell r="I4568" t="str">
            <v>標準書〔Ⅰ〕-</v>
          </cell>
          <cell r="J4568">
            <v>370</v>
          </cell>
        </row>
        <row r="4569">
          <cell r="B4569">
            <v>2761090</v>
          </cell>
          <cell r="C4569" t="str">
            <v>屋外給水配管</v>
          </cell>
          <cell r="E4569" t="str">
            <v>15A･ﾒｯｷ鋼管･継手･人力掘･深さ600mm</v>
          </cell>
          <cell r="G4569" t="str">
            <v>ｍ</v>
          </cell>
          <cell r="H4569">
            <v>4620</v>
          </cell>
          <cell r="I4569" t="str">
            <v>標準書〔Ⅰ〕-</v>
          </cell>
          <cell r="J4569">
            <v>370</v>
          </cell>
        </row>
        <row r="4570">
          <cell r="B4570">
            <v>2761100</v>
          </cell>
          <cell r="C4570" t="str">
            <v>屋外給水配管</v>
          </cell>
          <cell r="E4570" t="str">
            <v>20A･ﾒｯｷ鋼管･継手･人力掘･深さ600mm</v>
          </cell>
          <cell r="G4570" t="str">
            <v>ｍ</v>
          </cell>
          <cell r="H4570">
            <v>4920</v>
          </cell>
          <cell r="I4570" t="str">
            <v>標準書〔Ⅰ〕-</v>
          </cell>
          <cell r="J4570">
            <v>370</v>
          </cell>
        </row>
        <row r="4571">
          <cell r="B4571">
            <v>2761110</v>
          </cell>
          <cell r="C4571" t="str">
            <v>屋外給水配管</v>
          </cell>
          <cell r="E4571" t="str">
            <v>25A･ﾒｯｷ鋼管･継手･人力掘･深さ600mm</v>
          </cell>
          <cell r="G4571" t="str">
            <v>ｍ</v>
          </cell>
          <cell r="H4571">
            <v>5610</v>
          </cell>
          <cell r="I4571" t="str">
            <v>標準書〔Ⅰ〕-</v>
          </cell>
          <cell r="J4571">
            <v>370</v>
          </cell>
        </row>
        <row r="4572">
          <cell r="B4572">
            <v>2761120</v>
          </cell>
          <cell r="C4572" t="str">
            <v>屋外給水配管</v>
          </cell>
          <cell r="E4572" t="str">
            <v>32A･ﾒｯｷ鋼管･継手･人力掘･深さ600mm</v>
          </cell>
          <cell r="G4572" t="str">
            <v>ｍ</v>
          </cell>
          <cell r="H4572">
            <v>6320</v>
          </cell>
          <cell r="I4572" t="str">
            <v>標準書〔Ⅰ〕-</v>
          </cell>
          <cell r="J4572">
            <v>370</v>
          </cell>
        </row>
        <row r="4573">
          <cell r="B4573">
            <v>2761130</v>
          </cell>
          <cell r="C4573" t="str">
            <v>屋外給水配管</v>
          </cell>
          <cell r="E4573" t="str">
            <v>40A･ﾒｯｷ鋼管･継手･人力掘･深さ600mm</v>
          </cell>
          <cell r="G4573" t="str">
            <v>ｍ</v>
          </cell>
          <cell r="H4573">
            <v>6820</v>
          </cell>
          <cell r="I4573" t="str">
            <v>標準書〔Ⅰ〕-</v>
          </cell>
          <cell r="J4573">
            <v>370</v>
          </cell>
        </row>
        <row r="4574">
          <cell r="B4574">
            <v>2761140</v>
          </cell>
          <cell r="C4574" t="str">
            <v>屋外給水配管</v>
          </cell>
          <cell r="E4574" t="str">
            <v>50A･ﾒｯｷ鋼管･継手･人力掘･深さ600mm</v>
          </cell>
          <cell r="G4574" t="str">
            <v>ｍ</v>
          </cell>
          <cell r="H4574">
            <v>8060</v>
          </cell>
          <cell r="I4574" t="str">
            <v>標準書〔Ⅰ〕-</v>
          </cell>
          <cell r="J4574">
            <v>370</v>
          </cell>
        </row>
        <row r="4575">
          <cell r="B4575">
            <v>2761150</v>
          </cell>
          <cell r="C4575" t="str">
            <v>屋外給水配管</v>
          </cell>
          <cell r="E4575" t="str">
            <v>15A･ﾒｯｷ鋼管･継手･人力掘･深さ1,000mm</v>
          </cell>
          <cell r="G4575" t="str">
            <v>ｍ</v>
          </cell>
          <cell r="H4575">
            <v>10800</v>
          </cell>
          <cell r="I4575" t="str">
            <v>標準書〔Ⅰ〕-</v>
          </cell>
          <cell r="J4575">
            <v>370</v>
          </cell>
        </row>
        <row r="4576">
          <cell r="B4576">
            <v>2761160</v>
          </cell>
          <cell r="C4576" t="str">
            <v>屋外給水配管</v>
          </cell>
          <cell r="E4576" t="str">
            <v>20A･ﾒｯｷ鋼管･継手･人力掘･深さ1,000mm</v>
          </cell>
          <cell r="G4576" t="str">
            <v>ｍ</v>
          </cell>
          <cell r="H4576">
            <v>11200</v>
          </cell>
          <cell r="I4576" t="str">
            <v>標準書〔Ⅰ〕-</v>
          </cell>
          <cell r="J4576">
            <v>370</v>
          </cell>
        </row>
        <row r="4577">
          <cell r="B4577">
            <v>2761170</v>
          </cell>
          <cell r="C4577" t="str">
            <v>屋外給水配管</v>
          </cell>
          <cell r="E4577" t="str">
            <v>25A･ﾒｯｷ鋼管･継手･人力掘･深さ1,000mm</v>
          </cell>
          <cell r="G4577" t="str">
            <v>ｍ</v>
          </cell>
          <cell r="H4577">
            <v>11900</v>
          </cell>
          <cell r="I4577" t="str">
            <v>標準書〔Ⅰ〕-</v>
          </cell>
          <cell r="J4577">
            <v>370</v>
          </cell>
        </row>
        <row r="4578">
          <cell r="B4578">
            <v>2761180</v>
          </cell>
          <cell r="C4578" t="str">
            <v>屋外給水配管</v>
          </cell>
          <cell r="E4578" t="str">
            <v>32A･ﾒｯｷ鋼管･継手･人力掘･深さ1,000mm</v>
          </cell>
          <cell r="G4578" t="str">
            <v>ｍ</v>
          </cell>
          <cell r="H4578">
            <v>12700</v>
          </cell>
          <cell r="I4578" t="str">
            <v>標準書〔Ⅰ〕-</v>
          </cell>
          <cell r="J4578">
            <v>370</v>
          </cell>
        </row>
        <row r="4579">
          <cell r="B4579">
            <v>2761190</v>
          </cell>
          <cell r="C4579" t="str">
            <v>屋外給水配管</v>
          </cell>
          <cell r="E4579" t="str">
            <v>40A･ﾒｯｷ鋼管･継手･人力掘･深さ1,000mm</v>
          </cell>
          <cell r="G4579" t="str">
            <v>ｍ</v>
          </cell>
          <cell r="H4579">
            <v>13200</v>
          </cell>
          <cell r="I4579" t="str">
            <v>標準書〔Ⅰ〕-</v>
          </cell>
          <cell r="J4579">
            <v>370</v>
          </cell>
        </row>
        <row r="4580">
          <cell r="B4580">
            <v>2761200</v>
          </cell>
          <cell r="C4580" t="str">
            <v>屋外給水配管</v>
          </cell>
          <cell r="E4580" t="str">
            <v>50A･ﾒｯｷ鋼管･継手･人力掘･深さ1,000mm</v>
          </cell>
          <cell r="G4580" t="str">
            <v>ｍ</v>
          </cell>
          <cell r="H4580">
            <v>14600</v>
          </cell>
          <cell r="I4580" t="str">
            <v>標準書〔Ⅰ〕-</v>
          </cell>
          <cell r="J4580">
            <v>370</v>
          </cell>
        </row>
        <row r="4581">
          <cell r="B4581">
            <v>2761210</v>
          </cell>
          <cell r="C4581" t="str">
            <v>屋外給水配管</v>
          </cell>
          <cell r="E4581" t="str">
            <v>15A･ﾒｯｷ鋼管･継手･機械掘･深さ300mm</v>
          </cell>
          <cell r="G4581" t="str">
            <v>ｍ</v>
          </cell>
          <cell r="H4581">
            <v>2350</v>
          </cell>
          <cell r="I4581" t="str">
            <v>標準書〔Ⅰ〕-</v>
          </cell>
          <cell r="J4581">
            <v>370</v>
          </cell>
        </row>
        <row r="4582">
          <cell r="B4582">
            <v>2761220</v>
          </cell>
          <cell r="C4582" t="str">
            <v>屋外給水配管</v>
          </cell>
          <cell r="E4582" t="str">
            <v>20A･ﾒｯｷ鋼管･継手･機械掘･深さ300mm</v>
          </cell>
          <cell r="G4582" t="str">
            <v>ｍ</v>
          </cell>
          <cell r="H4582">
            <v>2640</v>
          </cell>
          <cell r="I4582" t="str">
            <v>標準書〔Ⅰ〕-</v>
          </cell>
          <cell r="J4582">
            <v>370</v>
          </cell>
        </row>
        <row r="4583">
          <cell r="B4583">
            <v>2761230</v>
          </cell>
          <cell r="C4583" t="str">
            <v>屋外給水配管</v>
          </cell>
          <cell r="E4583" t="str">
            <v>25A･ﾒｯｷ鋼管･継手･機械掘･深さ300mm</v>
          </cell>
          <cell r="G4583" t="str">
            <v>ｍ</v>
          </cell>
          <cell r="H4583">
            <v>3270</v>
          </cell>
          <cell r="I4583" t="str">
            <v>標準書〔Ⅰ〕-</v>
          </cell>
          <cell r="J4583">
            <v>370</v>
          </cell>
        </row>
        <row r="4584">
          <cell r="B4584">
            <v>2761240</v>
          </cell>
          <cell r="C4584" t="str">
            <v>屋外給水配管</v>
          </cell>
          <cell r="E4584" t="str">
            <v>32A･ﾒｯｷ鋼管･継手･機械掘･深さ300mm</v>
          </cell>
          <cell r="G4584" t="str">
            <v>ｍ</v>
          </cell>
          <cell r="H4584">
            <v>3980</v>
          </cell>
          <cell r="I4584" t="str">
            <v>標準書〔Ⅰ〕-</v>
          </cell>
          <cell r="J4584">
            <v>370</v>
          </cell>
        </row>
        <row r="4585">
          <cell r="B4585">
            <v>2761250</v>
          </cell>
          <cell r="C4585" t="str">
            <v>屋外給水配管</v>
          </cell>
          <cell r="E4585" t="str">
            <v>40A･ﾒｯｷ鋼管･継手･機械掘･深さ300mm</v>
          </cell>
          <cell r="G4585" t="str">
            <v>ｍ</v>
          </cell>
          <cell r="H4585">
            <v>4410</v>
          </cell>
          <cell r="I4585" t="str">
            <v>標準書〔Ⅰ〕-</v>
          </cell>
          <cell r="J4585">
            <v>370</v>
          </cell>
        </row>
        <row r="4586">
          <cell r="B4586">
            <v>2761260</v>
          </cell>
          <cell r="C4586" t="str">
            <v>屋外給水配管</v>
          </cell>
          <cell r="E4586" t="str">
            <v>50A･ﾒｯｷ鋼管･継手･機械掘･深さ300mm</v>
          </cell>
          <cell r="G4586" t="str">
            <v>ｍ</v>
          </cell>
          <cell r="H4586">
            <v>5580</v>
          </cell>
          <cell r="I4586" t="str">
            <v>標準書〔Ⅰ〕-</v>
          </cell>
          <cell r="J4586">
            <v>370</v>
          </cell>
        </row>
        <row r="4587">
          <cell r="B4587">
            <v>2761270</v>
          </cell>
          <cell r="C4587" t="str">
            <v>屋外給水配管</v>
          </cell>
          <cell r="E4587" t="str">
            <v>15A･ﾒｯｷ鋼管･継手･機械掘･深さ600mm</v>
          </cell>
          <cell r="G4587" t="str">
            <v>ｍ</v>
          </cell>
          <cell r="H4587">
            <v>2910</v>
          </cell>
          <cell r="I4587" t="str">
            <v>標準書〔Ⅰ〕-</v>
          </cell>
          <cell r="J4587">
            <v>370</v>
          </cell>
        </row>
        <row r="4588">
          <cell r="B4588">
            <v>2761280</v>
          </cell>
          <cell r="C4588" t="str">
            <v>屋外給水配管</v>
          </cell>
          <cell r="E4588" t="str">
            <v>20A･ﾒｯｷ鋼管･継手･機械掘･深さ600mm</v>
          </cell>
          <cell r="G4588" t="str">
            <v>ｍ</v>
          </cell>
          <cell r="H4588">
            <v>3200</v>
          </cell>
          <cell r="I4588" t="str">
            <v>標準書〔Ⅰ〕-</v>
          </cell>
          <cell r="J4588">
            <v>370</v>
          </cell>
        </row>
        <row r="4589">
          <cell r="B4589">
            <v>2761290</v>
          </cell>
          <cell r="C4589" t="str">
            <v>屋外給水配管</v>
          </cell>
          <cell r="E4589" t="str">
            <v>25A･ﾒｯｷ鋼管･継手･機械掘･深さ600mm</v>
          </cell>
          <cell r="G4589" t="str">
            <v>ｍ</v>
          </cell>
          <cell r="H4589">
            <v>3830</v>
          </cell>
          <cell r="I4589" t="str">
            <v>標準書〔Ⅰ〕-</v>
          </cell>
          <cell r="J4589">
            <v>370</v>
          </cell>
        </row>
        <row r="4590">
          <cell r="B4590">
            <v>2761300</v>
          </cell>
          <cell r="C4590" t="str">
            <v>屋外給水配管</v>
          </cell>
          <cell r="E4590" t="str">
            <v>32A･ﾒｯｷ鋼管･継手･機械掘･深さ600mm</v>
          </cell>
          <cell r="G4590" t="str">
            <v>ｍ</v>
          </cell>
          <cell r="H4590">
            <v>4540</v>
          </cell>
          <cell r="I4590" t="str">
            <v>標準書〔Ⅰ〕-</v>
          </cell>
          <cell r="J4590">
            <v>370</v>
          </cell>
        </row>
        <row r="4591">
          <cell r="B4591">
            <v>2761310</v>
          </cell>
          <cell r="C4591" t="str">
            <v>屋外給水配管</v>
          </cell>
          <cell r="E4591" t="str">
            <v>40A･ﾒｯｷ鋼管･継手･機械掘･深さ600mm</v>
          </cell>
          <cell r="G4591" t="str">
            <v>ｍ</v>
          </cell>
          <cell r="H4591">
            <v>4980</v>
          </cell>
          <cell r="I4591" t="str">
            <v>標準書〔Ⅰ〕-</v>
          </cell>
          <cell r="J4591">
            <v>370</v>
          </cell>
        </row>
        <row r="4592">
          <cell r="B4592">
            <v>2761320</v>
          </cell>
          <cell r="C4592" t="str">
            <v>屋外給水配管</v>
          </cell>
          <cell r="E4592" t="str">
            <v>50A･ﾒｯｷ鋼管･継手･機械掘･深さ600mm</v>
          </cell>
          <cell r="G4592" t="str">
            <v>ｍ</v>
          </cell>
          <cell r="H4592">
            <v>6150</v>
          </cell>
          <cell r="I4592" t="str">
            <v>標準書〔Ⅰ〕-</v>
          </cell>
          <cell r="J4592">
            <v>370</v>
          </cell>
        </row>
        <row r="4593">
          <cell r="B4593">
            <v>2761330</v>
          </cell>
          <cell r="C4593" t="str">
            <v>屋外給水配管</v>
          </cell>
          <cell r="E4593" t="str">
            <v>15A･ﾒｯｷ鋼管･継手･機械掘･深さ1,000mm</v>
          </cell>
          <cell r="G4593" t="str">
            <v>ｍ</v>
          </cell>
          <cell r="H4593">
            <v>5380</v>
          </cell>
          <cell r="I4593" t="str">
            <v>標準書〔Ⅰ〕-</v>
          </cell>
          <cell r="J4593">
            <v>370</v>
          </cell>
        </row>
        <row r="4594">
          <cell r="B4594">
            <v>2761340</v>
          </cell>
          <cell r="C4594" t="str">
            <v>屋外給水配管</v>
          </cell>
          <cell r="E4594" t="str">
            <v>20A･ﾒｯｷ鋼管･継手･機械掘･深さ1,000mm</v>
          </cell>
          <cell r="G4594" t="str">
            <v>ｍ</v>
          </cell>
          <cell r="H4594">
            <v>5720</v>
          </cell>
          <cell r="I4594" t="str">
            <v>標準書〔Ⅰ〕-</v>
          </cell>
          <cell r="J4594">
            <v>370</v>
          </cell>
        </row>
        <row r="4595">
          <cell r="B4595">
            <v>2761350</v>
          </cell>
          <cell r="C4595" t="str">
            <v>屋外給水配管</v>
          </cell>
          <cell r="E4595" t="str">
            <v>25A･ﾒｯｷ鋼管･継手･機械掘･深さ1,000mm</v>
          </cell>
          <cell r="G4595" t="str">
            <v>ｍ</v>
          </cell>
          <cell r="H4595">
            <v>6340</v>
          </cell>
          <cell r="I4595" t="str">
            <v>標準書〔Ⅰ〕-</v>
          </cell>
          <cell r="J4595">
            <v>370</v>
          </cell>
        </row>
        <row r="4596">
          <cell r="B4596">
            <v>2761360</v>
          </cell>
          <cell r="C4596" t="str">
            <v>屋外給水配管</v>
          </cell>
          <cell r="E4596" t="str">
            <v>32A･ﾒｯｷ鋼管･継手･機械掘･深さ1,000mm</v>
          </cell>
          <cell r="G4596" t="str">
            <v>ｍ</v>
          </cell>
          <cell r="H4596">
            <v>7090</v>
          </cell>
          <cell r="I4596" t="str">
            <v>標準書〔Ⅰ〕-</v>
          </cell>
          <cell r="J4596">
            <v>370</v>
          </cell>
        </row>
        <row r="4597">
          <cell r="B4597">
            <v>2761370</v>
          </cell>
          <cell r="C4597" t="str">
            <v>屋外給水配管</v>
          </cell>
          <cell r="E4597" t="str">
            <v>40A･ﾒｯｷ鋼管･継手･機械掘･深さ1,000mm</v>
          </cell>
          <cell r="G4597" t="str">
            <v>ｍ</v>
          </cell>
          <cell r="H4597">
            <v>7530</v>
          </cell>
          <cell r="I4597" t="str">
            <v>標準書〔Ⅰ〕-</v>
          </cell>
          <cell r="J4597">
            <v>370</v>
          </cell>
        </row>
        <row r="4598">
          <cell r="B4598">
            <v>2761380</v>
          </cell>
          <cell r="C4598" t="str">
            <v>屋外給水配管</v>
          </cell>
          <cell r="E4598" t="str">
            <v>50A･ﾒｯｷ鋼管･継手･機械掘･深さ1,000mm</v>
          </cell>
          <cell r="G4598" t="str">
            <v>ｍ</v>
          </cell>
          <cell r="H4598">
            <v>8750</v>
          </cell>
          <cell r="I4598" t="str">
            <v>標準書〔Ⅰ〕-</v>
          </cell>
          <cell r="J4598">
            <v>370</v>
          </cell>
        </row>
        <row r="4599">
          <cell r="B4599">
            <v>2761390</v>
          </cell>
          <cell r="C4599" t="str">
            <v>井戸用ﾎﾟﾝﾌﾟ</v>
          </cell>
          <cell r="E4599" t="str">
            <v>出力250W･浅井戸用</v>
          </cell>
          <cell r="G4599" t="str">
            <v>台</v>
          </cell>
          <cell r="H4599">
            <v>111500</v>
          </cell>
          <cell r="I4599" t="str">
            <v>標準書〔Ⅰ〕-</v>
          </cell>
          <cell r="J4599">
            <v>370</v>
          </cell>
        </row>
        <row r="4600">
          <cell r="B4600">
            <v>2761400</v>
          </cell>
          <cell r="C4600" t="str">
            <v>井戸用ﾎﾟﾝﾌﾟ</v>
          </cell>
          <cell r="E4600" t="str">
            <v>出力400W･深井戸用</v>
          </cell>
          <cell r="G4600" t="str">
            <v>台</v>
          </cell>
          <cell r="H4600">
            <v>146700</v>
          </cell>
          <cell r="I4600" t="str">
            <v>標準書〔Ⅰ〕-</v>
          </cell>
          <cell r="J4600">
            <v>370</v>
          </cell>
        </row>
        <row r="4601">
          <cell r="B4601">
            <v>2761410</v>
          </cell>
          <cell r="C4601" t="str">
            <v>屋外水栓柱</v>
          </cell>
          <cell r="E4601" t="str">
            <v>塩ﾋﾞ製･高さ840mm･横水栓付</v>
          </cell>
          <cell r="G4601" t="str">
            <v>ヶ所</v>
          </cell>
          <cell r="H4601">
            <v>9900</v>
          </cell>
          <cell r="I4601" t="str">
            <v>標準書〔Ⅰ〕-</v>
          </cell>
          <cell r="J4601">
            <v>370</v>
          </cell>
        </row>
        <row r="4602">
          <cell r="B4602">
            <v>2761420</v>
          </cell>
          <cell r="C4602" t="str">
            <v>屋外水栓柱</v>
          </cell>
          <cell r="E4602" t="str">
            <v>塩ﾋﾞ製･高さ1,140mm･横水栓付</v>
          </cell>
          <cell r="G4602" t="str">
            <v>ヶ所</v>
          </cell>
          <cell r="H4602">
            <v>10400</v>
          </cell>
          <cell r="I4602" t="str">
            <v>標準書〔Ⅰ〕-</v>
          </cell>
          <cell r="J4602">
            <v>370</v>
          </cell>
        </row>
        <row r="4603">
          <cell r="B4603">
            <v>2761430</v>
          </cell>
          <cell r="C4603" t="str">
            <v>屋外流し台</v>
          </cell>
          <cell r="E4603" t="str">
            <v>幅460mm×奥行き430mm×高さ150mm</v>
          </cell>
          <cell r="G4603" t="str">
            <v>ヶ所</v>
          </cell>
          <cell r="H4603">
            <v>12800</v>
          </cell>
          <cell r="I4603" t="str">
            <v>標準書〔Ⅰ〕-</v>
          </cell>
          <cell r="J4603">
            <v>370</v>
          </cell>
        </row>
        <row r="4604">
          <cell r="B4604">
            <v>2761440</v>
          </cell>
          <cell r="C4604" t="str">
            <v>屋外流し台</v>
          </cell>
          <cell r="E4604" t="str">
            <v>幅550mm×奥行き500mm×高さ170mm</v>
          </cell>
          <cell r="G4604" t="str">
            <v>ヶ所</v>
          </cell>
          <cell r="H4604">
            <v>13700</v>
          </cell>
          <cell r="I4604" t="str">
            <v>標準書〔Ⅰ〕-</v>
          </cell>
          <cell r="J4604">
            <v>370</v>
          </cell>
        </row>
        <row r="4605">
          <cell r="B4605">
            <v>2761450</v>
          </cell>
          <cell r="C4605" t="str">
            <v>屋外流し台</v>
          </cell>
          <cell r="E4605" t="str">
            <v>幅750mm×奥行き500mm×高さ170mm</v>
          </cell>
          <cell r="G4605" t="str">
            <v>ヶ所</v>
          </cell>
          <cell r="H4605">
            <v>15000</v>
          </cell>
          <cell r="I4605" t="str">
            <v>標準書〔Ⅰ〕-</v>
          </cell>
          <cell r="J4605">
            <v>371</v>
          </cell>
        </row>
        <row r="4606">
          <cell r="B4606">
            <v>2761460</v>
          </cell>
          <cell r="C4606" t="str">
            <v>電気温水器</v>
          </cell>
          <cell r="E4606" t="str">
            <v>5時間通電形･貯湯容量200L･屋内型</v>
          </cell>
          <cell r="G4606" t="str">
            <v>基</v>
          </cell>
          <cell r="H4606">
            <v>267600</v>
          </cell>
          <cell r="I4606" t="str">
            <v>標準書〔Ⅰ〕-</v>
          </cell>
          <cell r="J4606">
            <v>371</v>
          </cell>
        </row>
        <row r="4607">
          <cell r="B4607">
            <v>2761470</v>
          </cell>
          <cell r="C4607" t="str">
            <v>電気温水器</v>
          </cell>
          <cell r="E4607" t="str">
            <v>8時間通電形･貯湯容量370L･防雨型</v>
          </cell>
          <cell r="G4607" t="str">
            <v>基</v>
          </cell>
          <cell r="H4607">
            <v>226100</v>
          </cell>
          <cell r="I4607" t="str">
            <v>標準書〔Ⅰ〕-</v>
          </cell>
          <cell r="J4607">
            <v>371</v>
          </cell>
        </row>
        <row r="4608">
          <cell r="B4608">
            <v>2761480</v>
          </cell>
          <cell r="C4608" t="str">
            <v>電気温水器</v>
          </cell>
          <cell r="E4608" t="str">
            <v>8時間通電形･貯湯容量460L･防雨型</v>
          </cell>
          <cell r="G4608" t="str">
            <v>基</v>
          </cell>
          <cell r="H4608">
            <v>316500</v>
          </cell>
          <cell r="I4608" t="str">
            <v>標準書〔Ⅰ〕-</v>
          </cell>
          <cell r="J4608">
            <v>371</v>
          </cell>
        </row>
        <row r="4609">
          <cell r="B4609">
            <v>2761490</v>
          </cell>
          <cell r="C4609" t="str">
            <v>太陽熱温水器</v>
          </cell>
          <cell r="E4609" t="str">
            <v>標準ﾀｲﾌﾟ･200L･架台･配管共</v>
          </cell>
          <cell r="G4609" t="str">
            <v>基</v>
          </cell>
          <cell r="H4609">
            <v>241400</v>
          </cell>
          <cell r="I4609" t="str">
            <v>標準書〔Ⅰ〕-</v>
          </cell>
          <cell r="J4609">
            <v>371</v>
          </cell>
        </row>
        <row r="4610">
          <cell r="B4610">
            <v>2761500</v>
          </cell>
          <cell r="C4610" t="str">
            <v>太陽熱温水器</v>
          </cell>
          <cell r="E4610" t="str">
            <v>大容量ﾀｲﾌﾟ･250L･架台･配管共</v>
          </cell>
          <cell r="G4610" t="str">
            <v>基</v>
          </cell>
          <cell r="H4610">
            <v>305400</v>
          </cell>
          <cell r="I4610" t="str">
            <v>標準書〔Ⅰ〕-</v>
          </cell>
          <cell r="J4610">
            <v>371</v>
          </cell>
        </row>
        <row r="4611">
          <cell r="B4611">
            <v>2761510</v>
          </cell>
          <cell r="C4611" t="str">
            <v>太陽熱温水器</v>
          </cell>
          <cell r="E4611" t="str">
            <v>高温ﾀｲﾌﾟ･200L･架台･配管共</v>
          </cell>
          <cell r="G4611" t="str">
            <v>基</v>
          </cell>
          <cell r="H4611">
            <v>305400</v>
          </cell>
          <cell r="I4611" t="str">
            <v>標準書〔Ⅰ〕-</v>
          </cell>
          <cell r="J4611">
            <v>371</v>
          </cell>
        </row>
        <row r="4612">
          <cell r="B4612">
            <v>2761520</v>
          </cell>
          <cell r="C4612" t="str">
            <v>受水槽･(屋上設置)</v>
          </cell>
          <cell r="E4612" t="str">
            <v>FRP受水槽･1.0m3用･架台付･給水管を除く</v>
          </cell>
          <cell r="G4612" t="str">
            <v>基</v>
          </cell>
          <cell r="H4612">
            <v>609400</v>
          </cell>
          <cell r="I4612" t="str">
            <v>標準書〔Ⅰ〕-</v>
          </cell>
          <cell r="J4612">
            <v>371</v>
          </cell>
        </row>
        <row r="4613">
          <cell r="B4613">
            <v>2761530</v>
          </cell>
          <cell r="C4613" t="str">
            <v>受水槽･(屋上設置)</v>
          </cell>
          <cell r="E4613" t="str">
            <v>FRP受水槽･3.0m3用･架台付･給水管を除く</v>
          </cell>
          <cell r="G4613" t="str">
            <v>基</v>
          </cell>
          <cell r="H4613">
            <v>1115100</v>
          </cell>
          <cell r="I4613" t="str">
            <v>標準書〔Ⅰ〕-</v>
          </cell>
          <cell r="J4613">
            <v>371</v>
          </cell>
        </row>
        <row r="4614">
          <cell r="B4614">
            <v>2761540</v>
          </cell>
          <cell r="C4614" t="str">
            <v>受水槽･(屋上設置)</v>
          </cell>
          <cell r="E4614" t="str">
            <v>FRP受水槽･5.0m3用･架台付･給水管を除く</v>
          </cell>
          <cell r="G4614" t="str">
            <v>基</v>
          </cell>
          <cell r="H4614">
            <v>1582200</v>
          </cell>
          <cell r="I4614" t="str">
            <v>標準書〔Ⅰ〕-</v>
          </cell>
          <cell r="J4614">
            <v>371</v>
          </cell>
        </row>
        <row r="4615">
          <cell r="B4615">
            <v>2761550</v>
          </cell>
          <cell r="C4615" t="str">
            <v>受水槽･(地上設置)</v>
          </cell>
          <cell r="E4615" t="str">
            <v>FRP受水槽･1.0m3用･架台付･給水管を除く</v>
          </cell>
          <cell r="G4615" t="str">
            <v>基</v>
          </cell>
          <cell r="H4615">
            <v>604900</v>
          </cell>
          <cell r="I4615" t="str">
            <v>標準書〔Ⅰ〕-</v>
          </cell>
          <cell r="J4615">
            <v>371</v>
          </cell>
        </row>
        <row r="4616">
          <cell r="B4616">
            <v>2761560</v>
          </cell>
          <cell r="C4616" t="str">
            <v>受水槽･(地上設置)</v>
          </cell>
          <cell r="E4616" t="str">
            <v>FRP受水槽･3.0m3用･架台付･給水管を除く</v>
          </cell>
          <cell r="G4616" t="str">
            <v>基</v>
          </cell>
          <cell r="H4616">
            <v>1108000</v>
          </cell>
          <cell r="I4616" t="str">
            <v>標準書〔Ⅰ〕-</v>
          </cell>
          <cell r="J4616">
            <v>371</v>
          </cell>
        </row>
        <row r="4617">
          <cell r="B4617">
            <v>2761570</v>
          </cell>
          <cell r="C4617" t="str">
            <v>受水槽･(地上設置)</v>
          </cell>
          <cell r="E4617" t="str">
            <v>FRP受水槽･5.0m3用･架台付･給水管を除く</v>
          </cell>
          <cell r="G4617" t="str">
            <v>基</v>
          </cell>
          <cell r="H4617">
            <v>1570400</v>
          </cell>
          <cell r="I4617" t="str">
            <v>標準書〔Ⅰ〕-</v>
          </cell>
          <cell r="J4617">
            <v>371</v>
          </cell>
        </row>
        <row r="4618">
          <cell r="B4618">
            <v>2761580</v>
          </cell>
          <cell r="C4618" t="str">
            <v>受水槽･(地下設置)</v>
          </cell>
          <cell r="E4618" t="str">
            <v>ｺﾝｸﾘｰﾄ現場打･1.0m3用･給水管を除く</v>
          </cell>
          <cell r="G4618" t="str">
            <v>基</v>
          </cell>
          <cell r="H4618">
            <v>278400</v>
          </cell>
          <cell r="I4618" t="str">
            <v>標準書〔Ⅰ〕-</v>
          </cell>
          <cell r="J4618">
            <v>371</v>
          </cell>
        </row>
        <row r="4619">
          <cell r="B4619">
            <v>2761590</v>
          </cell>
          <cell r="C4619" t="str">
            <v>受水槽･(地下設置)</v>
          </cell>
          <cell r="E4619" t="str">
            <v>ｺﾝｸﾘｰﾄ現場打･3.0m3用･給水管を除く</v>
          </cell>
          <cell r="G4619" t="str">
            <v>基</v>
          </cell>
          <cell r="H4619">
            <v>464100</v>
          </cell>
          <cell r="I4619" t="str">
            <v>標準書〔Ⅰ〕-</v>
          </cell>
          <cell r="J4619">
            <v>371</v>
          </cell>
        </row>
        <row r="4620">
          <cell r="B4620">
            <v>2761600</v>
          </cell>
          <cell r="C4620" t="str">
            <v>受水槽･(地下設置)</v>
          </cell>
          <cell r="E4620" t="str">
            <v>ｺﾝｸﾘｰﾄ現場打･5.0m3用･給水管を除く</v>
          </cell>
          <cell r="G4620" t="str">
            <v>基</v>
          </cell>
          <cell r="H4620">
            <v>620700</v>
          </cell>
          <cell r="I4620" t="str">
            <v>標準書〔Ⅰ〕-</v>
          </cell>
          <cell r="J4620">
            <v>371</v>
          </cell>
        </row>
        <row r="4621">
          <cell r="B4621">
            <v>2761610</v>
          </cell>
          <cell r="C4621" t="str">
            <v>受水槽･(地下設置)</v>
          </cell>
          <cell r="E4621" t="str">
            <v>ｺﾝｸﾘｰﾄ現場打･8.0m3用･給水管を除く</v>
          </cell>
          <cell r="G4621" t="str">
            <v>基</v>
          </cell>
          <cell r="H4621">
            <v>791700</v>
          </cell>
          <cell r="I4621" t="str">
            <v>標準書〔Ⅰ〕-</v>
          </cell>
          <cell r="J4621">
            <v>371</v>
          </cell>
        </row>
        <row r="4622">
          <cell r="B4622">
            <v>2761620</v>
          </cell>
          <cell r="C4622" t="str">
            <v>受水槽･(地上設置)</v>
          </cell>
          <cell r="E4622" t="str">
            <v>ｺﾝｸﾘｰﾄ現場打･1.0m3用･給水管を除く</v>
          </cell>
          <cell r="G4622" t="str">
            <v>基</v>
          </cell>
          <cell r="H4622">
            <v>261700</v>
          </cell>
          <cell r="I4622" t="str">
            <v>標準書〔Ⅰ〕-</v>
          </cell>
          <cell r="J4622">
            <v>371</v>
          </cell>
        </row>
        <row r="4623">
          <cell r="B4623">
            <v>2761630</v>
          </cell>
          <cell r="C4623" t="str">
            <v>受水槽･(地上設置)</v>
          </cell>
          <cell r="E4623" t="str">
            <v>ｺﾝｸﾘｰﾄ現場打･3.0m3用･給水管を除く</v>
          </cell>
          <cell r="G4623" t="str">
            <v>基</v>
          </cell>
          <cell r="H4623">
            <v>435100</v>
          </cell>
          <cell r="I4623" t="str">
            <v>標準書〔Ⅰ〕-</v>
          </cell>
          <cell r="J4623">
            <v>371</v>
          </cell>
        </row>
        <row r="4624">
          <cell r="B4624">
            <v>2761640</v>
          </cell>
          <cell r="C4624" t="str">
            <v>受水槽･(地上設置)</v>
          </cell>
          <cell r="E4624" t="str">
            <v>ｺﾝｸﾘｰﾄ現場打･5.0m3用･給水管を除く</v>
          </cell>
          <cell r="G4624" t="str">
            <v>基</v>
          </cell>
          <cell r="H4624">
            <v>572100</v>
          </cell>
          <cell r="I4624" t="str">
            <v>標準書〔Ⅰ〕-</v>
          </cell>
          <cell r="J4624">
            <v>371</v>
          </cell>
        </row>
        <row r="4625">
          <cell r="B4625">
            <v>2761650</v>
          </cell>
          <cell r="C4625" t="str">
            <v>受水槽･(地上設置)</v>
          </cell>
          <cell r="E4625" t="str">
            <v>ｺﾝｸﾘｰﾄ現場打･8.0m3用･給水管を除く</v>
          </cell>
          <cell r="G4625" t="str">
            <v>基</v>
          </cell>
          <cell r="H4625">
            <v>737600</v>
          </cell>
          <cell r="I4625" t="str">
            <v>標準書〔Ⅰ〕-</v>
          </cell>
          <cell r="J4625">
            <v>371</v>
          </cell>
        </row>
        <row r="4626">
          <cell r="B4626">
            <v>2761660</v>
          </cell>
          <cell r="C4626" t="str">
            <v>硬質塩ﾋﾞ管</v>
          </cell>
          <cell r="E4626" t="str">
            <v>φ13mm･屋外架空給水管</v>
          </cell>
          <cell r="G4626" t="str">
            <v>ｍ</v>
          </cell>
          <cell r="H4626">
            <v>950</v>
          </cell>
          <cell r="I4626" t="str">
            <v>標準書〔Ⅰ〕-</v>
          </cell>
          <cell r="J4626">
            <v>371</v>
          </cell>
        </row>
        <row r="4627">
          <cell r="B4627">
            <v>2761670</v>
          </cell>
          <cell r="C4627" t="str">
            <v>硬質塩ﾋﾞ管</v>
          </cell>
          <cell r="E4627" t="str">
            <v>φ16mm･屋外架空給水管</v>
          </cell>
          <cell r="G4627" t="str">
            <v>ｍ</v>
          </cell>
          <cell r="H4627">
            <v>990</v>
          </cell>
          <cell r="I4627" t="str">
            <v>標準書〔Ⅰ〕-</v>
          </cell>
          <cell r="J4627">
            <v>371</v>
          </cell>
        </row>
        <row r="4628">
          <cell r="B4628">
            <v>2761680</v>
          </cell>
          <cell r="C4628" t="str">
            <v>硬質塩ﾋﾞ管</v>
          </cell>
          <cell r="E4628" t="str">
            <v>φ20mm･屋外架空給水管</v>
          </cell>
          <cell r="G4628" t="str">
            <v>ｍ</v>
          </cell>
          <cell r="H4628">
            <v>1330</v>
          </cell>
          <cell r="I4628" t="str">
            <v>標準書〔Ⅰ〕-</v>
          </cell>
          <cell r="J4628">
            <v>371</v>
          </cell>
        </row>
        <row r="4629">
          <cell r="B4629">
            <v>2761690</v>
          </cell>
          <cell r="C4629" t="str">
            <v>硬質塩ﾋﾞ管</v>
          </cell>
          <cell r="E4629" t="str">
            <v>φ25mm･屋外架空給水管</v>
          </cell>
          <cell r="G4629" t="str">
            <v>ｍ</v>
          </cell>
          <cell r="H4629">
            <v>1660</v>
          </cell>
          <cell r="I4629" t="str">
            <v>標準書〔Ⅰ〕-</v>
          </cell>
          <cell r="J4629">
            <v>371</v>
          </cell>
        </row>
        <row r="4630">
          <cell r="B4630">
            <v>2761700</v>
          </cell>
          <cell r="C4630" t="str">
            <v>硬質塩ﾋﾞ管</v>
          </cell>
          <cell r="E4630" t="str">
            <v>φ30mm･屋外架空給水管</v>
          </cell>
          <cell r="G4630" t="str">
            <v>ｍ</v>
          </cell>
          <cell r="H4630">
            <v>1810</v>
          </cell>
          <cell r="I4630" t="str">
            <v>標準書〔Ⅰ〕-</v>
          </cell>
          <cell r="J4630">
            <v>371</v>
          </cell>
        </row>
        <row r="4631">
          <cell r="B4631">
            <v>2761710</v>
          </cell>
          <cell r="C4631" t="str">
            <v>硬質塩ﾋﾞ管</v>
          </cell>
          <cell r="E4631" t="str">
            <v>φ40mm･屋外架空給水管</v>
          </cell>
          <cell r="G4631" t="str">
            <v>ｍ</v>
          </cell>
          <cell r="H4631">
            <v>2360</v>
          </cell>
          <cell r="I4631" t="str">
            <v>標準書〔Ⅰ〕-</v>
          </cell>
          <cell r="J4631">
            <v>371</v>
          </cell>
        </row>
        <row r="4632">
          <cell r="B4632">
            <v>2761720</v>
          </cell>
          <cell r="C4632" t="str">
            <v>硬質塩ﾋﾞ管</v>
          </cell>
          <cell r="E4632" t="str">
            <v>φ50mm･屋外架空給水管</v>
          </cell>
          <cell r="G4632" t="str">
            <v>ｍ</v>
          </cell>
          <cell r="H4632">
            <v>3090</v>
          </cell>
          <cell r="I4632" t="str">
            <v>標準書〔Ⅰ〕-</v>
          </cell>
          <cell r="J4632">
            <v>371</v>
          </cell>
        </row>
        <row r="4633">
          <cell r="B4633">
            <v>2761730</v>
          </cell>
          <cell r="C4633" t="str">
            <v>硬質塩ﾋﾞﾗｲﾆﾝｸﾞ鋼管</v>
          </cell>
          <cell r="E4633" t="str">
            <v>15A･屋外架空給水管</v>
          </cell>
          <cell r="G4633" t="str">
            <v>ｍ</v>
          </cell>
          <cell r="H4633">
            <v>2260</v>
          </cell>
          <cell r="I4633" t="str">
            <v>標準書〔Ⅰ〕-</v>
          </cell>
          <cell r="J4633">
            <v>371</v>
          </cell>
        </row>
        <row r="4634">
          <cell r="B4634">
            <v>2761740</v>
          </cell>
          <cell r="C4634" t="str">
            <v>硬質塩ﾋﾞﾗｲﾆﾝｸﾞ鋼管</v>
          </cell>
          <cell r="E4634" t="str">
            <v>20A･屋外架空給水管</v>
          </cell>
          <cell r="G4634" t="str">
            <v>ｍ</v>
          </cell>
          <cell r="H4634">
            <v>2530</v>
          </cell>
          <cell r="I4634" t="str">
            <v>標準書〔Ⅰ〕-</v>
          </cell>
          <cell r="J4634">
            <v>371</v>
          </cell>
        </row>
        <row r="4635">
          <cell r="B4635">
            <v>2761750</v>
          </cell>
          <cell r="C4635" t="str">
            <v>硬質塩ﾋﾞﾗｲﾆﾝｸﾞ鋼管</v>
          </cell>
          <cell r="E4635" t="str">
            <v>25A･屋外架空給水管</v>
          </cell>
          <cell r="G4635" t="str">
            <v>ｍ</v>
          </cell>
          <cell r="H4635">
            <v>3230</v>
          </cell>
          <cell r="I4635" t="str">
            <v>標準書〔Ⅰ〕-</v>
          </cell>
          <cell r="J4635">
            <v>371</v>
          </cell>
        </row>
        <row r="4636">
          <cell r="B4636">
            <v>2761760</v>
          </cell>
          <cell r="C4636" t="str">
            <v>硬質塩ﾋﾞﾗｲﾆﾝｸﾞ鋼管</v>
          </cell>
          <cell r="E4636" t="str">
            <v>32A･屋外架空給水管</v>
          </cell>
          <cell r="G4636" t="str">
            <v>ｍ</v>
          </cell>
          <cell r="H4636">
            <v>4080</v>
          </cell>
          <cell r="I4636" t="str">
            <v>標準書〔Ⅰ〕-</v>
          </cell>
          <cell r="J4636">
            <v>371</v>
          </cell>
        </row>
        <row r="4637">
          <cell r="B4637">
            <v>2761770</v>
          </cell>
          <cell r="C4637" t="str">
            <v>硬質塩ﾋﾞﾗｲﾆﾝｸﾞ鋼管</v>
          </cell>
          <cell r="E4637" t="str">
            <v>40A･屋外架空給水管</v>
          </cell>
          <cell r="G4637" t="str">
            <v>ｍ</v>
          </cell>
          <cell r="H4637">
            <v>4560</v>
          </cell>
          <cell r="I4637" t="str">
            <v>標準書〔Ⅰ〕-</v>
          </cell>
          <cell r="J4637">
            <v>371</v>
          </cell>
        </row>
        <row r="4638">
          <cell r="B4638">
            <v>2761780</v>
          </cell>
          <cell r="C4638" t="str">
            <v>硬質塩ﾋﾞﾗｲﾆﾝｸﾞ鋼管</v>
          </cell>
          <cell r="E4638" t="str">
            <v>50A･屋外架空給水管</v>
          </cell>
          <cell r="G4638" t="str">
            <v>ｍ</v>
          </cell>
          <cell r="H4638">
            <v>5870</v>
          </cell>
          <cell r="I4638" t="str">
            <v>標準書〔Ⅰ〕-</v>
          </cell>
          <cell r="J4638">
            <v>371</v>
          </cell>
        </row>
        <row r="4639">
          <cell r="B4639">
            <v>2761790</v>
          </cell>
          <cell r="C4639" t="str">
            <v>硬質塩ﾋﾞﾗｲﾆﾝｸﾞ鋼管</v>
          </cell>
          <cell r="E4639" t="str">
            <v>65A･屋外架空給水管</v>
          </cell>
          <cell r="G4639" t="str">
            <v>ｍ</v>
          </cell>
          <cell r="H4639">
            <v>7890</v>
          </cell>
          <cell r="I4639" t="str">
            <v>標準書〔Ⅰ〕-</v>
          </cell>
          <cell r="J4639">
            <v>371</v>
          </cell>
        </row>
        <row r="4640">
          <cell r="B4640">
            <v>2761800</v>
          </cell>
          <cell r="C4640" t="str">
            <v>亜鉛ﾒｯｷ鋼管</v>
          </cell>
          <cell r="E4640" t="str">
            <v>15A･屋外架空給水管</v>
          </cell>
          <cell r="G4640" t="str">
            <v>ｍ</v>
          </cell>
          <cell r="H4640">
            <v>2220</v>
          </cell>
          <cell r="I4640" t="str">
            <v>標準書〔Ⅰ〕-</v>
          </cell>
          <cell r="J4640">
            <v>371</v>
          </cell>
        </row>
        <row r="4641">
          <cell r="B4641">
            <v>2761810</v>
          </cell>
          <cell r="C4641" t="str">
            <v>亜鉛ﾒｯｷ鋼管</v>
          </cell>
          <cell r="E4641" t="str">
            <v>20A･屋外架空給水管</v>
          </cell>
          <cell r="G4641" t="str">
            <v>ｍ</v>
          </cell>
          <cell r="H4641">
            <v>2580</v>
          </cell>
          <cell r="I4641" t="str">
            <v>標準書〔Ⅰ〕-</v>
          </cell>
          <cell r="J4641">
            <v>371</v>
          </cell>
        </row>
        <row r="4642">
          <cell r="B4642">
            <v>2761820</v>
          </cell>
          <cell r="C4642" t="str">
            <v>亜鉛ﾒｯｷ鋼管</v>
          </cell>
          <cell r="E4642" t="str">
            <v>25A･屋外架空給水管</v>
          </cell>
          <cell r="G4642" t="str">
            <v>ｍ</v>
          </cell>
          <cell r="H4642">
            <v>3300</v>
          </cell>
          <cell r="I4642" t="str">
            <v>標準書〔Ⅰ〕-</v>
          </cell>
          <cell r="J4642">
            <v>371</v>
          </cell>
        </row>
        <row r="4643">
          <cell r="B4643">
            <v>2761830</v>
          </cell>
          <cell r="C4643" t="str">
            <v>亜鉛ﾒｯｷ鋼管</v>
          </cell>
          <cell r="E4643" t="str">
            <v>32A･屋外架空給水管</v>
          </cell>
          <cell r="G4643" t="str">
            <v>ｍ</v>
          </cell>
          <cell r="H4643">
            <v>4150</v>
          </cell>
          <cell r="I4643" t="str">
            <v>標準書〔Ⅰ〕-</v>
          </cell>
          <cell r="J4643">
            <v>371</v>
          </cell>
        </row>
        <row r="4644">
          <cell r="B4644">
            <v>2761840</v>
          </cell>
          <cell r="C4644" t="str">
            <v>亜鉛ﾒｯｷ鋼管</v>
          </cell>
          <cell r="E4644" t="str">
            <v>40A･屋外架空給水管</v>
          </cell>
          <cell r="G4644" t="str">
            <v>ｍ</v>
          </cell>
          <cell r="H4644">
            <v>4630</v>
          </cell>
          <cell r="I4644" t="str">
            <v>標準書〔Ⅰ〕-</v>
          </cell>
          <cell r="J4644">
            <v>371</v>
          </cell>
        </row>
        <row r="4645">
          <cell r="B4645">
            <v>2761850</v>
          </cell>
          <cell r="C4645" t="str">
            <v>亜鉛ﾒｯｷ鋼管</v>
          </cell>
          <cell r="E4645" t="str">
            <v>50A･屋外架空給水管</v>
          </cell>
          <cell r="G4645" t="str">
            <v>ｍ</v>
          </cell>
          <cell r="H4645">
            <v>5990</v>
          </cell>
          <cell r="I4645" t="str">
            <v>標準書〔Ⅰ〕-</v>
          </cell>
          <cell r="J4645">
            <v>371</v>
          </cell>
        </row>
        <row r="4646">
          <cell r="B4646">
            <v>2761860</v>
          </cell>
          <cell r="C4646" t="str">
            <v>被覆銅管(L型)</v>
          </cell>
          <cell r="E4646" t="str">
            <v>φ1/2(15)･屋外架空給湯管</v>
          </cell>
          <cell r="G4646" t="str">
            <v>ｍ</v>
          </cell>
          <cell r="H4646">
            <v>2340</v>
          </cell>
          <cell r="I4646" t="str">
            <v>標準書〔Ⅰ〕-</v>
          </cell>
          <cell r="J4646">
            <v>371</v>
          </cell>
        </row>
        <row r="4647">
          <cell r="B4647">
            <v>2761870</v>
          </cell>
          <cell r="C4647" t="str">
            <v>被覆銅管(L型)</v>
          </cell>
          <cell r="E4647" t="str">
            <v>φ3/4(20)･屋外架空給湯管</v>
          </cell>
          <cell r="G4647" t="str">
            <v>ｍ</v>
          </cell>
          <cell r="H4647">
            <v>3560</v>
          </cell>
          <cell r="I4647" t="str">
            <v>標準書〔Ⅰ〕-</v>
          </cell>
          <cell r="J4647">
            <v>371</v>
          </cell>
        </row>
        <row r="4648">
          <cell r="B4648">
            <v>2761880</v>
          </cell>
          <cell r="C4648" t="str">
            <v>ﾎﾟﾘｴﾁﾚﾝ管</v>
          </cell>
          <cell r="E4648" t="str">
            <v>φ20mm･屋外架空給水管</v>
          </cell>
          <cell r="G4648" t="str">
            <v>ｍ</v>
          </cell>
          <cell r="H4648">
            <v>1160</v>
          </cell>
          <cell r="I4648" t="str">
            <v>標準書〔Ⅰ〕-</v>
          </cell>
          <cell r="J4648">
            <v>371</v>
          </cell>
        </row>
        <row r="4649">
          <cell r="B4649">
            <v>2761890</v>
          </cell>
          <cell r="C4649" t="str">
            <v>鋳鉄製ﾏﾝﾎｰﾙ</v>
          </cell>
          <cell r="E4649" t="str">
            <v>φ500mm</v>
          </cell>
          <cell r="G4649" t="str">
            <v>ヶ所</v>
          </cell>
          <cell r="H4649">
            <v>28800</v>
          </cell>
          <cell r="I4649" t="str">
            <v>標準書〔Ⅰ〕-</v>
          </cell>
          <cell r="J4649">
            <v>371</v>
          </cell>
        </row>
        <row r="4650">
          <cell r="B4650">
            <v>2770010</v>
          </cell>
          <cell r="C4650" t="str">
            <v>ｶﾞｽ栓取付</v>
          </cell>
          <cell r="E4650" t="str">
            <v>ﾌﾟﾛﾊﾟﾝｶﾞｽ用･1口ｶﾗﾝ</v>
          </cell>
          <cell r="G4650" t="str">
            <v>ヶ所</v>
          </cell>
          <cell r="H4650">
            <v>3520</v>
          </cell>
          <cell r="I4650" t="str">
            <v>標準書〔Ⅰ〕-</v>
          </cell>
          <cell r="J4650">
            <v>372</v>
          </cell>
        </row>
        <row r="4651">
          <cell r="B4651">
            <v>2770020</v>
          </cell>
          <cell r="C4651" t="str">
            <v>ｶﾞｽ栓取付</v>
          </cell>
          <cell r="E4651" t="str">
            <v>ﾌﾟﾛﾊﾟﾝｶﾞｽ用･2口ｶﾗﾝ</v>
          </cell>
          <cell r="G4651" t="str">
            <v>ヶ所</v>
          </cell>
          <cell r="H4651">
            <v>5830</v>
          </cell>
          <cell r="I4651" t="str">
            <v>標準書〔Ⅰ〕-</v>
          </cell>
          <cell r="J4651">
            <v>372</v>
          </cell>
        </row>
        <row r="4652">
          <cell r="B4652">
            <v>2770030</v>
          </cell>
          <cell r="C4652" t="str">
            <v>ｶﾞｽ栓取付</v>
          </cell>
          <cell r="E4652" t="str">
            <v>ﾎﾞｯｸｽﾋｭｰｽﾞｶﾞｽ栓･壁用</v>
          </cell>
          <cell r="G4652" t="str">
            <v>ヶ所</v>
          </cell>
          <cell r="H4652">
            <v>7460</v>
          </cell>
          <cell r="I4652" t="str">
            <v>標準書〔Ⅰ〕-</v>
          </cell>
          <cell r="J4652">
            <v>372</v>
          </cell>
        </row>
        <row r="4653">
          <cell r="B4653">
            <v>2770040</v>
          </cell>
          <cell r="C4653" t="str">
            <v>ｶﾞｽ栓取付</v>
          </cell>
          <cell r="E4653" t="str">
            <v>ﾎﾞｯｸｽﾋｭｰｽﾞｶﾞｽ栓･床用</v>
          </cell>
          <cell r="G4653" t="str">
            <v>ヶ所</v>
          </cell>
          <cell r="H4653">
            <v>9560</v>
          </cell>
          <cell r="I4653" t="str">
            <v>標準書〔Ⅰ〕-</v>
          </cell>
          <cell r="J4653">
            <v>372</v>
          </cell>
        </row>
        <row r="4654">
          <cell r="B4654">
            <v>2770050</v>
          </cell>
          <cell r="C4654" t="str">
            <v>中間ｶﾞｽ栓</v>
          </cell>
          <cell r="E4654" t="str">
            <v>ﾈｼﾞﾎﾞｰﾙｶﾞｽ栓･15A</v>
          </cell>
          <cell r="G4654" t="str">
            <v>ヶ所</v>
          </cell>
          <cell r="H4654">
            <v>3340</v>
          </cell>
          <cell r="I4654" t="str">
            <v>標準書〔Ⅰ〕-</v>
          </cell>
          <cell r="J4654">
            <v>372</v>
          </cell>
        </row>
        <row r="4655">
          <cell r="B4655">
            <v>2770060</v>
          </cell>
          <cell r="C4655" t="str">
            <v>中間ｶﾞｽ栓</v>
          </cell>
          <cell r="E4655" t="str">
            <v>鉄ｶﾞｽ栓･20A</v>
          </cell>
          <cell r="G4655" t="str">
            <v>ヶ所</v>
          </cell>
          <cell r="H4655">
            <v>5040</v>
          </cell>
          <cell r="I4655" t="str">
            <v>標準書〔Ⅰ〕-</v>
          </cell>
          <cell r="J4655">
            <v>372</v>
          </cell>
        </row>
        <row r="4656">
          <cell r="B4656">
            <v>2770070</v>
          </cell>
          <cell r="C4656" t="str">
            <v>中間ｶﾞｽ栓</v>
          </cell>
          <cell r="E4656" t="str">
            <v>鉄ｶﾞｽ栓･25A</v>
          </cell>
          <cell r="G4656" t="str">
            <v>ヶ所</v>
          </cell>
          <cell r="H4656">
            <v>6040</v>
          </cell>
          <cell r="I4656" t="str">
            <v>標準書〔Ⅰ〕-</v>
          </cell>
          <cell r="J4656">
            <v>372</v>
          </cell>
        </row>
        <row r="4657">
          <cell r="B4657">
            <v>2770080</v>
          </cell>
          <cell r="C4657" t="str">
            <v>中間ｶﾞｽ栓</v>
          </cell>
          <cell r="E4657" t="str">
            <v>鉄ｶﾞｽ栓･32A</v>
          </cell>
          <cell r="G4657" t="str">
            <v>ヶ所</v>
          </cell>
          <cell r="H4657">
            <v>7960</v>
          </cell>
          <cell r="I4657" t="str">
            <v>標準書〔Ⅰ〕-</v>
          </cell>
          <cell r="J4657">
            <v>372</v>
          </cell>
        </row>
        <row r="4658">
          <cell r="B4658">
            <v>2770090</v>
          </cell>
          <cell r="C4658" t="str">
            <v>中間ｶﾞｽ栓</v>
          </cell>
          <cell r="E4658" t="str">
            <v>鉄ｶﾞｽ栓･40A</v>
          </cell>
          <cell r="G4658" t="str">
            <v>ヶ所</v>
          </cell>
          <cell r="H4658">
            <v>11400</v>
          </cell>
          <cell r="I4658" t="str">
            <v>標準書〔Ⅰ〕-</v>
          </cell>
          <cell r="J4658">
            <v>372</v>
          </cell>
        </row>
        <row r="4659">
          <cell r="B4659">
            <v>2770100</v>
          </cell>
          <cell r="C4659" t="str">
            <v>ｶﾞｽ管</v>
          </cell>
          <cell r="E4659" t="str">
            <v>ﾌﾟﾛﾊﾟﾝｶﾞｽ用･15A</v>
          </cell>
          <cell r="G4659" t="str">
            <v>ｍ</v>
          </cell>
          <cell r="H4659">
            <v>2510</v>
          </cell>
          <cell r="I4659" t="str">
            <v>標準書〔Ⅰ〕-</v>
          </cell>
          <cell r="J4659">
            <v>372</v>
          </cell>
        </row>
        <row r="4660">
          <cell r="B4660">
            <v>2770110</v>
          </cell>
          <cell r="C4660" t="str">
            <v>ｶﾞｽ管</v>
          </cell>
          <cell r="E4660" t="str">
            <v>ﾌﾟﾛﾊﾟﾝｶﾞｽ用･20A</v>
          </cell>
          <cell r="G4660" t="str">
            <v>ｍ</v>
          </cell>
          <cell r="H4660">
            <v>2880</v>
          </cell>
          <cell r="I4660" t="str">
            <v>標準書〔Ⅰ〕-</v>
          </cell>
          <cell r="J4660">
            <v>372</v>
          </cell>
        </row>
        <row r="4661">
          <cell r="B4661">
            <v>2770120</v>
          </cell>
          <cell r="C4661" t="str">
            <v>ｶﾞｽ管</v>
          </cell>
          <cell r="E4661" t="str">
            <v>ﾌﾟﾛﾊﾟﾝｶﾞｽ用･25A</v>
          </cell>
          <cell r="G4661" t="str">
            <v>ｍ</v>
          </cell>
          <cell r="H4661">
            <v>3680</v>
          </cell>
          <cell r="I4661" t="str">
            <v>標準書〔Ⅰ〕-</v>
          </cell>
          <cell r="J4661">
            <v>372</v>
          </cell>
        </row>
        <row r="4662">
          <cell r="B4662">
            <v>2770130</v>
          </cell>
          <cell r="C4662" t="str">
            <v>ｶﾞｽ管</v>
          </cell>
          <cell r="E4662" t="str">
            <v>ﾌﾟﾛﾊﾟﾝｶﾞｽ用･32A</v>
          </cell>
          <cell r="G4662" t="str">
            <v>ｍ</v>
          </cell>
          <cell r="H4662">
            <v>4610</v>
          </cell>
          <cell r="I4662" t="str">
            <v>標準書〔Ⅰ〕-</v>
          </cell>
          <cell r="J4662">
            <v>372</v>
          </cell>
        </row>
        <row r="4663">
          <cell r="B4663">
            <v>2770140</v>
          </cell>
          <cell r="C4663" t="str">
            <v>ｶﾞｽ管</v>
          </cell>
          <cell r="E4663" t="str">
            <v>ﾌﾟﾛﾊﾟﾝｶﾞｽ用･40A</v>
          </cell>
          <cell r="G4663" t="str">
            <v>ｍ</v>
          </cell>
          <cell r="H4663">
            <v>5120</v>
          </cell>
          <cell r="I4663" t="str">
            <v>標準書〔Ⅰ〕-</v>
          </cell>
          <cell r="J4663">
            <v>372</v>
          </cell>
        </row>
        <row r="4664">
          <cell r="B4664">
            <v>2780010</v>
          </cell>
          <cell r="C4664" t="str">
            <v>流し台</v>
          </cell>
          <cell r="E4664" t="str">
            <v>幅1,050mm×奥行き550mm×高さ800mm</v>
          </cell>
          <cell r="G4664" t="str">
            <v>ヶ所</v>
          </cell>
          <cell r="H4664">
            <v>46300</v>
          </cell>
          <cell r="I4664" t="str">
            <v>標準書〔Ⅰ〕-</v>
          </cell>
          <cell r="J4664">
            <v>373</v>
          </cell>
        </row>
        <row r="4665">
          <cell r="B4665">
            <v>2780020</v>
          </cell>
          <cell r="C4665" t="str">
            <v>流し台</v>
          </cell>
          <cell r="E4665" t="str">
            <v>幅1,200mm×奥行き550mm×高さ800mm</v>
          </cell>
          <cell r="G4665" t="str">
            <v>ヶ所</v>
          </cell>
          <cell r="H4665">
            <v>49300</v>
          </cell>
          <cell r="I4665" t="str">
            <v>標準書〔Ⅰ〕-</v>
          </cell>
          <cell r="J4665">
            <v>373</v>
          </cell>
        </row>
        <row r="4666">
          <cell r="B4666">
            <v>2780030</v>
          </cell>
          <cell r="C4666" t="str">
            <v>流し台</v>
          </cell>
          <cell r="E4666" t="str">
            <v>幅1,500mm×奥行き550mm×高さ800mm</v>
          </cell>
          <cell r="G4666" t="str">
            <v>ヶ所</v>
          </cell>
          <cell r="H4666">
            <v>63900</v>
          </cell>
          <cell r="I4666" t="str">
            <v>標準書〔Ⅰ〕-</v>
          </cell>
          <cell r="J4666">
            <v>373</v>
          </cell>
        </row>
        <row r="4667">
          <cell r="B4667">
            <v>2780040</v>
          </cell>
          <cell r="C4667" t="str">
            <v>流し台</v>
          </cell>
          <cell r="E4667" t="str">
            <v>幅1,800mm×奥行き550mm×高さ800mm</v>
          </cell>
          <cell r="G4667" t="str">
            <v>ヶ所</v>
          </cell>
          <cell r="H4667">
            <v>76000</v>
          </cell>
          <cell r="I4667" t="str">
            <v>標準書〔Ⅰ〕-</v>
          </cell>
          <cell r="J4667">
            <v>373</v>
          </cell>
        </row>
        <row r="4668">
          <cell r="B4668">
            <v>2780050</v>
          </cell>
          <cell r="C4668" t="str">
            <v>調理台</v>
          </cell>
          <cell r="E4668" t="str">
            <v>幅600mm×奥行き550mm×高さ800mm</v>
          </cell>
          <cell r="G4668" t="str">
            <v>ヶ所</v>
          </cell>
          <cell r="H4668">
            <v>29800</v>
          </cell>
          <cell r="I4668" t="str">
            <v>標準書〔Ⅰ〕-</v>
          </cell>
          <cell r="J4668">
            <v>373</v>
          </cell>
        </row>
        <row r="4669">
          <cell r="B4669">
            <v>2780060</v>
          </cell>
          <cell r="C4669" t="str">
            <v>調理台</v>
          </cell>
          <cell r="E4669" t="str">
            <v>幅750mm×奥行き560mm×高さ800mm</v>
          </cell>
          <cell r="G4669" t="str">
            <v>ヶ所</v>
          </cell>
          <cell r="H4669">
            <v>35700</v>
          </cell>
          <cell r="I4669" t="str">
            <v>標準書〔Ⅰ〕-</v>
          </cell>
          <cell r="J4669">
            <v>373</v>
          </cell>
        </row>
        <row r="4670">
          <cell r="B4670">
            <v>2780070</v>
          </cell>
          <cell r="C4670" t="str">
            <v>調理台</v>
          </cell>
          <cell r="E4670" t="str">
            <v>幅900mm×奥行き600mm×高さ850mm</v>
          </cell>
          <cell r="G4670" t="str">
            <v>ヶ所</v>
          </cell>
          <cell r="H4670">
            <v>52400</v>
          </cell>
          <cell r="I4670" t="str">
            <v>標準書〔Ⅰ〕-</v>
          </cell>
          <cell r="J4670">
            <v>373</v>
          </cell>
        </row>
        <row r="4671">
          <cell r="B4671">
            <v>2780080</v>
          </cell>
          <cell r="C4671" t="str">
            <v>調理台･(隅用)</v>
          </cell>
          <cell r="E4671" t="str">
            <v>幅750mm×奥行き560mm×高さ800mm</v>
          </cell>
          <cell r="G4671" t="str">
            <v>ヶ所</v>
          </cell>
          <cell r="H4671">
            <v>46000</v>
          </cell>
          <cell r="I4671" t="str">
            <v>標準書〔Ⅰ〕-</v>
          </cell>
          <cell r="J4671">
            <v>373</v>
          </cell>
        </row>
        <row r="4672">
          <cell r="B4672">
            <v>2780090</v>
          </cell>
          <cell r="C4672" t="str">
            <v>ｺﾝﾛ台</v>
          </cell>
          <cell r="E4672" t="str">
            <v>幅700mm×奥行き543mm×高さ623mm</v>
          </cell>
          <cell r="G4672" t="str">
            <v>ヶ所</v>
          </cell>
          <cell r="H4672">
            <v>22700</v>
          </cell>
          <cell r="I4672" t="str">
            <v>標準書〔Ⅰ〕-</v>
          </cell>
          <cell r="J4672">
            <v>373</v>
          </cell>
        </row>
        <row r="4673">
          <cell r="B4673">
            <v>2780100</v>
          </cell>
          <cell r="C4673" t="str">
            <v>ｶﾞｽｷｬﾋﾞﾈｯﾄ･2口用</v>
          </cell>
          <cell r="E4673" t="str">
            <v>幅600mm×奥行き560mm×高さ800mm</v>
          </cell>
          <cell r="G4673" t="str">
            <v>ヶ所</v>
          </cell>
          <cell r="H4673">
            <v>88500</v>
          </cell>
          <cell r="I4673" t="str">
            <v>標準書〔Ⅰ〕-</v>
          </cell>
          <cell r="J4673">
            <v>373</v>
          </cell>
        </row>
        <row r="4674">
          <cell r="B4674">
            <v>2780110</v>
          </cell>
          <cell r="C4674" t="str">
            <v>ｶﾞｽｷｬﾋﾞﾈｯﾄ･3口用</v>
          </cell>
          <cell r="E4674" t="str">
            <v>幅600mm×奥行き560mm×高さ800mm</v>
          </cell>
          <cell r="G4674" t="str">
            <v>ヶ所</v>
          </cell>
          <cell r="H4674">
            <v>104400</v>
          </cell>
          <cell r="I4674" t="str">
            <v>標準書〔Ⅰ〕-</v>
          </cell>
          <cell r="J4674">
            <v>373</v>
          </cell>
        </row>
        <row r="4675">
          <cell r="B4675">
            <v>2780120</v>
          </cell>
          <cell r="C4675" t="str">
            <v>つり戸棚</v>
          </cell>
          <cell r="E4675" t="str">
            <v>幅1,050mm×奥行き367mm×高さ500mm</v>
          </cell>
          <cell r="G4675" t="str">
            <v>ヶ所</v>
          </cell>
          <cell r="H4675">
            <v>29100</v>
          </cell>
          <cell r="I4675" t="str">
            <v>標準書〔Ⅰ〕-</v>
          </cell>
          <cell r="J4675">
            <v>373</v>
          </cell>
        </row>
        <row r="4676">
          <cell r="B4676">
            <v>2780130</v>
          </cell>
          <cell r="C4676" t="str">
            <v>つり戸棚</v>
          </cell>
          <cell r="E4676" t="str">
            <v>幅1,200mm×奥行き367mm×高さ500mm</v>
          </cell>
          <cell r="G4676" t="str">
            <v>ヶ所</v>
          </cell>
          <cell r="H4676">
            <v>29600</v>
          </cell>
          <cell r="I4676" t="str">
            <v>標準書〔Ⅰ〕-</v>
          </cell>
          <cell r="J4676">
            <v>373</v>
          </cell>
        </row>
        <row r="4677">
          <cell r="B4677">
            <v>2780140</v>
          </cell>
          <cell r="C4677" t="str">
            <v>つり戸棚</v>
          </cell>
          <cell r="E4677" t="str">
            <v>幅1,500mm×奥行き367mm×高さ500mm</v>
          </cell>
          <cell r="G4677" t="str">
            <v>ヶ所</v>
          </cell>
          <cell r="H4677">
            <v>35000</v>
          </cell>
          <cell r="I4677" t="str">
            <v>標準書〔Ⅰ〕-</v>
          </cell>
          <cell r="J4677">
            <v>373</v>
          </cell>
        </row>
        <row r="4678">
          <cell r="B4678">
            <v>2780150</v>
          </cell>
          <cell r="C4678" t="str">
            <v>つり戸棚</v>
          </cell>
          <cell r="E4678" t="str">
            <v>幅1,800mm×奥行き367mm×高さ500mm</v>
          </cell>
          <cell r="G4678" t="str">
            <v>ヶ所</v>
          </cell>
          <cell r="H4678">
            <v>41600</v>
          </cell>
          <cell r="I4678" t="str">
            <v>標準書〔Ⅰ〕-</v>
          </cell>
          <cell r="J4678">
            <v>373</v>
          </cell>
        </row>
        <row r="4679">
          <cell r="B4679">
            <v>2780160</v>
          </cell>
          <cell r="C4679" t="str">
            <v>つり戸棚･(隅用)</v>
          </cell>
          <cell r="E4679" t="str">
            <v>幅750mm×奥行き385mm×高さ500mm</v>
          </cell>
          <cell r="G4679" t="str">
            <v>ヶ所</v>
          </cell>
          <cell r="H4679">
            <v>43200</v>
          </cell>
          <cell r="I4679" t="str">
            <v>標準書〔Ⅰ〕-</v>
          </cell>
          <cell r="J4679">
            <v>373</v>
          </cell>
        </row>
        <row r="4680">
          <cell r="B4680">
            <v>2780170</v>
          </cell>
          <cell r="C4680" t="str">
            <v>つり戸棚･ﾚﾝｼﾞﾌｰﾄﾞ用</v>
          </cell>
          <cell r="E4680" t="str">
            <v>幅450mm×奥行き385mm×高さ500mm</v>
          </cell>
          <cell r="G4680" t="str">
            <v>ヶ所</v>
          </cell>
          <cell r="H4680">
            <v>27200</v>
          </cell>
          <cell r="I4680" t="str">
            <v>標準書〔Ⅰ〕-</v>
          </cell>
          <cell r="J4680">
            <v>373</v>
          </cell>
        </row>
        <row r="4681">
          <cell r="B4681">
            <v>2780180</v>
          </cell>
          <cell r="C4681" t="str">
            <v>換気扇ﾌｰﾄﾞ</v>
          </cell>
          <cell r="E4681" t="str">
            <v>台所用</v>
          </cell>
          <cell r="G4681" t="str">
            <v>ヶ所</v>
          </cell>
          <cell r="H4681">
            <v>19100</v>
          </cell>
          <cell r="I4681" t="str">
            <v>標準書〔Ⅰ〕-</v>
          </cell>
          <cell r="J4681">
            <v>373</v>
          </cell>
        </row>
        <row r="4682">
          <cell r="B4682">
            <v>2780190</v>
          </cell>
          <cell r="C4682" t="str">
            <v>ﾚﾝｼﾞﾌｰﾄﾞﾌｧﾝ</v>
          </cell>
          <cell r="E4682" t="str">
            <v>強･弱2段切換</v>
          </cell>
          <cell r="G4682" t="str">
            <v>ヶ所</v>
          </cell>
          <cell r="H4682">
            <v>51800</v>
          </cell>
          <cell r="I4682" t="str">
            <v>標準書〔Ⅰ〕-</v>
          </cell>
          <cell r="J4682">
            <v>373</v>
          </cell>
        </row>
        <row r="4683">
          <cell r="B4683">
            <v>2780200</v>
          </cell>
          <cell r="C4683" t="str">
            <v>ﾚﾝｼﾞﾌｰﾄﾞﾌｧﾝ</v>
          </cell>
          <cell r="E4683" t="str">
            <v>強･中･弱3段切換</v>
          </cell>
          <cell r="G4683" t="str">
            <v>ヶ所</v>
          </cell>
          <cell r="H4683">
            <v>68700</v>
          </cell>
          <cell r="I4683" t="str">
            <v>標準書〔Ⅰ〕-</v>
          </cell>
          <cell r="J4683">
            <v>373</v>
          </cell>
        </row>
        <row r="4684">
          <cell r="B4684">
            <v>2780210</v>
          </cell>
          <cell r="C4684" t="str">
            <v>ｳｪｻﾞｶﾊﾞｰ･羽根径200mm用</v>
          </cell>
          <cell r="E4684" t="str">
            <v>樹脂製･幅300mm×奥行き270mm×高さ300mm</v>
          </cell>
          <cell r="G4684" t="str">
            <v>ヶ所</v>
          </cell>
          <cell r="H4684">
            <v>2980</v>
          </cell>
          <cell r="I4684" t="str">
            <v>標準書〔Ⅰ〕-</v>
          </cell>
          <cell r="J4684">
            <v>373</v>
          </cell>
        </row>
        <row r="4685">
          <cell r="B4685">
            <v>2780220</v>
          </cell>
          <cell r="C4685" t="str">
            <v>ｳｪｻﾞｶﾊﾞｰ･羽根径250mm用</v>
          </cell>
          <cell r="E4685" t="str">
            <v>樹脂製･幅350mm×奥行き310mm×高さ350mm</v>
          </cell>
          <cell r="G4685" t="str">
            <v>ヶ所</v>
          </cell>
          <cell r="H4685">
            <v>3730</v>
          </cell>
          <cell r="I4685" t="str">
            <v>標準書〔Ⅰ〕-</v>
          </cell>
          <cell r="J4685">
            <v>373</v>
          </cell>
        </row>
        <row r="4686">
          <cell r="B4686">
            <v>2780230</v>
          </cell>
          <cell r="C4686" t="str">
            <v>ｳｪｻﾞｶﾊﾞｰ･羽根径300mm用</v>
          </cell>
          <cell r="E4686" t="str">
            <v>樹脂製･幅400mm×奥行き360mm×高さ400mm</v>
          </cell>
          <cell r="G4686" t="str">
            <v>ヶ所</v>
          </cell>
          <cell r="H4686">
            <v>4560</v>
          </cell>
          <cell r="I4686" t="str">
            <v>標準書〔Ⅰ〕-</v>
          </cell>
          <cell r="J4686">
            <v>373</v>
          </cell>
        </row>
        <row r="4687">
          <cell r="B4687">
            <v>2780240</v>
          </cell>
          <cell r="C4687" t="str">
            <v>ｳｪｻﾞｶﾊﾞｰ･羽根径200mm用</v>
          </cell>
          <cell r="E4687" t="str">
            <v>鋼板製･幅300mm×奥行き270mm×高さ300mm</v>
          </cell>
          <cell r="G4687" t="str">
            <v>ヶ所</v>
          </cell>
          <cell r="H4687">
            <v>2560</v>
          </cell>
          <cell r="I4687" t="str">
            <v>標準書〔Ⅰ〕-</v>
          </cell>
          <cell r="J4687">
            <v>373</v>
          </cell>
        </row>
        <row r="4688">
          <cell r="B4688">
            <v>2780250</v>
          </cell>
          <cell r="C4688" t="str">
            <v>ｳｪｻﾞｶﾊﾞｰ･羽根径250mm用</v>
          </cell>
          <cell r="E4688" t="str">
            <v>鋼板製･幅350mm×奥行き310mm×高さ350mm</v>
          </cell>
          <cell r="G4688" t="str">
            <v>ヶ所</v>
          </cell>
          <cell r="H4688">
            <v>3230</v>
          </cell>
          <cell r="I4688" t="str">
            <v>標準書〔Ⅰ〕-</v>
          </cell>
          <cell r="J4688">
            <v>373</v>
          </cell>
        </row>
        <row r="4689">
          <cell r="B4689">
            <v>2780260</v>
          </cell>
          <cell r="C4689" t="str">
            <v>ｳｪｻﾞｶﾊﾞｰ･羽根径300mm用</v>
          </cell>
          <cell r="E4689" t="str">
            <v>鋼板製･幅400mm×奥行き360mm×高さ400mm</v>
          </cell>
          <cell r="G4689" t="str">
            <v>ヶ所</v>
          </cell>
          <cell r="H4689">
            <v>3900</v>
          </cell>
          <cell r="I4689" t="str">
            <v>標準書〔Ⅰ〕-</v>
          </cell>
          <cell r="J4689">
            <v>373</v>
          </cell>
        </row>
        <row r="4690">
          <cell r="B4690">
            <v>2780270</v>
          </cell>
          <cell r="C4690" t="str">
            <v>ｳｪｻﾞｶﾊﾞｰ･羽根径200mm用</v>
          </cell>
          <cell r="E4690" t="str">
            <v>ｽﾃﾝﾚｽ製･幅300mm×奥行き270mm×高さ300mm</v>
          </cell>
          <cell r="G4690" t="str">
            <v>ヶ所</v>
          </cell>
          <cell r="H4690">
            <v>6880</v>
          </cell>
          <cell r="I4690" t="str">
            <v>標準書〔Ⅰ〕-</v>
          </cell>
          <cell r="J4690">
            <v>373</v>
          </cell>
        </row>
        <row r="4691">
          <cell r="B4691">
            <v>2780280</v>
          </cell>
          <cell r="C4691" t="str">
            <v>ｳｪｻﾞｶﾊﾞｰ･羽根径250mm用</v>
          </cell>
          <cell r="E4691" t="str">
            <v>ｽﾃﾝﾚｽ製･幅350mm×奥行き310mm×高さ350mm</v>
          </cell>
          <cell r="G4691" t="str">
            <v>ヶ所</v>
          </cell>
          <cell r="H4691">
            <v>7980</v>
          </cell>
          <cell r="I4691" t="str">
            <v>標準書〔Ⅰ〕-</v>
          </cell>
          <cell r="J4691">
            <v>373</v>
          </cell>
        </row>
        <row r="4692">
          <cell r="B4692">
            <v>2780290</v>
          </cell>
          <cell r="C4692" t="str">
            <v>ｳｪｻﾞｶﾊﾞｰ･羽根径300mm用</v>
          </cell>
          <cell r="E4692" t="str">
            <v>ｽﾃﾝﾚｽ製･幅400mm×奥行き360mm×高さ400mm</v>
          </cell>
          <cell r="G4692" t="str">
            <v>ヶ所</v>
          </cell>
          <cell r="H4692">
            <v>9230</v>
          </cell>
          <cell r="I4692" t="str">
            <v>標準書〔Ⅰ〕-</v>
          </cell>
          <cell r="J4692">
            <v>373</v>
          </cell>
        </row>
        <row r="4693">
          <cell r="B4693">
            <v>2800010</v>
          </cell>
          <cell r="C4693" t="str">
            <v>屋内排水配管</v>
          </cell>
          <cell r="E4693" t="str">
            <v>硬質塩ﾋﾞ管･継手･支持金物共</v>
          </cell>
          <cell r="G4693" t="str">
            <v>栓</v>
          </cell>
          <cell r="H4693">
            <v>37800</v>
          </cell>
          <cell r="I4693" t="str">
            <v>標準書〔Ⅰ〕-</v>
          </cell>
          <cell r="J4693">
            <v>374</v>
          </cell>
        </row>
        <row r="4694">
          <cell r="B4694">
            <v>2800020</v>
          </cell>
          <cell r="C4694" t="str">
            <v>屋内排水配管</v>
          </cell>
          <cell r="E4694" t="str">
            <v>φ40mm･硬質塩ﾋﾞ管</v>
          </cell>
          <cell r="G4694" t="str">
            <v>ｍ</v>
          </cell>
          <cell r="H4694">
            <v>2610</v>
          </cell>
          <cell r="I4694" t="str">
            <v>標準書〔Ⅰ〕-</v>
          </cell>
          <cell r="J4694">
            <v>374</v>
          </cell>
        </row>
        <row r="4695">
          <cell r="B4695">
            <v>2800030</v>
          </cell>
          <cell r="C4695" t="str">
            <v>屋内排水配管</v>
          </cell>
          <cell r="E4695" t="str">
            <v>φ50mm･硬質塩ﾋﾞ管</v>
          </cell>
          <cell r="G4695" t="str">
            <v>ｍ</v>
          </cell>
          <cell r="H4695">
            <v>3350</v>
          </cell>
          <cell r="I4695" t="str">
            <v>標準書〔Ⅰ〕-</v>
          </cell>
          <cell r="J4695">
            <v>374</v>
          </cell>
        </row>
        <row r="4696">
          <cell r="B4696">
            <v>2800040</v>
          </cell>
          <cell r="C4696" t="str">
            <v>屋内排水配管</v>
          </cell>
          <cell r="E4696" t="str">
            <v>φ65mm･硬質塩ﾋﾞ管</v>
          </cell>
          <cell r="G4696" t="str">
            <v>ｍ</v>
          </cell>
          <cell r="H4696">
            <v>4320</v>
          </cell>
          <cell r="I4696" t="str">
            <v>標準書〔Ⅰ〕-</v>
          </cell>
          <cell r="J4696">
            <v>374</v>
          </cell>
        </row>
        <row r="4697">
          <cell r="B4697">
            <v>2800050</v>
          </cell>
          <cell r="C4697" t="str">
            <v>屋内排水配管</v>
          </cell>
          <cell r="E4697" t="str">
            <v>φ75mm･硬質塩ﾋﾞ管</v>
          </cell>
          <cell r="G4697" t="str">
            <v>ｍ</v>
          </cell>
          <cell r="H4697">
            <v>5320</v>
          </cell>
          <cell r="I4697" t="str">
            <v>標準書〔Ⅰ〕-</v>
          </cell>
          <cell r="J4697">
            <v>374</v>
          </cell>
        </row>
        <row r="4698">
          <cell r="B4698">
            <v>2800060</v>
          </cell>
          <cell r="C4698" t="str">
            <v>屋内排水配管</v>
          </cell>
          <cell r="E4698" t="str">
            <v>φ100mm･硬質塩ﾋﾞ管</v>
          </cell>
          <cell r="G4698" t="str">
            <v>ｍ</v>
          </cell>
          <cell r="H4698">
            <v>6980</v>
          </cell>
          <cell r="I4698" t="str">
            <v>標準書〔Ⅰ〕-</v>
          </cell>
          <cell r="J4698">
            <v>374</v>
          </cell>
        </row>
        <row r="4699">
          <cell r="B4699">
            <v>2800070</v>
          </cell>
          <cell r="C4699" t="str">
            <v>屋内排水配管</v>
          </cell>
          <cell r="E4699" t="str">
            <v>φ125mm･硬質塩ﾋﾞ管</v>
          </cell>
          <cell r="G4699" t="str">
            <v>ｍ</v>
          </cell>
          <cell r="H4699">
            <v>8780</v>
          </cell>
          <cell r="I4699" t="str">
            <v>標準書〔Ⅰ〕-</v>
          </cell>
          <cell r="J4699">
            <v>374</v>
          </cell>
        </row>
        <row r="4700">
          <cell r="B4700">
            <v>2800080</v>
          </cell>
          <cell r="C4700" t="str">
            <v>屋内排水配管</v>
          </cell>
          <cell r="E4700" t="str">
            <v>φ150mm･硬質塩ﾋﾞ管</v>
          </cell>
          <cell r="G4700" t="str">
            <v>ｍ</v>
          </cell>
          <cell r="H4700">
            <v>11100</v>
          </cell>
          <cell r="I4700" t="str">
            <v>標準書〔Ⅰ〕-</v>
          </cell>
          <cell r="J4700">
            <v>374</v>
          </cell>
        </row>
        <row r="4701">
          <cell r="B4701">
            <v>2800090</v>
          </cell>
          <cell r="C4701" t="str">
            <v>屋内排水配管</v>
          </cell>
          <cell r="E4701" t="str">
            <v>φ200mm･硬質塩ﾋﾞ管</v>
          </cell>
          <cell r="G4701" t="str">
            <v>ｍ</v>
          </cell>
          <cell r="H4701">
            <v>15100</v>
          </cell>
          <cell r="I4701" t="str">
            <v>標準書〔Ⅰ〕-</v>
          </cell>
          <cell r="J4701">
            <v>374</v>
          </cell>
        </row>
        <row r="4702">
          <cell r="B4702">
            <v>2800100</v>
          </cell>
          <cell r="C4702" t="str">
            <v>屋内排水配管</v>
          </cell>
          <cell r="E4702" t="str">
            <v>50A･塩ﾋﾞ鋼管</v>
          </cell>
          <cell r="G4702" t="str">
            <v>ｍ</v>
          </cell>
          <cell r="H4702">
            <v>6230</v>
          </cell>
          <cell r="I4702" t="str">
            <v>標準書〔Ⅰ〕-</v>
          </cell>
          <cell r="J4702">
            <v>374</v>
          </cell>
        </row>
        <row r="4703">
          <cell r="B4703">
            <v>2800110</v>
          </cell>
          <cell r="C4703" t="str">
            <v>屋内排水配管</v>
          </cell>
          <cell r="E4703" t="str">
            <v>65A･塩ﾋﾞ鋼管</v>
          </cell>
          <cell r="G4703" t="str">
            <v>ｍ</v>
          </cell>
          <cell r="H4703">
            <v>8160</v>
          </cell>
          <cell r="I4703" t="str">
            <v>標準書〔Ⅰ〕-</v>
          </cell>
          <cell r="J4703">
            <v>374</v>
          </cell>
        </row>
        <row r="4704">
          <cell r="B4704">
            <v>2800120</v>
          </cell>
          <cell r="C4704" t="str">
            <v>屋内排水配管</v>
          </cell>
          <cell r="E4704" t="str">
            <v>80A･塩ﾋﾞ鋼管</v>
          </cell>
          <cell r="G4704" t="str">
            <v>ｍ</v>
          </cell>
          <cell r="H4704">
            <v>9330</v>
          </cell>
          <cell r="I4704" t="str">
            <v>標準書〔Ⅰ〕-</v>
          </cell>
          <cell r="J4704">
            <v>374</v>
          </cell>
        </row>
        <row r="4705">
          <cell r="B4705">
            <v>2800130</v>
          </cell>
          <cell r="C4705" t="str">
            <v>屋内排水配管</v>
          </cell>
          <cell r="E4705" t="str">
            <v>100A･塩ﾋﾞ鋼管</v>
          </cell>
          <cell r="G4705" t="str">
            <v>ｍ</v>
          </cell>
          <cell r="H4705">
            <v>12300</v>
          </cell>
          <cell r="I4705" t="str">
            <v>標準書〔Ⅰ〕-</v>
          </cell>
          <cell r="J4705">
            <v>374</v>
          </cell>
        </row>
        <row r="4706">
          <cell r="B4706">
            <v>2800140</v>
          </cell>
          <cell r="C4706" t="str">
            <v>屋内排水配管</v>
          </cell>
          <cell r="E4706" t="str">
            <v>125A･塩ﾋﾞ鋼管</v>
          </cell>
          <cell r="G4706" t="str">
            <v>ｍ</v>
          </cell>
          <cell r="H4706">
            <v>14900</v>
          </cell>
          <cell r="I4706" t="str">
            <v>標準書〔Ⅰ〕-</v>
          </cell>
          <cell r="J4706">
            <v>374</v>
          </cell>
        </row>
        <row r="4707">
          <cell r="B4707">
            <v>2800150</v>
          </cell>
          <cell r="C4707" t="str">
            <v>屋内排水配管</v>
          </cell>
          <cell r="E4707" t="str">
            <v>40A･炭素鋼鋼管</v>
          </cell>
          <cell r="G4707" t="str">
            <v>ｍ</v>
          </cell>
          <cell r="H4707">
            <v>5200</v>
          </cell>
          <cell r="I4707" t="str">
            <v>標準書〔Ⅰ〕-</v>
          </cell>
          <cell r="J4707">
            <v>374</v>
          </cell>
        </row>
        <row r="4708">
          <cell r="B4708">
            <v>2800160</v>
          </cell>
          <cell r="C4708" t="str">
            <v>屋内排水配管</v>
          </cell>
          <cell r="E4708" t="str">
            <v>50A･炭素鋼鋼管</v>
          </cell>
          <cell r="G4708" t="str">
            <v>ｍ</v>
          </cell>
          <cell r="H4708">
            <v>6700</v>
          </cell>
          <cell r="I4708" t="str">
            <v>標準書〔Ⅰ〕-</v>
          </cell>
          <cell r="J4708">
            <v>374</v>
          </cell>
        </row>
        <row r="4709">
          <cell r="B4709">
            <v>2800170</v>
          </cell>
          <cell r="C4709" t="str">
            <v>屋内排水配管</v>
          </cell>
          <cell r="E4709" t="str">
            <v>65A･炭素鋼鋼管</v>
          </cell>
          <cell r="G4709" t="str">
            <v>ｍ</v>
          </cell>
          <cell r="H4709">
            <v>8960</v>
          </cell>
          <cell r="I4709" t="str">
            <v>標準書〔Ⅰ〕-</v>
          </cell>
          <cell r="J4709">
            <v>374</v>
          </cell>
        </row>
        <row r="4710">
          <cell r="B4710">
            <v>2800180</v>
          </cell>
          <cell r="C4710" t="str">
            <v>屋内排水配管</v>
          </cell>
          <cell r="E4710" t="str">
            <v>80A･炭素鋼鋼管</v>
          </cell>
          <cell r="G4710" t="str">
            <v>ｍ</v>
          </cell>
          <cell r="H4710">
            <v>10200</v>
          </cell>
          <cell r="I4710" t="str">
            <v>標準書〔Ⅰ〕-</v>
          </cell>
          <cell r="J4710">
            <v>374</v>
          </cell>
        </row>
        <row r="4711">
          <cell r="B4711">
            <v>2800190</v>
          </cell>
          <cell r="C4711" t="str">
            <v>屋内排水配管</v>
          </cell>
          <cell r="E4711" t="str">
            <v>100A･炭素鋼鋼管</v>
          </cell>
          <cell r="G4711" t="str">
            <v>ｍ</v>
          </cell>
          <cell r="H4711">
            <v>13600</v>
          </cell>
          <cell r="I4711" t="str">
            <v>標準書〔Ⅰ〕-</v>
          </cell>
          <cell r="J4711">
            <v>374</v>
          </cell>
        </row>
        <row r="4712">
          <cell r="B4712">
            <v>2800200</v>
          </cell>
          <cell r="C4712" t="str">
            <v>屋内排水配管</v>
          </cell>
          <cell r="E4712" t="str">
            <v>φ40mm･耐火二層管</v>
          </cell>
          <cell r="G4712" t="str">
            <v>ｍ</v>
          </cell>
          <cell r="H4712">
            <v>3290</v>
          </cell>
          <cell r="I4712" t="str">
            <v>標準書〔Ⅰ〕-</v>
          </cell>
          <cell r="J4712">
            <v>374</v>
          </cell>
        </row>
        <row r="4713">
          <cell r="B4713">
            <v>2800210</v>
          </cell>
          <cell r="C4713" t="str">
            <v>屋内排水配管</v>
          </cell>
          <cell r="E4713" t="str">
            <v>φ50mm･耐火二層管</v>
          </cell>
          <cell r="G4713" t="str">
            <v>ｍ</v>
          </cell>
          <cell r="H4713">
            <v>4120</v>
          </cell>
          <cell r="I4713" t="str">
            <v>標準書〔Ⅰ〕-</v>
          </cell>
          <cell r="J4713">
            <v>374</v>
          </cell>
        </row>
        <row r="4714">
          <cell r="B4714">
            <v>2800220</v>
          </cell>
          <cell r="C4714" t="str">
            <v>屋内排水配管</v>
          </cell>
          <cell r="E4714" t="str">
            <v>φ65mm･耐火二層管</v>
          </cell>
          <cell r="G4714" t="str">
            <v>ｍ</v>
          </cell>
          <cell r="H4714">
            <v>5350</v>
          </cell>
          <cell r="I4714" t="str">
            <v>標準書〔Ⅰ〕-</v>
          </cell>
          <cell r="J4714">
            <v>374</v>
          </cell>
        </row>
        <row r="4715">
          <cell r="B4715">
            <v>2800230</v>
          </cell>
          <cell r="C4715" t="str">
            <v>屋内排水配管</v>
          </cell>
          <cell r="E4715" t="str">
            <v>φ75mm･耐火二層管</v>
          </cell>
          <cell r="G4715" t="str">
            <v>ｍ</v>
          </cell>
          <cell r="H4715">
            <v>6260</v>
          </cell>
          <cell r="I4715" t="str">
            <v>標準書〔Ⅰ〕-</v>
          </cell>
          <cell r="J4715">
            <v>374</v>
          </cell>
        </row>
        <row r="4716">
          <cell r="B4716">
            <v>2800240</v>
          </cell>
          <cell r="C4716" t="str">
            <v>屋内排水配管</v>
          </cell>
          <cell r="E4716" t="str">
            <v>φ100mm･耐火二層管</v>
          </cell>
          <cell r="G4716" t="str">
            <v>ｍ</v>
          </cell>
          <cell r="H4716">
            <v>8310</v>
          </cell>
          <cell r="I4716" t="str">
            <v>標準書〔Ⅰ〕-</v>
          </cell>
          <cell r="J4716">
            <v>374</v>
          </cell>
        </row>
        <row r="4717">
          <cell r="B4717">
            <v>2800250</v>
          </cell>
          <cell r="C4717" t="str">
            <v>屋内排水配管</v>
          </cell>
          <cell r="E4717" t="str">
            <v>φ125mm･耐火二層管</v>
          </cell>
          <cell r="G4717" t="str">
            <v>ｍ</v>
          </cell>
          <cell r="H4717">
            <v>10600</v>
          </cell>
          <cell r="I4717" t="str">
            <v>標準書〔Ⅰ〕-</v>
          </cell>
          <cell r="J4717">
            <v>374</v>
          </cell>
        </row>
        <row r="4718">
          <cell r="B4718">
            <v>2800260</v>
          </cell>
          <cell r="C4718" t="str">
            <v>排水ﾄﾗｯﾌﾟ</v>
          </cell>
          <cell r="E4718" t="str">
            <v>床排水用･φ50mm･防水</v>
          </cell>
          <cell r="G4718" t="str">
            <v>ヶ所</v>
          </cell>
          <cell r="H4718">
            <v>12700</v>
          </cell>
          <cell r="I4718" t="str">
            <v>標準書〔Ⅰ〕-</v>
          </cell>
          <cell r="J4718">
            <v>374</v>
          </cell>
        </row>
        <row r="4719">
          <cell r="B4719">
            <v>2800270</v>
          </cell>
          <cell r="C4719" t="str">
            <v>排水ﾄﾗｯﾌﾟ</v>
          </cell>
          <cell r="E4719" t="str">
            <v>床排水用･φ50mm</v>
          </cell>
          <cell r="G4719" t="str">
            <v>ヶ所</v>
          </cell>
          <cell r="H4719">
            <v>11100</v>
          </cell>
          <cell r="I4719" t="str">
            <v>標準書〔Ⅰ〕-</v>
          </cell>
          <cell r="J4719">
            <v>374</v>
          </cell>
        </row>
        <row r="4720">
          <cell r="B4720">
            <v>2800280</v>
          </cell>
          <cell r="C4720" t="str">
            <v>排水ﾄﾗｯﾌﾟ</v>
          </cell>
          <cell r="E4720" t="str">
            <v>洗濯機用･φ50mm</v>
          </cell>
          <cell r="G4720" t="str">
            <v>ヶ所</v>
          </cell>
          <cell r="H4720">
            <v>13200</v>
          </cell>
          <cell r="I4720" t="str">
            <v>標準書〔Ⅰ〕-</v>
          </cell>
          <cell r="J4720">
            <v>374</v>
          </cell>
        </row>
        <row r="4721">
          <cell r="B4721">
            <v>2800290</v>
          </cell>
          <cell r="C4721" t="str">
            <v>洗濯機ﾊﾟﾝ</v>
          </cell>
          <cell r="E4721" t="str">
            <v>640mm×640mm･FRP製</v>
          </cell>
          <cell r="G4721" t="str">
            <v>ヶ所</v>
          </cell>
          <cell r="H4721">
            <v>14700</v>
          </cell>
          <cell r="I4721" t="str">
            <v>標準書〔Ⅰ〕-</v>
          </cell>
          <cell r="J4721">
            <v>374</v>
          </cell>
        </row>
        <row r="4722">
          <cell r="B4722">
            <v>2800300</v>
          </cell>
          <cell r="C4722" t="str">
            <v>洗濯機ﾊﾟﾝ</v>
          </cell>
          <cell r="E4722" t="str">
            <v>800mm×640mm･FRP製</v>
          </cell>
          <cell r="G4722" t="str">
            <v>ヶ所</v>
          </cell>
          <cell r="H4722">
            <v>15300</v>
          </cell>
          <cell r="I4722" t="str">
            <v>標準書〔Ⅰ〕-</v>
          </cell>
          <cell r="J4722">
            <v>374</v>
          </cell>
        </row>
        <row r="4723">
          <cell r="B4723">
            <v>2800310</v>
          </cell>
          <cell r="C4723" t="str">
            <v>洗濯機ﾊﾟﾝ</v>
          </cell>
          <cell r="E4723" t="str">
            <v>930mm×750mm･FRP製</v>
          </cell>
          <cell r="G4723" t="str">
            <v>ヶ所</v>
          </cell>
          <cell r="H4723">
            <v>21700</v>
          </cell>
          <cell r="I4723" t="str">
            <v>標準書〔Ⅰ〕-</v>
          </cell>
          <cell r="J4723">
            <v>374</v>
          </cell>
        </row>
        <row r="4724">
          <cell r="B4724">
            <v>2800320</v>
          </cell>
          <cell r="C4724" t="str">
            <v>排水金物</v>
          </cell>
          <cell r="E4724" t="str">
            <v>床上掃除口･COA50mm</v>
          </cell>
          <cell r="G4724" t="str">
            <v>ヶ所</v>
          </cell>
          <cell r="H4724">
            <v>6860</v>
          </cell>
          <cell r="I4724" t="str">
            <v>標準書〔Ⅰ〕-</v>
          </cell>
          <cell r="J4724">
            <v>374</v>
          </cell>
        </row>
        <row r="4725">
          <cell r="B4725">
            <v>2800330</v>
          </cell>
          <cell r="C4725" t="str">
            <v>排水金物</v>
          </cell>
          <cell r="E4725" t="str">
            <v>床上掃除口･COA80mm</v>
          </cell>
          <cell r="G4725" t="str">
            <v>ヶ所</v>
          </cell>
          <cell r="H4725">
            <v>9130</v>
          </cell>
          <cell r="I4725" t="str">
            <v>標準書〔Ⅰ〕-</v>
          </cell>
          <cell r="J4725">
            <v>374</v>
          </cell>
        </row>
        <row r="4726">
          <cell r="B4726">
            <v>2800340</v>
          </cell>
          <cell r="C4726" t="str">
            <v>排水金物</v>
          </cell>
          <cell r="E4726" t="str">
            <v>床上掃除口･COA100mm</v>
          </cell>
          <cell r="G4726" t="str">
            <v>ヶ所</v>
          </cell>
          <cell r="H4726">
            <v>10800</v>
          </cell>
          <cell r="I4726" t="str">
            <v>標準書〔Ⅰ〕-</v>
          </cell>
          <cell r="J4726">
            <v>374</v>
          </cell>
        </row>
        <row r="4727">
          <cell r="B4727">
            <v>2800350</v>
          </cell>
          <cell r="C4727" t="str">
            <v>排水金物</v>
          </cell>
          <cell r="E4727" t="str">
            <v>床上掃除口･COB50mm</v>
          </cell>
          <cell r="G4727" t="str">
            <v>ヶ所</v>
          </cell>
          <cell r="H4727">
            <v>9570</v>
          </cell>
          <cell r="I4727" t="str">
            <v>標準書〔Ⅰ〕-</v>
          </cell>
          <cell r="J4727">
            <v>374</v>
          </cell>
        </row>
        <row r="4728">
          <cell r="B4728">
            <v>2800360</v>
          </cell>
          <cell r="C4728" t="str">
            <v>排水金物</v>
          </cell>
          <cell r="E4728" t="str">
            <v>床上掃除口･COB80mm</v>
          </cell>
          <cell r="G4728" t="str">
            <v>ヶ所</v>
          </cell>
          <cell r="H4728">
            <v>13500</v>
          </cell>
          <cell r="I4728" t="str">
            <v>標準書〔Ⅰ〕-</v>
          </cell>
          <cell r="J4728">
            <v>374</v>
          </cell>
        </row>
        <row r="4729">
          <cell r="B4729">
            <v>2800370</v>
          </cell>
          <cell r="C4729" t="str">
            <v>排水金物</v>
          </cell>
          <cell r="E4729" t="str">
            <v>床上掃除口･COB100mm</v>
          </cell>
          <cell r="G4729" t="str">
            <v>ヶ所</v>
          </cell>
          <cell r="H4729">
            <v>15900</v>
          </cell>
          <cell r="I4729" t="str">
            <v>標準書〔Ⅰ〕-</v>
          </cell>
          <cell r="J4729">
            <v>374</v>
          </cell>
        </row>
        <row r="4730">
          <cell r="B4730">
            <v>2810010</v>
          </cell>
          <cell r="C4730" t="str">
            <v>屋内排水配管</v>
          </cell>
          <cell r="E4730" t="str">
            <v>φ50mm･硬質塩ﾋﾞ管</v>
          </cell>
          <cell r="G4730" t="str">
            <v>栓</v>
          </cell>
          <cell r="H4730">
            <v>5690</v>
          </cell>
          <cell r="I4730" t="str">
            <v>標準書〔Ⅰ〕-</v>
          </cell>
          <cell r="J4730">
            <v>375</v>
          </cell>
        </row>
        <row r="4731">
          <cell r="B4731">
            <v>2810020</v>
          </cell>
          <cell r="C4731" t="str">
            <v>屋内排水配管</v>
          </cell>
          <cell r="E4731" t="str">
            <v>φ65mm･硬質塩ﾋﾞ管</v>
          </cell>
          <cell r="G4731" t="str">
            <v>栓</v>
          </cell>
          <cell r="H4731">
            <v>7340</v>
          </cell>
          <cell r="I4731" t="str">
            <v>標準書〔Ⅰ〕-</v>
          </cell>
          <cell r="J4731">
            <v>375</v>
          </cell>
        </row>
        <row r="4732">
          <cell r="B4732">
            <v>2810030</v>
          </cell>
          <cell r="C4732" t="str">
            <v>屋内排水配管</v>
          </cell>
          <cell r="E4732" t="str">
            <v>φ75mm･硬質塩ﾋﾞ管</v>
          </cell>
          <cell r="G4732" t="str">
            <v>栓</v>
          </cell>
          <cell r="H4732">
            <v>9040</v>
          </cell>
          <cell r="I4732" t="str">
            <v>標準書〔Ⅰ〕-</v>
          </cell>
          <cell r="J4732">
            <v>375</v>
          </cell>
        </row>
        <row r="4733">
          <cell r="B4733">
            <v>2810040</v>
          </cell>
          <cell r="C4733" t="str">
            <v>屋内排水配管</v>
          </cell>
          <cell r="E4733" t="str">
            <v>φ100mm･硬質塩ﾋﾞ管</v>
          </cell>
          <cell r="G4733" t="str">
            <v>栓</v>
          </cell>
          <cell r="H4733">
            <v>11800</v>
          </cell>
          <cell r="I4733" t="str">
            <v>標準書〔Ⅰ〕-</v>
          </cell>
          <cell r="J4733">
            <v>375</v>
          </cell>
        </row>
        <row r="4734">
          <cell r="B4734">
            <v>2810050</v>
          </cell>
          <cell r="C4734" t="str">
            <v>屋内排水配管</v>
          </cell>
          <cell r="E4734" t="str">
            <v>50A･塩ﾋﾞ鋼管</v>
          </cell>
          <cell r="G4734" t="str">
            <v>栓</v>
          </cell>
          <cell r="H4734">
            <v>10500</v>
          </cell>
          <cell r="I4734" t="str">
            <v>標準書〔Ⅰ〕-</v>
          </cell>
          <cell r="J4734">
            <v>375</v>
          </cell>
        </row>
        <row r="4735">
          <cell r="B4735">
            <v>2810060</v>
          </cell>
          <cell r="C4735" t="str">
            <v>屋内排水配管</v>
          </cell>
          <cell r="E4735" t="str">
            <v>65A･塩ﾋﾞ鋼管</v>
          </cell>
          <cell r="G4735" t="str">
            <v>栓</v>
          </cell>
          <cell r="H4735">
            <v>13800</v>
          </cell>
          <cell r="I4735" t="str">
            <v>標準書〔Ⅰ〕-</v>
          </cell>
          <cell r="J4735">
            <v>375</v>
          </cell>
        </row>
        <row r="4736">
          <cell r="B4736">
            <v>2810070</v>
          </cell>
          <cell r="C4736" t="str">
            <v>屋内排水配管</v>
          </cell>
          <cell r="E4736" t="str">
            <v>80A･塩ﾋﾞ鋼管</v>
          </cell>
          <cell r="G4736" t="str">
            <v>栓</v>
          </cell>
          <cell r="H4736">
            <v>15800</v>
          </cell>
          <cell r="I4736" t="str">
            <v>標準書〔Ⅰ〕-</v>
          </cell>
          <cell r="J4736">
            <v>375</v>
          </cell>
        </row>
        <row r="4737">
          <cell r="B4737">
            <v>2810080</v>
          </cell>
          <cell r="C4737" t="str">
            <v>屋内排水配管</v>
          </cell>
          <cell r="E4737" t="str">
            <v>100A･塩ﾋﾞ鋼管</v>
          </cell>
          <cell r="G4737" t="str">
            <v>栓</v>
          </cell>
          <cell r="H4737">
            <v>20900</v>
          </cell>
          <cell r="I4737" t="str">
            <v>標準書〔Ⅰ〕-</v>
          </cell>
          <cell r="J4737">
            <v>375</v>
          </cell>
        </row>
        <row r="4738">
          <cell r="B4738">
            <v>2820010</v>
          </cell>
          <cell r="C4738" t="str">
            <v>屋外排水配管</v>
          </cell>
          <cell r="E4738" t="str">
            <v>φ40mm･硬質塩ﾋﾞ管･人力掘･平均深さ450mm</v>
          </cell>
          <cell r="G4738" t="str">
            <v>ｍ</v>
          </cell>
          <cell r="H4738">
            <v>4820</v>
          </cell>
          <cell r="I4738" t="str">
            <v>標準書〔Ⅰ〕-</v>
          </cell>
          <cell r="J4738">
            <v>376</v>
          </cell>
        </row>
        <row r="4739">
          <cell r="B4739">
            <v>2820020</v>
          </cell>
          <cell r="C4739" t="str">
            <v>屋外排水配管</v>
          </cell>
          <cell r="E4739" t="str">
            <v>φ50mm･硬質塩ﾋﾞ管･人力掘･平均深さ450mm</v>
          </cell>
          <cell r="G4739" t="str">
            <v>ｍ</v>
          </cell>
          <cell r="H4739">
            <v>5530</v>
          </cell>
          <cell r="I4739" t="str">
            <v>標準書〔Ⅰ〕-</v>
          </cell>
          <cell r="J4739">
            <v>376</v>
          </cell>
        </row>
        <row r="4740">
          <cell r="B4740">
            <v>2820030</v>
          </cell>
          <cell r="C4740" t="str">
            <v>屋外排水配管</v>
          </cell>
          <cell r="E4740" t="str">
            <v>φ65mm･硬質塩ﾋﾞ管･人力掘･平均深さ450mm</v>
          </cell>
          <cell r="G4740" t="str">
            <v>ｍ</v>
          </cell>
          <cell r="H4740">
            <v>6350</v>
          </cell>
          <cell r="I4740" t="str">
            <v>標準書〔Ⅰ〕-</v>
          </cell>
          <cell r="J4740">
            <v>376</v>
          </cell>
        </row>
        <row r="4741">
          <cell r="B4741">
            <v>2820040</v>
          </cell>
          <cell r="C4741" t="str">
            <v>屋外排水配管</v>
          </cell>
          <cell r="E4741" t="str">
            <v>φ75mm･硬質塩ﾋﾞ管･人力掘･平均深さ450mm</v>
          </cell>
          <cell r="G4741" t="str">
            <v>ｍ</v>
          </cell>
          <cell r="H4741">
            <v>7160</v>
          </cell>
          <cell r="I4741" t="str">
            <v>標準書〔Ⅰ〕-</v>
          </cell>
          <cell r="J4741">
            <v>376</v>
          </cell>
        </row>
        <row r="4742">
          <cell r="B4742">
            <v>2820050</v>
          </cell>
          <cell r="C4742" t="str">
            <v>屋外排水配管</v>
          </cell>
          <cell r="E4742" t="str">
            <v>φ100mm･硬質塩ﾋﾞ管･人力掘･平均深さ450mm</v>
          </cell>
          <cell r="G4742" t="str">
            <v>ｍ</v>
          </cell>
          <cell r="H4742">
            <v>8650</v>
          </cell>
          <cell r="I4742" t="str">
            <v>標準書〔Ⅰ〕-</v>
          </cell>
          <cell r="J4742">
            <v>376</v>
          </cell>
        </row>
        <row r="4743">
          <cell r="B4743">
            <v>2820060</v>
          </cell>
          <cell r="C4743" t="str">
            <v>屋外排水配管</v>
          </cell>
          <cell r="E4743" t="str">
            <v>φ125mm･硬質塩ﾋﾞ管･人力掘･平均深さ450mm</v>
          </cell>
          <cell r="G4743" t="str">
            <v>ｍ</v>
          </cell>
          <cell r="H4743">
            <v>10100</v>
          </cell>
          <cell r="I4743" t="str">
            <v>標準書〔Ⅰ〕-</v>
          </cell>
          <cell r="J4743">
            <v>376</v>
          </cell>
        </row>
        <row r="4744">
          <cell r="B4744">
            <v>2820070</v>
          </cell>
          <cell r="C4744" t="str">
            <v>屋外排水配管</v>
          </cell>
          <cell r="E4744" t="str">
            <v>φ150mm･硬質塩ﾋﾞ管･人力掘･平均深さ450mm</v>
          </cell>
          <cell r="G4744" t="str">
            <v>ｍ</v>
          </cell>
          <cell r="H4744">
            <v>12200</v>
          </cell>
          <cell r="I4744" t="str">
            <v>標準書〔Ⅰ〕-</v>
          </cell>
          <cell r="J4744">
            <v>376</v>
          </cell>
        </row>
        <row r="4745">
          <cell r="B4745">
            <v>2820080</v>
          </cell>
          <cell r="C4745" t="str">
            <v>屋外排水配管</v>
          </cell>
          <cell r="E4745" t="str">
            <v>φ200mm･硬質塩ﾋﾞ管･人力掘･平均深さ450mm</v>
          </cell>
          <cell r="G4745" t="str">
            <v>ｍ</v>
          </cell>
          <cell r="H4745">
            <v>15700</v>
          </cell>
          <cell r="I4745" t="str">
            <v>標準書〔Ⅰ〕-</v>
          </cell>
          <cell r="J4745">
            <v>376</v>
          </cell>
        </row>
        <row r="4746">
          <cell r="B4746">
            <v>2820090</v>
          </cell>
          <cell r="C4746" t="str">
            <v>屋外排水配管</v>
          </cell>
          <cell r="E4746" t="str">
            <v>φ40mm･硬質塩ﾋﾞ管･機械掘･平均深さ450mm</v>
          </cell>
          <cell r="G4746" t="str">
            <v>ｍ</v>
          </cell>
          <cell r="H4746">
            <v>3160</v>
          </cell>
          <cell r="I4746" t="str">
            <v>標準書〔Ⅰ〕-</v>
          </cell>
          <cell r="J4746">
            <v>376</v>
          </cell>
        </row>
        <row r="4747">
          <cell r="B4747">
            <v>2820100</v>
          </cell>
          <cell r="C4747" t="str">
            <v>屋外排水配管</v>
          </cell>
          <cell r="E4747" t="str">
            <v>φ50mm･硬質塩ﾋﾞ管･機械掘･平均深さ450mm</v>
          </cell>
          <cell r="G4747" t="str">
            <v>ｍ</v>
          </cell>
          <cell r="H4747">
            <v>3800</v>
          </cell>
          <cell r="I4747" t="str">
            <v>標準書〔Ⅰ〕-</v>
          </cell>
          <cell r="J4747">
            <v>376</v>
          </cell>
        </row>
        <row r="4748">
          <cell r="B4748">
            <v>2820110</v>
          </cell>
          <cell r="C4748" t="str">
            <v>屋外排水配管</v>
          </cell>
          <cell r="E4748" t="str">
            <v>φ65mm･硬質塩ﾋﾞ管･機械掘･平均深さ450mm</v>
          </cell>
          <cell r="G4748" t="str">
            <v>ｍ</v>
          </cell>
          <cell r="H4748">
            <v>4500</v>
          </cell>
          <cell r="I4748" t="str">
            <v>標準書〔Ⅰ〕-</v>
          </cell>
          <cell r="J4748">
            <v>376</v>
          </cell>
        </row>
        <row r="4749">
          <cell r="B4749">
            <v>2820120</v>
          </cell>
          <cell r="C4749" t="str">
            <v>屋外排水配管</v>
          </cell>
          <cell r="E4749" t="str">
            <v>φ75mm･硬質塩ﾋﾞ管･機械掘･平均深さ450mm</v>
          </cell>
          <cell r="G4749" t="str">
            <v>ｍ</v>
          </cell>
          <cell r="H4749">
            <v>5250</v>
          </cell>
          <cell r="I4749" t="str">
            <v>標準書〔Ⅰ〕-</v>
          </cell>
          <cell r="J4749">
            <v>376</v>
          </cell>
        </row>
        <row r="4750">
          <cell r="B4750">
            <v>2820130</v>
          </cell>
          <cell r="C4750" t="str">
            <v>屋外排水配管</v>
          </cell>
          <cell r="E4750" t="str">
            <v>φ100mm･硬質塩ﾋﾞ管･機械掘･平均深さ450mm</v>
          </cell>
          <cell r="G4750" t="str">
            <v>ｍ</v>
          </cell>
          <cell r="H4750">
            <v>6530</v>
          </cell>
          <cell r="I4750" t="str">
            <v>標準書〔Ⅰ〕-</v>
          </cell>
          <cell r="J4750">
            <v>376</v>
          </cell>
        </row>
        <row r="4751">
          <cell r="B4751">
            <v>2820140</v>
          </cell>
          <cell r="C4751" t="str">
            <v>屋外排水配管</v>
          </cell>
          <cell r="E4751" t="str">
            <v>φ125mm･硬質塩ﾋﾞ管･機械掘･平均深さ450mm</v>
          </cell>
          <cell r="G4751" t="str">
            <v>ｍ</v>
          </cell>
          <cell r="H4751">
            <v>7870</v>
          </cell>
          <cell r="I4751" t="str">
            <v>標準書〔Ⅰ〕-</v>
          </cell>
          <cell r="J4751">
            <v>376</v>
          </cell>
        </row>
        <row r="4752">
          <cell r="B4752">
            <v>2820150</v>
          </cell>
          <cell r="C4752" t="str">
            <v>屋外排水配管</v>
          </cell>
          <cell r="E4752" t="str">
            <v>φ150mm･硬質塩ﾋﾞ管･機械掘･平均深さ450mm</v>
          </cell>
          <cell r="G4752" t="str">
            <v>ｍ</v>
          </cell>
          <cell r="H4752">
            <v>9760</v>
          </cell>
          <cell r="I4752" t="str">
            <v>標準書〔Ⅰ〕-</v>
          </cell>
          <cell r="J4752">
            <v>376</v>
          </cell>
        </row>
        <row r="4753">
          <cell r="B4753">
            <v>2820160</v>
          </cell>
          <cell r="C4753" t="str">
            <v>屋外排水配管</v>
          </cell>
          <cell r="E4753" t="str">
            <v>φ200mm･硬質塩ﾋﾞ管･機械掘･平均深さ450mm</v>
          </cell>
          <cell r="G4753" t="str">
            <v>ｍ</v>
          </cell>
          <cell r="H4753">
            <v>12800</v>
          </cell>
          <cell r="I4753" t="str">
            <v>標準書〔Ⅰ〕-</v>
          </cell>
          <cell r="J4753">
            <v>376</v>
          </cell>
        </row>
        <row r="4754">
          <cell r="B4754">
            <v>2820170</v>
          </cell>
          <cell r="C4754" t="str">
            <v>屋外排水配管</v>
          </cell>
          <cell r="E4754" t="str">
            <v>φ150mm･ﾋｭｰﾑ管･人力掘･平均深さ450mm</v>
          </cell>
          <cell r="G4754" t="str">
            <v>ｍ</v>
          </cell>
          <cell r="H4754">
            <v>13600</v>
          </cell>
          <cell r="I4754" t="str">
            <v>標準書〔Ⅰ〕-</v>
          </cell>
          <cell r="J4754">
            <v>376</v>
          </cell>
        </row>
        <row r="4755">
          <cell r="B4755">
            <v>2820180</v>
          </cell>
          <cell r="C4755" t="str">
            <v>屋外排水配管</v>
          </cell>
          <cell r="E4755" t="str">
            <v>φ200mm･ﾋｭｰﾑ管･人力掘･平均深さ450mm</v>
          </cell>
          <cell r="G4755" t="str">
            <v>ｍ</v>
          </cell>
          <cell r="H4755">
            <v>16400</v>
          </cell>
          <cell r="I4755" t="str">
            <v>標準書〔Ⅰ〕-</v>
          </cell>
          <cell r="J4755">
            <v>376</v>
          </cell>
        </row>
        <row r="4756">
          <cell r="B4756">
            <v>2820190</v>
          </cell>
          <cell r="C4756" t="str">
            <v>屋外排水配管</v>
          </cell>
          <cell r="E4756" t="str">
            <v>φ250mm･ﾋｭｰﾑ管･人力掘･平均深さ450mm</v>
          </cell>
          <cell r="G4756" t="str">
            <v>ｍ</v>
          </cell>
          <cell r="H4756">
            <v>19900</v>
          </cell>
          <cell r="I4756" t="str">
            <v>標準書〔Ⅰ〕-</v>
          </cell>
          <cell r="J4756">
            <v>376</v>
          </cell>
        </row>
        <row r="4757">
          <cell r="B4757">
            <v>2820200</v>
          </cell>
          <cell r="C4757" t="str">
            <v>屋外排水配管</v>
          </cell>
          <cell r="E4757" t="str">
            <v>φ300mm･ﾋｭｰﾑ管･人力掘･平均深さ450mm</v>
          </cell>
          <cell r="G4757" t="str">
            <v>ｍ</v>
          </cell>
          <cell r="H4757">
            <v>23300</v>
          </cell>
          <cell r="I4757" t="str">
            <v>標準書〔Ⅰ〕-</v>
          </cell>
          <cell r="J4757">
            <v>376</v>
          </cell>
        </row>
        <row r="4758">
          <cell r="B4758">
            <v>2820210</v>
          </cell>
          <cell r="C4758" t="str">
            <v>屋外排水配管</v>
          </cell>
          <cell r="E4758" t="str">
            <v>φ150mm･ﾋｭｰﾑ管･機械掘･平均深さ450mm</v>
          </cell>
          <cell r="G4758" t="str">
            <v>ｍ</v>
          </cell>
          <cell r="H4758">
            <v>11100</v>
          </cell>
          <cell r="I4758" t="str">
            <v>標準書〔Ⅰ〕-</v>
          </cell>
          <cell r="J4758">
            <v>376</v>
          </cell>
        </row>
        <row r="4759">
          <cell r="B4759">
            <v>2820220</v>
          </cell>
          <cell r="C4759" t="str">
            <v>屋外排水配管</v>
          </cell>
          <cell r="E4759" t="str">
            <v>φ200mm･ﾋｭｰﾑ管･機械掘･平均深さ450mm</v>
          </cell>
          <cell r="G4759" t="str">
            <v>ｍ</v>
          </cell>
          <cell r="H4759">
            <v>13600</v>
          </cell>
          <cell r="I4759" t="str">
            <v>標準書〔Ⅰ〕-</v>
          </cell>
          <cell r="J4759">
            <v>376</v>
          </cell>
        </row>
        <row r="4760">
          <cell r="B4760">
            <v>2820230</v>
          </cell>
          <cell r="C4760" t="str">
            <v>屋外排水配管</v>
          </cell>
          <cell r="E4760" t="str">
            <v>φ250mm･ﾋｭｰﾑ管･機械掘･平均深さ450mm</v>
          </cell>
          <cell r="G4760" t="str">
            <v>ｍ</v>
          </cell>
          <cell r="H4760">
            <v>16600</v>
          </cell>
          <cell r="I4760" t="str">
            <v>標準書〔Ⅰ〕-</v>
          </cell>
          <cell r="J4760">
            <v>376</v>
          </cell>
        </row>
        <row r="4761">
          <cell r="B4761">
            <v>2820240</v>
          </cell>
          <cell r="C4761" t="str">
            <v>屋外排水配管</v>
          </cell>
          <cell r="E4761" t="str">
            <v>φ300mm･ﾋｭｰﾑ管･機械掘･平均深さ450mm</v>
          </cell>
          <cell r="G4761" t="str">
            <v>ｍ</v>
          </cell>
          <cell r="H4761">
            <v>19500</v>
          </cell>
          <cell r="I4761" t="str">
            <v>標準書〔Ⅰ〕-</v>
          </cell>
          <cell r="J4761">
            <v>376</v>
          </cell>
        </row>
        <row r="4762">
          <cell r="B4762">
            <v>2820250</v>
          </cell>
          <cell r="C4762" t="str">
            <v>屋外排水配管</v>
          </cell>
          <cell r="E4762" t="str">
            <v>φ100mm･陶管･人力掘･平均深さ450mm</v>
          </cell>
          <cell r="G4762" t="str">
            <v>ｍ</v>
          </cell>
          <cell r="H4762">
            <v>7400</v>
          </cell>
          <cell r="I4762" t="str">
            <v>標準書〔Ⅰ〕-</v>
          </cell>
          <cell r="J4762">
            <v>376</v>
          </cell>
        </row>
        <row r="4763">
          <cell r="B4763">
            <v>2820260</v>
          </cell>
          <cell r="C4763" t="str">
            <v>屋外排水配管</v>
          </cell>
          <cell r="E4763" t="str">
            <v>φ150mm･陶管･人力掘･平均深さ450mm</v>
          </cell>
          <cell r="G4763" t="str">
            <v>ｍ</v>
          </cell>
          <cell r="H4763">
            <v>10600</v>
          </cell>
          <cell r="I4763" t="str">
            <v>標準書〔Ⅰ〕-</v>
          </cell>
          <cell r="J4763">
            <v>376</v>
          </cell>
        </row>
        <row r="4764">
          <cell r="B4764">
            <v>2820270</v>
          </cell>
          <cell r="C4764" t="str">
            <v>屋外排水配管</v>
          </cell>
          <cell r="E4764" t="str">
            <v>φ200mm･陶管･人力掘･平均深さ450mm</v>
          </cell>
          <cell r="G4764" t="str">
            <v>ｍ</v>
          </cell>
          <cell r="H4764">
            <v>17400</v>
          </cell>
          <cell r="I4764" t="str">
            <v>標準書〔Ⅰ〕-</v>
          </cell>
          <cell r="J4764">
            <v>376</v>
          </cell>
        </row>
        <row r="4765">
          <cell r="B4765">
            <v>2820280</v>
          </cell>
          <cell r="C4765" t="str">
            <v>屋外排水配管</v>
          </cell>
          <cell r="E4765" t="str">
            <v>φ250mm･陶管･人力掘･平均深さ450mm</v>
          </cell>
          <cell r="G4765" t="str">
            <v>ｍ</v>
          </cell>
          <cell r="H4765">
            <v>20700</v>
          </cell>
          <cell r="I4765" t="str">
            <v>標準書〔Ⅰ〕-</v>
          </cell>
          <cell r="J4765">
            <v>376</v>
          </cell>
        </row>
        <row r="4766">
          <cell r="B4766">
            <v>2820290</v>
          </cell>
          <cell r="C4766" t="str">
            <v>屋外排水配管</v>
          </cell>
          <cell r="E4766" t="str">
            <v>φ300mm･陶管･人力掘･平均深さ450mm</v>
          </cell>
          <cell r="G4766" t="str">
            <v>ｍ</v>
          </cell>
          <cell r="H4766">
            <v>22300</v>
          </cell>
          <cell r="I4766" t="str">
            <v>標準書〔Ⅰ〕-</v>
          </cell>
          <cell r="J4766">
            <v>376</v>
          </cell>
        </row>
        <row r="4767">
          <cell r="B4767">
            <v>2820300</v>
          </cell>
          <cell r="C4767" t="str">
            <v>屋外排水配管</v>
          </cell>
          <cell r="E4767" t="str">
            <v>φ100mm･陶管･機械掘･平均深さ450mm</v>
          </cell>
          <cell r="G4767" t="str">
            <v>ｍ</v>
          </cell>
          <cell r="H4767">
            <v>5320</v>
          </cell>
          <cell r="I4767" t="str">
            <v>標準書〔Ⅰ〕-</v>
          </cell>
          <cell r="J4767">
            <v>376</v>
          </cell>
        </row>
        <row r="4768">
          <cell r="B4768">
            <v>2820310</v>
          </cell>
          <cell r="C4768" t="str">
            <v>屋外排水配管</v>
          </cell>
          <cell r="E4768" t="str">
            <v>φ150mm･陶管･機械掘･平均深さ450mm</v>
          </cell>
          <cell r="G4768" t="str">
            <v>ｍ</v>
          </cell>
          <cell r="H4768">
            <v>8130</v>
          </cell>
          <cell r="I4768" t="str">
            <v>標準書〔Ⅰ〕-</v>
          </cell>
          <cell r="J4768">
            <v>376</v>
          </cell>
        </row>
        <row r="4769">
          <cell r="B4769">
            <v>2820320</v>
          </cell>
          <cell r="C4769" t="str">
            <v>屋外排水配管</v>
          </cell>
          <cell r="E4769" t="str">
            <v>φ200mm･陶管･機械掘･平均深さ450mm</v>
          </cell>
          <cell r="G4769" t="str">
            <v>ｍ</v>
          </cell>
          <cell r="H4769">
            <v>14500</v>
          </cell>
          <cell r="I4769" t="str">
            <v>標準書〔Ⅰ〕-</v>
          </cell>
          <cell r="J4769">
            <v>376</v>
          </cell>
        </row>
        <row r="4770">
          <cell r="B4770">
            <v>2820330</v>
          </cell>
          <cell r="C4770" t="str">
            <v>屋外排水配管</v>
          </cell>
          <cell r="E4770" t="str">
            <v>φ250mm･陶管･機械掘･平均深さ450mm</v>
          </cell>
          <cell r="G4770" t="str">
            <v>ｍ</v>
          </cell>
          <cell r="H4770">
            <v>17500</v>
          </cell>
          <cell r="I4770" t="str">
            <v>標準書〔Ⅰ〕-</v>
          </cell>
          <cell r="J4770">
            <v>376</v>
          </cell>
        </row>
        <row r="4771">
          <cell r="B4771">
            <v>2820340</v>
          </cell>
          <cell r="C4771" t="str">
            <v>屋外排水配管</v>
          </cell>
          <cell r="E4771" t="str">
            <v>φ300mm･陶管･機械掘･平均深さ450mm</v>
          </cell>
          <cell r="G4771" t="str">
            <v>ｍ</v>
          </cell>
          <cell r="H4771">
            <v>18600</v>
          </cell>
          <cell r="I4771" t="str">
            <v>標準書〔Ⅰ〕-</v>
          </cell>
          <cell r="J4771">
            <v>376</v>
          </cell>
        </row>
        <row r="4772">
          <cell r="B4772">
            <v>2820350</v>
          </cell>
          <cell r="C4772" t="str">
            <v>ｺﾝｸﾘｰﾄ側溝[蓋無]</v>
          </cell>
          <cell r="E4772" t="str">
            <v>幅150mm×高さ150mm･現場打･人力掘</v>
          </cell>
          <cell r="G4772" t="str">
            <v>ｍ</v>
          </cell>
          <cell r="H4772">
            <v>9730</v>
          </cell>
          <cell r="I4772" t="str">
            <v>標準書〔Ⅰ〕-</v>
          </cell>
          <cell r="J4772">
            <v>376</v>
          </cell>
        </row>
        <row r="4773">
          <cell r="B4773">
            <v>2820360</v>
          </cell>
          <cell r="C4773" t="str">
            <v>ｺﾝｸﾘｰﾄ側溝[蓋付]</v>
          </cell>
          <cell r="E4773" t="str">
            <v>幅150mm×高さ150mm･現場打･人力掘</v>
          </cell>
          <cell r="G4773" t="str">
            <v>ｍ</v>
          </cell>
          <cell r="H4773">
            <v>10600</v>
          </cell>
          <cell r="I4773" t="str">
            <v>標準書〔Ⅰ〕-</v>
          </cell>
          <cell r="J4773">
            <v>376</v>
          </cell>
        </row>
        <row r="4774">
          <cell r="B4774">
            <v>2820370</v>
          </cell>
          <cell r="C4774" t="str">
            <v>ｺﾝｸﾘｰﾄ側溝[蓋無]</v>
          </cell>
          <cell r="E4774" t="str">
            <v>幅200mm×高さ150mm･現場打･人力掘</v>
          </cell>
          <cell r="G4774" t="str">
            <v>ｍ</v>
          </cell>
          <cell r="H4774">
            <v>9970</v>
          </cell>
          <cell r="I4774" t="str">
            <v>標準書〔Ⅰ〕-</v>
          </cell>
          <cell r="J4774">
            <v>376</v>
          </cell>
        </row>
        <row r="4775">
          <cell r="B4775">
            <v>2820380</v>
          </cell>
          <cell r="C4775" t="str">
            <v>ｺﾝｸﾘｰﾄ側溝[蓋付]</v>
          </cell>
          <cell r="E4775" t="str">
            <v>幅200mm×高さ150mm･現場打･人力掘</v>
          </cell>
          <cell r="G4775" t="str">
            <v>ｍ</v>
          </cell>
          <cell r="H4775">
            <v>11200</v>
          </cell>
          <cell r="I4775" t="str">
            <v>標準書〔Ⅰ〕-</v>
          </cell>
          <cell r="J4775">
            <v>376</v>
          </cell>
        </row>
        <row r="4776">
          <cell r="B4776">
            <v>2820390</v>
          </cell>
          <cell r="C4776" t="str">
            <v>ｺﾝｸﾘｰﾄ側溝[蓋無]</v>
          </cell>
          <cell r="E4776" t="str">
            <v>幅200mm×高さ200mm･現場打･人力掘</v>
          </cell>
          <cell r="G4776" t="str">
            <v>ｍ</v>
          </cell>
          <cell r="H4776">
            <v>11400</v>
          </cell>
          <cell r="I4776" t="str">
            <v>標準書〔Ⅰ〕-</v>
          </cell>
          <cell r="J4776">
            <v>376</v>
          </cell>
        </row>
        <row r="4777">
          <cell r="B4777">
            <v>2820400</v>
          </cell>
          <cell r="C4777" t="str">
            <v>ｺﾝｸﾘｰﾄ側溝[蓋付]</v>
          </cell>
          <cell r="E4777" t="str">
            <v>幅200mm×高さ200mm･現場打･人力掘</v>
          </cell>
          <cell r="G4777" t="str">
            <v>ｍ</v>
          </cell>
          <cell r="H4777">
            <v>12600</v>
          </cell>
          <cell r="I4777" t="str">
            <v>標準書〔Ⅰ〕-</v>
          </cell>
          <cell r="J4777">
            <v>376</v>
          </cell>
        </row>
        <row r="4778">
          <cell r="B4778">
            <v>2820410</v>
          </cell>
          <cell r="C4778" t="str">
            <v>ｺﾝｸﾘｰﾄ側溝[蓋無]</v>
          </cell>
          <cell r="E4778" t="str">
            <v>幅250mm×高さ200mm･現場打･人力掘</v>
          </cell>
          <cell r="G4778" t="str">
            <v>ｍ</v>
          </cell>
          <cell r="H4778">
            <v>11600</v>
          </cell>
          <cell r="I4778" t="str">
            <v>標準書〔Ⅰ〕-</v>
          </cell>
          <cell r="J4778">
            <v>376</v>
          </cell>
        </row>
        <row r="4779">
          <cell r="B4779">
            <v>2820420</v>
          </cell>
          <cell r="C4779" t="str">
            <v>ｺﾝｸﾘｰﾄ側溝[蓋付]</v>
          </cell>
          <cell r="E4779" t="str">
            <v>幅250mm×高さ200mm･現場打･人力掘</v>
          </cell>
          <cell r="G4779" t="str">
            <v>ｍ</v>
          </cell>
          <cell r="H4779">
            <v>13400</v>
          </cell>
          <cell r="I4779" t="str">
            <v>標準書〔Ⅰ〕-</v>
          </cell>
          <cell r="J4779">
            <v>376</v>
          </cell>
        </row>
        <row r="4780">
          <cell r="B4780">
            <v>2820430</v>
          </cell>
          <cell r="C4780" t="str">
            <v>ｺﾝｸﾘｰﾄ側溝[蓋無]</v>
          </cell>
          <cell r="E4780" t="str">
            <v>幅300mm×高さ300mm･現場打･人力掘</v>
          </cell>
          <cell r="G4780" t="str">
            <v>ｍ</v>
          </cell>
          <cell r="H4780">
            <v>15100</v>
          </cell>
          <cell r="I4780" t="str">
            <v>標準書〔Ⅰ〕-</v>
          </cell>
          <cell r="J4780">
            <v>376</v>
          </cell>
        </row>
        <row r="4781">
          <cell r="B4781">
            <v>2820440</v>
          </cell>
          <cell r="C4781" t="str">
            <v>ｺﾝｸﾘｰﾄ側溝[蓋付]</v>
          </cell>
          <cell r="E4781" t="str">
            <v>幅300mm×高さ300mm･現場打･人力掘</v>
          </cell>
          <cell r="G4781" t="str">
            <v>ｍ</v>
          </cell>
          <cell r="H4781">
            <v>16900</v>
          </cell>
          <cell r="I4781" t="str">
            <v>標準書〔Ⅰ〕-</v>
          </cell>
          <cell r="J4781">
            <v>376</v>
          </cell>
        </row>
        <row r="4782">
          <cell r="B4782">
            <v>2820450</v>
          </cell>
          <cell r="C4782" t="str">
            <v>ｺﾝｸﾘｰﾄ側溝[蓋無]</v>
          </cell>
          <cell r="E4782" t="str">
            <v>幅300mm×高さ400mm･現場打･人力掘</v>
          </cell>
          <cell r="G4782" t="str">
            <v>ｍ</v>
          </cell>
          <cell r="H4782">
            <v>18100</v>
          </cell>
          <cell r="I4782" t="str">
            <v>標準書〔Ⅰ〕-</v>
          </cell>
          <cell r="J4782">
            <v>376</v>
          </cell>
        </row>
        <row r="4783">
          <cell r="B4783">
            <v>2820460</v>
          </cell>
          <cell r="C4783" t="str">
            <v>ｺﾝｸﾘｰﾄ側溝[蓋付]</v>
          </cell>
          <cell r="E4783" t="str">
            <v>幅300mm×高さ400mm･現場打･人力掘</v>
          </cell>
          <cell r="G4783" t="str">
            <v>ｍ</v>
          </cell>
          <cell r="H4783">
            <v>19900</v>
          </cell>
          <cell r="I4783" t="str">
            <v>標準書〔Ⅰ〕-</v>
          </cell>
          <cell r="J4783">
            <v>376</v>
          </cell>
        </row>
        <row r="4784">
          <cell r="B4784">
            <v>2820470</v>
          </cell>
          <cell r="C4784" t="str">
            <v>ｺﾝｸﾘｰﾄ側溝[蓋無]</v>
          </cell>
          <cell r="E4784" t="str">
            <v>幅300mm×高さ500mm･現場打･人力掘</v>
          </cell>
          <cell r="G4784" t="str">
            <v>ｍ</v>
          </cell>
          <cell r="H4784">
            <v>21000</v>
          </cell>
          <cell r="I4784" t="str">
            <v>標準書〔Ⅰ〕-</v>
          </cell>
          <cell r="J4784">
            <v>376</v>
          </cell>
        </row>
        <row r="4785">
          <cell r="B4785">
            <v>2820480</v>
          </cell>
          <cell r="C4785" t="str">
            <v>ｺﾝｸﾘｰﾄ側溝[蓋付]</v>
          </cell>
          <cell r="E4785" t="str">
            <v>幅300mm×高さ500mm･現場打･人力掘</v>
          </cell>
          <cell r="G4785" t="str">
            <v>ｍ</v>
          </cell>
          <cell r="H4785">
            <v>22800</v>
          </cell>
          <cell r="I4785" t="str">
            <v>標準書〔Ⅰ〕-</v>
          </cell>
          <cell r="J4785">
            <v>376</v>
          </cell>
        </row>
        <row r="4786">
          <cell r="B4786">
            <v>2820490</v>
          </cell>
          <cell r="C4786" t="str">
            <v>ｺﾝｸﾘｰﾄ側溝[蓋無]</v>
          </cell>
          <cell r="E4786" t="str">
            <v>幅400mm×高さ400mm･現場打･人力掘</v>
          </cell>
          <cell r="G4786" t="str">
            <v>ｍ</v>
          </cell>
          <cell r="H4786">
            <v>18600</v>
          </cell>
          <cell r="I4786" t="str">
            <v>標準書〔Ⅰ〕-</v>
          </cell>
          <cell r="J4786">
            <v>377</v>
          </cell>
        </row>
        <row r="4787">
          <cell r="B4787">
            <v>2820500</v>
          </cell>
          <cell r="C4787" t="str">
            <v>ｺﾝｸﾘｰﾄ側溝[蓋付]</v>
          </cell>
          <cell r="E4787" t="str">
            <v>幅400mm×高さ400mm･現場打･人力掘</v>
          </cell>
          <cell r="G4787" t="str">
            <v>ｍ</v>
          </cell>
          <cell r="H4787">
            <v>21100</v>
          </cell>
          <cell r="I4787" t="str">
            <v>標準書〔Ⅰ〕-</v>
          </cell>
          <cell r="J4787">
            <v>377</v>
          </cell>
        </row>
        <row r="4788">
          <cell r="B4788">
            <v>2820510</v>
          </cell>
          <cell r="C4788" t="str">
            <v>ｺﾝｸﾘｰﾄ側溝[蓋無]</v>
          </cell>
          <cell r="E4788" t="str">
            <v>幅400mm×高さ500mm･現場打･人力掘</v>
          </cell>
          <cell r="G4788" t="str">
            <v>ｍ</v>
          </cell>
          <cell r="H4788">
            <v>21800</v>
          </cell>
          <cell r="I4788" t="str">
            <v>標準書〔Ⅰ〕-</v>
          </cell>
          <cell r="J4788">
            <v>377</v>
          </cell>
        </row>
        <row r="4789">
          <cell r="B4789">
            <v>2820520</v>
          </cell>
          <cell r="C4789" t="str">
            <v>ｺﾝｸﾘｰﾄ側溝[蓋付]</v>
          </cell>
          <cell r="E4789" t="str">
            <v>幅400mm×高さ500mm･現場打･人力掘</v>
          </cell>
          <cell r="G4789" t="str">
            <v>ｍ</v>
          </cell>
          <cell r="H4789">
            <v>24300</v>
          </cell>
          <cell r="I4789" t="str">
            <v>標準書〔Ⅰ〕-</v>
          </cell>
          <cell r="J4789">
            <v>377</v>
          </cell>
        </row>
        <row r="4790">
          <cell r="B4790">
            <v>2820530</v>
          </cell>
          <cell r="C4790" t="str">
            <v>ｺﾝｸﾘｰﾄ側溝[蓋無]</v>
          </cell>
          <cell r="E4790" t="str">
            <v>幅400mm×高さ600mm･現場打･人力掘</v>
          </cell>
          <cell r="G4790" t="str">
            <v>ｍ</v>
          </cell>
          <cell r="H4790">
            <v>24900</v>
          </cell>
          <cell r="I4790" t="str">
            <v>標準書〔Ⅰ〕-</v>
          </cell>
          <cell r="J4790">
            <v>377</v>
          </cell>
        </row>
        <row r="4791">
          <cell r="B4791">
            <v>2820540</v>
          </cell>
          <cell r="C4791" t="str">
            <v>ｺﾝｸﾘｰﾄ側溝[蓋付]</v>
          </cell>
          <cell r="E4791" t="str">
            <v>幅400mm×高さ600mm･現場打･人力掘</v>
          </cell>
          <cell r="G4791" t="str">
            <v>ｍ</v>
          </cell>
          <cell r="H4791">
            <v>27400</v>
          </cell>
          <cell r="I4791" t="str">
            <v>標準書〔Ⅰ〕-</v>
          </cell>
          <cell r="J4791">
            <v>377</v>
          </cell>
        </row>
        <row r="4792">
          <cell r="B4792">
            <v>2820550</v>
          </cell>
          <cell r="C4792" t="str">
            <v>ｺﾝｸﾘｰﾄ側溝[蓋無]</v>
          </cell>
          <cell r="E4792" t="str">
            <v>幅150mm×高さ150mm･現場打･機械掘</v>
          </cell>
          <cell r="G4792" t="str">
            <v>ｍ</v>
          </cell>
          <cell r="H4792">
            <v>6930</v>
          </cell>
          <cell r="I4792" t="str">
            <v>標準書〔Ⅰ〕-</v>
          </cell>
          <cell r="J4792">
            <v>377</v>
          </cell>
        </row>
        <row r="4793">
          <cell r="B4793">
            <v>2820560</v>
          </cell>
          <cell r="C4793" t="str">
            <v>ｺﾝｸﾘｰﾄ側溝[蓋付]</v>
          </cell>
          <cell r="E4793" t="str">
            <v>幅150mm×高さ150mm･現場打･機械掘</v>
          </cell>
          <cell r="G4793" t="str">
            <v>ｍ</v>
          </cell>
          <cell r="H4793">
            <v>7830</v>
          </cell>
          <cell r="I4793" t="str">
            <v>標準書〔Ⅰ〕-</v>
          </cell>
          <cell r="J4793">
            <v>377</v>
          </cell>
        </row>
        <row r="4794">
          <cell r="B4794">
            <v>2820570</v>
          </cell>
          <cell r="C4794" t="str">
            <v>ｺﾝｸﾘｰﾄ側溝[蓋無]</v>
          </cell>
          <cell r="E4794" t="str">
            <v>幅200mm×高さ150mm･現場打･機械掘</v>
          </cell>
          <cell r="G4794" t="str">
            <v>ｍ</v>
          </cell>
          <cell r="H4794">
            <v>7060</v>
          </cell>
          <cell r="I4794" t="str">
            <v>標準書〔Ⅰ〕-</v>
          </cell>
          <cell r="J4794">
            <v>377</v>
          </cell>
        </row>
        <row r="4795">
          <cell r="B4795">
            <v>2820580</v>
          </cell>
          <cell r="C4795" t="str">
            <v>ｺﾝｸﾘｰﾄ側溝[蓋付]</v>
          </cell>
          <cell r="E4795" t="str">
            <v>幅200mm×高さ150mm･現場打･機械掘</v>
          </cell>
          <cell r="G4795" t="str">
            <v>ｍ</v>
          </cell>
          <cell r="H4795">
            <v>8320</v>
          </cell>
          <cell r="I4795" t="str">
            <v>標準書〔Ⅰ〕-</v>
          </cell>
          <cell r="J4795">
            <v>377</v>
          </cell>
        </row>
        <row r="4796">
          <cell r="B4796">
            <v>2820590</v>
          </cell>
          <cell r="C4796" t="str">
            <v>ｺﾝｸﾘｰﾄ側溝[蓋無]</v>
          </cell>
          <cell r="E4796" t="str">
            <v>幅200mm×高さ200mm･現場打･機械掘</v>
          </cell>
          <cell r="G4796" t="str">
            <v>ｍ</v>
          </cell>
          <cell r="H4796">
            <v>8130</v>
          </cell>
          <cell r="I4796" t="str">
            <v>標準書〔Ⅰ〕-</v>
          </cell>
          <cell r="J4796">
            <v>377</v>
          </cell>
        </row>
        <row r="4797">
          <cell r="B4797">
            <v>2820600</v>
          </cell>
          <cell r="C4797" t="str">
            <v>ｺﾝｸﾘｰﾄ側溝[蓋付]</v>
          </cell>
          <cell r="E4797" t="str">
            <v>幅200mm×高さ200mm･現場打･機械掘</v>
          </cell>
          <cell r="G4797" t="str">
            <v>ｍ</v>
          </cell>
          <cell r="H4797">
            <v>9390</v>
          </cell>
          <cell r="I4797" t="str">
            <v>標準書〔Ⅰ〕-</v>
          </cell>
          <cell r="J4797">
            <v>377</v>
          </cell>
        </row>
        <row r="4798">
          <cell r="B4798">
            <v>2820610</v>
          </cell>
          <cell r="C4798" t="str">
            <v>ｺﾝｸﾘｰﾄ側溝[蓋無]</v>
          </cell>
          <cell r="E4798" t="str">
            <v>幅250mm×高さ200mm･現場打･機械掘</v>
          </cell>
          <cell r="G4798" t="str">
            <v>ｍ</v>
          </cell>
          <cell r="H4798">
            <v>8170</v>
          </cell>
          <cell r="I4798" t="str">
            <v>標準書〔Ⅰ〕-</v>
          </cell>
          <cell r="J4798">
            <v>377</v>
          </cell>
        </row>
        <row r="4799">
          <cell r="B4799">
            <v>2820620</v>
          </cell>
          <cell r="C4799" t="str">
            <v>ｺﾝｸﾘｰﾄ側溝[蓋付]</v>
          </cell>
          <cell r="E4799" t="str">
            <v>幅250mm×高さ200mm･現場打･機械掘</v>
          </cell>
          <cell r="G4799" t="str">
            <v>ｍ</v>
          </cell>
          <cell r="H4799">
            <v>9990</v>
          </cell>
          <cell r="I4799" t="str">
            <v>標準書〔Ⅰ〕-</v>
          </cell>
          <cell r="J4799">
            <v>377</v>
          </cell>
        </row>
        <row r="4800">
          <cell r="B4800">
            <v>2820630</v>
          </cell>
          <cell r="C4800" t="str">
            <v>ｺﾝｸﾘｰﾄ側溝[蓋無]</v>
          </cell>
          <cell r="E4800" t="str">
            <v>幅300mm×高さ300mm･現場打･機械掘</v>
          </cell>
          <cell r="G4800" t="str">
            <v>ｍ</v>
          </cell>
          <cell r="H4800">
            <v>10600</v>
          </cell>
          <cell r="I4800" t="str">
            <v>標準書〔Ⅰ〕-</v>
          </cell>
          <cell r="J4800">
            <v>377</v>
          </cell>
        </row>
        <row r="4801">
          <cell r="B4801">
            <v>2820640</v>
          </cell>
          <cell r="C4801" t="str">
            <v>ｺﾝｸﾘｰﾄ側溝[蓋付]</v>
          </cell>
          <cell r="E4801" t="str">
            <v>幅300mm×高さ300mm･現場打･機械掘</v>
          </cell>
          <cell r="G4801" t="str">
            <v>ｍ</v>
          </cell>
          <cell r="H4801">
            <v>12400</v>
          </cell>
          <cell r="I4801" t="str">
            <v>標準書〔Ⅰ〕-</v>
          </cell>
          <cell r="J4801">
            <v>377</v>
          </cell>
        </row>
        <row r="4802">
          <cell r="B4802">
            <v>2820650</v>
          </cell>
          <cell r="C4802" t="str">
            <v>ｺﾝｸﾘｰﾄ側溝[蓋無]</v>
          </cell>
          <cell r="E4802" t="str">
            <v>幅300mm×高さ400mm･現場打･機械掘</v>
          </cell>
          <cell r="G4802" t="str">
            <v>ｍ</v>
          </cell>
          <cell r="H4802">
            <v>12800</v>
          </cell>
          <cell r="I4802" t="str">
            <v>標準書〔Ⅰ〕-</v>
          </cell>
          <cell r="J4802">
            <v>377</v>
          </cell>
        </row>
        <row r="4803">
          <cell r="B4803">
            <v>2820660</v>
          </cell>
          <cell r="C4803" t="str">
            <v>ｺﾝｸﾘｰﾄ側溝[蓋付]</v>
          </cell>
          <cell r="E4803" t="str">
            <v>幅300mm×高さ400mm･現場打･機械掘</v>
          </cell>
          <cell r="G4803" t="str">
            <v>ｍ</v>
          </cell>
          <cell r="H4803">
            <v>14600</v>
          </cell>
          <cell r="I4803" t="str">
            <v>標準書〔Ⅰ〕-</v>
          </cell>
          <cell r="J4803">
            <v>377</v>
          </cell>
        </row>
        <row r="4804">
          <cell r="B4804">
            <v>2820670</v>
          </cell>
          <cell r="C4804" t="str">
            <v>ｺﾝｸﾘｰﾄ側溝[蓋無]</v>
          </cell>
          <cell r="E4804" t="str">
            <v>幅300mm×高さ500mm･現場打･機械掘</v>
          </cell>
          <cell r="G4804" t="str">
            <v>ｍ</v>
          </cell>
          <cell r="H4804">
            <v>14700</v>
          </cell>
          <cell r="I4804" t="str">
            <v>標準書〔Ⅰ〕-</v>
          </cell>
          <cell r="J4804">
            <v>377</v>
          </cell>
        </row>
        <row r="4805">
          <cell r="B4805">
            <v>2820680</v>
          </cell>
          <cell r="C4805" t="str">
            <v>ｺﾝｸﾘｰﾄ側溝[蓋付]</v>
          </cell>
          <cell r="E4805" t="str">
            <v>幅300mm×高さ500mm･現場打･機械掘</v>
          </cell>
          <cell r="G4805" t="str">
            <v>ｍ</v>
          </cell>
          <cell r="H4805">
            <v>16500</v>
          </cell>
          <cell r="I4805" t="str">
            <v>標準書〔Ⅰ〕-</v>
          </cell>
          <cell r="J4805">
            <v>377</v>
          </cell>
        </row>
        <row r="4806">
          <cell r="B4806">
            <v>2820690</v>
          </cell>
          <cell r="C4806" t="str">
            <v>ｺﾝｸﾘｰﾄ側溝[蓋無]</v>
          </cell>
          <cell r="E4806" t="str">
            <v>幅400mm×高さ400mm･現場打･機械掘</v>
          </cell>
          <cell r="G4806" t="str">
            <v>ｍ</v>
          </cell>
          <cell r="H4806">
            <v>13000</v>
          </cell>
          <cell r="I4806" t="str">
            <v>標準書〔Ⅰ〕-</v>
          </cell>
          <cell r="J4806">
            <v>377</v>
          </cell>
        </row>
        <row r="4807">
          <cell r="B4807">
            <v>2820700</v>
          </cell>
          <cell r="C4807" t="str">
            <v>ｺﾝｸﾘｰﾄ側溝[蓋付]</v>
          </cell>
          <cell r="E4807" t="str">
            <v>幅400mm×高さ400mm･現場打･機械掘</v>
          </cell>
          <cell r="G4807" t="str">
            <v>ｍ</v>
          </cell>
          <cell r="H4807">
            <v>15500</v>
          </cell>
          <cell r="I4807" t="str">
            <v>標準書〔Ⅰ〕-</v>
          </cell>
          <cell r="J4807">
            <v>377</v>
          </cell>
        </row>
        <row r="4808">
          <cell r="B4808">
            <v>2820710</v>
          </cell>
          <cell r="C4808" t="str">
            <v>ｺﾝｸﾘｰﾄ側溝[蓋無]</v>
          </cell>
          <cell r="E4808" t="str">
            <v>幅400mm×高さ500mm･現場打･機械掘</v>
          </cell>
          <cell r="G4808" t="str">
            <v>ｍ</v>
          </cell>
          <cell r="H4808">
            <v>15100</v>
          </cell>
          <cell r="I4808" t="str">
            <v>標準書〔Ⅰ〕-</v>
          </cell>
          <cell r="J4808">
            <v>377</v>
          </cell>
        </row>
        <row r="4809">
          <cell r="B4809">
            <v>2820720</v>
          </cell>
          <cell r="C4809" t="str">
            <v>ｺﾝｸﾘｰﾄ側溝[蓋付]</v>
          </cell>
          <cell r="E4809" t="str">
            <v>幅400mm×高さ500mm･現場打･機械掘</v>
          </cell>
          <cell r="G4809" t="str">
            <v>ｍ</v>
          </cell>
          <cell r="H4809">
            <v>17600</v>
          </cell>
          <cell r="I4809" t="str">
            <v>標準書〔Ⅰ〕-</v>
          </cell>
          <cell r="J4809">
            <v>377</v>
          </cell>
        </row>
        <row r="4810">
          <cell r="B4810">
            <v>2820730</v>
          </cell>
          <cell r="C4810" t="str">
            <v>ｺﾝｸﾘｰﾄ側溝[蓋無]</v>
          </cell>
          <cell r="E4810" t="str">
            <v>幅400mm×高さ600mm･現場打･機械掘</v>
          </cell>
          <cell r="G4810" t="str">
            <v>ｍ</v>
          </cell>
          <cell r="H4810">
            <v>17300</v>
          </cell>
          <cell r="I4810" t="str">
            <v>標準書〔Ⅰ〕-</v>
          </cell>
          <cell r="J4810">
            <v>377</v>
          </cell>
        </row>
        <row r="4811">
          <cell r="B4811">
            <v>2820740</v>
          </cell>
          <cell r="C4811" t="str">
            <v>ｺﾝｸﾘｰﾄ側溝[蓋付]</v>
          </cell>
          <cell r="E4811" t="str">
            <v>幅400mm×高さ600mm･現場打･機械掘</v>
          </cell>
          <cell r="G4811" t="str">
            <v>ｍ</v>
          </cell>
          <cell r="H4811">
            <v>19800</v>
          </cell>
          <cell r="I4811" t="str">
            <v>標準書〔Ⅰ〕-</v>
          </cell>
          <cell r="J4811">
            <v>377</v>
          </cell>
        </row>
        <row r="4812">
          <cell r="B4812">
            <v>2820750</v>
          </cell>
          <cell r="C4812" t="str">
            <v>U字溝[蓋無]</v>
          </cell>
          <cell r="E4812" t="str">
            <v>幅90mm×高さ90mm･人力掘</v>
          </cell>
          <cell r="G4812" t="str">
            <v>ｍ</v>
          </cell>
          <cell r="H4812">
            <v>6680</v>
          </cell>
          <cell r="I4812" t="str">
            <v>標準書〔Ⅰ〕-</v>
          </cell>
          <cell r="J4812">
            <v>377</v>
          </cell>
        </row>
        <row r="4813">
          <cell r="B4813">
            <v>2820760</v>
          </cell>
          <cell r="C4813" t="str">
            <v>U字溝[蓋無]</v>
          </cell>
          <cell r="E4813" t="str">
            <v>幅120mm×高さ120mm･人力掘</v>
          </cell>
          <cell r="G4813" t="str">
            <v>ｍ</v>
          </cell>
          <cell r="H4813">
            <v>7200</v>
          </cell>
          <cell r="I4813" t="str">
            <v>標準書〔Ⅰ〕-</v>
          </cell>
          <cell r="J4813">
            <v>377</v>
          </cell>
        </row>
        <row r="4814">
          <cell r="B4814">
            <v>2820770</v>
          </cell>
          <cell r="C4814" t="str">
            <v>U字溝[蓋無]</v>
          </cell>
          <cell r="E4814" t="str">
            <v>幅150mm×高さ150mm･人力掘</v>
          </cell>
          <cell r="G4814" t="str">
            <v>ｍ</v>
          </cell>
          <cell r="H4814">
            <v>7710</v>
          </cell>
          <cell r="I4814" t="str">
            <v>標準書〔Ⅰ〕-</v>
          </cell>
          <cell r="J4814">
            <v>377</v>
          </cell>
        </row>
        <row r="4815">
          <cell r="B4815">
            <v>2820780</v>
          </cell>
          <cell r="C4815" t="str">
            <v>U字溝[蓋無]</v>
          </cell>
          <cell r="E4815" t="str">
            <v>幅180mm×高さ180mm･人力掘</v>
          </cell>
          <cell r="G4815" t="str">
            <v>ｍ</v>
          </cell>
          <cell r="H4815">
            <v>8370</v>
          </cell>
          <cell r="I4815" t="str">
            <v>標準書〔Ⅰ〕-</v>
          </cell>
          <cell r="J4815">
            <v>377</v>
          </cell>
        </row>
        <row r="4816">
          <cell r="B4816">
            <v>2820790</v>
          </cell>
          <cell r="C4816" t="str">
            <v>U字溝[蓋無]</v>
          </cell>
          <cell r="E4816" t="str">
            <v>幅240mm×高さ240mm･人力掘</v>
          </cell>
          <cell r="G4816" t="str">
            <v>ｍ</v>
          </cell>
          <cell r="H4816">
            <v>9290</v>
          </cell>
          <cell r="I4816" t="str">
            <v>標準書〔Ⅰ〕-</v>
          </cell>
          <cell r="J4816">
            <v>377</v>
          </cell>
        </row>
        <row r="4817">
          <cell r="B4817">
            <v>2820800</v>
          </cell>
          <cell r="C4817" t="str">
            <v>U字溝[蓋無]</v>
          </cell>
          <cell r="E4817" t="str">
            <v>幅300mm×高さ240mm･人力掘</v>
          </cell>
          <cell r="G4817" t="str">
            <v>ｍ</v>
          </cell>
          <cell r="H4817">
            <v>10100</v>
          </cell>
          <cell r="I4817" t="str">
            <v>標準書〔Ⅰ〕-</v>
          </cell>
          <cell r="J4817">
            <v>377</v>
          </cell>
        </row>
        <row r="4818">
          <cell r="B4818">
            <v>2820810</v>
          </cell>
          <cell r="C4818" t="str">
            <v>U字溝[蓋無]</v>
          </cell>
          <cell r="E4818" t="str">
            <v>幅300mm×高さ300mm･人力掘</v>
          </cell>
          <cell r="G4818" t="str">
            <v>ｍ</v>
          </cell>
          <cell r="H4818">
            <v>10700</v>
          </cell>
          <cell r="I4818" t="str">
            <v>標準書〔Ⅰ〕-</v>
          </cell>
          <cell r="J4818">
            <v>377</v>
          </cell>
        </row>
        <row r="4819">
          <cell r="B4819">
            <v>2820820</v>
          </cell>
          <cell r="C4819" t="str">
            <v>U字溝[蓋無]</v>
          </cell>
          <cell r="E4819" t="str">
            <v>幅360mm×高さ360mm･人力掘</v>
          </cell>
          <cell r="G4819" t="str">
            <v>ｍ</v>
          </cell>
          <cell r="H4819">
            <v>13300</v>
          </cell>
          <cell r="I4819" t="str">
            <v>標準書〔Ⅰ〕-</v>
          </cell>
          <cell r="J4819">
            <v>377</v>
          </cell>
        </row>
        <row r="4820">
          <cell r="B4820">
            <v>2820830</v>
          </cell>
          <cell r="C4820" t="str">
            <v>U字溝[蓋無]</v>
          </cell>
          <cell r="E4820" t="str">
            <v>幅90mm×高さ90mm･機械掘</v>
          </cell>
          <cell r="G4820" t="str">
            <v>ｍ</v>
          </cell>
          <cell r="H4820">
            <v>6180</v>
          </cell>
          <cell r="I4820" t="str">
            <v>標準書〔Ⅰ〕-</v>
          </cell>
          <cell r="J4820">
            <v>377</v>
          </cell>
        </row>
        <row r="4821">
          <cell r="B4821">
            <v>2820840</v>
          </cell>
          <cell r="C4821" t="str">
            <v>U字溝[蓋無]</v>
          </cell>
          <cell r="E4821" t="str">
            <v>幅120mm×高さ120mm･機械掘</v>
          </cell>
          <cell r="G4821" t="str">
            <v>ｍ</v>
          </cell>
          <cell r="H4821">
            <v>6580</v>
          </cell>
          <cell r="I4821" t="str">
            <v>標準書〔Ⅰ〕-</v>
          </cell>
          <cell r="J4821">
            <v>377</v>
          </cell>
        </row>
        <row r="4822">
          <cell r="B4822">
            <v>2820850</v>
          </cell>
          <cell r="C4822" t="str">
            <v>U字溝[蓋無]</v>
          </cell>
          <cell r="E4822" t="str">
            <v>幅150mm×高さ150mm･機械掘</v>
          </cell>
          <cell r="G4822" t="str">
            <v>ｍ</v>
          </cell>
          <cell r="H4822">
            <v>6960</v>
          </cell>
          <cell r="I4822" t="str">
            <v>標準書〔Ⅰ〕-</v>
          </cell>
          <cell r="J4822">
            <v>377</v>
          </cell>
        </row>
        <row r="4823">
          <cell r="B4823">
            <v>2820860</v>
          </cell>
          <cell r="C4823" t="str">
            <v>U字溝[蓋無]</v>
          </cell>
          <cell r="E4823" t="str">
            <v>幅180mm×高さ180mm･機械掘</v>
          </cell>
          <cell r="G4823" t="str">
            <v>ｍ</v>
          </cell>
          <cell r="H4823">
            <v>7460</v>
          </cell>
          <cell r="I4823" t="str">
            <v>標準書〔Ⅰ〕-</v>
          </cell>
          <cell r="J4823">
            <v>377</v>
          </cell>
        </row>
        <row r="4824">
          <cell r="B4824">
            <v>2820870</v>
          </cell>
          <cell r="C4824" t="str">
            <v>U字溝[蓋無]</v>
          </cell>
          <cell r="E4824" t="str">
            <v>幅240mm×高さ240mm･機械掘</v>
          </cell>
          <cell r="G4824" t="str">
            <v>ｍ</v>
          </cell>
          <cell r="H4824">
            <v>8010</v>
          </cell>
          <cell r="I4824" t="str">
            <v>標準書〔Ⅰ〕-</v>
          </cell>
          <cell r="J4824">
            <v>377</v>
          </cell>
        </row>
        <row r="4825">
          <cell r="B4825">
            <v>2820880</v>
          </cell>
          <cell r="C4825" t="str">
            <v>U字溝[蓋無]</v>
          </cell>
          <cell r="E4825" t="str">
            <v>幅300mm×高さ240mm･機械掘</v>
          </cell>
          <cell r="G4825" t="str">
            <v>ｍ</v>
          </cell>
          <cell r="H4825">
            <v>8720</v>
          </cell>
          <cell r="I4825" t="str">
            <v>標準書〔Ⅰ〕-</v>
          </cell>
          <cell r="J4825">
            <v>377</v>
          </cell>
        </row>
        <row r="4826">
          <cell r="B4826">
            <v>2820890</v>
          </cell>
          <cell r="C4826" t="str">
            <v>U字溝[蓋無]</v>
          </cell>
          <cell r="E4826" t="str">
            <v>幅300mm×高さ300mm･機械掘</v>
          </cell>
          <cell r="G4826" t="str">
            <v>ｍ</v>
          </cell>
          <cell r="H4826">
            <v>9120</v>
          </cell>
          <cell r="I4826" t="str">
            <v>標準書〔Ⅰ〕-</v>
          </cell>
          <cell r="J4826">
            <v>377</v>
          </cell>
        </row>
        <row r="4827">
          <cell r="B4827">
            <v>2820900</v>
          </cell>
          <cell r="C4827" t="str">
            <v>U字溝[蓋無]</v>
          </cell>
          <cell r="E4827" t="str">
            <v>幅360mm×高さ360mm･機械掘</v>
          </cell>
          <cell r="G4827" t="str">
            <v>ｍ</v>
          </cell>
          <cell r="H4827">
            <v>11300</v>
          </cell>
          <cell r="I4827" t="str">
            <v>標準書〔Ⅰ〕-</v>
          </cell>
          <cell r="J4827">
            <v>377</v>
          </cell>
        </row>
        <row r="4828">
          <cell r="B4828">
            <v>2820910</v>
          </cell>
          <cell r="C4828" t="str">
            <v>U字溝[蓋付]</v>
          </cell>
          <cell r="E4828" t="str">
            <v>幅90mm×高さ90mm･人力掘</v>
          </cell>
          <cell r="G4828" t="str">
            <v>ｍ</v>
          </cell>
          <cell r="H4828">
            <v>7630</v>
          </cell>
          <cell r="I4828" t="str">
            <v>標準書〔Ⅰ〕-</v>
          </cell>
          <cell r="J4828">
            <v>377</v>
          </cell>
        </row>
        <row r="4829">
          <cell r="B4829">
            <v>2820920</v>
          </cell>
          <cell r="C4829" t="str">
            <v>U字溝[蓋付]</v>
          </cell>
          <cell r="E4829" t="str">
            <v>幅120mm×高さ120mm･人力掘</v>
          </cell>
          <cell r="G4829" t="str">
            <v>ｍ</v>
          </cell>
          <cell r="H4829">
            <v>8330</v>
          </cell>
          <cell r="I4829" t="str">
            <v>標準書〔Ⅰ〕-</v>
          </cell>
          <cell r="J4829">
            <v>377</v>
          </cell>
        </row>
        <row r="4830">
          <cell r="B4830">
            <v>2820930</v>
          </cell>
          <cell r="C4830" t="str">
            <v>U字溝[蓋付]</v>
          </cell>
          <cell r="E4830" t="str">
            <v>幅150mm×高さ150mm･人力掘</v>
          </cell>
          <cell r="G4830" t="str">
            <v>ｍ</v>
          </cell>
          <cell r="H4830">
            <v>9020</v>
          </cell>
          <cell r="I4830" t="str">
            <v>標準書〔Ⅰ〕-</v>
          </cell>
          <cell r="J4830">
            <v>377</v>
          </cell>
        </row>
        <row r="4831">
          <cell r="B4831">
            <v>2820940</v>
          </cell>
          <cell r="C4831" t="str">
            <v>U字溝[蓋付]</v>
          </cell>
          <cell r="E4831" t="str">
            <v>幅180mm×高さ180mm･人力掘</v>
          </cell>
          <cell r="G4831" t="str">
            <v>ｍ</v>
          </cell>
          <cell r="H4831">
            <v>9770</v>
          </cell>
          <cell r="I4831" t="str">
            <v>標準書〔Ⅰ〕-</v>
          </cell>
          <cell r="J4831">
            <v>377</v>
          </cell>
        </row>
        <row r="4832">
          <cell r="B4832">
            <v>2820950</v>
          </cell>
          <cell r="C4832" t="str">
            <v>U字溝[蓋付]</v>
          </cell>
          <cell r="E4832" t="str">
            <v>幅240mm×高さ240mm･人力掘</v>
          </cell>
          <cell r="G4832" t="str">
            <v>ｍ</v>
          </cell>
          <cell r="H4832">
            <v>10900</v>
          </cell>
          <cell r="I4832" t="str">
            <v>標準書〔Ⅰ〕-</v>
          </cell>
          <cell r="J4832">
            <v>377</v>
          </cell>
        </row>
        <row r="4833">
          <cell r="B4833">
            <v>2820960</v>
          </cell>
          <cell r="C4833" t="str">
            <v>U字溝[蓋付]</v>
          </cell>
          <cell r="E4833" t="str">
            <v>幅300mm×高さ240mm･人力掘</v>
          </cell>
          <cell r="G4833" t="str">
            <v>ｍ</v>
          </cell>
          <cell r="H4833">
            <v>12300</v>
          </cell>
          <cell r="I4833" t="str">
            <v>標準書〔Ⅰ〕-</v>
          </cell>
          <cell r="J4833">
            <v>377</v>
          </cell>
        </row>
        <row r="4834">
          <cell r="B4834">
            <v>2820970</v>
          </cell>
          <cell r="C4834" t="str">
            <v>U字溝[蓋付]</v>
          </cell>
          <cell r="E4834" t="str">
            <v>幅300mm×高さ300mm･人力掘</v>
          </cell>
          <cell r="G4834" t="str">
            <v>ｍ</v>
          </cell>
          <cell r="H4834">
            <v>12900</v>
          </cell>
          <cell r="I4834" t="str">
            <v>標準書〔Ⅰ〕-</v>
          </cell>
          <cell r="J4834">
            <v>378</v>
          </cell>
        </row>
        <row r="4835">
          <cell r="B4835">
            <v>2820980</v>
          </cell>
          <cell r="C4835" t="str">
            <v>U字溝[蓋付]</v>
          </cell>
          <cell r="E4835" t="str">
            <v>幅360mm×高さ360mm･人力掘</v>
          </cell>
          <cell r="G4835" t="str">
            <v>ｍ</v>
          </cell>
          <cell r="H4835">
            <v>16000</v>
          </cell>
          <cell r="I4835" t="str">
            <v>標準書〔Ⅰ〕-</v>
          </cell>
          <cell r="J4835">
            <v>378</v>
          </cell>
        </row>
        <row r="4836">
          <cell r="B4836">
            <v>2820990</v>
          </cell>
          <cell r="C4836" t="str">
            <v>U字溝[蓋付]</v>
          </cell>
          <cell r="E4836" t="str">
            <v>幅90mm×高さ90mm･機械掘</v>
          </cell>
          <cell r="G4836" t="str">
            <v>ｍ</v>
          </cell>
          <cell r="H4836">
            <v>7130</v>
          </cell>
          <cell r="I4836" t="str">
            <v>標準書〔Ⅰ〕-</v>
          </cell>
          <cell r="J4836">
            <v>378</v>
          </cell>
        </row>
        <row r="4837">
          <cell r="B4837">
            <v>2821000</v>
          </cell>
          <cell r="C4837" t="str">
            <v>U字溝[蓋付]</v>
          </cell>
          <cell r="E4837" t="str">
            <v>幅120mm×高さ120mm･機械掘</v>
          </cell>
          <cell r="G4837" t="str">
            <v>ｍ</v>
          </cell>
          <cell r="H4837">
            <v>7710</v>
          </cell>
          <cell r="I4837" t="str">
            <v>標準書〔Ⅰ〕-</v>
          </cell>
          <cell r="J4837">
            <v>378</v>
          </cell>
        </row>
        <row r="4838">
          <cell r="B4838">
            <v>2821010</v>
          </cell>
          <cell r="C4838" t="str">
            <v>U字溝[蓋付]</v>
          </cell>
          <cell r="E4838" t="str">
            <v>幅150mm×高さ150mm･機械掘</v>
          </cell>
          <cell r="G4838" t="str">
            <v>ｍ</v>
          </cell>
          <cell r="H4838">
            <v>8270</v>
          </cell>
          <cell r="I4838" t="str">
            <v>標準書〔Ⅰ〕-</v>
          </cell>
          <cell r="J4838">
            <v>378</v>
          </cell>
        </row>
        <row r="4839">
          <cell r="B4839">
            <v>2821020</v>
          </cell>
          <cell r="C4839" t="str">
            <v>U字溝[蓋付]</v>
          </cell>
          <cell r="E4839" t="str">
            <v>幅180mm×高さ180mm･機械掘</v>
          </cell>
          <cell r="G4839" t="str">
            <v>ｍ</v>
          </cell>
          <cell r="H4839">
            <v>8860</v>
          </cell>
          <cell r="I4839" t="str">
            <v>標準書〔Ⅰ〕-</v>
          </cell>
          <cell r="J4839">
            <v>378</v>
          </cell>
        </row>
        <row r="4840">
          <cell r="B4840">
            <v>2821030</v>
          </cell>
          <cell r="C4840" t="str">
            <v>U字溝[蓋付]</v>
          </cell>
          <cell r="E4840" t="str">
            <v>幅240mm×高さ240mm･機械掘</v>
          </cell>
          <cell r="G4840" t="str">
            <v>ｍ</v>
          </cell>
          <cell r="H4840">
            <v>9690</v>
          </cell>
          <cell r="I4840" t="str">
            <v>標準書〔Ⅰ〕-</v>
          </cell>
          <cell r="J4840">
            <v>378</v>
          </cell>
        </row>
        <row r="4841">
          <cell r="B4841">
            <v>2821040</v>
          </cell>
          <cell r="C4841" t="str">
            <v>U字溝[蓋付]</v>
          </cell>
          <cell r="E4841" t="str">
            <v>幅300mm×高さ240mm･機械掘</v>
          </cell>
          <cell r="G4841" t="str">
            <v>ｍ</v>
          </cell>
          <cell r="H4841">
            <v>10900</v>
          </cell>
          <cell r="I4841" t="str">
            <v>標準書〔Ⅰ〕-</v>
          </cell>
          <cell r="J4841">
            <v>378</v>
          </cell>
        </row>
        <row r="4842">
          <cell r="B4842">
            <v>2821050</v>
          </cell>
          <cell r="C4842" t="str">
            <v>U字溝[蓋付]</v>
          </cell>
          <cell r="E4842" t="str">
            <v>幅300mm×高さ300mm･機械掘</v>
          </cell>
          <cell r="G4842" t="str">
            <v>ｍ</v>
          </cell>
          <cell r="H4842">
            <v>11300</v>
          </cell>
          <cell r="I4842" t="str">
            <v>標準書〔Ⅰ〕-</v>
          </cell>
          <cell r="J4842">
            <v>378</v>
          </cell>
        </row>
        <row r="4843">
          <cell r="B4843">
            <v>2821060</v>
          </cell>
          <cell r="C4843" t="str">
            <v>U字溝[蓋付]</v>
          </cell>
          <cell r="E4843" t="str">
            <v>幅360mm×高さ360mm･機械掘</v>
          </cell>
          <cell r="G4843" t="str">
            <v>ｍ</v>
          </cell>
          <cell r="H4843">
            <v>14000</v>
          </cell>
          <cell r="I4843" t="str">
            <v>標準書〔Ⅰ〕-</v>
          </cell>
          <cell r="J4843">
            <v>378</v>
          </cell>
        </row>
        <row r="4844">
          <cell r="B4844">
            <v>2821070</v>
          </cell>
          <cell r="C4844" t="str">
            <v>側溝用蓋</v>
          </cell>
          <cell r="E4844" t="str">
            <v>幅90mm用･ｺﾝｸﾘｰﾄ製･1種</v>
          </cell>
          <cell r="G4844" t="str">
            <v>個</v>
          </cell>
          <cell r="H4844">
            <v>570</v>
          </cell>
          <cell r="I4844" t="str">
            <v>標準書〔Ⅰ〕-</v>
          </cell>
          <cell r="J4844">
            <v>378</v>
          </cell>
        </row>
        <row r="4845">
          <cell r="B4845">
            <v>2821080</v>
          </cell>
          <cell r="C4845" t="str">
            <v>側溝用蓋</v>
          </cell>
          <cell r="E4845" t="str">
            <v>幅120mm用･ｺﾝｸﾘｰﾄ製･1種</v>
          </cell>
          <cell r="G4845" t="str">
            <v>個</v>
          </cell>
          <cell r="H4845">
            <v>680</v>
          </cell>
          <cell r="I4845" t="str">
            <v>標準書〔Ⅰ〕-</v>
          </cell>
          <cell r="J4845">
            <v>378</v>
          </cell>
        </row>
        <row r="4846">
          <cell r="B4846">
            <v>2821090</v>
          </cell>
          <cell r="C4846" t="str">
            <v>側溝用蓋</v>
          </cell>
          <cell r="E4846" t="str">
            <v>幅150mm用･ｺﾝｸﾘｰﾄ製･1種</v>
          </cell>
          <cell r="G4846" t="str">
            <v>個</v>
          </cell>
          <cell r="H4846">
            <v>790</v>
          </cell>
          <cell r="I4846" t="str">
            <v>標準書〔Ⅰ〕-</v>
          </cell>
          <cell r="J4846">
            <v>378</v>
          </cell>
        </row>
        <row r="4847">
          <cell r="B4847">
            <v>2821100</v>
          </cell>
          <cell r="C4847" t="str">
            <v>側溝用蓋</v>
          </cell>
          <cell r="E4847" t="str">
            <v>幅180mm用･ｺﾝｸﾘｰﾄ製･1種</v>
          </cell>
          <cell r="G4847" t="str">
            <v>個</v>
          </cell>
          <cell r="H4847">
            <v>840</v>
          </cell>
          <cell r="I4847" t="str">
            <v>標準書〔Ⅰ〕-</v>
          </cell>
          <cell r="J4847">
            <v>378</v>
          </cell>
        </row>
        <row r="4848">
          <cell r="B4848">
            <v>2821110</v>
          </cell>
          <cell r="C4848" t="str">
            <v>側溝用蓋</v>
          </cell>
          <cell r="E4848" t="str">
            <v>幅240mm用･ｺﾝｸﾘｰﾄ製･1種</v>
          </cell>
          <cell r="G4848" t="str">
            <v>個</v>
          </cell>
          <cell r="H4848">
            <v>1010</v>
          </cell>
          <cell r="I4848" t="str">
            <v>標準書〔Ⅰ〕-</v>
          </cell>
          <cell r="J4848">
            <v>378</v>
          </cell>
        </row>
        <row r="4849">
          <cell r="B4849">
            <v>2821120</v>
          </cell>
          <cell r="C4849" t="str">
            <v>側溝用蓋</v>
          </cell>
          <cell r="E4849" t="str">
            <v>幅300mm用･ｺﾝｸﾘｰﾄ製･1種</v>
          </cell>
          <cell r="G4849" t="str">
            <v>個</v>
          </cell>
          <cell r="H4849">
            <v>1340</v>
          </cell>
          <cell r="I4849" t="str">
            <v>標準書〔Ⅰ〕-</v>
          </cell>
          <cell r="J4849">
            <v>378</v>
          </cell>
        </row>
        <row r="4850">
          <cell r="B4850">
            <v>2821130</v>
          </cell>
          <cell r="C4850" t="str">
            <v>側溝用蓋</v>
          </cell>
          <cell r="E4850" t="str">
            <v>幅360mm用･ｺﾝｸﾘｰﾄ製･1種</v>
          </cell>
          <cell r="G4850" t="str">
            <v>個</v>
          </cell>
          <cell r="H4850">
            <v>1640</v>
          </cell>
          <cell r="I4850" t="str">
            <v>標準書〔Ⅰ〕-</v>
          </cell>
          <cell r="J4850">
            <v>378</v>
          </cell>
        </row>
        <row r="4851">
          <cell r="B4851">
            <v>2821140</v>
          </cell>
          <cell r="C4851" t="str">
            <v>ｸﾞﾚｰﾁﾝｸﾞ蓋</v>
          </cell>
          <cell r="E4851" t="str">
            <v>内法150mm用･(鋼板製)</v>
          </cell>
          <cell r="G4851" t="str">
            <v>ｍ</v>
          </cell>
          <cell r="H4851">
            <v>3130</v>
          </cell>
          <cell r="I4851" t="str">
            <v>標準書〔Ⅰ〕-</v>
          </cell>
          <cell r="J4851">
            <v>378</v>
          </cell>
        </row>
        <row r="4852">
          <cell r="B4852">
            <v>2821150</v>
          </cell>
          <cell r="C4852" t="str">
            <v>ｸﾞﾚｰﾁﾝｸﾞ蓋</v>
          </cell>
          <cell r="E4852" t="str">
            <v>内法180mm用･(鋼板製)</v>
          </cell>
          <cell r="G4852" t="str">
            <v>ｍ</v>
          </cell>
          <cell r="H4852">
            <v>3290</v>
          </cell>
          <cell r="I4852" t="str">
            <v>標準書〔Ⅰ〕-</v>
          </cell>
          <cell r="J4852">
            <v>378</v>
          </cell>
        </row>
        <row r="4853">
          <cell r="B4853">
            <v>2821160</v>
          </cell>
          <cell r="C4853" t="str">
            <v>ｸﾞﾚｰﾁﾝｸﾞ蓋</v>
          </cell>
          <cell r="E4853" t="str">
            <v>内法240mm用･(鋼板製)</v>
          </cell>
          <cell r="G4853" t="str">
            <v>ｍ</v>
          </cell>
          <cell r="H4853">
            <v>3770</v>
          </cell>
          <cell r="I4853" t="str">
            <v>標準書〔Ⅰ〕-</v>
          </cell>
          <cell r="J4853">
            <v>378</v>
          </cell>
        </row>
        <row r="4854">
          <cell r="B4854">
            <v>2821170</v>
          </cell>
          <cell r="C4854" t="str">
            <v>ｸﾞﾚｰﾁﾝｸﾞ蓋</v>
          </cell>
          <cell r="E4854" t="str">
            <v>内法300mm用･(鋼板製)</v>
          </cell>
          <cell r="G4854" t="str">
            <v>ｍ</v>
          </cell>
          <cell r="H4854">
            <v>5450</v>
          </cell>
          <cell r="I4854" t="str">
            <v>標準書〔Ⅰ〕-</v>
          </cell>
          <cell r="J4854">
            <v>378</v>
          </cell>
        </row>
        <row r="4855">
          <cell r="B4855">
            <v>2821180</v>
          </cell>
          <cell r="C4855" t="str">
            <v>溜ます･(既製品)</v>
          </cell>
          <cell r="E4855" t="str">
            <v>内法240mm×240mm･雑排水用･人力掘･深390mm</v>
          </cell>
          <cell r="G4855" t="str">
            <v>ヶ所</v>
          </cell>
          <cell r="H4855">
            <v>4100</v>
          </cell>
          <cell r="I4855" t="str">
            <v>標準書〔Ⅰ〕-</v>
          </cell>
          <cell r="J4855">
            <v>378</v>
          </cell>
        </row>
        <row r="4856">
          <cell r="B4856">
            <v>2821190</v>
          </cell>
          <cell r="C4856" t="str">
            <v>溜ます･(既製品)</v>
          </cell>
          <cell r="E4856" t="str">
            <v>内法300mm×300mm･雑排水用･人力掘･深450mm</v>
          </cell>
          <cell r="G4856" t="str">
            <v>ヶ所</v>
          </cell>
          <cell r="H4856">
            <v>5280</v>
          </cell>
          <cell r="I4856" t="str">
            <v>標準書〔Ⅰ〕-</v>
          </cell>
          <cell r="J4856">
            <v>378</v>
          </cell>
        </row>
        <row r="4857">
          <cell r="B4857">
            <v>2821200</v>
          </cell>
          <cell r="C4857" t="str">
            <v>溜ます･(既製品)</v>
          </cell>
          <cell r="E4857" t="str">
            <v>内法360mm×360mm･雑排水用･人力掘･深460mm</v>
          </cell>
          <cell r="G4857" t="str">
            <v>ヶ所</v>
          </cell>
          <cell r="H4857">
            <v>6930</v>
          </cell>
          <cell r="I4857" t="str">
            <v>標準書〔Ⅰ〕-</v>
          </cell>
          <cell r="J4857">
            <v>378</v>
          </cell>
        </row>
        <row r="4858">
          <cell r="B4858">
            <v>2821210</v>
          </cell>
          <cell r="C4858" t="str">
            <v>溜ます･(既製品)</v>
          </cell>
          <cell r="E4858" t="str">
            <v>内法450mm×450mm･雑排水用･人力掘･深520mm</v>
          </cell>
          <cell r="G4858" t="str">
            <v>ヶ所</v>
          </cell>
          <cell r="H4858">
            <v>12300</v>
          </cell>
          <cell r="I4858" t="str">
            <v>標準書〔Ⅰ〕-</v>
          </cell>
          <cell r="J4858">
            <v>378</v>
          </cell>
        </row>
        <row r="4859">
          <cell r="B4859">
            <v>2821220</v>
          </cell>
          <cell r="C4859" t="str">
            <v>溜ます･(既製品)</v>
          </cell>
          <cell r="E4859" t="str">
            <v>内法600mm×600mm･雑排水用･人力掘･深550mm</v>
          </cell>
          <cell r="G4859" t="str">
            <v>ヶ所</v>
          </cell>
          <cell r="H4859">
            <v>18900</v>
          </cell>
          <cell r="I4859" t="str">
            <v>標準書〔Ⅰ〕-</v>
          </cell>
          <cell r="J4859">
            <v>378</v>
          </cell>
        </row>
        <row r="4860">
          <cell r="B4860">
            <v>2821230</v>
          </cell>
          <cell r="C4860" t="str">
            <v>溜ます･(既製品)</v>
          </cell>
          <cell r="E4860" t="str">
            <v>内法240mm×240mm･雑排水用･機械掘･深390mm</v>
          </cell>
          <cell r="G4860" t="str">
            <v>ヶ所</v>
          </cell>
          <cell r="H4860">
            <v>3170</v>
          </cell>
          <cell r="I4860" t="str">
            <v>標準書〔Ⅰ〕-</v>
          </cell>
          <cell r="J4860">
            <v>378</v>
          </cell>
        </row>
        <row r="4861">
          <cell r="B4861">
            <v>2821240</v>
          </cell>
          <cell r="C4861" t="str">
            <v>溜ます･(既製品)</v>
          </cell>
          <cell r="E4861" t="str">
            <v>内法300mm×300mm･雑排水用･機械掘･深450mm</v>
          </cell>
          <cell r="G4861" t="str">
            <v>ヶ所</v>
          </cell>
          <cell r="H4861">
            <v>4000</v>
          </cell>
          <cell r="I4861" t="str">
            <v>標準書〔Ⅰ〕-</v>
          </cell>
          <cell r="J4861">
            <v>378</v>
          </cell>
        </row>
        <row r="4862">
          <cell r="B4862">
            <v>2821250</v>
          </cell>
          <cell r="C4862" t="str">
            <v>溜ます･(既製品)</v>
          </cell>
          <cell r="E4862" t="str">
            <v>内法360mm×360mm･雑排水用･機械掘･深460mm</v>
          </cell>
          <cell r="G4862" t="str">
            <v>ヶ所</v>
          </cell>
          <cell r="H4862">
            <v>5340</v>
          </cell>
          <cell r="I4862" t="str">
            <v>標準書〔Ⅰ〕-</v>
          </cell>
          <cell r="J4862">
            <v>378</v>
          </cell>
        </row>
        <row r="4863">
          <cell r="B4863">
            <v>2821260</v>
          </cell>
          <cell r="C4863" t="str">
            <v>溜ます･(既製品)</v>
          </cell>
          <cell r="E4863" t="str">
            <v>内法450mm×450mm･雑排水用･機械掘･深520mm</v>
          </cell>
          <cell r="G4863" t="str">
            <v>ヶ所</v>
          </cell>
          <cell r="H4863">
            <v>10100</v>
          </cell>
          <cell r="I4863" t="str">
            <v>標準書〔Ⅰ〕-</v>
          </cell>
          <cell r="J4863">
            <v>378</v>
          </cell>
        </row>
        <row r="4864">
          <cell r="B4864">
            <v>2821270</v>
          </cell>
          <cell r="C4864" t="str">
            <v>溜ます･(既製品)</v>
          </cell>
          <cell r="E4864" t="str">
            <v>内法600mm×600mm･雑排水用･機械掘･深550mm</v>
          </cell>
          <cell r="G4864" t="str">
            <v>ヶ所</v>
          </cell>
          <cell r="H4864">
            <v>15700</v>
          </cell>
          <cell r="I4864" t="str">
            <v>標準書〔Ⅰ〕-</v>
          </cell>
          <cell r="J4864">
            <v>378</v>
          </cell>
        </row>
        <row r="4865">
          <cell r="B4865">
            <v>2821280</v>
          </cell>
          <cell r="C4865" t="str">
            <v>汚水兼用ます･(既製品)</v>
          </cell>
          <cell r="E4865" t="str">
            <v>内法300mm×300mm･ｲﾝﾊﾞｰﾄ付･人力掘･深450mm</v>
          </cell>
          <cell r="G4865" t="str">
            <v>ヶ所</v>
          </cell>
          <cell r="H4865">
            <v>6930</v>
          </cell>
          <cell r="I4865" t="str">
            <v>標準書〔Ⅰ〕-</v>
          </cell>
          <cell r="J4865">
            <v>378</v>
          </cell>
        </row>
        <row r="4866">
          <cell r="B4866">
            <v>2821290</v>
          </cell>
          <cell r="C4866" t="str">
            <v>汚水兼用ます･(既製品)</v>
          </cell>
          <cell r="E4866" t="str">
            <v>内法300mm×300mm･ｲﾝﾊﾞｰﾄ付･人力掘･深600mm</v>
          </cell>
          <cell r="G4866" t="str">
            <v>ヶ所</v>
          </cell>
          <cell r="H4866">
            <v>8250</v>
          </cell>
          <cell r="I4866" t="str">
            <v>標準書〔Ⅰ〕-</v>
          </cell>
          <cell r="J4866">
            <v>378</v>
          </cell>
        </row>
        <row r="4867">
          <cell r="B4867">
            <v>2821300</v>
          </cell>
          <cell r="C4867" t="str">
            <v>汚水兼用ます･(既製品)</v>
          </cell>
          <cell r="E4867" t="str">
            <v>内法360mm×360mm･ｲﾝﾊﾞｰﾄ付･人力掘･深450mm</v>
          </cell>
          <cell r="G4867" t="str">
            <v>ヶ所</v>
          </cell>
          <cell r="H4867">
            <v>8600</v>
          </cell>
          <cell r="I4867" t="str">
            <v>標準書〔Ⅰ〕-</v>
          </cell>
          <cell r="J4867">
            <v>378</v>
          </cell>
        </row>
        <row r="4868">
          <cell r="B4868">
            <v>2821310</v>
          </cell>
          <cell r="C4868" t="str">
            <v>汚水兼用ます･(既製品)</v>
          </cell>
          <cell r="E4868" t="str">
            <v>内法360mm×360mm･ｲﾝﾊﾞｰﾄ付･人力掘･深600mm</v>
          </cell>
          <cell r="G4868" t="str">
            <v>ヶ所</v>
          </cell>
          <cell r="H4868">
            <v>12400</v>
          </cell>
          <cell r="I4868" t="str">
            <v>標準書〔Ⅰ〕-</v>
          </cell>
          <cell r="J4868">
            <v>378</v>
          </cell>
        </row>
        <row r="4869">
          <cell r="B4869">
            <v>2821320</v>
          </cell>
          <cell r="C4869" t="str">
            <v>汚水兼用ます･(既製品)</v>
          </cell>
          <cell r="E4869" t="str">
            <v>内法360mm×360mm･ｲﾝﾊﾞｰﾄ付･人力掘･深750mm</v>
          </cell>
          <cell r="G4869" t="str">
            <v>ヶ所</v>
          </cell>
          <cell r="H4869">
            <v>14100</v>
          </cell>
          <cell r="I4869" t="str">
            <v>標準書〔Ⅰ〕-</v>
          </cell>
          <cell r="J4869">
            <v>378</v>
          </cell>
        </row>
        <row r="4870">
          <cell r="B4870">
            <v>2821330</v>
          </cell>
          <cell r="C4870" t="str">
            <v>汚水兼用ます･(既製品)</v>
          </cell>
          <cell r="E4870" t="str">
            <v>内法450mm×450mm･ｲﾝﾊﾞｰﾄ付･人力掘･深450mm</v>
          </cell>
          <cell r="G4870" t="str">
            <v>ヶ所</v>
          </cell>
          <cell r="H4870">
            <v>14200</v>
          </cell>
          <cell r="I4870" t="str">
            <v>標準書〔Ⅰ〕-</v>
          </cell>
          <cell r="J4870">
            <v>378</v>
          </cell>
        </row>
        <row r="4871">
          <cell r="B4871">
            <v>2821340</v>
          </cell>
          <cell r="C4871" t="str">
            <v>汚水兼用ます･(既製品)</v>
          </cell>
          <cell r="E4871" t="str">
            <v>内法450mm×450mm･ｲﾝﾊﾞｰﾄ付･人力掘･深600mm</v>
          </cell>
          <cell r="G4871" t="str">
            <v>ヶ所</v>
          </cell>
          <cell r="H4871">
            <v>16400</v>
          </cell>
          <cell r="I4871" t="str">
            <v>標準書〔Ⅰ〕-</v>
          </cell>
          <cell r="J4871">
            <v>378</v>
          </cell>
        </row>
        <row r="4872">
          <cell r="B4872">
            <v>2821350</v>
          </cell>
          <cell r="C4872" t="str">
            <v>汚水兼用ます･(既製品)</v>
          </cell>
          <cell r="E4872" t="str">
            <v>内法450mm×450mm･ｲﾝﾊﾞｰﾄ付･人力掘･深750mm</v>
          </cell>
          <cell r="G4872" t="str">
            <v>ヶ所</v>
          </cell>
          <cell r="H4872">
            <v>18600</v>
          </cell>
          <cell r="I4872" t="str">
            <v>標準書〔Ⅰ〕-</v>
          </cell>
          <cell r="J4872">
            <v>378</v>
          </cell>
        </row>
        <row r="4873">
          <cell r="B4873">
            <v>2821360</v>
          </cell>
          <cell r="C4873" t="str">
            <v>汚水兼用ます･(既製品)</v>
          </cell>
          <cell r="E4873" t="str">
            <v>内法450mm×450mm･ｲﾝﾊﾞｰﾄ付･人力掘･深900mm</v>
          </cell>
          <cell r="G4873" t="str">
            <v>ヶ所</v>
          </cell>
          <cell r="H4873">
            <v>20800</v>
          </cell>
          <cell r="I4873" t="str">
            <v>標準書〔Ⅰ〕-</v>
          </cell>
          <cell r="J4873">
            <v>378</v>
          </cell>
        </row>
        <row r="4874">
          <cell r="B4874">
            <v>2821370</v>
          </cell>
          <cell r="C4874" t="str">
            <v>汚水兼用ます･(既製品)</v>
          </cell>
          <cell r="E4874" t="str">
            <v>内法600mm×600mm･ｲﾝﾊﾞｰﾄ付･人力掘･深600mm</v>
          </cell>
          <cell r="G4874" t="str">
            <v>ヶ所</v>
          </cell>
          <cell r="H4874">
            <v>24600</v>
          </cell>
          <cell r="I4874" t="str">
            <v>標準書〔Ⅰ〕-</v>
          </cell>
          <cell r="J4874">
            <v>378</v>
          </cell>
        </row>
        <row r="4875">
          <cell r="B4875">
            <v>2821380</v>
          </cell>
          <cell r="C4875" t="str">
            <v>汚水兼用ます･(既製品)</v>
          </cell>
          <cell r="E4875" t="str">
            <v>内法600mm×600mm･ｲﾝﾊﾞｰﾄ付･人力掘･深750mm</v>
          </cell>
          <cell r="G4875" t="str">
            <v>ヶ所</v>
          </cell>
          <cell r="H4875">
            <v>28400</v>
          </cell>
          <cell r="I4875" t="str">
            <v>標準書〔Ⅰ〕-</v>
          </cell>
          <cell r="J4875">
            <v>378</v>
          </cell>
        </row>
        <row r="4876">
          <cell r="B4876">
            <v>2821390</v>
          </cell>
          <cell r="C4876" t="str">
            <v>汚水兼用ます･(既製品)</v>
          </cell>
          <cell r="E4876" t="str">
            <v>内法600mm×600mm･ｲﾝﾊﾞｰﾄ付･人力掘･深900mm</v>
          </cell>
          <cell r="G4876" t="str">
            <v>ヶ所</v>
          </cell>
          <cell r="H4876">
            <v>32200</v>
          </cell>
          <cell r="I4876" t="str">
            <v>標準書〔Ⅰ〕-</v>
          </cell>
          <cell r="J4876">
            <v>378</v>
          </cell>
        </row>
        <row r="4877">
          <cell r="B4877">
            <v>2821400</v>
          </cell>
          <cell r="C4877" t="str">
            <v>汚水兼用ます･(既製品)</v>
          </cell>
          <cell r="E4877" t="str">
            <v>内法600mm×600mm･ｲﾝﾊﾞｰﾄ付･人力掘･深1,200mm</v>
          </cell>
          <cell r="G4877" t="str">
            <v>ヶ所</v>
          </cell>
          <cell r="H4877">
            <v>39800</v>
          </cell>
          <cell r="I4877" t="str">
            <v>標準書〔Ⅰ〕-</v>
          </cell>
          <cell r="J4877">
            <v>378</v>
          </cell>
        </row>
        <row r="4878">
          <cell r="B4878">
            <v>2821410</v>
          </cell>
          <cell r="C4878" t="str">
            <v>汚水兼用ます･(既製品)</v>
          </cell>
          <cell r="E4878" t="str">
            <v>内法300mm×300mm･ｲﾝﾊﾞｰﾄ付･機械掘･深450mm</v>
          </cell>
          <cell r="G4878" t="str">
            <v>ヶ所</v>
          </cell>
          <cell r="H4878">
            <v>5650</v>
          </cell>
          <cell r="I4878" t="str">
            <v>標準書〔Ⅰ〕-</v>
          </cell>
          <cell r="J4878">
            <v>378</v>
          </cell>
        </row>
        <row r="4879">
          <cell r="B4879">
            <v>2821420</v>
          </cell>
          <cell r="C4879" t="str">
            <v>汚水兼用ます･(既製品)</v>
          </cell>
          <cell r="E4879" t="str">
            <v>内法300mm×300mm･ｲﾝﾊﾞｰﾄ付･機械掘･深600mm</v>
          </cell>
          <cell r="G4879" t="str">
            <v>ヶ所</v>
          </cell>
          <cell r="H4879">
            <v>6650</v>
          </cell>
          <cell r="I4879" t="str">
            <v>標準書〔Ⅰ〕-</v>
          </cell>
          <cell r="J4879">
            <v>378</v>
          </cell>
        </row>
        <row r="4880">
          <cell r="B4880">
            <v>2821430</v>
          </cell>
          <cell r="C4880" t="str">
            <v>汚水兼用ます･(既製品)</v>
          </cell>
          <cell r="E4880" t="str">
            <v>内法360mm×360mm･ｲﾝﾊﾞｰﾄ付･機械掘･深450mm</v>
          </cell>
          <cell r="G4880" t="str">
            <v>ヶ所</v>
          </cell>
          <cell r="H4880">
            <v>7070</v>
          </cell>
          <cell r="I4880" t="str">
            <v>標準書〔Ⅰ〕-</v>
          </cell>
          <cell r="J4880">
            <v>378</v>
          </cell>
        </row>
        <row r="4881">
          <cell r="B4881">
            <v>2821440</v>
          </cell>
          <cell r="C4881" t="str">
            <v>汚水兼用ます･(既製品)</v>
          </cell>
          <cell r="E4881" t="str">
            <v>内法360mm×360mm･ｲﾝﾊﾞｰﾄ付･機械掘･深600mm</v>
          </cell>
          <cell r="G4881" t="str">
            <v>ヶ所</v>
          </cell>
          <cell r="H4881">
            <v>10500</v>
          </cell>
          <cell r="I4881" t="str">
            <v>標準書〔Ⅰ〕-</v>
          </cell>
          <cell r="J4881">
            <v>378</v>
          </cell>
        </row>
        <row r="4882">
          <cell r="B4882">
            <v>2821450</v>
          </cell>
          <cell r="C4882" t="str">
            <v>汚水兼用ます･(既製品)</v>
          </cell>
          <cell r="E4882" t="str">
            <v>内法360mm×360mm･ｲﾝﾊﾞｰﾄ付･機械掘･深750mm</v>
          </cell>
          <cell r="G4882" t="str">
            <v>ヶ所</v>
          </cell>
          <cell r="H4882">
            <v>11800</v>
          </cell>
          <cell r="I4882" t="str">
            <v>標準書〔Ⅰ〕-</v>
          </cell>
          <cell r="J4882">
            <v>379</v>
          </cell>
        </row>
        <row r="4883">
          <cell r="B4883">
            <v>2821460</v>
          </cell>
          <cell r="C4883" t="str">
            <v>汚水兼用ます･(既製品)</v>
          </cell>
          <cell r="E4883" t="str">
            <v>内法450mm×450mm･ｲﾝﾊﾞｰﾄ付･機械掘･深450mm</v>
          </cell>
          <cell r="G4883" t="str">
            <v>ヶ所</v>
          </cell>
          <cell r="H4883">
            <v>12200</v>
          </cell>
          <cell r="I4883" t="str">
            <v>標準書〔Ⅰ〕-</v>
          </cell>
          <cell r="J4883">
            <v>379</v>
          </cell>
        </row>
        <row r="4884">
          <cell r="B4884">
            <v>2821470</v>
          </cell>
          <cell r="C4884" t="str">
            <v>汚水兼用ます･(既製品)</v>
          </cell>
          <cell r="E4884" t="str">
            <v>内法450mm×450mm･ｲﾝﾊﾞｰﾄ付･機械掘･深600mm</v>
          </cell>
          <cell r="G4884" t="str">
            <v>ヶ所</v>
          </cell>
          <cell r="H4884">
            <v>13900</v>
          </cell>
          <cell r="I4884" t="str">
            <v>標準書〔Ⅰ〕-</v>
          </cell>
          <cell r="J4884">
            <v>379</v>
          </cell>
        </row>
        <row r="4885">
          <cell r="B4885">
            <v>2821480</v>
          </cell>
          <cell r="C4885" t="str">
            <v>汚水兼用ます･(既製品)</v>
          </cell>
          <cell r="E4885" t="str">
            <v>内法450mm×450mm･ｲﾝﾊﾞｰﾄ付･機械掘･深750mm</v>
          </cell>
          <cell r="G4885" t="str">
            <v>ヶ所</v>
          </cell>
          <cell r="H4885">
            <v>15600</v>
          </cell>
          <cell r="I4885" t="str">
            <v>標準書〔Ⅰ〕-</v>
          </cell>
          <cell r="J4885">
            <v>379</v>
          </cell>
        </row>
        <row r="4886">
          <cell r="B4886">
            <v>2821490</v>
          </cell>
          <cell r="C4886" t="str">
            <v>汚水兼用ます･(既製品)</v>
          </cell>
          <cell r="E4886" t="str">
            <v>内法450mm×450mm･ｲﾝﾊﾞｰﾄ付･機械掘･深900mm</v>
          </cell>
          <cell r="G4886" t="str">
            <v>ヶ所</v>
          </cell>
          <cell r="H4886">
            <v>17300</v>
          </cell>
          <cell r="I4886" t="str">
            <v>標準書〔Ⅰ〕-</v>
          </cell>
          <cell r="J4886">
            <v>379</v>
          </cell>
        </row>
        <row r="4887">
          <cell r="B4887">
            <v>2821500</v>
          </cell>
          <cell r="C4887" t="str">
            <v>汚水兼用ます･(既製品)</v>
          </cell>
          <cell r="E4887" t="str">
            <v>内法600mm×600mm･ｲﾝﾊﾞｰﾄ付･機械掘･深600mm</v>
          </cell>
          <cell r="G4887" t="str">
            <v>ヶ所</v>
          </cell>
          <cell r="H4887">
            <v>21100</v>
          </cell>
          <cell r="I4887" t="str">
            <v>標準書〔Ⅰ〕-</v>
          </cell>
          <cell r="J4887">
            <v>379</v>
          </cell>
        </row>
        <row r="4888">
          <cell r="B4888">
            <v>2821510</v>
          </cell>
          <cell r="C4888" t="str">
            <v>汚水兼用ます･(既製品)</v>
          </cell>
          <cell r="E4888" t="str">
            <v>内法600mm×600mm･ｲﾝﾊﾞｰﾄ付･機械掘･深750mm</v>
          </cell>
          <cell r="G4888" t="str">
            <v>ヶ所</v>
          </cell>
          <cell r="H4888">
            <v>24100</v>
          </cell>
          <cell r="I4888" t="str">
            <v>標準書〔Ⅰ〕-</v>
          </cell>
          <cell r="J4888">
            <v>379</v>
          </cell>
        </row>
        <row r="4889">
          <cell r="B4889">
            <v>2821520</v>
          </cell>
          <cell r="C4889" t="str">
            <v>汚水兼用ます･(既製品)</v>
          </cell>
          <cell r="E4889" t="str">
            <v>内法600mm×600mm･ｲﾝﾊﾞｰﾄ付･機械掘･深900mm</v>
          </cell>
          <cell r="G4889" t="str">
            <v>ヶ所</v>
          </cell>
          <cell r="H4889">
            <v>27200</v>
          </cell>
          <cell r="I4889" t="str">
            <v>標準書〔Ⅰ〕-</v>
          </cell>
          <cell r="J4889">
            <v>379</v>
          </cell>
        </row>
        <row r="4890">
          <cell r="B4890">
            <v>2821530</v>
          </cell>
          <cell r="C4890" t="str">
            <v>汚水兼用ます･(既製品)</v>
          </cell>
          <cell r="E4890" t="str">
            <v>内法600mm×600mm･ｲﾝﾊﾞｰﾄ付･機械掘･深1,200mm</v>
          </cell>
          <cell r="G4890" t="str">
            <v>ヶ所</v>
          </cell>
          <cell r="H4890">
            <v>33400</v>
          </cell>
          <cell r="I4890" t="str">
            <v>標準書〔Ⅰ〕-</v>
          </cell>
          <cell r="J4890">
            <v>379</v>
          </cell>
        </row>
        <row r="4891">
          <cell r="B4891">
            <v>2821540</v>
          </cell>
          <cell r="C4891" t="str">
            <v>ｺﾝｸﾘｰﾄ造ます</v>
          </cell>
          <cell r="E4891" t="str">
            <v>内法300mm×300mm･人力掘･深300mm</v>
          </cell>
          <cell r="G4891" t="str">
            <v>ヶ所</v>
          </cell>
          <cell r="H4891">
            <v>22000</v>
          </cell>
          <cell r="I4891" t="str">
            <v>標準書〔Ⅰ〕-</v>
          </cell>
          <cell r="J4891">
            <v>379</v>
          </cell>
        </row>
        <row r="4892">
          <cell r="B4892">
            <v>2821550</v>
          </cell>
          <cell r="C4892" t="str">
            <v>ｺﾝｸﾘｰﾄ造ます</v>
          </cell>
          <cell r="E4892" t="str">
            <v>内法300mm×300mm･人力掘･深450mm</v>
          </cell>
          <cell r="G4892" t="str">
            <v>ヶ所</v>
          </cell>
          <cell r="H4892">
            <v>28300</v>
          </cell>
          <cell r="I4892" t="str">
            <v>標準書〔Ⅰ〕-</v>
          </cell>
          <cell r="J4892">
            <v>379</v>
          </cell>
        </row>
        <row r="4893">
          <cell r="B4893">
            <v>2821560</v>
          </cell>
          <cell r="C4893" t="str">
            <v>ｺﾝｸﾘｰﾄ造ます</v>
          </cell>
          <cell r="E4893" t="str">
            <v>内法300mm×300mm･人力掘･深600mm</v>
          </cell>
          <cell r="G4893" t="str">
            <v>ヶ所</v>
          </cell>
          <cell r="H4893">
            <v>34400</v>
          </cell>
          <cell r="I4893" t="str">
            <v>標準書〔Ⅰ〕-</v>
          </cell>
          <cell r="J4893">
            <v>379</v>
          </cell>
        </row>
        <row r="4894">
          <cell r="B4894">
            <v>2821570</v>
          </cell>
          <cell r="C4894" t="str">
            <v>ｺﾝｸﾘｰﾄ造ます</v>
          </cell>
          <cell r="E4894" t="str">
            <v>内法450mm×450mm･人力掘･深450mm</v>
          </cell>
          <cell r="G4894" t="str">
            <v>ヶ所</v>
          </cell>
          <cell r="H4894">
            <v>37400</v>
          </cell>
          <cell r="I4894" t="str">
            <v>標準書〔Ⅰ〕-</v>
          </cell>
          <cell r="J4894">
            <v>379</v>
          </cell>
        </row>
        <row r="4895">
          <cell r="B4895">
            <v>2821580</v>
          </cell>
          <cell r="C4895" t="str">
            <v>ｺﾝｸﾘｰﾄ造ます</v>
          </cell>
          <cell r="E4895" t="str">
            <v>内法450mm×450mm･人力掘･深600mm</v>
          </cell>
          <cell r="G4895" t="str">
            <v>ヶ所</v>
          </cell>
          <cell r="H4895">
            <v>45300</v>
          </cell>
          <cell r="I4895" t="str">
            <v>標準書〔Ⅰ〕-</v>
          </cell>
          <cell r="J4895">
            <v>379</v>
          </cell>
        </row>
        <row r="4896">
          <cell r="B4896">
            <v>2821590</v>
          </cell>
          <cell r="C4896" t="str">
            <v>ｺﾝｸﾘｰﾄ造ます</v>
          </cell>
          <cell r="E4896" t="str">
            <v>内法450mm×450mm･人力掘･深750mm</v>
          </cell>
          <cell r="G4896" t="str">
            <v>ヶ所</v>
          </cell>
          <cell r="H4896">
            <v>53300</v>
          </cell>
          <cell r="I4896" t="str">
            <v>標準書〔Ⅰ〕-</v>
          </cell>
          <cell r="J4896">
            <v>379</v>
          </cell>
        </row>
        <row r="4897">
          <cell r="B4897">
            <v>2821600</v>
          </cell>
          <cell r="C4897" t="str">
            <v>ｺﾝｸﾘｰﾄ造ます</v>
          </cell>
          <cell r="E4897" t="str">
            <v>内法600mm×600mm･人力掘･深600mm</v>
          </cell>
          <cell r="G4897" t="str">
            <v>ヶ所</v>
          </cell>
          <cell r="H4897">
            <v>56400</v>
          </cell>
          <cell r="I4897" t="str">
            <v>標準書〔Ⅰ〕-</v>
          </cell>
          <cell r="J4897">
            <v>379</v>
          </cell>
        </row>
        <row r="4898">
          <cell r="B4898">
            <v>2821610</v>
          </cell>
          <cell r="C4898" t="str">
            <v>ｺﾝｸﾘｰﾄ造ます</v>
          </cell>
          <cell r="E4898" t="str">
            <v>内法600mm×600mm･人力掘･深750mm</v>
          </cell>
          <cell r="G4898" t="str">
            <v>ヶ所</v>
          </cell>
          <cell r="H4898">
            <v>66100</v>
          </cell>
          <cell r="I4898" t="str">
            <v>標準書〔Ⅰ〕-</v>
          </cell>
          <cell r="J4898">
            <v>379</v>
          </cell>
        </row>
        <row r="4899">
          <cell r="B4899">
            <v>2821620</v>
          </cell>
          <cell r="C4899" t="str">
            <v>ｺﾝｸﾘｰﾄ造ます</v>
          </cell>
          <cell r="E4899" t="str">
            <v>内法600mm×600mm･人力掘･深900mm</v>
          </cell>
          <cell r="G4899" t="str">
            <v>ヶ所</v>
          </cell>
          <cell r="H4899">
            <v>76000</v>
          </cell>
          <cell r="I4899" t="str">
            <v>標準書〔Ⅰ〕-</v>
          </cell>
          <cell r="J4899">
            <v>379</v>
          </cell>
        </row>
        <row r="4900">
          <cell r="B4900">
            <v>2821630</v>
          </cell>
          <cell r="C4900" t="str">
            <v>ｺﾝｸﾘｰﾄ造ます</v>
          </cell>
          <cell r="E4900" t="str">
            <v>内法600mm×600mm･人力掘･深1,200mm</v>
          </cell>
          <cell r="G4900" t="str">
            <v>ヶ所</v>
          </cell>
          <cell r="H4900">
            <v>95500</v>
          </cell>
          <cell r="I4900" t="str">
            <v>標準書〔Ⅰ〕-</v>
          </cell>
          <cell r="J4900">
            <v>379</v>
          </cell>
        </row>
        <row r="4901">
          <cell r="B4901">
            <v>2821640</v>
          </cell>
          <cell r="C4901" t="str">
            <v>れんが積ます</v>
          </cell>
          <cell r="E4901" t="str">
            <v>内法360mm×360mm･人力掘･深400mm</v>
          </cell>
          <cell r="G4901" t="str">
            <v>ヶ所</v>
          </cell>
          <cell r="H4901">
            <v>30700</v>
          </cell>
          <cell r="I4901" t="str">
            <v>標準書〔Ⅰ〕-</v>
          </cell>
          <cell r="J4901">
            <v>379</v>
          </cell>
        </row>
        <row r="4902">
          <cell r="B4902">
            <v>2821650</v>
          </cell>
          <cell r="C4902" t="str">
            <v>れんが積ます</v>
          </cell>
          <cell r="E4902" t="str">
            <v>内法360mm×360mm･人力掘･深470mm</v>
          </cell>
          <cell r="G4902" t="str">
            <v>ヶ所</v>
          </cell>
          <cell r="H4902">
            <v>34800</v>
          </cell>
          <cell r="I4902" t="str">
            <v>標準書〔Ⅰ〕-</v>
          </cell>
          <cell r="J4902">
            <v>379</v>
          </cell>
        </row>
        <row r="4903">
          <cell r="B4903">
            <v>2821660</v>
          </cell>
          <cell r="C4903" t="str">
            <v>れんが積ます</v>
          </cell>
          <cell r="E4903" t="str">
            <v>内法360mm×360mm･人力掘･深610mm</v>
          </cell>
          <cell r="G4903" t="str">
            <v>ヶ所</v>
          </cell>
          <cell r="H4903">
            <v>42900</v>
          </cell>
          <cell r="I4903" t="str">
            <v>標準書〔Ⅰ〕-</v>
          </cell>
          <cell r="J4903">
            <v>379</v>
          </cell>
        </row>
        <row r="4904">
          <cell r="B4904">
            <v>2821670</v>
          </cell>
          <cell r="C4904" t="str">
            <v>しん透桝</v>
          </cell>
          <cell r="E4904" t="str">
            <v>φ700mm･しん透層2,430mm</v>
          </cell>
          <cell r="G4904" t="str">
            <v>ヶ所</v>
          </cell>
          <cell r="H4904">
            <v>88500</v>
          </cell>
          <cell r="I4904" t="str">
            <v>標準書〔Ⅰ〕-</v>
          </cell>
          <cell r="J4904">
            <v>379</v>
          </cell>
        </row>
        <row r="4905">
          <cell r="B4905">
            <v>2821680</v>
          </cell>
          <cell r="C4905" t="str">
            <v>しん透桝</v>
          </cell>
          <cell r="E4905" t="str">
            <v>φ700mm･しん透層3,430mm</v>
          </cell>
          <cell r="G4905" t="str">
            <v>ヶ所</v>
          </cell>
          <cell r="H4905">
            <v>158500</v>
          </cell>
          <cell r="I4905" t="str">
            <v>標準書〔Ⅰ〕-</v>
          </cell>
          <cell r="J4905">
            <v>379</v>
          </cell>
        </row>
        <row r="4906">
          <cell r="B4906">
            <v>2821690</v>
          </cell>
          <cell r="C4906" t="str">
            <v>しん透桝</v>
          </cell>
          <cell r="E4906" t="str">
            <v>φ900mm･しん透層3,430mm</v>
          </cell>
          <cell r="G4906" t="str">
            <v>ヶ所</v>
          </cell>
          <cell r="H4906">
            <v>226800</v>
          </cell>
          <cell r="I4906" t="str">
            <v>標準書〔Ⅰ〕-</v>
          </cell>
          <cell r="J4906">
            <v>379</v>
          </cell>
        </row>
        <row r="4907">
          <cell r="B4907">
            <v>2821700</v>
          </cell>
          <cell r="C4907" t="str">
            <v>しん透桝</v>
          </cell>
          <cell r="E4907" t="str">
            <v>φ900mm･しん透層4,430mm</v>
          </cell>
          <cell r="G4907" t="str">
            <v>ヶ所</v>
          </cell>
          <cell r="H4907">
            <v>246600</v>
          </cell>
          <cell r="I4907" t="str">
            <v>標準書〔Ⅰ〕-</v>
          </cell>
          <cell r="J4907">
            <v>379</v>
          </cell>
        </row>
        <row r="4908">
          <cell r="B4908">
            <v>2821710</v>
          </cell>
          <cell r="C4908" t="str">
            <v>塩ﾋﾞ製ﾊﾟｲﾌﾟｲﾝﾊﾞｰﾄ桝</v>
          </cell>
          <cell r="E4908" t="str">
            <v>φ150mm･ｽﾄﾚｰﾄ･人力掘･深300mm</v>
          </cell>
          <cell r="G4908" t="str">
            <v>ヶ所</v>
          </cell>
          <cell r="H4908">
            <v>6710</v>
          </cell>
          <cell r="I4908" t="str">
            <v>標準書〔Ⅰ〕-</v>
          </cell>
          <cell r="J4908">
            <v>379</v>
          </cell>
        </row>
        <row r="4909">
          <cell r="B4909">
            <v>2821720</v>
          </cell>
          <cell r="C4909" t="str">
            <v>塩ﾋﾞ製ﾊﾟｲﾌﾟｲﾝﾊﾞｰﾄ桝</v>
          </cell>
          <cell r="E4909" t="str">
            <v>φ150mm･45° 90° 曲り･人力掘･深300mm</v>
          </cell>
          <cell r="G4909" t="str">
            <v>ヶ所</v>
          </cell>
          <cell r="H4909">
            <v>6710</v>
          </cell>
          <cell r="I4909" t="str">
            <v>標準書〔Ⅰ〕-</v>
          </cell>
          <cell r="J4909">
            <v>379</v>
          </cell>
        </row>
        <row r="4910">
          <cell r="B4910">
            <v>2821730</v>
          </cell>
          <cell r="C4910" t="str">
            <v>塩ﾋﾞ製ﾊﾟｲﾌﾟｲﾝﾊﾞｰﾄ桝</v>
          </cell>
          <cell r="E4910" t="str">
            <v>φ150mm･45° 90° 合流･人力掘･深300mm</v>
          </cell>
          <cell r="G4910" t="str">
            <v>ヶ所</v>
          </cell>
          <cell r="H4910">
            <v>7150</v>
          </cell>
          <cell r="I4910" t="str">
            <v>標準書〔Ⅰ〕-</v>
          </cell>
          <cell r="J4910">
            <v>379</v>
          </cell>
        </row>
        <row r="4911">
          <cell r="B4911">
            <v>2821740</v>
          </cell>
          <cell r="C4911" t="str">
            <v>塩ﾋﾞ製ﾊﾟｲﾌﾟｲﾝﾊﾞｰﾄ桝</v>
          </cell>
          <cell r="E4911" t="str">
            <v>φ150mm･ｽﾄﾚｰﾄ･人力掘･深450mm</v>
          </cell>
          <cell r="G4911" t="str">
            <v>ヶ所</v>
          </cell>
          <cell r="H4911">
            <v>7190</v>
          </cell>
          <cell r="I4911" t="str">
            <v>標準書〔Ⅰ〕-</v>
          </cell>
          <cell r="J4911">
            <v>379</v>
          </cell>
        </row>
        <row r="4912">
          <cell r="B4912">
            <v>2821750</v>
          </cell>
          <cell r="C4912" t="str">
            <v>塩ﾋﾞ製ﾊﾟｲﾌﾟｲﾝﾊﾞｰﾄ桝</v>
          </cell>
          <cell r="E4912" t="str">
            <v>φ150mm･45° 90° 曲り･人力掘･深450mm</v>
          </cell>
          <cell r="G4912" t="str">
            <v>ヶ所</v>
          </cell>
          <cell r="H4912">
            <v>7190</v>
          </cell>
          <cell r="I4912" t="str">
            <v>標準書〔Ⅰ〕-</v>
          </cell>
          <cell r="J4912">
            <v>379</v>
          </cell>
        </row>
        <row r="4913">
          <cell r="B4913">
            <v>2821760</v>
          </cell>
          <cell r="C4913" t="str">
            <v>塩ﾋﾞ製ﾊﾟｲﾌﾟｲﾝﾊﾞｰﾄ桝</v>
          </cell>
          <cell r="E4913" t="str">
            <v>φ150mm･45° 90° 合流･人力掘･深450mm</v>
          </cell>
          <cell r="G4913" t="str">
            <v>ヶ所</v>
          </cell>
          <cell r="H4913">
            <v>7630</v>
          </cell>
          <cell r="I4913" t="str">
            <v>標準書〔Ⅰ〕-</v>
          </cell>
          <cell r="J4913">
            <v>379</v>
          </cell>
        </row>
        <row r="4914">
          <cell r="B4914">
            <v>2821770</v>
          </cell>
          <cell r="C4914" t="str">
            <v>塩ﾋﾞ製ﾊﾟｲﾌﾟｲﾝﾊﾞｰﾄ桝</v>
          </cell>
          <cell r="E4914" t="str">
            <v>φ150mm･ｽﾄﾚｰﾄ･人力掘･深600mm</v>
          </cell>
          <cell r="G4914" t="str">
            <v>ヶ所</v>
          </cell>
          <cell r="H4914">
            <v>7670</v>
          </cell>
          <cell r="I4914" t="str">
            <v>標準書〔Ⅰ〕-</v>
          </cell>
          <cell r="J4914">
            <v>379</v>
          </cell>
        </row>
        <row r="4915">
          <cell r="B4915">
            <v>2821780</v>
          </cell>
          <cell r="C4915" t="str">
            <v>塩ﾋﾞ製ﾊﾟｲﾌﾟｲﾝﾊﾞｰﾄ桝</v>
          </cell>
          <cell r="E4915" t="str">
            <v>φ150mm･45° 90° 曲り･人力掘･深600mm</v>
          </cell>
          <cell r="G4915" t="str">
            <v>ヶ所</v>
          </cell>
          <cell r="H4915">
            <v>7670</v>
          </cell>
          <cell r="I4915" t="str">
            <v>標準書〔Ⅰ〕-</v>
          </cell>
          <cell r="J4915">
            <v>379</v>
          </cell>
        </row>
        <row r="4916">
          <cell r="B4916">
            <v>2821790</v>
          </cell>
          <cell r="C4916" t="str">
            <v>塩ﾋﾞ製ﾊﾟｲﾌﾟｲﾝﾊﾞｰﾄ桝</v>
          </cell>
          <cell r="E4916" t="str">
            <v>φ150mm･45° 90° 合流･人力掘･深600mm</v>
          </cell>
          <cell r="G4916" t="str">
            <v>ヶ所</v>
          </cell>
          <cell r="H4916">
            <v>8110</v>
          </cell>
          <cell r="I4916" t="str">
            <v>標準書〔Ⅰ〕-</v>
          </cell>
          <cell r="J4916">
            <v>379</v>
          </cell>
        </row>
        <row r="4917">
          <cell r="B4917">
            <v>2821800</v>
          </cell>
          <cell r="C4917" t="str">
            <v>塩ﾋﾞ製ﾊﾟｲﾌﾟｲﾝﾊﾞｰﾄ桝</v>
          </cell>
          <cell r="E4917" t="str">
            <v>φ150mm･ｽﾄﾚｰﾄ･人力掘･深750mm</v>
          </cell>
          <cell r="G4917" t="str">
            <v>ヶ所</v>
          </cell>
          <cell r="H4917">
            <v>8130</v>
          </cell>
          <cell r="I4917" t="str">
            <v>標準書〔Ⅰ〕-</v>
          </cell>
          <cell r="J4917">
            <v>379</v>
          </cell>
        </row>
        <row r="4918">
          <cell r="B4918">
            <v>2821810</v>
          </cell>
          <cell r="C4918" t="str">
            <v>塩ﾋﾞ製ﾊﾟｲﾌﾟｲﾝﾊﾞｰﾄ桝</v>
          </cell>
          <cell r="E4918" t="str">
            <v>φ150mm･45° 90° 曲り･人力掘･深750mm</v>
          </cell>
          <cell r="G4918" t="str">
            <v>ヶ所</v>
          </cell>
          <cell r="H4918">
            <v>8130</v>
          </cell>
          <cell r="I4918" t="str">
            <v>標準書〔Ⅰ〕-</v>
          </cell>
          <cell r="J4918">
            <v>379</v>
          </cell>
        </row>
        <row r="4919">
          <cell r="B4919">
            <v>2821820</v>
          </cell>
          <cell r="C4919" t="str">
            <v>塩ﾋﾞ製ﾊﾟｲﾌﾟｲﾝﾊﾞｰﾄ桝</v>
          </cell>
          <cell r="E4919" t="str">
            <v>φ150mm･45° 90° 合流･人力掘･深750mm</v>
          </cell>
          <cell r="G4919" t="str">
            <v>ヶ所</v>
          </cell>
          <cell r="H4919">
            <v>8570</v>
          </cell>
          <cell r="I4919" t="str">
            <v>標準書〔Ⅰ〕-</v>
          </cell>
          <cell r="J4919">
            <v>379</v>
          </cell>
        </row>
        <row r="4920">
          <cell r="B4920">
            <v>2821830</v>
          </cell>
          <cell r="C4920" t="str">
            <v>塩ﾋﾞ製ﾊﾟｲﾌﾟｲﾝﾊﾞｰﾄ桝</v>
          </cell>
          <cell r="E4920" t="str">
            <v>φ150mm･ｽﾄﾚｰﾄ･人力掘･深900mm</v>
          </cell>
          <cell r="G4920" t="str">
            <v>ヶ所</v>
          </cell>
          <cell r="H4920">
            <v>8610</v>
          </cell>
          <cell r="I4920" t="str">
            <v>標準書〔Ⅰ〕-</v>
          </cell>
          <cell r="J4920">
            <v>379</v>
          </cell>
        </row>
        <row r="4921">
          <cell r="B4921">
            <v>2821840</v>
          </cell>
          <cell r="C4921" t="str">
            <v>塩ﾋﾞ製ﾊﾟｲﾌﾟｲﾝﾊﾞｰﾄ桝</v>
          </cell>
          <cell r="E4921" t="str">
            <v>φ150mm･45° 90° 曲り･人力掘･深900mm</v>
          </cell>
          <cell r="G4921" t="str">
            <v>ヶ所</v>
          </cell>
          <cell r="H4921">
            <v>8610</v>
          </cell>
          <cell r="I4921" t="str">
            <v>標準書〔Ⅰ〕-</v>
          </cell>
          <cell r="J4921">
            <v>379</v>
          </cell>
        </row>
        <row r="4922">
          <cell r="B4922">
            <v>2821850</v>
          </cell>
          <cell r="C4922" t="str">
            <v>塩ﾋﾞ製ﾊﾟｲﾌﾟｲﾝﾊﾞｰﾄ桝</v>
          </cell>
          <cell r="E4922" t="str">
            <v>φ150mm･45° 90° 合流･人力掘･深900mm</v>
          </cell>
          <cell r="G4922" t="str">
            <v>ヶ所</v>
          </cell>
          <cell r="H4922">
            <v>9050</v>
          </cell>
          <cell r="I4922" t="str">
            <v>標準書〔Ⅰ〕-</v>
          </cell>
          <cell r="J4922">
            <v>379</v>
          </cell>
        </row>
        <row r="4923">
          <cell r="B4923">
            <v>2821860</v>
          </cell>
          <cell r="C4923" t="str">
            <v>塩ﾋﾞ製ﾊﾟｲﾌﾟｲﾝﾊﾞｰﾄ桝</v>
          </cell>
          <cell r="E4923" t="str">
            <v>φ150mm･ｽﾄﾚｰﾄ･人力掘･深1200mm</v>
          </cell>
          <cell r="G4923" t="str">
            <v>ヶ所</v>
          </cell>
          <cell r="H4923">
            <v>9500</v>
          </cell>
          <cell r="I4923" t="str">
            <v>標準書〔Ⅰ〕-</v>
          </cell>
          <cell r="J4923">
            <v>379</v>
          </cell>
        </row>
        <row r="4924">
          <cell r="B4924">
            <v>2821870</v>
          </cell>
          <cell r="C4924" t="str">
            <v>塩ﾋﾞ製ﾊﾟｲﾌﾟｲﾝﾊﾞｰﾄ桝</v>
          </cell>
          <cell r="E4924" t="str">
            <v>φ150mm･45° 90° 曲り･人力掘･深1200mm</v>
          </cell>
          <cell r="G4924" t="str">
            <v>ヶ所</v>
          </cell>
          <cell r="H4924">
            <v>9500</v>
          </cell>
          <cell r="I4924" t="str">
            <v>標準書〔Ⅰ〕-</v>
          </cell>
          <cell r="J4924">
            <v>379</v>
          </cell>
        </row>
        <row r="4925">
          <cell r="B4925">
            <v>2821880</v>
          </cell>
          <cell r="C4925" t="str">
            <v>塩ﾋﾞ製ﾊﾟｲﾌﾟｲﾝﾊﾞｰﾄ桝</v>
          </cell>
          <cell r="E4925" t="str">
            <v>φ150mm･45° 90° 合流･人力掘･深1200mm</v>
          </cell>
          <cell r="G4925" t="str">
            <v>ヶ所</v>
          </cell>
          <cell r="H4925">
            <v>9940</v>
          </cell>
          <cell r="I4925" t="str">
            <v>標準書〔Ⅰ〕-</v>
          </cell>
          <cell r="J4925">
            <v>379</v>
          </cell>
        </row>
        <row r="4926">
          <cell r="B4926">
            <v>2821890</v>
          </cell>
          <cell r="C4926" t="str">
            <v>塩ﾋﾞ製ﾊﾟｲﾌﾟｲﾝﾊﾞｰﾄ桝</v>
          </cell>
          <cell r="E4926" t="str">
            <v>φ200mm･ｽﾄﾚｰﾄ･人力掘･深300mm</v>
          </cell>
          <cell r="G4926" t="str">
            <v>ヶ所</v>
          </cell>
          <cell r="H4926">
            <v>8050</v>
          </cell>
          <cell r="I4926" t="str">
            <v>標準書〔Ⅰ〕-</v>
          </cell>
          <cell r="J4926">
            <v>379</v>
          </cell>
        </row>
        <row r="4927">
          <cell r="B4927">
            <v>2821900</v>
          </cell>
          <cell r="C4927" t="str">
            <v>塩ﾋﾞ製ﾊﾟｲﾌﾟｲﾝﾊﾞｰﾄ桝</v>
          </cell>
          <cell r="E4927" t="str">
            <v>φ200mm･45° 90° 曲り･人力掘･深300mm</v>
          </cell>
          <cell r="G4927" t="str">
            <v>ヶ所</v>
          </cell>
          <cell r="H4927">
            <v>8050</v>
          </cell>
          <cell r="I4927" t="str">
            <v>標準書〔Ⅰ〕-</v>
          </cell>
          <cell r="J4927">
            <v>379</v>
          </cell>
        </row>
        <row r="4928">
          <cell r="B4928">
            <v>2821910</v>
          </cell>
          <cell r="C4928" t="str">
            <v>塩ﾋﾞ製ﾊﾟｲﾌﾟｲﾝﾊﾞｰﾄ桝</v>
          </cell>
          <cell r="E4928" t="str">
            <v>φ200mm･45° 90° 合流･人力掘･深300mm</v>
          </cell>
          <cell r="G4928" t="str">
            <v>ヶ所</v>
          </cell>
          <cell r="H4928">
            <v>8490</v>
          </cell>
          <cell r="I4928" t="str">
            <v>標準書〔Ⅰ〕-</v>
          </cell>
          <cell r="J4928">
            <v>379</v>
          </cell>
        </row>
        <row r="4929">
          <cell r="B4929">
            <v>2821920</v>
          </cell>
          <cell r="C4929" t="str">
            <v>塩ﾋﾞ製ﾊﾟｲﾌﾟｲﾝﾊﾞｰﾄ桝</v>
          </cell>
          <cell r="E4929" t="str">
            <v>φ200mm･ｽﾄﾚｰﾄ･人力掘･深450mm</v>
          </cell>
          <cell r="G4929" t="str">
            <v>ヶ所</v>
          </cell>
          <cell r="H4929">
            <v>8720</v>
          </cell>
          <cell r="I4929" t="str">
            <v>標準書〔Ⅰ〕-</v>
          </cell>
          <cell r="J4929">
            <v>379</v>
          </cell>
        </row>
        <row r="4930">
          <cell r="B4930">
            <v>2821930</v>
          </cell>
          <cell r="C4930" t="str">
            <v>塩ﾋﾞ製ﾊﾟｲﾌﾟｲﾝﾊﾞｰﾄ桝</v>
          </cell>
          <cell r="E4930" t="str">
            <v>φ200mm･45° 90° 曲り･人力掘･深450mm</v>
          </cell>
          <cell r="G4930" t="str">
            <v>ヶ所</v>
          </cell>
          <cell r="H4930">
            <v>8720</v>
          </cell>
          <cell r="I4930" t="str">
            <v>標準書〔Ⅰ〕-</v>
          </cell>
          <cell r="J4930">
            <v>380</v>
          </cell>
        </row>
        <row r="4931">
          <cell r="B4931">
            <v>2821940</v>
          </cell>
          <cell r="C4931" t="str">
            <v>塩ﾋﾞ製ﾊﾟｲﾌﾟｲﾝﾊﾞｰﾄ桝</v>
          </cell>
          <cell r="E4931" t="str">
            <v>φ200mm･45° 90° 合流･人力掘･深450mm</v>
          </cell>
          <cell r="G4931" t="str">
            <v>ヶ所</v>
          </cell>
          <cell r="H4931">
            <v>9160</v>
          </cell>
          <cell r="I4931" t="str">
            <v>標準書〔Ⅰ〕-</v>
          </cell>
          <cell r="J4931">
            <v>380</v>
          </cell>
        </row>
        <row r="4932">
          <cell r="B4932">
            <v>2821950</v>
          </cell>
          <cell r="C4932" t="str">
            <v>塩ﾋﾞ製ﾊﾟｲﾌﾟｲﾝﾊﾞｰﾄ桝</v>
          </cell>
          <cell r="E4932" t="str">
            <v>φ200mm･ｽﾄﾚｰﾄ･人力掘･深600mm</v>
          </cell>
          <cell r="G4932" t="str">
            <v>ヶ所</v>
          </cell>
          <cell r="H4932">
            <v>9350</v>
          </cell>
          <cell r="I4932" t="str">
            <v>標準書〔Ⅰ〕-</v>
          </cell>
          <cell r="J4932">
            <v>380</v>
          </cell>
        </row>
        <row r="4933">
          <cell r="B4933">
            <v>2821960</v>
          </cell>
          <cell r="C4933" t="str">
            <v>塩ﾋﾞ製ﾊﾟｲﾌﾟｲﾝﾊﾞｰﾄ桝</v>
          </cell>
          <cell r="E4933" t="str">
            <v>φ200mm･45° 90° 曲り･人力掘･深600mm</v>
          </cell>
          <cell r="G4933" t="str">
            <v>ヶ所</v>
          </cell>
          <cell r="H4933">
            <v>9350</v>
          </cell>
          <cell r="I4933" t="str">
            <v>標準書〔Ⅰ〕-</v>
          </cell>
          <cell r="J4933">
            <v>380</v>
          </cell>
        </row>
        <row r="4934">
          <cell r="B4934">
            <v>2821970</v>
          </cell>
          <cell r="C4934" t="str">
            <v>塩ﾋﾞ製ﾊﾟｲﾌﾟｲﾝﾊﾞｰﾄ桝</v>
          </cell>
          <cell r="E4934" t="str">
            <v>φ200mm･45° 90° 合流･人力掘･深600mm</v>
          </cell>
          <cell r="G4934" t="str">
            <v>ヶ所</v>
          </cell>
          <cell r="H4934">
            <v>9790</v>
          </cell>
          <cell r="I4934" t="str">
            <v>標準書〔Ⅰ〕-</v>
          </cell>
          <cell r="J4934">
            <v>380</v>
          </cell>
        </row>
        <row r="4935">
          <cell r="B4935">
            <v>2821980</v>
          </cell>
          <cell r="C4935" t="str">
            <v>塩ﾋﾞ製ﾊﾟｲﾌﾟｲﾝﾊﾞｰﾄ桝</v>
          </cell>
          <cell r="E4935" t="str">
            <v>φ200mm･ｽﾄﾚｰﾄ･人力掘･深750mm</v>
          </cell>
          <cell r="G4935" t="str">
            <v>ヶ所</v>
          </cell>
          <cell r="H4935">
            <v>10000</v>
          </cell>
          <cell r="I4935" t="str">
            <v>標準書〔Ⅰ〕-</v>
          </cell>
          <cell r="J4935">
            <v>380</v>
          </cell>
        </row>
        <row r="4936">
          <cell r="B4936">
            <v>2821990</v>
          </cell>
          <cell r="C4936" t="str">
            <v>塩ﾋﾞ製ﾊﾟｲﾌﾟｲﾝﾊﾞｰﾄ桝</v>
          </cell>
          <cell r="E4936" t="str">
            <v>φ200mm･45° 90° 曲り･人力掘･深750mm</v>
          </cell>
          <cell r="G4936" t="str">
            <v>ヶ所</v>
          </cell>
          <cell r="H4936">
            <v>10000</v>
          </cell>
          <cell r="I4936" t="str">
            <v>標準書〔Ⅰ〕-</v>
          </cell>
          <cell r="J4936">
            <v>380</v>
          </cell>
        </row>
        <row r="4937">
          <cell r="B4937">
            <v>2822000</v>
          </cell>
          <cell r="C4937" t="str">
            <v>塩ﾋﾞ製ﾊﾟｲﾌﾟｲﾝﾊﾞｰﾄ桝</v>
          </cell>
          <cell r="E4937" t="str">
            <v>φ200mm･45° 90° 合流･人力掘･深750mm</v>
          </cell>
          <cell r="G4937" t="str">
            <v>ヶ所</v>
          </cell>
          <cell r="H4937">
            <v>10400</v>
          </cell>
          <cell r="I4937" t="str">
            <v>標準書〔Ⅰ〕-</v>
          </cell>
          <cell r="J4937">
            <v>380</v>
          </cell>
        </row>
        <row r="4938">
          <cell r="B4938">
            <v>2822010</v>
          </cell>
          <cell r="C4938" t="str">
            <v>塩ﾋﾞ製ﾊﾟｲﾌﾟｲﾝﾊﾞｰﾄ桝</v>
          </cell>
          <cell r="E4938" t="str">
            <v>φ200mm･ｽﾄﾚｰﾄ･人力掘･深900mm</v>
          </cell>
          <cell r="G4938" t="str">
            <v>ヶ所</v>
          </cell>
          <cell r="H4938">
            <v>10600</v>
          </cell>
          <cell r="I4938" t="str">
            <v>標準書〔Ⅰ〕-</v>
          </cell>
          <cell r="J4938">
            <v>380</v>
          </cell>
        </row>
        <row r="4939">
          <cell r="B4939">
            <v>2822020</v>
          </cell>
          <cell r="C4939" t="str">
            <v>塩ﾋﾞ製ﾊﾟｲﾌﾟｲﾝﾊﾞｰﾄ桝</v>
          </cell>
          <cell r="E4939" t="str">
            <v>φ200mm･45° 90° 曲り･人力掘･深900mm</v>
          </cell>
          <cell r="G4939" t="str">
            <v>ヶ所</v>
          </cell>
          <cell r="H4939">
            <v>10600</v>
          </cell>
          <cell r="I4939" t="str">
            <v>標準書〔Ⅰ〕-</v>
          </cell>
          <cell r="J4939">
            <v>380</v>
          </cell>
        </row>
        <row r="4940">
          <cell r="B4940">
            <v>2822030</v>
          </cell>
          <cell r="C4940" t="str">
            <v>塩ﾋﾞ製ﾊﾟｲﾌﾟｲﾝﾊﾞｰﾄ桝</v>
          </cell>
          <cell r="E4940" t="str">
            <v>φ200mm･45° 90° 合流･人力掘･深900mm</v>
          </cell>
          <cell r="G4940" t="str">
            <v>ヶ所</v>
          </cell>
          <cell r="H4940">
            <v>11100</v>
          </cell>
          <cell r="I4940" t="str">
            <v>標準書〔Ⅰ〕-</v>
          </cell>
          <cell r="J4940">
            <v>380</v>
          </cell>
        </row>
        <row r="4941">
          <cell r="B4941">
            <v>2822040</v>
          </cell>
          <cell r="C4941" t="str">
            <v>塩ﾋﾞ製ﾊﾟｲﾌﾟｲﾝﾊﾞｰﾄ桝</v>
          </cell>
          <cell r="E4941" t="str">
            <v>φ200mm･ｽﾄﾚｰﾄ･人力掘･深1200mm</v>
          </cell>
          <cell r="G4941" t="str">
            <v>ヶ所</v>
          </cell>
          <cell r="H4941">
            <v>11900</v>
          </cell>
          <cell r="I4941" t="str">
            <v>標準書〔Ⅰ〕-</v>
          </cell>
          <cell r="J4941">
            <v>380</v>
          </cell>
        </row>
        <row r="4942">
          <cell r="B4942">
            <v>2822050</v>
          </cell>
          <cell r="C4942" t="str">
            <v>塩ﾋﾞ製ﾊﾟｲﾌﾟｲﾝﾊﾞｰﾄ桝</v>
          </cell>
          <cell r="E4942" t="str">
            <v>φ200mm･45° 90° 曲り･人力掘･深1200mm</v>
          </cell>
          <cell r="G4942" t="str">
            <v>ヶ所</v>
          </cell>
          <cell r="H4942">
            <v>11900</v>
          </cell>
          <cell r="I4942" t="str">
            <v>標準書〔Ⅰ〕-</v>
          </cell>
          <cell r="J4942">
            <v>380</v>
          </cell>
        </row>
        <row r="4943">
          <cell r="B4943">
            <v>2822060</v>
          </cell>
          <cell r="C4943" t="str">
            <v>塩ﾋﾞ製ﾊﾟｲﾌﾟｲﾝﾊﾞｰﾄ桝</v>
          </cell>
          <cell r="E4943" t="str">
            <v>φ200mm･45° 90° 合流･人力掘･深1200mm</v>
          </cell>
          <cell r="G4943" t="str">
            <v>ヶ所</v>
          </cell>
          <cell r="H4943">
            <v>12400</v>
          </cell>
          <cell r="I4943" t="str">
            <v>標準書〔Ⅰ〕-</v>
          </cell>
          <cell r="J4943">
            <v>380</v>
          </cell>
        </row>
        <row r="4944">
          <cell r="B4944">
            <v>2822070</v>
          </cell>
          <cell r="C4944" t="str">
            <v>塩ﾋﾞ製ﾊﾟｲﾌﾟｲﾝﾊﾞｰﾄ桝</v>
          </cell>
          <cell r="E4944" t="str">
            <v>φ300mm･ｽﾄﾚｰﾄ･人力掘･深300mm</v>
          </cell>
          <cell r="G4944" t="str">
            <v>ヶ所</v>
          </cell>
          <cell r="H4944">
            <v>13200</v>
          </cell>
          <cell r="I4944" t="str">
            <v>標準書〔Ⅰ〕-</v>
          </cell>
          <cell r="J4944">
            <v>380</v>
          </cell>
        </row>
        <row r="4945">
          <cell r="B4945">
            <v>2822080</v>
          </cell>
          <cell r="C4945" t="str">
            <v>塩ﾋﾞ製ﾊﾟｲﾌﾟｲﾝﾊﾞｰﾄ桝</v>
          </cell>
          <cell r="E4945" t="str">
            <v>φ300mm･45° 90° 曲り･人力掘･深300mm</v>
          </cell>
          <cell r="G4945" t="str">
            <v>ヶ所</v>
          </cell>
          <cell r="H4945">
            <v>13200</v>
          </cell>
          <cell r="I4945" t="str">
            <v>標準書〔Ⅰ〕-</v>
          </cell>
          <cell r="J4945">
            <v>380</v>
          </cell>
        </row>
        <row r="4946">
          <cell r="B4946">
            <v>2822090</v>
          </cell>
          <cell r="C4946" t="str">
            <v>塩ﾋﾞ製ﾊﾟｲﾌﾟｲﾝﾊﾞｰﾄ桝</v>
          </cell>
          <cell r="E4946" t="str">
            <v>φ300mm･45° 90° 合流･人力掘･深300mm</v>
          </cell>
          <cell r="G4946" t="str">
            <v>ヶ所</v>
          </cell>
          <cell r="H4946">
            <v>13200</v>
          </cell>
          <cell r="I4946" t="str">
            <v>標準書〔Ⅰ〕-</v>
          </cell>
          <cell r="J4946">
            <v>380</v>
          </cell>
        </row>
        <row r="4947">
          <cell r="B4947">
            <v>2822100</v>
          </cell>
          <cell r="C4947" t="str">
            <v>塩ﾋﾞ製ﾊﾟｲﾌﾟｲﾝﾊﾞｰﾄ桝</v>
          </cell>
          <cell r="E4947" t="str">
            <v>φ300mm･ｽﾄﾚｰﾄ･人力掘･深450mm</v>
          </cell>
          <cell r="G4947" t="str">
            <v>ヶ所</v>
          </cell>
          <cell r="H4947">
            <v>14400</v>
          </cell>
          <cell r="I4947" t="str">
            <v>標準書〔Ⅰ〕-</v>
          </cell>
          <cell r="J4947">
            <v>380</v>
          </cell>
        </row>
        <row r="4948">
          <cell r="B4948">
            <v>2822110</v>
          </cell>
          <cell r="C4948" t="str">
            <v>塩ﾋﾞ製ﾊﾟｲﾌﾟｲﾝﾊﾞｰﾄ桝</v>
          </cell>
          <cell r="E4948" t="str">
            <v>φ300mm･45° 90° 曲り･人力掘･深450mm</v>
          </cell>
          <cell r="G4948" t="str">
            <v>ヶ所</v>
          </cell>
          <cell r="H4948">
            <v>14400</v>
          </cell>
          <cell r="I4948" t="str">
            <v>標準書〔Ⅰ〕-</v>
          </cell>
          <cell r="J4948">
            <v>380</v>
          </cell>
        </row>
        <row r="4949">
          <cell r="B4949">
            <v>2822120</v>
          </cell>
          <cell r="C4949" t="str">
            <v>塩ﾋﾞ製ﾊﾟｲﾌﾟｲﾝﾊﾞｰﾄ桝</v>
          </cell>
          <cell r="E4949" t="str">
            <v>φ300mm･45° 90° 合流･人力掘･深450mm</v>
          </cell>
          <cell r="G4949" t="str">
            <v>ヶ所</v>
          </cell>
          <cell r="H4949">
            <v>14400</v>
          </cell>
          <cell r="I4949" t="str">
            <v>標準書〔Ⅰ〕-</v>
          </cell>
          <cell r="J4949">
            <v>380</v>
          </cell>
        </row>
        <row r="4950">
          <cell r="B4950">
            <v>2822130</v>
          </cell>
          <cell r="C4950" t="str">
            <v>塩ﾋﾞ製ﾊﾟｲﾌﾟｲﾝﾊﾞｰﾄ桝</v>
          </cell>
          <cell r="E4950" t="str">
            <v>φ300mm･ｽﾄﾚｰﾄ･人力掘･深600mm</v>
          </cell>
          <cell r="G4950" t="str">
            <v>ヶ所</v>
          </cell>
          <cell r="H4950">
            <v>15700</v>
          </cell>
          <cell r="I4950" t="str">
            <v>標準書〔Ⅰ〕-</v>
          </cell>
          <cell r="J4950">
            <v>380</v>
          </cell>
        </row>
        <row r="4951">
          <cell r="B4951">
            <v>2822140</v>
          </cell>
          <cell r="C4951" t="str">
            <v>塩ﾋﾞ製ﾊﾟｲﾌﾟｲﾝﾊﾞｰﾄ桝</v>
          </cell>
          <cell r="E4951" t="str">
            <v>φ300mm･45° 90° 曲り･人力掘･深600mm</v>
          </cell>
          <cell r="G4951" t="str">
            <v>ヶ所</v>
          </cell>
          <cell r="H4951">
            <v>15700</v>
          </cell>
          <cell r="I4951" t="str">
            <v>標準書〔Ⅰ〕-</v>
          </cell>
          <cell r="J4951">
            <v>380</v>
          </cell>
        </row>
        <row r="4952">
          <cell r="B4952">
            <v>2822150</v>
          </cell>
          <cell r="C4952" t="str">
            <v>塩ﾋﾞ製ﾊﾟｲﾌﾟｲﾝﾊﾞｰﾄ桝</v>
          </cell>
          <cell r="E4952" t="str">
            <v>φ300mm･45° 90° 合流･人力掘･深600mm</v>
          </cell>
          <cell r="G4952" t="str">
            <v>ヶ所</v>
          </cell>
          <cell r="H4952">
            <v>15700</v>
          </cell>
          <cell r="I4952" t="str">
            <v>標準書〔Ⅰ〕-</v>
          </cell>
          <cell r="J4952">
            <v>380</v>
          </cell>
        </row>
        <row r="4953">
          <cell r="B4953">
            <v>2822160</v>
          </cell>
          <cell r="C4953" t="str">
            <v>塩ﾋﾞ製ﾊﾟｲﾌﾟｲﾝﾊﾞｰﾄ桝</v>
          </cell>
          <cell r="E4953" t="str">
            <v>φ300mm･ｽﾄﾚｰﾄ･人力掘･深750mm</v>
          </cell>
          <cell r="G4953" t="str">
            <v>ヶ所</v>
          </cell>
          <cell r="H4953">
            <v>17000</v>
          </cell>
          <cell r="I4953" t="str">
            <v>標準書〔Ⅰ〕-</v>
          </cell>
          <cell r="J4953">
            <v>380</v>
          </cell>
        </row>
        <row r="4954">
          <cell r="B4954">
            <v>2822170</v>
          </cell>
          <cell r="C4954" t="str">
            <v>塩ﾋﾞ製ﾊﾟｲﾌﾟｲﾝﾊﾞｰﾄ桝</v>
          </cell>
          <cell r="E4954" t="str">
            <v>φ300mm･45° 90° 曲り･人力掘･深750mm</v>
          </cell>
          <cell r="G4954" t="str">
            <v>ヶ所</v>
          </cell>
          <cell r="H4954">
            <v>17000</v>
          </cell>
          <cell r="I4954" t="str">
            <v>標準書〔Ⅰ〕-</v>
          </cell>
          <cell r="J4954">
            <v>380</v>
          </cell>
        </row>
        <row r="4955">
          <cell r="B4955">
            <v>2822180</v>
          </cell>
          <cell r="C4955" t="str">
            <v>塩ﾋﾞ製ﾊﾟｲﾌﾟｲﾝﾊﾞｰﾄ桝</v>
          </cell>
          <cell r="E4955" t="str">
            <v>φ300mm･45° 90° 合流･人力掘･深750mm</v>
          </cell>
          <cell r="G4955" t="str">
            <v>ヶ所</v>
          </cell>
          <cell r="H4955">
            <v>17000</v>
          </cell>
          <cell r="I4955" t="str">
            <v>標準書〔Ⅰ〕-</v>
          </cell>
          <cell r="J4955">
            <v>380</v>
          </cell>
        </row>
        <row r="4956">
          <cell r="B4956">
            <v>2822190</v>
          </cell>
          <cell r="C4956" t="str">
            <v>塩ﾋﾞ製ﾊﾟｲﾌﾟｲﾝﾊﾞｰﾄ桝</v>
          </cell>
          <cell r="E4956" t="str">
            <v>φ300mm･ｽﾄﾚｰﾄ･人力掘･深900mm</v>
          </cell>
          <cell r="G4956" t="str">
            <v>ヶ所</v>
          </cell>
          <cell r="H4956">
            <v>18300</v>
          </cell>
          <cell r="I4956" t="str">
            <v>標準書〔Ⅰ〕-</v>
          </cell>
          <cell r="J4956">
            <v>380</v>
          </cell>
        </row>
        <row r="4957">
          <cell r="B4957">
            <v>2822200</v>
          </cell>
          <cell r="C4957" t="str">
            <v>塩ﾋﾞ製ﾊﾟｲﾌﾟｲﾝﾊﾞｰﾄ桝</v>
          </cell>
          <cell r="E4957" t="str">
            <v>φ300mm･45° 90° 曲り･人力掘･深900mm</v>
          </cell>
          <cell r="G4957" t="str">
            <v>ヶ所</v>
          </cell>
          <cell r="H4957">
            <v>18300</v>
          </cell>
          <cell r="I4957" t="str">
            <v>標準書〔Ⅰ〕-</v>
          </cell>
          <cell r="J4957">
            <v>380</v>
          </cell>
        </row>
        <row r="4958">
          <cell r="B4958">
            <v>2822210</v>
          </cell>
          <cell r="C4958" t="str">
            <v>塩ﾋﾞ製ﾊﾟｲﾌﾟｲﾝﾊﾞｰﾄ桝</v>
          </cell>
          <cell r="E4958" t="str">
            <v>φ300mm･45° 90° 合流･人力掘･深900mm</v>
          </cell>
          <cell r="G4958" t="str">
            <v>ヶ所</v>
          </cell>
          <cell r="H4958">
            <v>18300</v>
          </cell>
          <cell r="I4958" t="str">
            <v>標準書〔Ⅰ〕-</v>
          </cell>
          <cell r="J4958">
            <v>380</v>
          </cell>
        </row>
        <row r="4959">
          <cell r="B4959">
            <v>2822220</v>
          </cell>
          <cell r="C4959" t="str">
            <v>塩ﾋﾞ製ﾊﾟｲﾌﾟｲﾝﾊﾞｰﾄ桝</v>
          </cell>
          <cell r="E4959" t="str">
            <v>φ300mm･ｽﾄﾚｰﾄ･人力掘･深1200mm</v>
          </cell>
          <cell r="G4959" t="str">
            <v>ヶ所</v>
          </cell>
          <cell r="H4959">
            <v>21000</v>
          </cell>
          <cell r="I4959" t="str">
            <v>標準書〔Ⅰ〕-</v>
          </cell>
          <cell r="J4959">
            <v>380</v>
          </cell>
        </row>
        <row r="4960">
          <cell r="B4960">
            <v>2822230</v>
          </cell>
          <cell r="C4960" t="str">
            <v>塩ﾋﾞ製ﾊﾟｲﾌﾟｲﾝﾊﾞｰﾄ桝</v>
          </cell>
          <cell r="E4960" t="str">
            <v>φ300mm･45° 90° 曲り･人力掘･深1200mm</v>
          </cell>
          <cell r="G4960" t="str">
            <v>ヶ所</v>
          </cell>
          <cell r="H4960">
            <v>21000</v>
          </cell>
          <cell r="I4960" t="str">
            <v>標準書〔Ⅰ〕-</v>
          </cell>
          <cell r="J4960">
            <v>380</v>
          </cell>
        </row>
        <row r="4961">
          <cell r="B4961">
            <v>2822240</v>
          </cell>
          <cell r="C4961" t="str">
            <v>塩ﾋﾞ製ﾊﾟｲﾌﾟｲﾝﾊﾞｰﾄ桝</v>
          </cell>
          <cell r="E4961" t="str">
            <v>φ300mm･45° 90° 合流･人力掘･深1200mm</v>
          </cell>
          <cell r="G4961" t="str">
            <v>ヶ所</v>
          </cell>
          <cell r="H4961">
            <v>21000</v>
          </cell>
          <cell r="I4961" t="str">
            <v>標準書〔Ⅰ〕-</v>
          </cell>
          <cell r="J4961">
            <v>380</v>
          </cell>
        </row>
        <row r="4962">
          <cell r="B4962">
            <v>2822250</v>
          </cell>
          <cell r="C4962" t="str">
            <v>塩ﾋﾞ製ﾊﾟｲﾌﾟｲﾝﾊﾞｰﾄ桝</v>
          </cell>
          <cell r="E4962" t="str">
            <v>φ150mm･ｽﾄﾚｰﾄ･機械掘･深300mm</v>
          </cell>
          <cell r="G4962" t="str">
            <v>ヶ所</v>
          </cell>
          <cell r="H4962">
            <v>6400</v>
          </cell>
          <cell r="I4962" t="str">
            <v>標準書〔Ⅰ〕-</v>
          </cell>
          <cell r="J4962">
            <v>380</v>
          </cell>
        </row>
        <row r="4963">
          <cell r="B4963">
            <v>2822260</v>
          </cell>
          <cell r="C4963" t="str">
            <v>塩ﾋﾞ製ﾊﾟｲﾌﾟｲﾝﾊﾞｰﾄ桝</v>
          </cell>
          <cell r="E4963" t="str">
            <v>φ150mm･45° 90° 曲り･機械掘･深300mm</v>
          </cell>
          <cell r="G4963" t="str">
            <v>ヶ所</v>
          </cell>
          <cell r="H4963">
            <v>6400</v>
          </cell>
          <cell r="I4963" t="str">
            <v>標準書〔Ⅰ〕-</v>
          </cell>
          <cell r="J4963">
            <v>380</v>
          </cell>
        </row>
        <row r="4964">
          <cell r="B4964">
            <v>2822270</v>
          </cell>
          <cell r="C4964" t="str">
            <v>塩ﾋﾞ製ﾊﾟｲﾌﾟｲﾝﾊﾞｰﾄ桝</v>
          </cell>
          <cell r="E4964" t="str">
            <v>φ150mm･45° 90° 合流･機械掘･深300mm</v>
          </cell>
          <cell r="G4964" t="str">
            <v>ヶ所</v>
          </cell>
          <cell r="H4964">
            <v>6840</v>
          </cell>
          <cell r="I4964" t="str">
            <v>標準書〔Ⅰ〕-</v>
          </cell>
          <cell r="J4964">
            <v>380</v>
          </cell>
        </row>
        <row r="4965">
          <cell r="B4965">
            <v>2822280</v>
          </cell>
          <cell r="C4965" t="str">
            <v>塩ﾋﾞ製ﾊﾟｲﾌﾟｲﾝﾊﾞｰﾄ桝</v>
          </cell>
          <cell r="E4965" t="str">
            <v>φ150mm･ｽﾄﾚｰﾄ･機械掘･深450mm</v>
          </cell>
          <cell r="G4965" t="str">
            <v>ヶ所</v>
          </cell>
          <cell r="H4965">
            <v>6760</v>
          </cell>
          <cell r="I4965" t="str">
            <v>標準書〔Ⅰ〕-</v>
          </cell>
          <cell r="J4965">
            <v>380</v>
          </cell>
        </row>
        <row r="4966">
          <cell r="B4966">
            <v>2822290</v>
          </cell>
          <cell r="C4966" t="str">
            <v>塩ﾋﾞ製ﾊﾟｲﾌﾟｲﾝﾊﾞｰﾄ桝</v>
          </cell>
          <cell r="E4966" t="str">
            <v>φ150mm･45° 90° 曲り･機械掘･深450mm</v>
          </cell>
          <cell r="G4966" t="str">
            <v>ヶ所</v>
          </cell>
          <cell r="H4966">
            <v>6760</v>
          </cell>
          <cell r="I4966" t="str">
            <v>標準書〔Ⅰ〕-</v>
          </cell>
          <cell r="J4966">
            <v>380</v>
          </cell>
        </row>
        <row r="4967">
          <cell r="B4967">
            <v>2822300</v>
          </cell>
          <cell r="C4967" t="str">
            <v>塩ﾋﾞ製ﾊﾟｲﾌﾟｲﾝﾊﾞｰﾄ桝</v>
          </cell>
          <cell r="E4967" t="str">
            <v>φ150mm･45° 90° 合流･機械掘･深450mm</v>
          </cell>
          <cell r="G4967" t="str">
            <v>ヶ所</v>
          </cell>
          <cell r="H4967">
            <v>7200</v>
          </cell>
          <cell r="I4967" t="str">
            <v>標準書〔Ⅰ〕-</v>
          </cell>
          <cell r="J4967">
            <v>380</v>
          </cell>
        </row>
        <row r="4968">
          <cell r="B4968">
            <v>2822310</v>
          </cell>
          <cell r="C4968" t="str">
            <v>塩ﾋﾞ製ﾊﾟｲﾌﾟｲﾝﾊﾞｰﾄ桝</v>
          </cell>
          <cell r="E4968" t="str">
            <v>φ150mm･ｽﾄﾚｰﾄ･機械掘･深600mm</v>
          </cell>
          <cell r="G4968" t="str">
            <v>ヶ所</v>
          </cell>
          <cell r="H4968">
            <v>7130</v>
          </cell>
          <cell r="I4968" t="str">
            <v>標準書〔Ⅰ〕-</v>
          </cell>
          <cell r="J4968">
            <v>380</v>
          </cell>
        </row>
        <row r="4969">
          <cell r="B4969">
            <v>2822320</v>
          </cell>
          <cell r="C4969" t="str">
            <v>塩ﾋﾞ製ﾊﾟｲﾌﾟｲﾝﾊﾞｰﾄ桝</v>
          </cell>
          <cell r="E4969" t="str">
            <v>φ150mm･45° 90° 曲り･機械掘･深600mm</v>
          </cell>
          <cell r="G4969" t="str">
            <v>ヶ所</v>
          </cell>
          <cell r="H4969">
            <v>7130</v>
          </cell>
          <cell r="I4969" t="str">
            <v>標準書〔Ⅰ〕-</v>
          </cell>
          <cell r="J4969">
            <v>380</v>
          </cell>
        </row>
        <row r="4970">
          <cell r="B4970">
            <v>2822330</v>
          </cell>
          <cell r="C4970" t="str">
            <v>塩ﾋﾞ製ﾊﾟｲﾌﾟｲﾝﾊﾞｰﾄ桝</v>
          </cell>
          <cell r="E4970" t="str">
            <v>φ150mm･45° 90° 合流･機械掘･深600mm</v>
          </cell>
          <cell r="G4970" t="str">
            <v>ヶ所</v>
          </cell>
          <cell r="H4970">
            <v>7570</v>
          </cell>
          <cell r="I4970" t="str">
            <v>標準書〔Ⅰ〕-</v>
          </cell>
          <cell r="J4970">
            <v>380</v>
          </cell>
        </row>
        <row r="4971">
          <cell r="B4971">
            <v>2822340</v>
          </cell>
          <cell r="C4971" t="str">
            <v>塩ﾋﾞ製ﾊﾟｲﾌﾟｲﾝﾊﾞｰﾄ桝</v>
          </cell>
          <cell r="E4971" t="str">
            <v>φ150mm･ｽﾄﾚｰﾄ･機械掘･深750mm</v>
          </cell>
          <cell r="G4971" t="str">
            <v>ヶ所</v>
          </cell>
          <cell r="H4971">
            <v>7500</v>
          </cell>
          <cell r="I4971" t="str">
            <v>標準書〔Ⅰ〕-</v>
          </cell>
          <cell r="J4971">
            <v>380</v>
          </cell>
        </row>
        <row r="4972">
          <cell r="B4972">
            <v>2822350</v>
          </cell>
          <cell r="C4972" t="str">
            <v>塩ﾋﾞ製ﾊﾟｲﾌﾟｲﾝﾊﾞｰﾄ桝</v>
          </cell>
          <cell r="E4972" t="str">
            <v>φ150mm･45° 90° 曲り･機械掘･深750mm</v>
          </cell>
          <cell r="G4972" t="str">
            <v>ヶ所</v>
          </cell>
          <cell r="H4972">
            <v>7500</v>
          </cell>
          <cell r="I4972" t="str">
            <v>標準書〔Ⅰ〕-</v>
          </cell>
          <cell r="J4972">
            <v>380</v>
          </cell>
        </row>
        <row r="4973">
          <cell r="B4973">
            <v>2822360</v>
          </cell>
          <cell r="C4973" t="str">
            <v>塩ﾋﾞ製ﾊﾟｲﾌﾟｲﾝﾊﾞｰﾄ桝</v>
          </cell>
          <cell r="E4973" t="str">
            <v>φ150mm･45° 90° 合流･機械掘･深750mm</v>
          </cell>
          <cell r="G4973" t="str">
            <v>ヶ所</v>
          </cell>
          <cell r="H4973">
            <v>7940</v>
          </cell>
          <cell r="I4973" t="str">
            <v>標準書〔Ⅰ〕-</v>
          </cell>
          <cell r="J4973">
            <v>380</v>
          </cell>
        </row>
        <row r="4974">
          <cell r="B4974">
            <v>2822370</v>
          </cell>
          <cell r="C4974" t="str">
            <v>塩ﾋﾞ製ﾊﾟｲﾌﾟｲﾝﾊﾞｰﾄ桝</v>
          </cell>
          <cell r="E4974" t="str">
            <v>φ150mm･ｽﾄﾚｰﾄ･機械掘･深900mm</v>
          </cell>
          <cell r="G4974" t="str">
            <v>ヶ所</v>
          </cell>
          <cell r="H4974">
            <v>7870</v>
          </cell>
          <cell r="I4974" t="str">
            <v>標準書〔Ⅰ〕-</v>
          </cell>
          <cell r="J4974">
            <v>380</v>
          </cell>
        </row>
        <row r="4975">
          <cell r="B4975">
            <v>2822380</v>
          </cell>
          <cell r="C4975" t="str">
            <v>塩ﾋﾞ製ﾊﾟｲﾌﾟｲﾝﾊﾞｰﾄ桝</v>
          </cell>
          <cell r="E4975" t="str">
            <v>φ150mm･45° 90° 曲り･機械掘･深900mm</v>
          </cell>
          <cell r="G4975" t="str">
            <v>ヶ所</v>
          </cell>
          <cell r="H4975">
            <v>7870</v>
          </cell>
          <cell r="I4975" t="str">
            <v>標準書〔Ⅰ〕-</v>
          </cell>
          <cell r="J4975">
            <v>380</v>
          </cell>
        </row>
        <row r="4976">
          <cell r="B4976">
            <v>2822390</v>
          </cell>
          <cell r="C4976" t="str">
            <v>塩ﾋﾞ製ﾊﾟｲﾌﾟｲﾝﾊﾞｰﾄ桝</v>
          </cell>
          <cell r="E4976" t="str">
            <v>φ150mm･45° 90° 合流･機械掘･深900mm</v>
          </cell>
          <cell r="G4976" t="str">
            <v>ヶ所</v>
          </cell>
          <cell r="H4976">
            <v>8310</v>
          </cell>
          <cell r="I4976" t="str">
            <v>標準書〔Ⅰ〕-</v>
          </cell>
          <cell r="J4976">
            <v>380</v>
          </cell>
        </row>
        <row r="4977">
          <cell r="B4977">
            <v>2822400</v>
          </cell>
          <cell r="C4977" t="str">
            <v>塩ﾋﾞ製ﾊﾟｲﾌﾟｲﾝﾊﾞｰﾄ桝</v>
          </cell>
          <cell r="E4977" t="str">
            <v>φ150mm･ｽﾄﾚｰﾄ･機械掘･深1200mm</v>
          </cell>
          <cell r="G4977" t="str">
            <v>ヶ所</v>
          </cell>
          <cell r="H4977">
            <v>8580</v>
          </cell>
          <cell r="I4977" t="str">
            <v>標準書〔Ⅰ〕-</v>
          </cell>
          <cell r="J4977">
            <v>380</v>
          </cell>
        </row>
        <row r="4978">
          <cell r="B4978">
            <v>2822410</v>
          </cell>
          <cell r="C4978" t="str">
            <v>塩ﾋﾞ製ﾊﾟｲﾌﾟｲﾝﾊﾞｰﾄ桝</v>
          </cell>
          <cell r="E4978" t="str">
            <v>φ150mm･45° 90° 曲り･機械掘･深1200mm</v>
          </cell>
          <cell r="G4978" t="str">
            <v>ヶ所</v>
          </cell>
          <cell r="H4978">
            <v>8580</v>
          </cell>
          <cell r="I4978" t="str">
            <v>標準書〔Ⅰ〕-</v>
          </cell>
          <cell r="J4978">
            <v>381</v>
          </cell>
        </row>
        <row r="4979">
          <cell r="B4979">
            <v>2822420</v>
          </cell>
          <cell r="C4979" t="str">
            <v>塩ﾋﾞ製ﾊﾟｲﾌﾟｲﾝﾊﾞｰﾄ桝</v>
          </cell>
          <cell r="E4979" t="str">
            <v>φ150mm･45° 90° 合流･機械掘･深1200mm</v>
          </cell>
          <cell r="G4979" t="str">
            <v>ヶ所</v>
          </cell>
          <cell r="H4979">
            <v>9020</v>
          </cell>
          <cell r="I4979" t="str">
            <v>標準書〔Ⅰ〕-</v>
          </cell>
          <cell r="J4979">
            <v>381</v>
          </cell>
        </row>
        <row r="4980">
          <cell r="B4980">
            <v>2822430</v>
          </cell>
          <cell r="C4980" t="str">
            <v>塩ﾋﾞ製ﾊﾟｲﾌﾟｲﾝﾊﾞｰﾄ桝</v>
          </cell>
          <cell r="E4980" t="str">
            <v>φ200mm･ｽﾄﾚｰﾄ･機械掘･深300mm</v>
          </cell>
          <cell r="G4980" t="str">
            <v>ヶ所</v>
          </cell>
          <cell r="H4980">
            <v>7640</v>
          </cell>
          <cell r="I4980" t="str">
            <v>標準書〔Ⅰ〕-</v>
          </cell>
          <cell r="J4980">
            <v>381</v>
          </cell>
        </row>
        <row r="4981">
          <cell r="B4981">
            <v>2822440</v>
          </cell>
          <cell r="C4981" t="str">
            <v>塩ﾋﾞ製ﾊﾟｲﾌﾟｲﾝﾊﾞｰﾄ桝</v>
          </cell>
          <cell r="E4981" t="str">
            <v>φ200mm･45° 90° 曲り･機械掘･深300mm</v>
          </cell>
          <cell r="G4981" t="str">
            <v>ヶ所</v>
          </cell>
          <cell r="H4981">
            <v>7640</v>
          </cell>
          <cell r="I4981" t="str">
            <v>標準書〔Ⅰ〕-</v>
          </cell>
          <cell r="J4981">
            <v>381</v>
          </cell>
        </row>
        <row r="4982">
          <cell r="B4982">
            <v>2822450</v>
          </cell>
          <cell r="C4982" t="str">
            <v>塩ﾋﾞ製ﾊﾟｲﾌﾟｲﾝﾊﾞｰﾄ桝</v>
          </cell>
          <cell r="E4982" t="str">
            <v>φ200mm･45° 90° 合流･機械掘･深300mm</v>
          </cell>
          <cell r="G4982" t="str">
            <v>ヶ所</v>
          </cell>
          <cell r="H4982">
            <v>8080</v>
          </cell>
          <cell r="I4982" t="str">
            <v>標準書〔Ⅰ〕-</v>
          </cell>
          <cell r="J4982">
            <v>381</v>
          </cell>
        </row>
        <row r="4983">
          <cell r="B4983">
            <v>2822460</v>
          </cell>
          <cell r="C4983" t="str">
            <v>塩ﾋﾞ製ﾊﾟｲﾌﾟｲﾝﾊﾞｰﾄ桝</v>
          </cell>
          <cell r="E4983" t="str">
            <v>φ200mm･ｽﾄﾚｰﾄ･機械掘･深450mm</v>
          </cell>
          <cell r="G4983" t="str">
            <v>ヶ所</v>
          </cell>
          <cell r="H4983">
            <v>8180</v>
          </cell>
          <cell r="I4983" t="str">
            <v>標準書〔Ⅰ〕-</v>
          </cell>
          <cell r="J4983">
            <v>381</v>
          </cell>
        </row>
        <row r="4984">
          <cell r="B4984">
            <v>2822470</v>
          </cell>
          <cell r="C4984" t="str">
            <v>塩ﾋﾞ製ﾊﾟｲﾌﾟｲﾝﾊﾞｰﾄ桝</v>
          </cell>
          <cell r="E4984" t="str">
            <v>φ200mm･45° 90° 曲り･機械掘･深450mm</v>
          </cell>
          <cell r="G4984" t="str">
            <v>ヶ所</v>
          </cell>
          <cell r="H4984">
            <v>8180</v>
          </cell>
          <cell r="I4984" t="str">
            <v>標準書〔Ⅰ〕-</v>
          </cell>
          <cell r="J4984">
            <v>381</v>
          </cell>
        </row>
        <row r="4985">
          <cell r="B4985">
            <v>2822480</v>
          </cell>
          <cell r="C4985" t="str">
            <v>塩ﾋﾞ製ﾊﾟｲﾌﾟｲﾝﾊﾞｰﾄ桝</v>
          </cell>
          <cell r="E4985" t="str">
            <v>φ200mm･45° 90° 合流･機械掘･深450mm</v>
          </cell>
          <cell r="G4985" t="str">
            <v>ヶ所</v>
          </cell>
          <cell r="H4985">
            <v>8620</v>
          </cell>
          <cell r="I4985" t="str">
            <v>標準書〔Ⅰ〕-</v>
          </cell>
          <cell r="J4985">
            <v>381</v>
          </cell>
        </row>
        <row r="4986">
          <cell r="B4986">
            <v>2822490</v>
          </cell>
          <cell r="C4986" t="str">
            <v>塩ﾋﾞ製ﾊﾟｲﾌﾟｲﾝﾊﾞｰﾄ桝</v>
          </cell>
          <cell r="E4986" t="str">
            <v>φ200mm･ｽﾄﾚｰﾄ･機械掘･深600mm</v>
          </cell>
          <cell r="G4986" t="str">
            <v>ヶ所</v>
          </cell>
          <cell r="H4986">
            <v>8690</v>
          </cell>
          <cell r="I4986" t="str">
            <v>標準書〔Ⅰ〕-</v>
          </cell>
          <cell r="J4986">
            <v>381</v>
          </cell>
        </row>
        <row r="4987">
          <cell r="B4987">
            <v>2822500</v>
          </cell>
          <cell r="C4987" t="str">
            <v>塩ﾋﾞ製ﾊﾟｲﾌﾟｲﾝﾊﾞｰﾄ桝</v>
          </cell>
          <cell r="E4987" t="str">
            <v>φ200mm･45° 90° 曲り･機械掘･深600mm</v>
          </cell>
          <cell r="G4987" t="str">
            <v>ヶ所</v>
          </cell>
          <cell r="H4987">
            <v>8690</v>
          </cell>
          <cell r="I4987" t="str">
            <v>標準書〔Ⅰ〕-</v>
          </cell>
          <cell r="J4987">
            <v>381</v>
          </cell>
        </row>
        <row r="4988">
          <cell r="B4988">
            <v>2822510</v>
          </cell>
          <cell r="C4988" t="str">
            <v>塩ﾋﾞ製ﾊﾟｲﾌﾟｲﾝﾊﾞｰﾄ桝</v>
          </cell>
          <cell r="E4988" t="str">
            <v>φ200mm･45° 90° 合流･機械掘･深600mm</v>
          </cell>
          <cell r="G4988" t="str">
            <v>ヶ所</v>
          </cell>
          <cell r="H4988">
            <v>9130</v>
          </cell>
          <cell r="I4988" t="str">
            <v>標準書〔Ⅰ〕-</v>
          </cell>
          <cell r="J4988">
            <v>381</v>
          </cell>
        </row>
        <row r="4989">
          <cell r="B4989">
            <v>2822520</v>
          </cell>
          <cell r="C4989" t="str">
            <v>塩ﾋﾞ製ﾊﾟｲﾌﾟｲﾝﾊﾞｰﾄ桝</v>
          </cell>
          <cell r="E4989" t="str">
            <v>φ200mm･ｽﾄﾚｰﾄ･機械掘･深750mm</v>
          </cell>
          <cell r="G4989" t="str">
            <v>ヶ所</v>
          </cell>
          <cell r="H4989">
            <v>9230</v>
          </cell>
          <cell r="I4989" t="str">
            <v>標準書〔Ⅰ〕-</v>
          </cell>
          <cell r="J4989">
            <v>381</v>
          </cell>
        </row>
        <row r="4990">
          <cell r="B4990">
            <v>2822530</v>
          </cell>
          <cell r="C4990" t="str">
            <v>塩ﾋﾞ製ﾊﾟｲﾌﾟｲﾝﾊﾞｰﾄ桝</v>
          </cell>
          <cell r="E4990" t="str">
            <v>φ200mm･45° 90° 曲り･機械掘･深750mm</v>
          </cell>
          <cell r="G4990" t="str">
            <v>ヶ所</v>
          </cell>
          <cell r="H4990">
            <v>9230</v>
          </cell>
          <cell r="I4990" t="str">
            <v>標準書〔Ⅰ〕-</v>
          </cell>
          <cell r="J4990">
            <v>381</v>
          </cell>
        </row>
        <row r="4991">
          <cell r="B4991">
            <v>2822540</v>
          </cell>
          <cell r="C4991" t="str">
            <v>塩ﾋﾞ製ﾊﾟｲﾌﾟｲﾝﾊﾞｰﾄ桝</v>
          </cell>
          <cell r="E4991" t="str">
            <v>φ200mm･45° 90° 合流･機械掘･深750mm</v>
          </cell>
          <cell r="G4991" t="str">
            <v>ヶ所</v>
          </cell>
          <cell r="H4991">
            <v>9670</v>
          </cell>
          <cell r="I4991" t="str">
            <v>標準書〔Ⅰ〕-</v>
          </cell>
          <cell r="J4991">
            <v>381</v>
          </cell>
        </row>
        <row r="4992">
          <cell r="B4992">
            <v>2822550</v>
          </cell>
          <cell r="C4992" t="str">
            <v>塩ﾋﾞ製ﾊﾟｲﾌﾟｲﾝﾊﾞｰﾄ桝</v>
          </cell>
          <cell r="E4992" t="str">
            <v>φ200mm･ｽﾄﾚｰﾄ･機械掘･深900mm</v>
          </cell>
          <cell r="G4992" t="str">
            <v>ヶ所</v>
          </cell>
          <cell r="H4992">
            <v>9750</v>
          </cell>
          <cell r="I4992" t="str">
            <v>標準書〔Ⅰ〕-</v>
          </cell>
          <cell r="J4992">
            <v>381</v>
          </cell>
        </row>
        <row r="4993">
          <cell r="B4993">
            <v>2822560</v>
          </cell>
          <cell r="C4993" t="str">
            <v>塩ﾋﾞ製ﾊﾟｲﾌﾟｲﾝﾊﾞｰﾄ桝</v>
          </cell>
          <cell r="E4993" t="str">
            <v>φ200mm･45° 90° 曲り･機械掘･深900mm</v>
          </cell>
          <cell r="G4993" t="str">
            <v>ヶ所</v>
          </cell>
          <cell r="H4993">
            <v>9750</v>
          </cell>
          <cell r="I4993" t="str">
            <v>標準書〔Ⅰ〕-</v>
          </cell>
          <cell r="J4993">
            <v>381</v>
          </cell>
        </row>
        <row r="4994">
          <cell r="B4994">
            <v>2822570</v>
          </cell>
          <cell r="C4994" t="str">
            <v>塩ﾋﾞ製ﾊﾟｲﾌﾟｲﾝﾊﾞｰﾄ桝</v>
          </cell>
          <cell r="E4994" t="str">
            <v>φ200mm･45° 90° 合流･機械掘･深900mm</v>
          </cell>
          <cell r="G4994" t="str">
            <v>ヶ所</v>
          </cell>
          <cell r="H4994">
            <v>10100</v>
          </cell>
          <cell r="I4994" t="str">
            <v>標準書〔Ⅰ〕-</v>
          </cell>
          <cell r="J4994">
            <v>381</v>
          </cell>
        </row>
        <row r="4995">
          <cell r="B4995">
            <v>2822580</v>
          </cell>
          <cell r="C4995" t="str">
            <v>塩ﾋﾞ製ﾊﾟｲﾌﾟｲﾝﾊﾞｰﾄ桝</v>
          </cell>
          <cell r="E4995" t="str">
            <v>φ200mm･ｽﾄﾚｰﾄ･機械掘･深1200mm</v>
          </cell>
          <cell r="G4995" t="str">
            <v>ヶ所</v>
          </cell>
          <cell r="H4995">
            <v>10800</v>
          </cell>
          <cell r="I4995" t="str">
            <v>標準書〔Ⅰ〕-</v>
          </cell>
          <cell r="J4995">
            <v>381</v>
          </cell>
        </row>
        <row r="4996">
          <cell r="B4996">
            <v>2822590</v>
          </cell>
          <cell r="C4996" t="str">
            <v>塩ﾋﾞ製ﾊﾟｲﾌﾟｲﾝﾊﾞｰﾄ桝</v>
          </cell>
          <cell r="E4996" t="str">
            <v>φ200mm･45° 90° 曲り･機械掘･深1200mm</v>
          </cell>
          <cell r="G4996" t="str">
            <v>ヶ所</v>
          </cell>
          <cell r="H4996">
            <v>10800</v>
          </cell>
          <cell r="I4996" t="str">
            <v>標準書〔Ⅰ〕-</v>
          </cell>
          <cell r="J4996">
            <v>381</v>
          </cell>
        </row>
        <row r="4997">
          <cell r="B4997">
            <v>2822600</v>
          </cell>
          <cell r="C4997" t="str">
            <v>塩ﾋﾞ製ﾊﾟｲﾌﾟｲﾝﾊﾞｰﾄ桝</v>
          </cell>
          <cell r="E4997" t="str">
            <v>φ200mm･45° 90° 合流･機械掘･深1200mm</v>
          </cell>
          <cell r="G4997" t="str">
            <v>ヶ所</v>
          </cell>
          <cell r="H4997">
            <v>11200</v>
          </cell>
          <cell r="I4997" t="str">
            <v>標準書〔Ⅰ〕-</v>
          </cell>
          <cell r="J4997">
            <v>381</v>
          </cell>
        </row>
        <row r="4998">
          <cell r="B4998">
            <v>2822610</v>
          </cell>
          <cell r="C4998" t="str">
            <v>塩ﾋﾞ製ﾊﾟｲﾌﾟｲﾝﾊﾞｰﾄ桝</v>
          </cell>
          <cell r="E4998" t="str">
            <v>φ300mm･ｽﾄﾚｰﾄ･機械掘･深300mm</v>
          </cell>
          <cell r="G4998" t="str">
            <v>ヶ所</v>
          </cell>
          <cell r="H4998">
            <v>12500</v>
          </cell>
          <cell r="I4998" t="str">
            <v>標準書〔Ⅰ〕-</v>
          </cell>
          <cell r="J4998">
            <v>381</v>
          </cell>
        </row>
        <row r="4999">
          <cell r="B4999">
            <v>2822620</v>
          </cell>
          <cell r="C4999" t="str">
            <v>塩ﾋﾞ製ﾊﾟｲﾌﾟｲﾝﾊﾞｰﾄ桝</v>
          </cell>
          <cell r="E4999" t="str">
            <v>φ300mm･45° 90° 曲り･機械掘･深300mm</v>
          </cell>
          <cell r="G4999" t="str">
            <v>ヶ所</v>
          </cell>
          <cell r="H4999">
            <v>12500</v>
          </cell>
          <cell r="I4999" t="str">
            <v>標準書〔Ⅰ〕-</v>
          </cell>
          <cell r="J4999">
            <v>381</v>
          </cell>
        </row>
        <row r="5000">
          <cell r="B5000">
            <v>2822630</v>
          </cell>
          <cell r="C5000" t="str">
            <v>塩ﾋﾞ製ﾊﾟｲﾌﾟｲﾝﾊﾞｰﾄ桝</v>
          </cell>
          <cell r="E5000" t="str">
            <v>φ300mm･45° 90° 合流･機械掘･深300mm</v>
          </cell>
          <cell r="G5000" t="str">
            <v>ヶ所</v>
          </cell>
          <cell r="H5000">
            <v>12500</v>
          </cell>
          <cell r="I5000" t="str">
            <v>標準書〔Ⅰ〕-</v>
          </cell>
          <cell r="J5000">
            <v>381</v>
          </cell>
        </row>
        <row r="5001">
          <cell r="B5001">
            <v>2822640</v>
          </cell>
          <cell r="C5001" t="str">
            <v>塩ﾋﾞ製ﾊﾟｲﾌﾟｲﾝﾊﾞｰﾄ桝</v>
          </cell>
          <cell r="E5001" t="str">
            <v>φ300mm･ｽﾄﾚｰﾄ･機械掘･深450mm</v>
          </cell>
          <cell r="G5001" t="str">
            <v>ヶ所</v>
          </cell>
          <cell r="H5001">
            <v>13600</v>
          </cell>
          <cell r="I5001" t="str">
            <v>標準書〔Ⅰ〕-</v>
          </cell>
          <cell r="J5001">
            <v>381</v>
          </cell>
        </row>
        <row r="5002">
          <cell r="B5002">
            <v>2822650</v>
          </cell>
          <cell r="C5002" t="str">
            <v>塩ﾋﾞ製ﾊﾟｲﾌﾟｲﾝﾊﾞｰﾄ桝</v>
          </cell>
          <cell r="E5002" t="str">
            <v>φ300mm･45° 90° 曲り･機械掘･深450mm</v>
          </cell>
          <cell r="G5002" t="str">
            <v>ヶ所</v>
          </cell>
          <cell r="H5002">
            <v>13600</v>
          </cell>
          <cell r="I5002" t="str">
            <v>標準書〔Ⅰ〕-</v>
          </cell>
          <cell r="J5002">
            <v>381</v>
          </cell>
        </row>
        <row r="5003">
          <cell r="B5003">
            <v>2822660</v>
          </cell>
          <cell r="C5003" t="str">
            <v>塩ﾋﾞ製ﾊﾟｲﾌﾟｲﾝﾊﾞｰﾄ桝</v>
          </cell>
          <cell r="E5003" t="str">
            <v>φ300mm･45° 90° 合流･機械掘･深450mm</v>
          </cell>
          <cell r="G5003" t="str">
            <v>ヶ所</v>
          </cell>
          <cell r="H5003">
            <v>13600</v>
          </cell>
          <cell r="I5003" t="str">
            <v>標準書〔Ⅰ〕-</v>
          </cell>
          <cell r="J5003">
            <v>381</v>
          </cell>
        </row>
        <row r="5004">
          <cell r="B5004">
            <v>2822670</v>
          </cell>
          <cell r="C5004" t="str">
            <v>塩ﾋﾞ製ﾊﾟｲﾌﾟｲﾝﾊﾞｰﾄ桝</v>
          </cell>
          <cell r="E5004" t="str">
            <v>φ300mm･ｽﾄﾚｰﾄ･機械掘･深600mm</v>
          </cell>
          <cell r="G5004" t="str">
            <v>ヶ所</v>
          </cell>
          <cell r="H5004">
            <v>14700</v>
          </cell>
          <cell r="I5004" t="str">
            <v>標準書〔Ⅰ〕-</v>
          </cell>
          <cell r="J5004">
            <v>381</v>
          </cell>
        </row>
        <row r="5005">
          <cell r="B5005">
            <v>2822680</v>
          </cell>
          <cell r="C5005" t="str">
            <v>塩ﾋﾞ製ﾊﾟｲﾌﾟｲﾝﾊﾞｰﾄ桝</v>
          </cell>
          <cell r="E5005" t="str">
            <v>φ300mm･45° 90° 曲り･機械掘･深600mm</v>
          </cell>
          <cell r="G5005" t="str">
            <v>ヶ所</v>
          </cell>
          <cell r="H5005">
            <v>14700</v>
          </cell>
          <cell r="I5005" t="str">
            <v>標準書〔Ⅰ〕-</v>
          </cell>
          <cell r="J5005">
            <v>381</v>
          </cell>
        </row>
        <row r="5006">
          <cell r="B5006">
            <v>2822690</v>
          </cell>
          <cell r="C5006" t="str">
            <v>塩ﾋﾞ製ﾊﾟｲﾌﾟｲﾝﾊﾞｰﾄ桝</v>
          </cell>
          <cell r="E5006" t="str">
            <v>φ300mm･45° 90° 合流･機械掘･深600mm</v>
          </cell>
          <cell r="G5006" t="str">
            <v>ヶ所</v>
          </cell>
          <cell r="H5006">
            <v>14700</v>
          </cell>
          <cell r="I5006" t="str">
            <v>標準書〔Ⅰ〕-</v>
          </cell>
          <cell r="J5006">
            <v>381</v>
          </cell>
        </row>
        <row r="5007">
          <cell r="B5007">
            <v>2822700</v>
          </cell>
          <cell r="C5007" t="str">
            <v>塩ﾋﾞ製ﾊﾟｲﾌﾟｲﾝﾊﾞｰﾄ桝</v>
          </cell>
          <cell r="E5007" t="str">
            <v>φ300mm･ｽﾄﾚｰﾄ･機械掘･深750mm</v>
          </cell>
          <cell r="G5007" t="str">
            <v>ヶ所</v>
          </cell>
          <cell r="H5007">
            <v>15800</v>
          </cell>
          <cell r="I5007" t="str">
            <v>標準書〔Ⅰ〕-</v>
          </cell>
          <cell r="J5007">
            <v>381</v>
          </cell>
        </row>
        <row r="5008">
          <cell r="B5008">
            <v>2822710</v>
          </cell>
          <cell r="C5008" t="str">
            <v>塩ﾋﾞ製ﾊﾟｲﾌﾟｲﾝﾊﾞｰﾄ桝</v>
          </cell>
          <cell r="E5008" t="str">
            <v>φ300mm･45° 90° 曲り･機械掘･深750mm</v>
          </cell>
          <cell r="G5008" t="str">
            <v>ヶ所</v>
          </cell>
          <cell r="H5008">
            <v>15800</v>
          </cell>
          <cell r="I5008" t="str">
            <v>標準書〔Ⅰ〕-</v>
          </cell>
          <cell r="J5008">
            <v>381</v>
          </cell>
        </row>
        <row r="5009">
          <cell r="B5009">
            <v>2822720</v>
          </cell>
          <cell r="C5009" t="str">
            <v>塩ﾋﾞ製ﾊﾟｲﾌﾟｲﾝﾊﾞｰﾄ桝</v>
          </cell>
          <cell r="E5009" t="str">
            <v>φ300mm･45° 90° 合流･機械掘･深750mm</v>
          </cell>
          <cell r="G5009" t="str">
            <v>ヶ所</v>
          </cell>
          <cell r="H5009">
            <v>15800</v>
          </cell>
          <cell r="I5009" t="str">
            <v>標準書〔Ⅰ〕-</v>
          </cell>
          <cell r="J5009">
            <v>381</v>
          </cell>
        </row>
        <row r="5010">
          <cell r="B5010">
            <v>2822730</v>
          </cell>
          <cell r="C5010" t="str">
            <v>塩ﾋﾞ製ﾊﾟｲﾌﾟｲﾝﾊﾞｰﾄ桝</v>
          </cell>
          <cell r="E5010" t="str">
            <v>φ300mm･ｽﾄﾚｰﾄ･機械掘･深900mm</v>
          </cell>
          <cell r="G5010" t="str">
            <v>ヶ所</v>
          </cell>
          <cell r="H5010">
            <v>16900</v>
          </cell>
          <cell r="I5010" t="str">
            <v>標準書〔Ⅰ〕-</v>
          </cell>
          <cell r="J5010">
            <v>381</v>
          </cell>
        </row>
        <row r="5011">
          <cell r="B5011">
            <v>2822740</v>
          </cell>
          <cell r="C5011" t="str">
            <v>塩ﾋﾞ製ﾊﾟｲﾌﾟｲﾝﾊﾞｰﾄ桝</v>
          </cell>
          <cell r="E5011" t="str">
            <v>φ300mm･45° 90° 曲り･機械掘･深900mm</v>
          </cell>
          <cell r="G5011" t="str">
            <v>ヶ所</v>
          </cell>
          <cell r="H5011">
            <v>16900</v>
          </cell>
          <cell r="I5011" t="str">
            <v>標準書〔Ⅰ〕-</v>
          </cell>
          <cell r="J5011">
            <v>381</v>
          </cell>
        </row>
        <row r="5012">
          <cell r="B5012">
            <v>2822750</v>
          </cell>
          <cell r="C5012" t="str">
            <v>塩ﾋﾞ製ﾊﾟｲﾌﾟｲﾝﾊﾞｰﾄ桝</v>
          </cell>
          <cell r="E5012" t="str">
            <v>φ300mm･45° 90° 合流･機械掘･深900mm</v>
          </cell>
          <cell r="G5012" t="str">
            <v>ヶ所</v>
          </cell>
          <cell r="H5012">
            <v>16900</v>
          </cell>
          <cell r="I5012" t="str">
            <v>標準書〔Ⅰ〕-</v>
          </cell>
          <cell r="J5012">
            <v>381</v>
          </cell>
        </row>
        <row r="5013">
          <cell r="B5013">
            <v>2822760</v>
          </cell>
          <cell r="C5013" t="str">
            <v>塩ﾋﾞ製ﾊﾟｲﾌﾟｲﾝﾊﾞｰﾄ桝</v>
          </cell>
          <cell r="E5013" t="str">
            <v>φ300mm･ｽﾄﾚｰﾄ･機械掘･深1200mm</v>
          </cell>
          <cell r="G5013" t="str">
            <v>ヶ所</v>
          </cell>
          <cell r="H5013">
            <v>19200</v>
          </cell>
          <cell r="I5013" t="str">
            <v>標準書〔Ⅰ〕-</v>
          </cell>
          <cell r="J5013">
            <v>381</v>
          </cell>
        </row>
        <row r="5014">
          <cell r="B5014">
            <v>2822770</v>
          </cell>
          <cell r="C5014" t="str">
            <v>塩ﾋﾞ製ﾊﾟｲﾌﾟｲﾝﾊﾞｰﾄ桝</v>
          </cell>
          <cell r="E5014" t="str">
            <v>φ300mm･45° 90° 曲り･機械掘･深1200mm</v>
          </cell>
          <cell r="G5014" t="str">
            <v>ヶ所</v>
          </cell>
          <cell r="H5014">
            <v>19200</v>
          </cell>
          <cell r="I5014" t="str">
            <v>標準書〔Ⅰ〕-</v>
          </cell>
          <cell r="J5014">
            <v>381</v>
          </cell>
        </row>
        <row r="5015">
          <cell r="B5015">
            <v>2822780</v>
          </cell>
          <cell r="C5015" t="str">
            <v>塩ﾋﾞ製ﾊﾟｲﾌﾟｲﾝﾊﾞｰﾄ桝</v>
          </cell>
          <cell r="E5015" t="str">
            <v>φ300mm･45° 90° 合流･機械掘･深1200mm</v>
          </cell>
          <cell r="G5015" t="str">
            <v>ヶ所</v>
          </cell>
          <cell r="H5015">
            <v>19200</v>
          </cell>
          <cell r="I5015" t="str">
            <v>標準書〔Ⅰ〕-</v>
          </cell>
          <cell r="J5015">
            <v>381</v>
          </cell>
        </row>
        <row r="5016">
          <cell r="B5016">
            <v>2830010</v>
          </cell>
          <cell r="C5016" t="str">
            <v>浴槽･(ﾎﾟﾘ)</v>
          </cell>
          <cell r="E5016" t="str">
            <v>幅700mm×長さ800mm×高さ600mm･(和風)</v>
          </cell>
          <cell r="G5016" t="str">
            <v>基</v>
          </cell>
          <cell r="H5016">
            <v>35400</v>
          </cell>
          <cell r="I5016" t="str">
            <v>標準書〔Ⅰ〕-</v>
          </cell>
          <cell r="J5016">
            <v>382</v>
          </cell>
        </row>
        <row r="5017">
          <cell r="B5017">
            <v>2830020</v>
          </cell>
          <cell r="C5017" t="str">
            <v>浴槽･(ﾎﾟﾘ)</v>
          </cell>
          <cell r="E5017" t="str">
            <v>幅720mm×長さ1,000mm×高さ660mm･(和風)</v>
          </cell>
          <cell r="G5017" t="str">
            <v>基</v>
          </cell>
          <cell r="H5017">
            <v>43500</v>
          </cell>
          <cell r="I5017" t="str">
            <v>標準書〔Ⅰ〕-</v>
          </cell>
          <cell r="J5017">
            <v>382</v>
          </cell>
        </row>
        <row r="5018">
          <cell r="B5018">
            <v>2830030</v>
          </cell>
          <cell r="C5018" t="str">
            <v>浴槽･(ﾎﾟﾘ)</v>
          </cell>
          <cell r="E5018" t="str">
            <v>幅735mm×長さ1,520mm×高さ520mm･(洋風)</v>
          </cell>
          <cell r="G5018" t="str">
            <v>基</v>
          </cell>
          <cell r="H5018">
            <v>125500</v>
          </cell>
          <cell r="I5018" t="str">
            <v>標準書〔Ⅰ〕-</v>
          </cell>
          <cell r="J5018">
            <v>382</v>
          </cell>
        </row>
        <row r="5019">
          <cell r="B5019">
            <v>2830040</v>
          </cell>
          <cell r="C5019" t="str">
            <v>浴槽･(ﾎｰﾛｰ)</v>
          </cell>
          <cell r="E5019" t="str">
            <v>幅700mm×長さ800mm×高さ640mm･(洋風)</v>
          </cell>
          <cell r="G5019" t="str">
            <v>基</v>
          </cell>
          <cell r="H5019">
            <v>68300</v>
          </cell>
          <cell r="I5019" t="str">
            <v>標準書〔Ⅰ〕-</v>
          </cell>
          <cell r="J5019">
            <v>382</v>
          </cell>
        </row>
        <row r="5020">
          <cell r="B5020">
            <v>2830050</v>
          </cell>
          <cell r="C5020" t="str">
            <v>浴槽･(ﾎｰﾛｰ)</v>
          </cell>
          <cell r="E5020" t="str">
            <v>幅720mm×長さ1,100mm×高さ592mm･(洋風)</v>
          </cell>
          <cell r="G5020" t="str">
            <v>基</v>
          </cell>
          <cell r="H5020">
            <v>91100</v>
          </cell>
          <cell r="I5020" t="str">
            <v>標準書〔Ⅰ〕-</v>
          </cell>
          <cell r="J5020">
            <v>382</v>
          </cell>
        </row>
        <row r="5021">
          <cell r="B5021">
            <v>2830060</v>
          </cell>
          <cell r="C5021" t="str">
            <v>浴槽･(ﾎｰﾛｰ)</v>
          </cell>
          <cell r="E5021" t="str">
            <v>幅720mm×長さ1,200mm×622mm･(洋風)</v>
          </cell>
          <cell r="G5021" t="str">
            <v>基</v>
          </cell>
          <cell r="H5021">
            <v>101900</v>
          </cell>
          <cell r="I5021" t="str">
            <v>標準書〔Ⅰ〕-</v>
          </cell>
          <cell r="J5021">
            <v>382</v>
          </cell>
        </row>
        <row r="5022">
          <cell r="B5022">
            <v>2830070</v>
          </cell>
          <cell r="C5022" t="str">
            <v>浴槽･(ｽﾃﾝﾚｽ)</v>
          </cell>
          <cell r="E5022" t="str">
            <v>幅720mm×長さ920mm×高さ650mm･(洋風)</v>
          </cell>
          <cell r="G5022" t="str">
            <v>基</v>
          </cell>
          <cell r="H5022">
            <v>86400</v>
          </cell>
          <cell r="I5022" t="str">
            <v>標準書〔Ⅰ〕-</v>
          </cell>
          <cell r="J5022">
            <v>382</v>
          </cell>
        </row>
        <row r="5023">
          <cell r="B5023">
            <v>2830080</v>
          </cell>
          <cell r="C5023" t="str">
            <v>浴槽･(ｽﾃﾝﾚｽ)</v>
          </cell>
          <cell r="E5023" t="str">
            <v>幅720mm×長さ1,020mm×高さ650mm･(洋風)</v>
          </cell>
          <cell r="G5023" t="str">
            <v>基</v>
          </cell>
          <cell r="H5023">
            <v>95600</v>
          </cell>
          <cell r="I5023" t="str">
            <v>標準書〔Ⅰ〕-</v>
          </cell>
          <cell r="J5023">
            <v>382</v>
          </cell>
        </row>
        <row r="5024">
          <cell r="B5024">
            <v>2830090</v>
          </cell>
          <cell r="C5024" t="str">
            <v>浴槽･(ｽﾃﾝﾚｽ)</v>
          </cell>
          <cell r="E5024" t="str">
            <v>幅740mm×長さ1,200mm×高さ650mm･(洋風)</v>
          </cell>
          <cell r="G5024" t="str">
            <v>基</v>
          </cell>
          <cell r="H5024">
            <v>129500</v>
          </cell>
          <cell r="I5024" t="str">
            <v>標準書〔Ⅰ〕-</v>
          </cell>
          <cell r="J5024">
            <v>382</v>
          </cell>
        </row>
        <row r="5025">
          <cell r="B5025">
            <v>2830100</v>
          </cell>
          <cell r="C5025" t="str">
            <v>浴槽･(ｽﾃﾝﾚｽ)</v>
          </cell>
          <cell r="E5025" t="str">
            <v>幅900mm×長さ1,450mm×高さ560mm･(洋風)</v>
          </cell>
          <cell r="G5025" t="str">
            <v>基</v>
          </cell>
          <cell r="H5025">
            <v>225500</v>
          </cell>
          <cell r="I5025" t="str">
            <v>標準書〔Ⅰ〕-</v>
          </cell>
          <cell r="J5025">
            <v>382</v>
          </cell>
        </row>
        <row r="5026">
          <cell r="B5026">
            <v>2830110</v>
          </cell>
          <cell r="C5026" t="str">
            <v>ｼｽﾃﾑﾊﾞｽ</v>
          </cell>
          <cell r="E5026" t="str">
            <v>幅1,100mm×奥行き1,600mm</v>
          </cell>
          <cell r="G5026" t="str">
            <v>基</v>
          </cell>
          <cell r="H5026">
            <v>618000</v>
          </cell>
          <cell r="I5026" t="str">
            <v>標準書〔Ⅰ〕-</v>
          </cell>
          <cell r="J5026">
            <v>382</v>
          </cell>
        </row>
        <row r="5027">
          <cell r="B5027">
            <v>2830120</v>
          </cell>
          <cell r="C5027" t="str">
            <v>ｼｽﾃﾑﾊﾞｽ</v>
          </cell>
          <cell r="E5027" t="str">
            <v>幅1,200mm×奥行き1,600mm</v>
          </cell>
          <cell r="G5027" t="str">
            <v>基</v>
          </cell>
          <cell r="H5027">
            <v>690300</v>
          </cell>
          <cell r="I5027" t="str">
            <v>標準書〔Ⅰ〕-</v>
          </cell>
          <cell r="J5027">
            <v>382</v>
          </cell>
        </row>
        <row r="5028">
          <cell r="B5028">
            <v>2830130</v>
          </cell>
          <cell r="C5028" t="str">
            <v>ｼｽﾃﾑﾊﾞｽ</v>
          </cell>
          <cell r="E5028" t="str">
            <v>幅1,600mm×奥行き1,600mm</v>
          </cell>
          <cell r="G5028" t="str">
            <v>基</v>
          </cell>
          <cell r="H5028">
            <v>756500</v>
          </cell>
          <cell r="I5028" t="str">
            <v>標準書〔Ⅰ〕-</v>
          </cell>
          <cell r="J5028">
            <v>382</v>
          </cell>
        </row>
        <row r="5029">
          <cell r="B5029">
            <v>2830140</v>
          </cell>
          <cell r="C5029" t="str">
            <v>手洗器･(平付き)</v>
          </cell>
          <cell r="E5029" t="str">
            <v>幅250mm×奥行き250mm</v>
          </cell>
          <cell r="G5029" t="str">
            <v>ヶ所</v>
          </cell>
          <cell r="H5029">
            <v>12000</v>
          </cell>
          <cell r="I5029" t="str">
            <v>標準書〔Ⅰ〕-</v>
          </cell>
          <cell r="J5029">
            <v>382</v>
          </cell>
        </row>
        <row r="5030">
          <cell r="B5030">
            <v>2830150</v>
          </cell>
          <cell r="C5030" t="str">
            <v>手洗器･(平付き)</v>
          </cell>
          <cell r="E5030" t="str">
            <v>幅320mm×奥行き400mm</v>
          </cell>
          <cell r="G5030" t="str">
            <v>ヶ所</v>
          </cell>
          <cell r="H5030">
            <v>13200</v>
          </cell>
          <cell r="I5030" t="str">
            <v>標準書〔Ⅰ〕-</v>
          </cell>
          <cell r="J5030">
            <v>382</v>
          </cell>
        </row>
        <row r="5031">
          <cell r="B5031">
            <v>2830160</v>
          </cell>
          <cell r="C5031" t="str">
            <v>手洗器･(すみ付き)</v>
          </cell>
          <cell r="E5031" t="str">
            <v>幅278mm×奥行き230mm</v>
          </cell>
          <cell r="G5031" t="str">
            <v>ヶ所</v>
          </cell>
          <cell r="H5031">
            <v>15700</v>
          </cell>
          <cell r="I5031" t="str">
            <v>標準書〔Ⅰ〕-</v>
          </cell>
          <cell r="J5031">
            <v>382</v>
          </cell>
        </row>
        <row r="5032">
          <cell r="B5032">
            <v>2830170</v>
          </cell>
          <cell r="C5032" t="str">
            <v>洗面器･(そで無)</v>
          </cell>
          <cell r="E5032" t="str">
            <v>幅430mm×奥行き530mm</v>
          </cell>
          <cell r="G5032" t="str">
            <v>ヶ所</v>
          </cell>
          <cell r="H5032">
            <v>26600</v>
          </cell>
          <cell r="I5032" t="str">
            <v>標準書〔Ⅰ〕-</v>
          </cell>
          <cell r="J5032">
            <v>382</v>
          </cell>
        </row>
        <row r="5033">
          <cell r="B5033">
            <v>2830180</v>
          </cell>
          <cell r="C5033" t="str">
            <v>洗面器･(そで無)</v>
          </cell>
          <cell r="E5033" t="str">
            <v>幅460mm×奥行き560mm</v>
          </cell>
          <cell r="G5033" t="str">
            <v>ヶ所</v>
          </cell>
          <cell r="H5033">
            <v>40600</v>
          </cell>
          <cell r="I5033" t="str">
            <v>標準書〔Ⅰ〕-</v>
          </cell>
          <cell r="J5033">
            <v>382</v>
          </cell>
        </row>
        <row r="5034">
          <cell r="B5034">
            <v>2830190</v>
          </cell>
          <cell r="C5034" t="str">
            <v>洗面化粧ﾕﾆｯﾄ</v>
          </cell>
          <cell r="E5034" t="str">
            <v>幅500mm･単水栓･化粧鏡付</v>
          </cell>
          <cell r="G5034" t="str">
            <v>ヶ所</v>
          </cell>
          <cell r="H5034">
            <v>47800</v>
          </cell>
          <cell r="I5034" t="str">
            <v>標準書〔Ⅰ〕-</v>
          </cell>
          <cell r="J5034">
            <v>382</v>
          </cell>
        </row>
        <row r="5035">
          <cell r="B5035">
            <v>2830200</v>
          </cell>
          <cell r="C5035" t="str">
            <v>洗面化粧ﾕﾆｯﾄ</v>
          </cell>
          <cell r="E5035" t="str">
            <v>幅600mm･ｼﾝｸﾞﾙﾚﾊﾞｰ混合水栓･化粧鏡付</v>
          </cell>
          <cell r="G5035" t="str">
            <v>ヶ所</v>
          </cell>
          <cell r="H5035">
            <v>70600</v>
          </cell>
          <cell r="I5035" t="str">
            <v>標準書〔Ⅰ〕-</v>
          </cell>
          <cell r="J5035">
            <v>382</v>
          </cell>
        </row>
        <row r="5036">
          <cell r="B5036">
            <v>2830210</v>
          </cell>
          <cell r="C5036" t="str">
            <v>洗面化粧ﾕﾆｯﾄ</v>
          </cell>
          <cell r="E5036" t="str">
            <v>幅750mm･ｼﾝｸﾞﾙﾚﾊﾞｰ混合水栓･化粧鏡付</v>
          </cell>
          <cell r="G5036" t="str">
            <v>ヶ所</v>
          </cell>
          <cell r="H5036">
            <v>83000</v>
          </cell>
          <cell r="I5036" t="str">
            <v>標準書〔Ⅰ〕-</v>
          </cell>
          <cell r="J5036">
            <v>382</v>
          </cell>
        </row>
        <row r="5037">
          <cell r="B5037">
            <v>2830220</v>
          </cell>
          <cell r="C5037" t="str">
            <v>洗面化粧ﾕﾆｯﾄ</v>
          </cell>
          <cell r="E5037" t="str">
            <v>幅1,050mm･ｼﾝｸﾞﾙﾚﾊﾞｰ混合水栓･化粧鏡付</v>
          </cell>
          <cell r="G5037" t="str">
            <v>ヶ所</v>
          </cell>
          <cell r="H5037">
            <v>142200</v>
          </cell>
          <cell r="I5037" t="str">
            <v>標準書〔Ⅰ〕-</v>
          </cell>
          <cell r="J5037">
            <v>382</v>
          </cell>
        </row>
        <row r="5038">
          <cell r="B5038">
            <v>2830230</v>
          </cell>
          <cell r="C5038" t="str">
            <v>洗面化粧ﾕﾆｯﾄ</v>
          </cell>
          <cell r="E5038" t="str">
            <v>幅1,200mm･ｼﾝｸﾞﾙﾚﾊﾞｰ混合水栓･化粧鏡付</v>
          </cell>
          <cell r="G5038" t="str">
            <v>ヶ所</v>
          </cell>
          <cell r="H5038">
            <v>295800</v>
          </cell>
          <cell r="I5038" t="str">
            <v>標準書〔Ⅰ〕-</v>
          </cell>
          <cell r="J5038">
            <v>382</v>
          </cell>
        </row>
        <row r="5039">
          <cell r="B5039">
            <v>2830240</v>
          </cell>
          <cell r="C5039" t="str">
            <v>水洗洋風便器･(腰掛式)</v>
          </cell>
          <cell r="E5039" t="str">
            <v>手洗付隅付ﾛｰﾀﾝｸ･屋内汚水管共</v>
          </cell>
          <cell r="G5039" t="str">
            <v>ヶ所</v>
          </cell>
          <cell r="H5039">
            <v>90800</v>
          </cell>
          <cell r="I5039" t="str">
            <v>標準書〔Ⅰ〕-</v>
          </cell>
          <cell r="J5039">
            <v>382</v>
          </cell>
        </row>
        <row r="5040">
          <cell r="B5040">
            <v>2830250</v>
          </cell>
          <cell r="C5040" t="str">
            <v>水洗洋風便器･(腰掛式)</v>
          </cell>
          <cell r="E5040" t="str">
            <v>隅付ﾛｰﾀﾝｸ･屋内汚水管共</v>
          </cell>
          <cell r="G5040" t="str">
            <v>ヶ所</v>
          </cell>
          <cell r="H5040">
            <v>89400</v>
          </cell>
          <cell r="I5040" t="str">
            <v>標準書〔Ⅰ〕-</v>
          </cell>
          <cell r="J5040">
            <v>382</v>
          </cell>
        </row>
        <row r="5041">
          <cell r="B5041">
            <v>2830260</v>
          </cell>
          <cell r="C5041" t="str">
            <v>水洗洋風便器･(腰掛式)</v>
          </cell>
          <cell r="E5041" t="str">
            <v>手洗付密結形ﾛｰﾀﾝｸ･屋内汚水管共</v>
          </cell>
          <cell r="G5041" t="str">
            <v>ヶ所</v>
          </cell>
          <cell r="H5041">
            <v>102500</v>
          </cell>
          <cell r="I5041" t="str">
            <v>標準書〔Ⅰ〕-</v>
          </cell>
          <cell r="J5041">
            <v>382</v>
          </cell>
        </row>
        <row r="5042">
          <cell r="B5042">
            <v>2830270</v>
          </cell>
          <cell r="C5042" t="str">
            <v>水洗和風便器･(両用式)</v>
          </cell>
          <cell r="E5042" t="str">
            <v>隅付ﾛｰﾀﾝｸ･屋内汚水管共</v>
          </cell>
          <cell r="G5042" t="str">
            <v>ヶ所</v>
          </cell>
          <cell r="H5042">
            <v>87300</v>
          </cell>
          <cell r="I5042" t="str">
            <v>標準書〔Ⅰ〕-</v>
          </cell>
          <cell r="J5042">
            <v>382</v>
          </cell>
        </row>
        <row r="5043">
          <cell r="B5043">
            <v>2830280</v>
          </cell>
          <cell r="C5043" t="str">
            <v>水洗和風便器･(両用式)</v>
          </cell>
          <cell r="E5043" t="str">
            <v>手洗付隅付ﾛｰﾀﾝｸ･屋内汚水管共</v>
          </cell>
          <cell r="G5043" t="str">
            <v>ヶ所</v>
          </cell>
          <cell r="H5043">
            <v>88700</v>
          </cell>
          <cell r="I5043" t="str">
            <v>標準書〔Ⅰ〕-</v>
          </cell>
          <cell r="J5043">
            <v>382</v>
          </cell>
        </row>
        <row r="5044">
          <cell r="B5044">
            <v>2830290</v>
          </cell>
          <cell r="C5044" t="str">
            <v>温水洗浄式便座</v>
          </cell>
          <cell r="E5044" t="str">
            <v>便座保温･温風乾燥なし</v>
          </cell>
          <cell r="G5044" t="str">
            <v>ヶ所</v>
          </cell>
          <cell r="H5044">
            <v>82500</v>
          </cell>
          <cell r="I5044" t="str">
            <v>標準書〔Ⅰ〕-</v>
          </cell>
          <cell r="J5044">
            <v>382</v>
          </cell>
        </row>
        <row r="5045">
          <cell r="B5045">
            <v>2830300</v>
          </cell>
          <cell r="C5045" t="str">
            <v>温水洗浄式便座</v>
          </cell>
          <cell r="E5045" t="str">
            <v>便座保温･温風乾燥付き</v>
          </cell>
          <cell r="G5045" t="str">
            <v>ヶ所</v>
          </cell>
          <cell r="H5045">
            <v>99000</v>
          </cell>
          <cell r="I5045" t="str">
            <v>標準書〔Ⅰ〕-</v>
          </cell>
          <cell r="J5045">
            <v>382</v>
          </cell>
        </row>
        <row r="5046">
          <cell r="B5046">
            <v>2830310</v>
          </cell>
          <cell r="C5046" t="str">
            <v>水洗小便器</v>
          </cell>
          <cell r="E5046" t="str">
            <v>ｽﾄｰﾙ型･屋内汚水管共</v>
          </cell>
          <cell r="G5046" t="str">
            <v>ヶ所</v>
          </cell>
          <cell r="H5046">
            <v>56600</v>
          </cell>
          <cell r="I5046" t="str">
            <v>標準書〔Ⅰ〕-</v>
          </cell>
          <cell r="J5046">
            <v>382</v>
          </cell>
        </row>
        <row r="5047">
          <cell r="B5047">
            <v>2830320</v>
          </cell>
          <cell r="C5047" t="str">
            <v>水洗小便器</v>
          </cell>
          <cell r="E5047" t="str">
            <v>壁掛ｽﾄｰﾙ型･屋内汚水管共</v>
          </cell>
          <cell r="G5047" t="str">
            <v>ヶ所</v>
          </cell>
          <cell r="H5047">
            <v>48000</v>
          </cell>
          <cell r="I5047" t="str">
            <v>標準書〔Ⅰ〕-</v>
          </cell>
          <cell r="J5047">
            <v>382</v>
          </cell>
        </row>
        <row r="5048">
          <cell r="B5048">
            <v>2830330</v>
          </cell>
          <cell r="C5048" t="str">
            <v>簡易水洗洋風便器</v>
          </cell>
          <cell r="E5048" t="str">
            <v>屋内汚水管共</v>
          </cell>
          <cell r="G5048" t="str">
            <v>ヶ所</v>
          </cell>
          <cell r="H5048">
            <v>130400</v>
          </cell>
          <cell r="I5048" t="str">
            <v>標準書〔Ⅰ〕-</v>
          </cell>
          <cell r="J5048">
            <v>382</v>
          </cell>
        </row>
        <row r="5049">
          <cell r="B5049">
            <v>2830340</v>
          </cell>
          <cell r="C5049" t="str">
            <v>簡易水洗和風便器</v>
          </cell>
          <cell r="E5049" t="str">
            <v>屋内汚水管共</v>
          </cell>
          <cell r="G5049" t="str">
            <v>ヶ所</v>
          </cell>
          <cell r="H5049">
            <v>133900</v>
          </cell>
          <cell r="I5049" t="str">
            <v>標準書〔Ⅰ〕-</v>
          </cell>
          <cell r="J5049">
            <v>382</v>
          </cell>
        </row>
        <row r="5050">
          <cell r="B5050">
            <v>2830350</v>
          </cell>
          <cell r="C5050" t="str">
            <v>非水洗腰掛便器</v>
          </cell>
          <cell r="G5050" t="str">
            <v>ヶ所</v>
          </cell>
          <cell r="H5050">
            <v>37300</v>
          </cell>
          <cell r="I5050" t="str">
            <v>標準書〔Ⅰ〕-</v>
          </cell>
          <cell r="J5050">
            <v>382</v>
          </cell>
        </row>
        <row r="5051">
          <cell r="B5051">
            <v>2830360</v>
          </cell>
          <cell r="C5051" t="str">
            <v>非水洗両用便器</v>
          </cell>
          <cell r="G5051" t="str">
            <v>ヶ所</v>
          </cell>
          <cell r="H5051">
            <v>31300</v>
          </cell>
          <cell r="I5051" t="str">
            <v>標準書〔Ⅰ〕-</v>
          </cell>
          <cell r="J5051">
            <v>382</v>
          </cell>
        </row>
        <row r="5052">
          <cell r="B5052">
            <v>2830370</v>
          </cell>
          <cell r="C5052" t="str">
            <v>非水洗半底便器</v>
          </cell>
          <cell r="G5052" t="str">
            <v>ヶ所</v>
          </cell>
          <cell r="H5052">
            <v>28200</v>
          </cell>
          <cell r="I5052" t="str">
            <v>標準書〔Ⅰ〕-</v>
          </cell>
          <cell r="J5052">
            <v>382</v>
          </cell>
        </row>
        <row r="5053">
          <cell r="B5053">
            <v>2830380</v>
          </cell>
          <cell r="C5053" t="str">
            <v>非水洗壁掛型小便器</v>
          </cell>
          <cell r="G5053" t="str">
            <v>ヶ所</v>
          </cell>
          <cell r="H5053">
            <v>21600</v>
          </cell>
          <cell r="I5053" t="str">
            <v>標準書〔Ⅰ〕-</v>
          </cell>
          <cell r="J5053">
            <v>382</v>
          </cell>
        </row>
        <row r="5054">
          <cell r="B5054">
            <v>2830390</v>
          </cell>
          <cell r="C5054" t="str">
            <v>浄化槽･(送風機等共)</v>
          </cell>
          <cell r="E5054" t="str">
            <v>合併処理槽･(し尿+生活雑排水)･5人槽･設置費共</v>
          </cell>
          <cell r="G5054" t="str">
            <v>基</v>
          </cell>
          <cell r="H5054">
            <v>482200</v>
          </cell>
          <cell r="I5054" t="str">
            <v>標準書〔Ⅰ〕-</v>
          </cell>
          <cell r="J5054">
            <v>382</v>
          </cell>
        </row>
        <row r="5055">
          <cell r="B5055">
            <v>2830400</v>
          </cell>
          <cell r="C5055" t="str">
            <v>浄化槽･(送風機等共)</v>
          </cell>
          <cell r="E5055" t="str">
            <v>合併処理槽･(し尿+生活雑排水)･7人槽･設置費共</v>
          </cell>
          <cell r="G5055" t="str">
            <v>基</v>
          </cell>
          <cell r="H5055">
            <v>645000</v>
          </cell>
          <cell r="I5055" t="str">
            <v>標準書〔Ⅰ〕-</v>
          </cell>
          <cell r="J5055">
            <v>382</v>
          </cell>
        </row>
        <row r="5056">
          <cell r="B5056">
            <v>2830410</v>
          </cell>
          <cell r="C5056" t="str">
            <v>浄化槽･(送風機等共)</v>
          </cell>
          <cell r="E5056" t="str">
            <v>合併処理槽･(し尿+生活雑排水)･10人槽･設置費共</v>
          </cell>
          <cell r="G5056" t="str">
            <v>基</v>
          </cell>
          <cell r="H5056">
            <v>915600</v>
          </cell>
          <cell r="I5056" t="str">
            <v>標準書〔Ⅰ〕-</v>
          </cell>
          <cell r="J5056">
            <v>382</v>
          </cell>
        </row>
        <row r="5057">
          <cell r="B5057">
            <v>2830420</v>
          </cell>
          <cell r="C5057" t="str">
            <v>浄化槽･(送風機等共)</v>
          </cell>
          <cell r="E5057" t="str">
            <v>合併処理槽･(し尿+生活雑排水)･14人槽･設置費共</v>
          </cell>
          <cell r="G5057" t="str">
            <v>基</v>
          </cell>
          <cell r="H5057">
            <v>1646500</v>
          </cell>
          <cell r="I5057" t="str">
            <v>標準書〔Ⅰ〕-</v>
          </cell>
          <cell r="J5057">
            <v>382</v>
          </cell>
        </row>
        <row r="5058">
          <cell r="B5058">
            <v>2830430</v>
          </cell>
          <cell r="C5058" t="str">
            <v>浄化槽･(送風機等共)</v>
          </cell>
          <cell r="E5058" t="str">
            <v>合併処理槽･(し尿+生活雑排水)･18人槽･設置費共</v>
          </cell>
          <cell r="G5058" t="str">
            <v>基</v>
          </cell>
          <cell r="H5058">
            <v>2088600</v>
          </cell>
          <cell r="I5058" t="str">
            <v>標準書〔Ⅰ〕-</v>
          </cell>
          <cell r="J5058">
            <v>382</v>
          </cell>
        </row>
        <row r="5059">
          <cell r="B5059">
            <v>2830440</v>
          </cell>
          <cell r="C5059" t="str">
            <v>浄化槽･(送風機等共)</v>
          </cell>
          <cell r="E5059" t="str">
            <v>合併処理槽･(し尿+生活雑排水)･21人槽･設置費共</v>
          </cell>
          <cell r="G5059" t="str">
            <v>基</v>
          </cell>
          <cell r="H5059">
            <v>2418600</v>
          </cell>
          <cell r="I5059" t="str">
            <v>標準書〔Ⅰ〕-</v>
          </cell>
          <cell r="J5059">
            <v>382</v>
          </cell>
        </row>
        <row r="5060">
          <cell r="B5060">
            <v>2830450</v>
          </cell>
          <cell r="C5060" t="str">
            <v>浄化槽･(送風機等共)</v>
          </cell>
          <cell r="E5060" t="str">
            <v>合併処理槽･(し尿+生活雑排水)･25人槽･設置費共</v>
          </cell>
          <cell r="G5060" t="str">
            <v>基</v>
          </cell>
          <cell r="H5060">
            <v>2861100</v>
          </cell>
          <cell r="I5060" t="str">
            <v>標準書〔Ⅰ〕-</v>
          </cell>
          <cell r="J5060">
            <v>382</v>
          </cell>
        </row>
        <row r="5061">
          <cell r="B5061">
            <v>2830451</v>
          </cell>
          <cell r="C5061" t="str">
            <v>浄化槽･(送風機等共)</v>
          </cell>
          <cell r="E5061" t="str">
            <v>合併処理槽･(し尿+生活雑排水)･30人槽･設置費共</v>
          </cell>
          <cell r="G5061" t="str">
            <v>基</v>
          </cell>
          <cell r="H5061">
            <v>3415400</v>
          </cell>
          <cell r="I5061" t="str">
            <v>標準書〔Ⅰ〕-</v>
          </cell>
          <cell r="J5061">
            <v>382</v>
          </cell>
        </row>
        <row r="5062">
          <cell r="B5062">
            <v>2830452</v>
          </cell>
          <cell r="C5062" t="str">
            <v>浄化槽･(送風機等共)</v>
          </cell>
          <cell r="E5062" t="str">
            <v>合併処理槽･(し尿+生活雑排水)･35人槽･設置費共</v>
          </cell>
          <cell r="G5062" t="str">
            <v>基</v>
          </cell>
          <cell r="H5062">
            <v>4252900</v>
          </cell>
          <cell r="I5062" t="str">
            <v>標準書〔Ⅰ〕-</v>
          </cell>
          <cell r="J5062">
            <v>382</v>
          </cell>
        </row>
        <row r="5063">
          <cell r="B5063">
            <v>2830453</v>
          </cell>
          <cell r="C5063" t="str">
            <v>浄化槽･(送風機等共)</v>
          </cell>
          <cell r="E5063" t="str">
            <v>合併処理槽･(し尿+生活雑排水)･40人槽･設置費共</v>
          </cell>
          <cell r="G5063" t="str">
            <v>基</v>
          </cell>
          <cell r="H5063">
            <v>4803500</v>
          </cell>
          <cell r="I5063" t="str">
            <v>標準書〔Ⅰ〕-</v>
          </cell>
          <cell r="J5063">
            <v>382</v>
          </cell>
        </row>
        <row r="5064">
          <cell r="B5064">
            <v>2830454</v>
          </cell>
          <cell r="C5064" t="str">
            <v>浄化槽･(送風機等共)</v>
          </cell>
          <cell r="E5064" t="str">
            <v>合併処理槽･(し尿+生活雑排水)･45人槽･設置費共</v>
          </cell>
          <cell r="G5064" t="str">
            <v>基</v>
          </cell>
          <cell r="H5064">
            <v>5349500</v>
          </cell>
          <cell r="I5064" t="str">
            <v>標準書〔Ⅰ〕-</v>
          </cell>
          <cell r="J5064">
            <v>383</v>
          </cell>
        </row>
        <row r="5065">
          <cell r="B5065">
            <v>2830455</v>
          </cell>
          <cell r="C5065" t="str">
            <v>浄化槽･(送風機等共)</v>
          </cell>
          <cell r="E5065" t="str">
            <v>合併処理槽･(し尿+生活雑排水)･50人槽･設置費共</v>
          </cell>
          <cell r="G5065" t="str">
            <v>基</v>
          </cell>
          <cell r="H5065">
            <v>5903400</v>
          </cell>
          <cell r="I5065" t="str">
            <v>標準書〔Ⅰ〕-</v>
          </cell>
          <cell r="J5065">
            <v>383</v>
          </cell>
        </row>
        <row r="5066">
          <cell r="B5066">
            <v>2830460</v>
          </cell>
          <cell r="C5066" t="str">
            <v>便槽･(既製品)</v>
          </cell>
          <cell r="E5066" t="str">
            <v>φ700mm×高さ1,000mm･4人用</v>
          </cell>
          <cell r="G5066" t="str">
            <v>基</v>
          </cell>
          <cell r="H5066">
            <v>47900</v>
          </cell>
          <cell r="I5066" t="str">
            <v>標準書〔Ⅰ〕-</v>
          </cell>
          <cell r="J5066">
            <v>383</v>
          </cell>
        </row>
        <row r="5067">
          <cell r="B5067">
            <v>2830470</v>
          </cell>
          <cell r="C5067" t="str">
            <v>便槽･(既製品)</v>
          </cell>
          <cell r="E5067" t="str">
            <v>φ780mm×高さ1,000mm･5人用</v>
          </cell>
          <cell r="G5067" t="str">
            <v>基</v>
          </cell>
          <cell r="H5067">
            <v>59500</v>
          </cell>
          <cell r="I5067" t="str">
            <v>標準書〔Ⅰ〕-</v>
          </cell>
          <cell r="J5067">
            <v>383</v>
          </cell>
        </row>
        <row r="5068">
          <cell r="B5068">
            <v>2830480</v>
          </cell>
          <cell r="C5068" t="str">
            <v>便槽･(既製品)</v>
          </cell>
          <cell r="E5068" t="str">
            <v>φ780mm×高さ1,350mm･8人用</v>
          </cell>
          <cell r="G5068" t="str">
            <v>基</v>
          </cell>
          <cell r="H5068">
            <v>88400</v>
          </cell>
          <cell r="I5068" t="str">
            <v>標準書〔Ⅰ〕-</v>
          </cell>
          <cell r="J5068">
            <v>383</v>
          </cell>
        </row>
        <row r="5069">
          <cell r="B5069">
            <v>2830490</v>
          </cell>
          <cell r="C5069" t="str">
            <v>便槽･(既製品)</v>
          </cell>
          <cell r="E5069" t="str">
            <v>φ980mm×高さ1,435mm･12人用</v>
          </cell>
          <cell r="G5069" t="str">
            <v>基</v>
          </cell>
          <cell r="H5069">
            <v>100500</v>
          </cell>
          <cell r="I5069" t="str">
            <v>標準書〔Ⅰ〕-</v>
          </cell>
          <cell r="J5069">
            <v>383</v>
          </cell>
        </row>
        <row r="5070">
          <cell r="B5070">
            <v>2830500</v>
          </cell>
          <cell r="C5070" t="str">
            <v>ｺﾝｸﾘｰﾄ便槽</v>
          </cell>
          <cell r="E5070" t="str">
            <v>1,820mm×910mm×高さ910mm･現場打</v>
          </cell>
          <cell r="G5070" t="str">
            <v>ヶ所</v>
          </cell>
          <cell r="H5070">
            <v>139300</v>
          </cell>
          <cell r="I5070" t="str">
            <v>標準書〔Ⅰ〕-</v>
          </cell>
          <cell r="J5070">
            <v>383</v>
          </cell>
        </row>
        <row r="5071">
          <cell r="B5071">
            <v>2830510</v>
          </cell>
          <cell r="C5071" t="str">
            <v>ｺﾝｸﾘｰﾄ便槽</v>
          </cell>
          <cell r="E5071" t="str">
            <v>1,820mm×1,820mm×高さ910mm･現場打</v>
          </cell>
          <cell r="G5071" t="str">
            <v>ヶ所</v>
          </cell>
          <cell r="H5071">
            <v>195300</v>
          </cell>
          <cell r="I5071" t="str">
            <v>標準書〔Ⅰ〕-</v>
          </cell>
          <cell r="J5071">
            <v>383</v>
          </cell>
        </row>
        <row r="5072">
          <cell r="B5072">
            <v>2830520</v>
          </cell>
          <cell r="C5072" t="str">
            <v>排臭ﾌｧﾝ･(電動換気)</v>
          </cell>
          <cell r="E5072" t="str">
            <v>φ100mm･硬質塩ﾋﾞ管</v>
          </cell>
          <cell r="G5072" t="str">
            <v>ヶ所</v>
          </cell>
          <cell r="H5072">
            <v>16900</v>
          </cell>
          <cell r="I5072" t="str">
            <v>標準書〔Ⅰ〕-</v>
          </cell>
          <cell r="J5072">
            <v>383</v>
          </cell>
        </row>
        <row r="5073">
          <cell r="B5073">
            <v>2830530</v>
          </cell>
          <cell r="C5073" t="str">
            <v>排臭ﾌｧﾝ･(自然換気)</v>
          </cell>
          <cell r="E5073" t="str">
            <v>φ100mm･硬質塩ﾋﾞ管</v>
          </cell>
          <cell r="G5073" t="str">
            <v>ヶ所</v>
          </cell>
          <cell r="H5073">
            <v>10300</v>
          </cell>
          <cell r="I5073" t="str">
            <v>標準書〔Ⅰ〕-</v>
          </cell>
          <cell r="J5073">
            <v>383</v>
          </cell>
        </row>
        <row r="5074">
          <cell r="B5074">
            <v>2830540</v>
          </cell>
          <cell r="C5074" t="str">
            <v>ﾀｵﾙ掛</v>
          </cell>
          <cell r="E5074" t="str">
            <v>485mm×64mm×35mm(φ14mm)</v>
          </cell>
          <cell r="G5074" t="str">
            <v>ヶ所</v>
          </cell>
          <cell r="H5074">
            <v>7690</v>
          </cell>
          <cell r="I5074" t="str">
            <v>標準書〔Ⅰ〕-</v>
          </cell>
          <cell r="J5074">
            <v>383</v>
          </cell>
        </row>
        <row r="5075">
          <cell r="B5075">
            <v>2830550</v>
          </cell>
          <cell r="C5075" t="str">
            <v>化粧鏡</v>
          </cell>
          <cell r="E5075" t="str">
            <v>350mm×450mm×厚5mm･防錆</v>
          </cell>
          <cell r="G5075" t="str">
            <v>ヶ所</v>
          </cell>
          <cell r="H5075">
            <v>9810</v>
          </cell>
          <cell r="I5075" t="str">
            <v>標準書〔Ⅰ〕-</v>
          </cell>
          <cell r="J5075">
            <v>383</v>
          </cell>
        </row>
        <row r="5076">
          <cell r="B5076">
            <v>2830560</v>
          </cell>
          <cell r="C5076" t="str">
            <v>鋳鉄製ﾏﾝﾎｰﾙ</v>
          </cell>
          <cell r="E5076" t="str">
            <v>φ350mm</v>
          </cell>
          <cell r="G5076" t="str">
            <v>ヶ所</v>
          </cell>
          <cell r="H5076">
            <v>20700</v>
          </cell>
          <cell r="I5076" t="str">
            <v>標準書〔Ⅰ〕-</v>
          </cell>
          <cell r="J5076">
            <v>383</v>
          </cell>
        </row>
        <row r="5077">
          <cell r="B5077">
            <v>2830570</v>
          </cell>
          <cell r="C5077" t="str">
            <v>浄化槽･(送風機等共)</v>
          </cell>
          <cell r="E5077" t="str">
            <v>単独処理槽･(し尿)･5人槽･設置費共</v>
          </cell>
          <cell r="G5077" t="str">
            <v>基</v>
          </cell>
          <cell r="H5077">
            <v>189900</v>
          </cell>
          <cell r="I5077" t="str">
            <v>標準書〔Ⅰ〕-</v>
          </cell>
          <cell r="J5077">
            <v>383</v>
          </cell>
        </row>
        <row r="5078">
          <cell r="B5078">
            <v>2830575</v>
          </cell>
          <cell r="C5078" t="str">
            <v>浄化槽･(送風機等共)</v>
          </cell>
          <cell r="E5078" t="str">
            <v>単独処理槽･(し尿)･6人槽･設置費共</v>
          </cell>
          <cell r="G5078" t="str">
            <v>基</v>
          </cell>
          <cell r="H5078">
            <v>201500</v>
          </cell>
          <cell r="I5078" t="str">
            <v>標準書〔Ⅰ〕-</v>
          </cell>
          <cell r="J5078">
            <v>383</v>
          </cell>
        </row>
        <row r="5079">
          <cell r="B5079">
            <v>2830580</v>
          </cell>
          <cell r="C5079" t="str">
            <v>浄化槽･(送風機等共)</v>
          </cell>
          <cell r="E5079" t="str">
            <v>単独処理槽･(し尿)･7人槽･設置費共</v>
          </cell>
          <cell r="G5079" t="str">
            <v>基</v>
          </cell>
          <cell r="H5079">
            <v>213200</v>
          </cell>
          <cell r="I5079" t="str">
            <v>標準書〔Ⅰ〕-</v>
          </cell>
          <cell r="J5079">
            <v>383</v>
          </cell>
        </row>
        <row r="5080">
          <cell r="B5080">
            <v>2830585</v>
          </cell>
          <cell r="C5080" t="str">
            <v>浄化槽･(送風機等共)</v>
          </cell>
          <cell r="E5080" t="str">
            <v>単独処理槽･(し尿)･8人槽･設置費共</v>
          </cell>
          <cell r="G5080" t="str">
            <v>基</v>
          </cell>
          <cell r="H5080">
            <v>223700</v>
          </cell>
          <cell r="I5080" t="str">
            <v>標準書〔Ⅰ〕-</v>
          </cell>
          <cell r="J5080">
            <v>383</v>
          </cell>
        </row>
        <row r="5081">
          <cell r="B5081">
            <v>2830590</v>
          </cell>
          <cell r="C5081" t="str">
            <v>浄化槽･(送風機等共)</v>
          </cell>
          <cell r="E5081" t="str">
            <v>単独処理槽･(し尿)･10人槽･設置費共</v>
          </cell>
          <cell r="G5081" t="str">
            <v>基</v>
          </cell>
          <cell r="H5081">
            <v>255800</v>
          </cell>
          <cell r="I5081" t="str">
            <v>標準書〔Ⅰ〕-</v>
          </cell>
          <cell r="J5081">
            <v>383</v>
          </cell>
        </row>
        <row r="5082">
          <cell r="B5082">
            <v>2830600</v>
          </cell>
          <cell r="C5082" t="str">
            <v>浄化槽･(送風機等共)</v>
          </cell>
          <cell r="E5082" t="str">
            <v>単独処理槽･(し尿)･16人槽･設置費共</v>
          </cell>
          <cell r="G5082" t="str">
            <v>基</v>
          </cell>
          <cell r="H5082">
            <v>329700</v>
          </cell>
          <cell r="I5082" t="str">
            <v>標準書〔Ⅰ〕-</v>
          </cell>
          <cell r="J5082">
            <v>383</v>
          </cell>
        </row>
        <row r="5083">
          <cell r="B5083">
            <v>2830605</v>
          </cell>
          <cell r="C5083" t="str">
            <v>浄化槽･(送風機等共)</v>
          </cell>
          <cell r="E5083" t="str">
            <v>単独処理槽･(し尿)･21人槽･設置費共</v>
          </cell>
          <cell r="G5083" t="str">
            <v>基</v>
          </cell>
          <cell r="H5083">
            <v>401300</v>
          </cell>
          <cell r="I5083" t="str">
            <v>標準書〔Ⅰ〕-</v>
          </cell>
          <cell r="J5083">
            <v>383</v>
          </cell>
        </row>
        <row r="5084">
          <cell r="B5084">
            <v>2830610</v>
          </cell>
          <cell r="C5084" t="str">
            <v>浄化槽･(送風機等共)</v>
          </cell>
          <cell r="E5084" t="str">
            <v>単独処理槽･(し尿)･25人槽･設置費共</v>
          </cell>
          <cell r="G5084" t="str">
            <v>基</v>
          </cell>
          <cell r="H5084">
            <v>472300</v>
          </cell>
          <cell r="I5084" t="str">
            <v>標準書〔Ⅰ〕-</v>
          </cell>
          <cell r="J5084">
            <v>383</v>
          </cell>
        </row>
        <row r="5085">
          <cell r="B5085">
            <v>2830620</v>
          </cell>
          <cell r="C5085" t="str">
            <v>浄化槽･(送風機等共)</v>
          </cell>
          <cell r="E5085" t="str">
            <v>単独処理槽･(し尿)･30人槽･設置費共</v>
          </cell>
          <cell r="G5085" t="str">
            <v>基</v>
          </cell>
          <cell r="H5085">
            <v>554800</v>
          </cell>
          <cell r="I5085" t="str">
            <v>標準書〔Ⅰ〕-</v>
          </cell>
          <cell r="J5085">
            <v>383</v>
          </cell>
        </row>
        <row r="5086">
          <cell r="B5086">
            <v>2830630</v>
          </cell>
          <cell r="C5086" t="str">
            <v>浄化槽･(送風機等共)</v>
          </cell>
          <cell r="E5086" t="str">
            <v>単独処理槽･(し尿)･35人槽･設置費共</v>
          </cell>
          <cell r="G5086" t="str">
            <v>基</v>
          </cell>
          <cell r="H5086">
            <v>625800</v>
          </cell>
          <cell r="I5086" t="str">
            <v>標準書〔Ⅰ〕-</v>
          </cell>
          <cell r="J5086">
            <v>383</v>
          </cell>
        </row>
        <row r="5087">
          <cell r="B5087">
            <v>2830640</v>
          </cell>
          <cell r="C5087" t="str">
            <v>浄化槽･(送風機等共)</v>
          </cell>
          <cell r="E5087" t="str">
            <v>単独処理槽･(し尿)･40人槽･設置費共</v>
          </cell>
          <cell r="G5087" t="str">
            <v>基</v>
          </cell>
          <cell r="H5087">
            <v>693900</v>
          </cell>
          <cell r="I5087" t="str">
            <v>標準書〔Ⅰ〕-</v>
          </cell>
          <cell r="J5087">
            <v>383</v>
          </cell>
        </row>
        <row r="5088">
          <cell r="B5088">
            <v>2830650</v>
          </cell>
          <cell r="C5088" t="str">
            <v>浄化槽･(送風機等共)</v>
          </cell>
          <cell r="E5088" t="str">
            <v>単独処理槽･(し尿)･45人槽･設置費共</v>
          </cell>
          <cell r="G5088" t="str">
            <v>基</v>
          </cell>
          <cell r="H5088">
            <v>781900</v>
          </cell>
          <cell r="I5088" t="str">
            <v>標準書〔Ⅰ〕-</v>
          </cell>
          <cell r="J5088">
            <v>383</v>
          </cell>
        </row>
        <row r="5089">
          <cell r="B5089">
            <v>2830660</v>
          </cell>
          <cell r="C5089" t="str">
            <v>浄化槽･(送風機等共)</v>
          </cell>
          <cell r="E5089" t="str">
            <v>単独処理槽･(し尿)･50人槽･設置費共</v>
          </cell>
          <cell r="G5089" t="str">
            <v>基</v>
          </cell>
          <cell r="H5089">
            <v>871700</v>
          </cell>
          <cell r="I5089" t="str">
            <v>標準書〔Ⅰ〕-</v>
          </cell>
          <cell r="J5089">
            <v>383</v>
          </cell>
        </row>
        <row r="5090">
          <cell r="B5090">
            <v>2850010</v>
          </cell>
          <cell r="C5090" t="str">
            <v>窓用ﾀﾃ型･ｴｱｺﾝ</v>
          </cell>
          <cell r="E5090" t="str">
            <v>冷房専用･能力1.4～1.6kw</v>
          </cell>
          <cell r="G5090" t="str">
            <v>台</v>
          </cell>
          <cell r="H5090">
            <v>52100</v>
          </cell>
          <cell r="I5090" t="str">
            <v>標準書〔Ⅰ〕-</v>
          </cell>
          <cell r="J5090">
            <v>384</v>
          </cell>
        </row>
        <row r="5091">
          <cell r="B5091">
            <v>2850020</v>
          </cell>
          <cell r="C5091" t="str">
            <v>窓用ﾀﾃ型･ｴｱｺﾝ</v>
          </cell>
          <cell r="E5091" t="str">
            <v>冷房専用･能力1.6～1.8kw</v>
          </cell>
          <cell r="G5091" t="str">
            <v>台</v>
          </cell>
          <cell r="H5091">
            <v>58500</v>
          </cell>
          <cell r="I5091" t="str">
            <v>標準書〔Ⅰ〕-</v>
          </cell>
          <cell r="J5091">
            <v>384</v>
          </cell>
        </row>
        <row r="5092">
          <cell r="B5092">
            <v>2850030</v>
          </cell>
          <cell r="C5092" t="str">
            <v>ｾﾊﾟﾚｰﾄ型･ｴｱｺﾝ</v>
          </cell>
          <cell r="E5092" t="str">
            <v>暖冷房除湿型･冷房能力2.2kw</v>
          </cell>
          <cell r="G5092" t="str">
            <v>台</v>
          </cell>
          <cell r="H5092">
            <v>215900</v>
          </cell>
          <cell r="I5092" t="str">
            <v>標準書〔Ⅰ〕-</v>
          </cell>
          <cell r="J5092">
            <v>384</v>
          </cell>
        </row>
        <row r="5093">
          <cell r="B5093">
            <v>2850040</v>
          </cell>
          <cell r="C5093" t="str">
            <v>ｾﾊﾟﾚｰﾄ型･ｴｱｺﾝ</v>
          </cell>
          <cell r="E5093" t="str">
            <v>暖冷房除湿型･冷房能力2.5kw</v>
          </cell>
          <cell r="G5093" t="str">
            <v>台</v>
          </cell>
          <cell r="H5093">
            <v>239900</v>
          </cell>
          <cell r="I5093" t="str">
            <v>標準書〔Ⅰ〕-</v>
          </cell>
          <cell r="J5093">
            <v>384</v>
          </cell>
        </row>
        <row r="5094">
          <cell r="B5094">
            <v>2850050</v>
          </cell>
          <cell r="C5094" t="str">
            <v>ｾﾊﾟﾚｰﾄ型･ｴｱｺﾝ</v>
          </cell>
          <cell r="E5094" t="str">
            <v>暖冷房除湿型･冷房能力2.8kw</v>
          </cell>
          <cell r="G5094" t="str">
            <v>台</v>
          </cell>
          <cell r="H5094">
            <v>265700</v>
          </cell>
          <cell r="I5094" t="str">
            <v>標準書〔Ⅰ〕-</v>
          </cell>
          <cell r="J5094">
            <v>384</v>
          </cell>
        </row>
        <row r="5095">
          <cell r="B5095">
            <v>2850060</v>
          </cell>
          <cell r="C5095" t="str">
            <v>ｾﾊﾟﾚｰﾄ型･ｴｱｺﾝ</v>
          </cell>
          <cell r="E5095" t="str">
            <v>暖冷房除湿型･冷房能力3.2kw</v>
          </cell>
          <cell r="G5095" t="str">
            <v>台</v>
          </cell>
          <cell r="H5095">
            <v>297700</v>
          </cell>
          <cell r="I5095" t="str">
            <v>標準書〔Ⅰ〕-</v>
          </cell>
          <cell r="J5095">
            <v>384</v>
          </cell>
        </row>
        <row r="5096">
          <cell r="B5096">
            <v>2850070</v>
          </cell>
          <cell r="C5096" t="str">
            <v>ｾﾊﾟﾚｰﾄ型･ｴｱｺﾝ</v>
          </cell>
          <cell r="E5096" t="str">
            <v>暖冷房除湿型･冷房能力4.0kw</v>
          </cell>
          <cell r="G5096" t="str">
            <v>台</v>
          </cell>
          <cell r="H5096">
            <v>323700</v>
          </cell>
          <cell r="I5096" t="str">
            <v>標準書〔Ⅰ〕-</v>
          </cell>
          <cell r="J5096">
            <v>384</v>
          </cell>
        </row>
        <row r="5097">
          <cell r="B5097">
            <v>2850080</v>
          </cell>
          <cell r="C5097" t="str">
            <v>ｾﾊﾟﾚｰﾄ型･ｴｱｺﾝ</v>
          </cell>
          <cell r="E5097" t="str">
            <v>暖冷房除湿型･冷房能力4.5kw</v>
          </cell>
          <cell r="G5097" t="str">
            <v>台</v>
          </cell>
          <cell r="H5097">
            <v>396900</v>
          </cell>
          <cell r="I5097" t="str">
            <v>標準書〔Ⅰ〕-</v>
          </cell>
          <cell r="J5097">
            <v>384</v>
          </cell>
        </row>
        <row r="5098">
          <cell r="B5098">
            <v>2850090</v>
          </cell>
          <cell r="C5098" t="str">
            <v>ｾﾊﾟﾚｰﾄ型･ｴｱｺﾝ</v>
          </cell>
          <cell r="E5098" t="str">
            <v>暖冷房除湿型･冷房能力5.0kw</v>
          </cell>
          <cell r="G5098" t="str">
            <v>台</v>
          </cell>
          <cell r="H5098">
            <v>428500</v>
          </cell>
          <cell r="I5098" t="str">
            <v>標準書〔Ⅰ〕-</v>
          </cell>
          <cell r="J5098">
            <v>384</v>
          </cell>
        </row>
        <row r="5099">
          <cell r="B5099">
            <v>2850100</v>
          </cell>
          <cell r="C5099" t="str">
            <v>ｾﾊﾟﾚｰﾄ型･ｴｱｺﾝ</v>
          </cell>
          <cell r="E5099" t="str">
            <v>暖冷房除湿型･冷房能力6.3kw</v>
          </cell>
          <cell r="G5099" t="str">
            <v>台</v>
          </cell>
          <cell r="H5099">
            <v>508500</v>
          </cell>
          <cell r="I5099" t="str">
            <v>標準書〔Ⅰ〕-</v>
          </cell>
          <cell r="J5099">
            <v>384</v>
          </cell>
        </row>
        <row r="5100">
          <cell r="B5100">
            <v>2850110</v>
          </cell>
          <cell r="C5100" t="str">
            <v>ｾﾊﾟﾚｰﾄ型･ｴｱｺﾝ</v>
          </cell>
          <cell r="E5100" t="str">
            <v>暖冷房除湿型･冷房能力7.1kw</v>
          </cell>
          <cell r="G5100" t="str">
            <v>台</v>
          </cell>
          <cell r="H5100">
            <v>566100</v>
          </cell>
          <cell r="I5100" t="str">
            <v>標準書〔Ⅰ〕-</v>
          </cell>
          <cell r="J5100">
            <v>384</v>
          </cell>
        </row>
        <row r="5101">
          <cell r="B5101">
            <v>2850120</v>
          </cell>
          <cell r="C5101" t="str">
            <v>ﾊﾟｯｹｰｼﾞ型･ｴｱｺﾝ</v>
          </cell>
          <cell r="E5101" t="str">
            <v>空冷式･圧縮機出力3.75kw･冷房能力12.5kw･(設置費のみ)</v>
          </cell>
          <cell r="G5101" t="str">
            <v>台</v>
          </cell>
          <cell r="H5101">
            <v>25700</v>
          </cell>
          <cell r="I5101" t="str">
            <v>標準書〔Ⅰ〕-</v>
          </cell>
          <cell r="J5101">
            <v>384</v>
          </cell>
        </row>
        <row r="5102">
          <cell r="B5102">
            <v>2850130</v>
          </cell>
          <cell r="C5102" t="str">
            <v>ﾊﾟｯｹｰｼﾞ型･ｴｱｺﾝ</v>
          </cell>
          <cell r="E5102" t="str">
            <v>空冷式･圧縮機出力5.5kw･冷房能力18.0kw･(設置費のみ)</v>
          </cell>
          <cell r="G5102" t="str">
            <v>台</v>
          </cell>
          <cell r="H5102">
            <v>36300</v>
          </cell>
          <cell r="I5102" t="str">
            <v>標準書〔Ⅰ〕-</v>
          </cell>
          <cell r="J5102">
            <v>384</v>
          </cell>
        </row>
        <row r="5103">
          <cell r="B5103">
            <v>2850140</v>
          </cell>
          <cell r="C5103" t="str">
            <v>ﾊﾟｯｹｰｼﾞ型･ｴｱｺﾝ</v>
          </cell>
          <cell r="E5103" t="str">
            <v>空冷式･圧縮機出力7.5kw･冷房能力25.0kw･(設置費のみ)</v>
          </cell>
          <cell r="G5103" t="str">
            <v>台</v>
          </cell>
          <cell r="H5103">
            <v>44600</v>
          </cell>
          <cell r="I5103" t="str">
            <v>標準書〔Ⅰ〕-</v>
          </cell>
          <cell r="J5103">
            <v>384</v>
          </cell>
        </row>
        <row r="5104">
          <cell r="B5104">
            <v>2850150</v>
          </cell>
          <cell r="C5104" t="str">
            <v>ﾊﾟｯｹｰｼﾞ型･ｴｱｺﾝ</v>
          </cell>
          <cell r="E5104" t="str">
            <v>水冷式･圧縮機出力3.75kw･冷房能力14.0kw･(設置費のみ)</v>
          </cell>
          <cell r="G5104" t="str">
            <v>台</v>
          </cell>
          <cell r="H5104">
            <v>37700</v>
          </cell>
          <cell r="I5104" t="str">
            <v>標準書〔Ⅰ〕-</v>
          </cell>
          <cell r="J5104">
            <v>384</v>
          </cell>
        </row>
        <row r="5105">
          <cell r="B5105">
            <v>2850160</v>
          </cell>
          <cell r="C5105" t="str">
            <v>ﾊﾟｯｹｰｼﾞ型･ｴｱｺﾝ</v>
          </cell>
          <cell r="E5105" t="str">
            <v>水冷式･圧縮機出力5.5kw･冷房能力22.4kw･(設置費のみ)</v>
          </cell>
          <cell r="G5105" t="str">
            <v>台</v>
          </cell>
          <cell r="H5105">
            <v>43600</v>
          </cell>
          <cell r="I5105" t="str">
            <v>標準書〔Ⅰ〕-</v>
          </cell>
          <cell r="J5105">
            <v>384</v>
          </cell>
        </row>
        <row r="5106">
          <cell r="B5106">
            <v>2850170</v>
          </cell>
          <cell r="C5106" t="str">
            <v>ﾊﾟｯｹｰｼﾞ型･ｴｱｺﾝ</v>
          </cell>
          <cell r="E5106" t="str">
            <v>水冷式･圧縮機出力7.5kw･冷房能力28.0kw･(設置費のみ)</v>
          </cell>
          <cell r="G5106" t="str">
            <v>台</v>
          </cell>
          <cell r="H5106">
            <v>48600</v>
          </cell>
          <cell r="I5106" t="str">
            <v>標準書〔Ⅰ〕-</v>
          </cell>
          <cell r="J5106">
            <v>384</v>
          </cell>
        </row>
        <row r="5107">
          <cell r="B5107">
            <v>2850180</v>
          </cell>
          <cell r="C5107" t="str">
            <v>ﾊﾟｯｹｰｼﾞ型･ｴｱｺﾝ</v>
          </cell>
          <cell r="E5107" t="str">
            <v>水冷式･圧縮機出力5.5kw×2･冷房能力45.0kw･(設置費のみ)</v>
          </cell>
          <cell r="G5107" t="str">
            <v>台</v>
          </cell>
          <cell r="H5107">
            <v>63400</v>
          </cell>
          <cell r="I5107" t="str">
            <v>標準書〔Ⅰ〕-</v>
          </cell>
          <cell r="J5107">
            <v>384</v>
          </cell>
        </row>
        <row r="5108">
          <cell r="B5108">
            <v>2850190</v>
          </cell>
          <cell r="C5108" t="str">
            <v>ﾊﾟｯｹｰｼﾞ型･ｴｱｺﾝ</v>
          </cell>
          <cell r="E5108" t="str">
            <v>水冷式･圧縮機出力7.5kw×2･冷房能力56.0kw･(設置費のみ)</v>
          </cell>
          <cell r="G5108" t="str">
            <v>台</v>
          </cell>
          <cell r="H5108">
            <v>72400</v>
          </cell>
          <cell r="I5108" t="str">
            <v>標準書〔Ⅰ〕-</v>
          </cell>
          <cell r="J5108">
            <v>384</v>
          </cell>
        </row>
        <row r="5109">
          <cell r="B5109">
            <v>2850200</v>
          </cell>
          <cell r="C5109" t="str">
            <v>天井ｶｾｯﾄ型ｴｱｺﾝ</v>
          </cell>
          <cell r="E5109" t="str">
            <v>能力（冷）2.8kw （暖）4.0kw･1方向</v>
          </cell>
          <cell r="G5109" t="str">
            <v>台</v>
          </cell>
          <cell r="H5109">
            <v>369400</v>
          </cell>
          <cell r="I5109" t="str">
            <v>標準書〔Ⅰ〕-</v>
          </cell>
          <cell r="J5109">
            <v>384</v>
          </cell>
        </row>
        <row r="5110">
          <cell r="B5110">
            <v>2850210</v>
          </cell>
          <cell r="C5110" t="str">
            <v>天井ｶｾｯﾄ型ｴｱｺﾝ</v>
          </cell>
          <cell r="E5110" t="str">
            <v>能力（冷）3.2kw （暖）4.5kw･2方向</v>
          </cell>
          <cell r="G5110" t="str">
            <v>台</v>
          </cell>
          <cell r="H5110">
            <v>458700</v>
          </cell>
          <cell r="I5110" t="str">
            <v>標準書〔Ⅰ〕-</v>
          </cell>
          <cell r="J5110">
            <v>384</v>
          </cell>
        </row>
        <row r="5111">
          <cell r="B5111">
            <v>2850220</v>
          </cell>
          <cell r="C5111" t="str">
            <v>天井ｶｾｯﾄ型ｴｱｺﾝ</v>
          </cell>
          <cell r="E5111" t="str">
            <v>能力（冷）3.6kw （暖）4.0kw･4方向</v>
          </cell>
          <cell r="G5111" t="str">
            <v>台</v>
          </cell>
          <cell r="H5111">
            <v>414700</v>
          </cell>
          <cell r="I5111" t="str">
            <v>標準書〔Ⅰ〕-</v>
          </cell>
          <cell r="J5111">
            <v>384</v>
          </cell>
        </row>
        <row r="5112">
          <cell r="B5112">
            <v>2850230</v>
          </cell>
          <cell r="C5112" t="str">
            <v>天井ｶｾｯﾄ型ｴｱｺﾝ</v>
          </cell>
          <cell r="E5112" t="str">
            <v>能力（冷）4.5kw （暖）5.0kw･4方向</v>
          </cell>
          <cell r="G5112" t="str">
            <v>台</v>
          </cell>
          <cell r="H5112">
            <v>458100</v>
          </cell>
          <cell r="I5112" t="str">
            <v>標準書〔Ⅰ〕-</v>
          </cell>
          <cell r="J5112">
            <v>384</v>
          </cell>
        </row>
        <row r="5113">
          <cell r="B5113">
            <v>2850240</v>
          </cell>
          <cell r="C5113" t="str">
            <v>天井ｶｾｯﾄ型ｴｱｺﾝ</v>
          </cell>
          <cell r="E5113" t="str">
            <v>能力（冷）5.6kw （暖）6.3kw･4方向</v>
          </cell>
          <cell r="G5113" t="str">
            <v>台</v>
          </cell>
          <cell r="H5113">
            <v>497300</v>
          </cell>
          <cell r="I5113" t="str">
            <v>標準書〔Ⅰ〕-</v>
          </cell>
          <cell r="J5113">
            <v>384</v>
          </cell>
        </row>
        <row r="5114">
          <cell r="B5114">
            <v>2850250</v>
          </cell>
          <cell r="C5114" t="str">
            <v>天井ｶｾｯﾄ型ｴｱｺﾝ</v>
          </cell>
          <cell r="E5114" t="str">
            <v>能力（冷）7.1kw （暖）8.0kw･4方向</v>
          </cell>
          <cell r="G5114" t="str">
            <v>台</v>
          </cell>
          <cell r="H5114">
            <v>537300</v>
          </cell>
          <cell r="I5114" t="str">
            <v>標準書〔Ⅰ〕-</v>
          </cell>
          <cell r="J5114">
            <v>384</v>
          </cell>
        </row>
        <row r="5115">
          <cell r="B5115">
            <v>2850260</v>
          </cell>
          <cell r="C5115" t="str">
            <v>天井ｶｾｯﾄ型ｴｱｺﾝ</v>
          </cell>
          <cell r="E5115" t="str">
            <v>能力（冷）10.0kw （暖）11.2kw･4方向</v>
          </cell>
          <cell r="G5115" t="str">
            <v>台</v>
          </cell>
          <cell r="H5115">
            <v>612900</v>
          </cell>
          <cell r="I5115" t="str">
            <v>標準書〔Ⅰ〕-</v>
          </cell>
          <cell r="J5115">
            <v>384</v>
          </cell>
        </row>
        <row r="5116">
          <cell r="B5116">
            <v>2850270</v>
          </cell>
          <cell r="C5116" t="str">
            <v>天井ｶｾｯﾄ型ｴｱｺﾝ</v>
          </cell>
          <cell r="E5116" t="str">
            <v>能力（冷）14.0kw （暖）16.0kw･4方向</v>
          </cell>
          <cell r="G5116" t="str">
            <v>台</v>
          </cell>
          <cell r="H5116">
            <v>749700</v>
          </cell>
          <cell r="I5116" t="str">
            <v>標準書〔Ⅰ〕-</v>
          </cell>
          <cell r="J5116">
            <v>384</v>
          </cell>
        </row>
        <row r="5117">
          <cell r="B5117">
            <v>2850280</v>
          </cell>
          <cell r="C5117" t="str">
            <v>天井吊下げ型ｴｱｺﾝ</v>
          </cell>
          <cell r="E5117" t="str">
            <v>能力（冷）3.6kw （暖）4.0kw</v>
          </cell>
          <cell r="G5117" t="str">
            <v>台</v>
          </cell>
          <cell r="H5117">
            <v>332400</v>
          </cell>
          <cell r="I5117" t="str">
            <v>標準書〔Ⅰ〕-</v>
          </cell>
          <cell r="J5117">
            <v>384</v>
          </cell>
        </row>
        <row r="5118">
          <cell r="B5118">
            <v>2850290</v>
          </cell>
          <cell r="C5118" t="str">
            <v>天井吊下げ型ｴｱｺﾝ</v>
          </cell>
          <cell r="E5118" t="str">
            <v>能力（冷）4.5kw （暖）5.0kw</v>
          </cell>
          <cell r="G5118" t="str">
            <v>台</v>
          </cell>
          <cell r="H5118">
            <v>396400</v>
          </cell>
          <cell r="I5118" t="str">
            <v>標準書〔Ⅰ〕-</v>
          </cell>
          <cell r="J5118">
            <v>384</v>
          </cell>
        </row>
        <row r="5119">
          <cell r="B5119">
            <v>2850300</v>
          </cell>
          <cell r="C5119" t="str">
            <v>天井吊下げ型ｴｱｺﾝ</v>
          </cell>
          <cell r="E5119" t="str">
            <v>能力（冷）5.6kw （暖）6.3kw</v>
          </cell>
          <cell r="G5119" t="str">
            <v>台</v>
          </cell>
          <cell r="H5119">
            <v>436100</v>
          </cell>
          <cell r="I5119" t="str">
            <v>標準書〔Ⅰ〕-</v>
          </cell>
          <cell r="J5119">
            <v>384</v>
          </cell>
        </row>
        <row r="5120">
          <cell r="B5120">
            <v>2850310</v>
          </cell>
          <cell r="C5120" t="str">
            <v>天井吊下げ型ｴｱｺﾝ</v>
          </cell>
          <cell r="E5120" t="str">
            <v>能力（冷）7.1kw （暖）8.0kw</v>
          </cell>
          <cell r="G5120" t="str">
            <v>台</v>
          </cell>
          <cell r="H5120">
            <v>472100</v>
          </cell>
          <cell r="I5120" t="str">
            <v>標準書〔Ⅰ〕-</v>
          </cell>
          <cell r="J5120">
            <v>384</v>
          </cell>
        </row>
        <row r="5121">
          <cell r="B5121">
            <v>2850320</v>
          </cell>
          <cell r="C5121" t="str">
            <v>天井吊下げ型ｴｱｺﾝ</v>
          </cell>
          <cell r="E5121" t="str">
            <v>能力（冷）10.0kw （暖）11.2kw</v>
          </cell>
          <cell r="G5121" t="str">
            <v>台</v>
          </cell>
          <cell r="H5121">
            <v>539500</v>
          </cell>
          <cell r="I5121" t="str">
            <v>標準書〔Ⅰ〕-</v>
          </cell>
          <cell r="J5121">
            <v>384</v>
          </cell>
        </row>
        <row r="5122">
          <cell r="B5122">
            <v>2850330</v>
          </cell>
          <cell r="C5122" t="str">
            <v>天井吊下げ型ｴｱｺﾝ</v>
          </cell>
          <cell r="E5122" t="str">
            <v>能力（冷）12.5kw （暖）14.0kw</v>
          </cell>
          <cell r="G5122" t="str">
            <v>台</v>
          </cell>
          <cell r="H5122">
            <v>622700</v>
          </cell>
          <cell r="I5122" t="str">
            <v>標準書〔Ⅰ〕-</v>
          </cell>
          <cell r="J5122">
            <v>384</v>
          </cell>
        </row>
        <row r="5123">
          <cell r="B5123">
            <v>2850340</v>
          </cell>
          <cell r="C5123" t="str">
            <v>天井吊下げ型ｴｱｺﾝ</v>
          </cell>
          <cell r="E5123" t="str">
            <v>能力（冷）14.0kw （暖）16.0kw</v>
          </cell>
          <cell r="G5123" t="str">
            <v>台</v>
          </cell>
          <cell r="H5123">
            <v>672500</v>
          </cell>
          <cell r="I5123" t="str">
            <v>標準書〔Ⅰ〕-</v>
          </cell>
          <cell r="J5123">
            <v>384</v>
          </cell>
        </row>
        <row r="5124">
          <cell r="B5124">
            <v>2850350</v>
          </cell>
          <cell r="C5124" t="str">
            <v>温風暖房機</v>
          </cell>
          <cell r="E5124" t="str">
            <v>FF式･石油･暖房能力最大3.8kw･ﾀﾝｸ屋外置別途</v>
          </cell>
          <cell r="G5124" t="str">
            <v>台</v>
          </cell>
          <cell r="H5124">
            <v>134700</v>
          </cell>
          <cell r="I5124" t="str">
            <v>標準書〔Ⅰ〕-</v>
          </cell>
          <cell r="J5124">
            <v>384</v>
          </cell>
        </row>
        <row r="5125">
          <cell r="B5125">
            <v>2850360</v>
          </cell>
          <cell r="C5125" t="str">
            <v>温風暖房機</v>
          </cell>
          <cell r="E5125" t="str">
            <v>FF式･石油･暖房能力最大4.8kw･ﾀﾝｸ屋外置別途</v>
          </cell>
          <cell r="G5125" t="str">
            <v>台</v>
          </cell>
          <cell r="H5125">
            <v>155500</v>
          </cell>
          <cell r="I5125" t="str">
            <v>標準書〔Ⅰ〕-</v>
          </cell>
          <cell r="J5125">
            <v>384</v>
          </cell>
        </row>
        <row r="5126">
          <cell r="B5126">
            <v>2850370</v>
          </cell>
          <cell r="C5126" t="str">
            <v>温風暖房機</v>
          </cell>
          <cell r="E5126" t="str">
            <v>FF式･石油･暖房能力最大6.3kw･ﾀﾝｸ屋外置別途</v>
          </cell>
          <cell r="G5126" t="str">
            <v>台</v>
          </cell>
          <cell r="H5126">
            <v>180700</v>
          </cell>
          <cell r="I5126" t="str">
            <v>標準書〔Ⅰ〕-</v>
          </cell>
          <cell r="J5126">
            <v>384</v>
          </cell>
        </row>
        <row r="5127">
          <cell r="B5127">
            <v>2850380</v>
          </cell>
          <cell r="C5127" t="str">
            <v>温風暖房機</v>
          </cell>
          <cell r="E5127" t="str">
            <v>FF式･石油･暖房能力最大11.0kw･ﾀﾝｸ屋外置別途</v>
          </cell>
          <cell r="G5127" t="str">
            <v>台</v>
          </cell>
          <cell r="H5127">
            <v>228700</v>
          </cell>
          <cell r="I5127" t="str">
            <v>標準書〔Ⅰ〕-</v>
          </cell>
          <cell r="J5127">
            <v>384</v>
          </cell>
        </row>
        <row r="5128">
          <cell r="B5128">
            <v>2850390</v>
          </cell>
          <cell r="C5128" t="str">
            <v>温風暖房機</v>
          </cell>
          <cell r="E5128" t="str">
            <v>FF式･石油･暖房能力最大29.1kw･ﾀﾝｸ屋外置別途</v>
          </cell>
          <cell r="G5128" t="str">
            <v>台</v>
          </cell>
          <cell r="H5128">
            <v>591700</v>
          </cell>
          <cell r="I5128" t="str">
            <v>標準書〔Ⅰ〕-</v>
          </cell>
          <cell r="J5128">
            <v>384</v>
          </cell>
        </row>
        <row r="5129">
          <cell r="B5129">
            <v>2850400</v>
          </cell>
          <cell r="C5129" t="str">
            <v>灯油ﾀﾝｸ設備</v>
          </cell>
          <cell r="E5129" t="str">
            <v>ﾀﾝｸ容量40㍑･基礎無</v>
          </cell>
          <cell r="G5129" t="str">
            <v>台</v>
          </cell>
          <cell r="H5129">
            <v>18500</v>
          </cell>
          <cell r="I5129" t="str">
            <v>標準書〔Ⅰ〕-</v>
          </cell>
          <cell r="J5129">
            <v>384</v>
          </cell>
        </row>
        <row r="5130">
          <cell r="B5130">
            <v>2850410</v>
          </cell>
          <cell r="C5130" t="str">
            <v>灯油ﾀﾝｸ設備</v>
          </cell>
          <cell r="E5130" t="str">
            <v>ﾀﾝｸ容量90㍑･基礎付</v>
          </cell>
          <cell r="G5130" t="str">
            <v>台</v>
          </cell>
          <cell r="H5130">
            <v>40600</v>
          </cell>
          <cell r="I5130" t="str">
            <v>標準書〔Ⅰ〕-</v>
          </cell>
          <cell r="J5130">
            <v>384</v>
          </cell>
        </row>
        <row r="5131">
          <cell r="B5131">
            <v>2850420</v>
          </cell>
          <cell r="C5131" t="str">
            <v>灯油ﾀﾝｸ設備</v>
          </cell>
          <cell r="E5131" t="str">
            <v>ﾀﾝｸ容量90㍑･基礎無</v>
          </cell>
          <cell r="G5131" t="str">
            <v>台</v>
          </cell>
          <cell r="H5131">
            <v>27400</v>
          </cell>
          <cell r="I5131" t="str">
            <v>標準書〔Ⅰ〕-</v>
          </cell>
          <cell r="J5131">
            <v>384</v>
          </cell>
        </row>
        <row r="5132">
          <cell r="B5132">
            <v>2850430</v>
          </cell>
          <cell r="C5132" t="str">
            <v>灯油ﾀﾝｸ設備</v>
          </cell>
          <cell r="E5132" t="str">
            <v>ﾀﾝｸ容量200㍑･基礎付</v>
          </cell>
          <cell r="G5132" t="str">
            <v>台</v>
          </cell>
          <cell r="H5132">
            <v>71500</v>
          </cell>
          <cell r="I5132" t="str">
            <v>標準書〔Ⅰ〕-</v>
          </cell>
          <cell r="J5132">
            <v>384</v>
          </cell>
        </row>
        <row r="5133">
          <cell r="B5133">
            <v>2850440</v>
          </cell>
          <cell r="C5133" t="str">
            <v>灯油ﾀﾝｸ設備</v>
          </cell>
          <cell r="E5133" t="str">
            <v>ﾀﾝｸ容量200㍑･基礎無</v>
          </cell>
          <cell r="G5133" t="str">
            <v>台</v>
          </cell>
          <cell r="H5133">
            <v>46200</v>
          </cell>
          <cell r="I5133" t="str">
            <v>標準書〔Ⅰ〕-</v>
          </cell>
          <cell r="J5133">
            <v>384</v>
          </cell>
        </row>
        <row r="5134">
          <cell r="B5134">
            <v>2850450</v>
          </cell>
          <cell r="C5134" t="str">
            <v>灯油ﾀﾝｸ設備</v>
          </cell>
          <cell r="E5134" t="str">
            <v>ﾀﾝｸ容量490㍑･基礎付</v>
          </cell>
          <cell r="G5134" t="str">
            <v>台</v>
          </cell>
          <cell r="H5134">
            <v>108800</v>
          </cell>
          <cell r="I5134" t="str">
            <v>標準書〔Ⅰ〕-</v>
          </cell>
          <cell r="J5134">
            <v>384</v>
          </cell>
        </row>
        <row r="5135">
          <cell r="B5135">
            <v>2850460</v>
          </cell>
          <cell r="C5135" t="str">
            <v>灯油ﾀﾝｸ設備</v>
          </cell>
          <cell r="E5135" t="str">
            <v>ﾀﾝｸ容量490㍑･基礎無</v>
          </cell>
          <cell r="G5135" t="str">
            <v>台</v>
          </cell>
          <cell r="H5135">
            <v>80600</v>
          </cell>
          <cell r="I5135" t="str">
            <v>標準書〔Ⅰ〕-</v>
          </cell>
          <cell r="J5135">
            <v>384</v>
          </cell>
        </row>
        <row r="5136">
          <cell r="B5136">
            <v>2850470</v>
          </cell>
          <cell r="C5136" t="str">
            <v>ｵｲﾙｻｰﾊﾞｰ</v>
          </cell>
          <cell r="G5136" t="str">
            <v>個</v>
          </cell>
          <cell r="H5136">
            <v>36700</v>
          </cell>
          <cell r="I5136" t="str">
            <v>標準書〔Ⅰ〕-</v>
          </cell>
          <cell r="J5136">
            <v>384</v>
          </cell>
        </row>
        <row r="5137">
          <cell r="B5137">
            <v>2850480</v>
          </cell>
          <cell r="C5137" t="str">
            <v>給油銅管配管･(地中)</v>
          </cell>
          <cell r="E5137" t="str">
            <v>外径8mm 肉厚0.6mm 深さ600mm</v>
          </cell>
          <cell r="G5137" t="str">
            <v>ｍ</v>
          </cell>
          <cell r="H5137">
            <v>4320</v>
          </cell>
          <cell r="I5137" t="str">
            <v>標準書〔Ⅰ〕-</v>
          </cell>
          <cell r="J5137">
            <v>384</v>
          </cell>
        </row>
        <row r="5138">
          <cell r="B5138">
            <v>2850490</v>
          </cell>
          <cell r="C5138" t="str">
            <v>給油銅管配管･(屋内)</v>
          </cell>
          <cell r="E5138" t="str">
            <v>外径8mm 肉厚0.6mm</v>
          </cell>
          <cell r="G5138" t="str">
            <v>ｍ</v>
          </cell>
          <cell r="H5138">
            <v>1590</v>
          </cell>
          <cell r="I5138" t="str">
            <v>標準書〔Ⅰ〕-</v>
          </cell>
          <cell r="J5138">
            <v>385</v>
          </cell>
        </row>
        <row r="5139">
          <cell r="B5139">
            <v>2850500</v>
          </cell>
          <cell r="C5139" t="str">
            <v>ﾍﾞﾝﾁﾚｰﾀｰ</v>
          </cell>
          <cell r="E5139" t="str">
            <v>ﾌｧﾝ径300mm</v>
          </cell>
          <cell r="G5139" t="str">
            <v>台</v>
          </cell>
          <cell r="H5139">
            <v>124500</v>
          </cell>
          <cell r="I5139" t="str">
            <v>標準書〔Ⅰ〕-</v>
          </cell>
          <cell r="J5139">
            <v>385</v>
          </cell>
        </row>
        <row r="5140">
          <cell r="B5140">
            <v>2850510</v>
          </cell>
          <cell r="C5140" t="str">
            <v>ﾍﾞﾝﾁﾚｰﾀｰ</v>
          </cell>
          <cell r="E5140" t="str">
            <v>ﾌｧﾝ径400mm</v>
          </cell>
          <cell r="G5140" t="str">
            <v>台</v>
          </cell>
          <cell r="H5140">
            <v>153900</v>
          </cell>
          <cell r="I5140" t="str">
            <v>標準書〔Ⅰ〕-</v>
          </cell>
          <cell r="J5140">
            <v>385</v>
          </cell>
        </row>
        <row r="5141">
          <cell r="B5141">
            <v>2850520</v>
          </cell>
          <cell r="C5141" t="str">
            <v>ﾍﾞﾝﾁﾚｰﾀｰ</v>
          </cell>
          <cell r="E5141" t="str">
            <v>ﾌｧﾝ径500mm</v>
          </cell>
          <cell r="G5141" t="str">
            <v>台</v>
          </cell>
          <cell r="H5141">
            <v>197300</v>
          </cell>
          <cell r="I5141" t="str">
            <v>標準書〔Ⅰ〕-</v>
          </cell>
          <cell r="J5141">
            <v>385</v>
          </cell>
        </row>
        <row r="5142">
          <cell r="B5142">
            <v>2850530</v>
          </cell>
          <cell r="C5142" t="str">
            <v>ﾍﾞﾝﾁﾚｰﾀｰ</v>
          </cell>
          <cell r="E5142" t="str">
            <v>ﾌｧﾝ径600mm</v>
          </cell>
          <cell r="G5142" t="str">
            <v>台</v>
          </cell>
          <cell r="H5142">
            <v>242000</v>
          </cell>
          <cell r="I5142" t="str">
            <v>標準書〔Ⅰ〕-</v>
          </cell>
          <cell r="J5142">
            <v>385</v>
          </cell>
        </row>
        <row r="5143">
          <cell r="B5143">
            <v>2850540</v>
          </cell>
          <cell r="C5143" t="str">
            <v>ﾍﾞﾝﾁﾚｰﾀｰ</v>
          </cell>
          <cell r="E5143" t="str">
            <v>ﾌｧﾝ径750mm</v>
          </cell>
          <cell r="G5143" t="str">
            <v>台</v>
          </cell>
          <cell r="H5143">
            <v>366200</v>
          </cell>
          <cell r="I5143" t="str">
            <v>標準書〔Ⅰ〕-</v>
          </cell>
          <cell r="J5143">
            <v>385</v>
          </cell>
        </row>
        <row r="5144">
          <cell r="B5144">
            <v>2850550</v>
          </cell>
          <cell r="C5144" t="str">
            <v>ﾍﾞﾝﾁﾚｰﾀｰ</v>
          </cell>
          <cell r="E5144" t="str">
            <v>ﾌｧﾝ径900mm</v>
          </cell>
          <cell r="G5144" t="str">
            <v>台</v>
          </cell>
          <cell r="H5144">
            <v>454400</v>
          </cell>
          <cell r="I5144" t="str">
            <v>標準書〔Ⅰ〕-</v>
          </cell>
          <cell r="J5144">
            <v>385</v>
          </cell>
        </row>
        <row r="5145">
          <cell r="B5145">
            <v>2850560</v>
          </cell>
          <cell r="C5145" t="str">
            <v>ｱﾝｸﾞﾙ工法ﾀﾞｸﾄ</v>
          </cell>
          <cell r="E5145" t="str">
            <v>厚0.5mm･亜鉛鉄板</v>
          </cell>
          <cell r="G5145" t="str">
            <v>m2</v>
          </cell>
          <cell r="H5145">
            <v>5140</v>
          </cell>
          <cell r="I5145" t="str">
            <v>標準書〔Ⅰ〕-</v>
          </cell>
          <cell r="J5145">
            <v>385</v>
          </cell>
        </row>
        <row r="5146">
          <cell r="B5146">
            <v>2850570</v>
          </cell>
          <cell r="C5146" t="str">
            <v>ｱﾝｸﾞﾙ工法ﾀﾞｸﾄ</v>
          </cell>
          <cell r="E5146" t="str">
            <v>厚0.6mm･亜鉛鉄板</v>
          </cell>
          <cell r="G5146" t="str">
            <v>m2</v>
          </cell>
          <cell r="H5146">
            <v>5260</v>
          </cell>
          <cell r="I5146" t="str">
            <v>標準書〔Ⅰ〕-</v>
          </cell>
          <cell r="J5146">
            <v>385</v>
          </cell>
        </row>
        <row r="5147">
          <cell r="B5147">
            <v>2850580</v>
          </cell>
          <cell r="C5147" t="str">
            <v>ｱﾝｸﾞﾙ工法ﾀﾞｸﾄ</v>
          </cell>
          <cell r="E5147" t="str">
            <v>厚0.8mm･亜鉛鉄板</v>
          </cell>
          <cell r="G5147" t="str">
            <v>m2</v>
          </cell>
          <cell r="H5147">
            <v>5780</v>
          </cell>
          <cell r="I5147" t="str">
            <v>標準書〔Ⅰ〕-</v>
          </cell>
          <cell r="J5147">
            <v>385</v>
          </cell>
        </row>
        <row r="5148">
          <cell r="B5148">
            <v>2850590</v>
          </cell>
          <cell r="C5148" t="str">
            <v>ｱﾝｸﾞﾙ工法ﾀﾞｸﾄ</v>
          </cell>
          <cell r="E5148" t="str">
            <v>厚1.0mm･亜鉛鉄板</v>
          </cell>
          <cell r="G5148" t="str">
            <v>m2</v>
          </cell>
          <cell r="H5148">
            <v>6680</v>
          </cell>
          <cell r="I5148" t="str">
            <v>標準書〔Ⅰ〕-</v>
          </cell>
          <cell r="J5148">
            <v>385</v>
          </cell>
        </row>
        <row r="5149">
          <cell r="B5149">
            <v>2850600</v>
          </cell>
          <cell r="C5149" t="str">
            <v>ｱﾝｸﾞﾙ工法ﾀﾞｸﾄ</v>
          </cell>
          <cell r="E5149" t="str">
            <v>厚1.2mm･亜鉛鉄板</v>
          </cell>
          <cell r="G5149" t="str">
            <v>m2</v>
          </cell>
          <cell r="H5149">
            <v>8570</v>
          </cell>
          <cell r="I5149" t="str">
            <v>標準書〔Ⅰ〕-</v>
          </cell>
          <cell r="J5149">
            <v>385</v>
          </cell>
        </row>
        <row r="5150">
          <cell r="B5150">
            <v>2850610</v>
          </cell>
          <cell r="C5150" t="str">
            <v>ｽﾊﾟｲﾗﾙﾀﾞｸﾄ</v>
          </cell>
          <cell r="E5150" t="str">
            <v>厚0.5mm･亜鉛鉄板･口径100mm</v>
          </cell>
          <cell r="G5150" t="str">
            <v>ｍ</v>
          </cell>
          <cell r="H5150">
            <v>2790</v>
          </cell>
          <cell r="I5150" t="str">
            <v>標準書〔Ⅰ〕-</v>
          </cell>
          <cell r="J5150">
            <v>385</v>
          </cell>
        </row>
        <row r="5151">
          <cell r="B5151">
            <v>2850620</v>
          </cell>
          <cell r="C5151" t="str">
            <v>ｽﾊﾟｲﾗﾙﾀﾞｸﾄ</v>
          </cell>
          <cell r="E5151" t="str">
            <v>厚0.5mm･亜鉛鉄板･口径125mm</v>
          </cell>
          <cell r="G5151" t="str">
            <v>ｍ</v>
          </cell>
          <cell r="H5151">
            <v>3060</v>
          </cell>
          <cell r="I5151" t="str">
            <v>標準書〔Ⅰ〕-</v>
          </cell>
          <cell r="J5151">
            <v>385</v>
          </cell>
        </row>
        <row r="5152">
          <cell r="B5152">
            <v>2850630</v>
          </cell>
          <cell r="C5152" t="str">
            <v>ｽﾊﾟｲﾗﾙﾀﾞｸﾄ</v>
          </cell>
          <cell r="E5152" t="str">
            <v>厚0.5mm･亜鉛鉄板･口径150mm</v>
          </cell>
          <cell r="G5152" t="str">
            <v>ｍ</v>
          </cell>
          <cell r="H5152">
            <v>3320</v>
          </cell>
          <cell r="I5152" t="str">
            <v>標準書〔Ⅰ〕-</v>
          </cell>
          <cell r="J5152">
            <v>385</v>
          </cell>
        </row>
        <row r="5153">
          <cell r="B5153">
            <v>2850640</v>
          </cell>
          <cell r="C5153" t="str">
            <v>ｽﾊﾟｲﾗﾙﾀﾞｸﾄ</v>
          </cell>
          <cell r="E5153" t="str">
            <v>厚0.5mm･亜鉛鉄板･口径175mm</v>
          </cell>
          <cell r="G5153" t="str">
            <v>ｍ</v>
          </cell>
          <cell r="H5153">
            <v>3680</v>
          </cell>
          <cell r="I5153" t="str">
            <v>標準書〔Ⅰ〕-</v>
          </cell>
          <cell r="J5153">
            <v>385</v>
          </cell>
        </row>
        <row r="5154">
          <cell r="B5154">
            <v>2850650</v>
          </cell>
          <cell r="C5154" t="str">
            <v>ｽﾊﾟｲﾗﾙﾀﾞｸﾄ</v>
          </cell>
          <cell r="E5154" t="str">
            <v>厚0.5mm･亜鉛鉄板･口径200mm</v>
          </cell>
          <cell r="G5154" t="str">
            <v>ｍ</v>
          </cell>
          <cell r="H5154">
            <v>4100</v>
          </cell>
          <cell r="I5154" t="str">
            <v>標準書〔Ⅰ〕-</v>
          </cell>
          <cell r="J5154">
            <v>385</v>
          </cell>
        </row>
        <row r="5155">
          <cell r="B5155">
            <v>2850660</v>
          </cell>
          <cell r="C5155" t="str">
            <v>ｽﾊﾟｲﾗﾙﾀﾞｸﾄ</v>
          </cell>
          <cell r="E5155" t="str">
            <v>厚0.5mm･亜鉛鉄板･口径225mm</v>
          </cell>
          <cell r="G5155" t="str">
            <v>ｍ</v>
          </cell>
          <cell r="H5155">
            <v>4490</v>
          </cell>
          <cell r="I5155" t="str">
            <v>標準書〔Ⅰ〕-</v>
          </cell>
          <cell r="J5155">
            <v>385</v>
          </cell>
        </row>
        <row r="5156">
          <cell r="B5156">
            <v>2850670</v>
          </cell>
          <cell r="C5156" t="str">
            <v>ｽﾊﾟｲﾗﾙﾀﾞｸﾄ</v>
          </cell>
          <cell r="E5156" t="str">
            <v>厚0.5mm･亜鉛鉄板･口径250mm</v>
          </cell>
          <cell r="G5156" t="str">
            <v>ｍ</v>
          </cell>
          <cell r="H5156">
            <v>4980</v>
          </cell>
          <cell r="I5156" t="str">
            <v>標準書〔Ⅰ〕-</v>
          </cell>
          <cell r="J5156">
            <v>385</v>
          </cell>
        </row>
        <row r="5157">
          <cell r="B5157">
            <v>2850680</v>
          </cell>
          <cell r="C5157" t="str">
            <v>ｽﾊﾟｲﾗﾙﾀﾞｸﾄ</v>
          </cell>
          <cell r="E5157" t="str">
            <v>厚0.5mm･亜鉛鉄板･口径275mm</v>
          </cell>
          <cell r="G5157" t="str">
            <v>ｍ</v>
          </cell>
          <cell r="H5157">
            <v>5410</v>
          </cell>
          <cell r="I5157" t="str">
            <v>標準書〔Ⅰ〕-</v>
          </cell>
          <cell r="J5157">
            <v>385</v>
          </cell>
        </row>
        <row r="5158">
          <cell r="B5158">
            <v>2850690</v>
          </cell>
          <cell r="C5158" t="str">
            <v>ｽﾊﾟｲﾗﾙﾀﾞｸﾄ</v>
          </cell>
          <cell r="E5158" t="str">
            <v>厚0.5mm･亜鉛鉄板･口径300mm</v>
          </cell>
          <cell r="G5158" t="str">
            <v>ｍ</v>
          </cell>
          <cell r="H5158">
            <v>5880</v>
          </cell>
          <cell r="I5158" t="str">
            <v>標準書〔Ⅰ〕-</v>
          </cell>
          <cell r="J5158">
            <v>385</v>
          </cell>
        </row>
        <row r="5159">
          <cell r="B5159">
            <v>2850700</v>
          </cell>
          <cell r="C5159" t="str">
            <v>ｽﾊﾟｲﾗﾙﾀﾞｸﾄ</v>
          </cell>
          <cell r="E5159" t="str">
            <v>厚0.5mm･亜鉛鉄板･口径350mm</v>
          </cell>
          <cell r="G5159" t="str">
            <v>ｍ</v>
          </cell>
          <cell r="H5159">
            <v>6660</v>
          </cell>
          <cell r="I5159" t="str">
            <v>標準書〔Ⅰ〕-</v>
          </cell>
          <cell r="J5159">
            <v>385</v>
          </cell>
        </row>
        <row r="5160">
          <cell r="B5160">
            <v>2850710</v>
          </cell>
          <cell r="C5160" t="str">
            <v>ﾌﾚｷｼﾌﾞﾙﾀﾞｸﾄ</v>
          </cell>
          <cell r="E5160" t="str">
            <v>保温無･口径100mm</v>
          </cell>
          <cell r="G5160" t="str">
            <v>ｍ</v>
          </cell>
          <cell r="H5160">
            <v>3140</v>
          </cell>
          <cell r="I5160" t="str">
            <v>標準書〔Ⅰ〕-</v>
          </cell>
          <cell r="J5160">
            <v>385</v>
          </cell>
        </row>
        <row r="5161">
          <cell r="B5161">
            <v>2850720</v>
          </cell>
          <cell r="C5161" t="str">
            <v>ﾌﾚｷｼﾌﾞﾙﾀﾞｸﾄ</v>
          </cell>
          <cell r="E5161" t="str">
            <v>保温無･口径150mm</v>
          </cell>
          <cell r="G5161" t="str">
            <v>ｍ</v>
          </cell>
          <cell r="H5161">
            <v>3850</v>
          </cell>
          <cell r="I5161" t="str">
            <v>標準書〔Ⅰ〕-</v>
          </cell>
          <cell r="J5161">
            <v>385</v>
          </cell>
        </row>
        <row r="5162">
          <cell r="B5162">
            <v>2850730</v>
          </cell>
          <cell r="C5162" t="str">
            <v>ﾌﾚｷｼﾌﾞﾙﾀﾞｸﾄ</v>
          </cell>
          <cell r="E5162" t="str">
            <v>保温無･口径200mm</v>
          </cell>
          <cell r="G5162" t="str">
            <v>ｍ</v>
          </cell>
          <cell r="H5162">
            <v>4850</v>
          </cell>
          <cell r="I5162" t="str">
            <v>標準書〔Ⅰ〕-</v>
          </cell>
          <cell r="J5162">
            <v>385</v>
          </cell>
        </row>
        <row r="5163">
          <cell r="B5163">
            <v>2850740</v>
          </cell>
          <cell r="C5163" t="str">
            <v>ﾌﾚｷｼﾌﾞﾙﾀﾞｸﾄ</v>
          </cell>
          <cell r="E5163" t="str">
            <v>保温無･口径250mm</v>
          </cell>
          <cell r="G5163" t="str">
            <v>ｍ</v>
          </cell>
          <cell r="H5163">
            <v>5580</v>
          </cell>
          <cell r="I5163" t="str">
            <v>標準書〔Ⅰ〕-</v>
          </cell>
          <cell r="J5163">
            <v>385</v>
          </cell>
        </row>
        <row r="5164">
          <cell r="B5164">
            <v>2850750</v>
          </cell>
          <cell r="C5164" t="str">
            <v>ﾌﾚｷｼﾌﾞﾙﾀﾞｸﾄ</v>
          </cell>
          <cell r="E5164" t="str">
            <v>保温無･口径300mm</v>
          </cell>
          <cell r="G5164" t="str">
            <v>ｍ</v>
          </cell>
          <cell r="H5164">
            <v>7090</v>
          </cell>
          <cell r="I5164" t="str">
            <v>標準書〔Ⅰ〕-</v>
          </cell>
          <cell r="J5164">
            <v>385</v>
          </cell>
        </row>
        <row r="5165">
          <cell r="B5165">
            <v>2850760</v>
          </cell>
          <cell r="C5165" t="str">
            <v>排煙円形ﾀﾞｸﾄ</v>
          </cell>
          <cell r="E5165" t="str">
            <v>厚0.8mm･亜鉛鉄板･口径300mm</v>
          </cell>
          <cell r="G5165" t="str">
            <v>ｍ</v>
          </cell>
          <cell r="H5165">
            <v>7110</v>
          </cell>
          <cell r="I5165" t="str">
            <v>標準書〔Ⅰ〕-</v>
          </cell>
          <cell r="J5165">
            <v>385</v>
          </cell>
        </row>
        <row r="5166">
          <cell r="B5166">
            <v>2850770</v>
          </cell>
          <cell r="C5166" t="str">
            <v>排煙円形ﾀﾞｸﾄ</v>
          </cell>
          <cell r="E5166" t="str">
            <v>厚0.8mm･亜鉛鉄板･口径400mm</v>
          </cell>
          <cell r="G5166" t="str">
            <v>ｍ</v>
          </cell>
          <cell r="H5166">
            <v>8640</v>
          </cell>
          <cell r="I5166" t="str">
            <v>標準書〔Ⅰ〕-</v>
          </cell>
          <cell r="J5166">
            <v>385</v>
          </cell>
        </row>
        <row r="5167">
          <cell r="B5167">
            <v>2850780</v>
          </cell>
          <cell r="C5167" t="str">
            <v>ｴｱﾁｬﾝﾊﾞｰ</v>
          </cell>
          <cell r="E5167" t="str">
            <v>厚0.5mm･亜鉛鉄板</v>
          </cell>
          <cell r="G5167" t="str">
            <v>m2</v>
          </cell>
          <cell r="H5167">
            <v>6670</v>
          </cell>
          <cell r="I5167" t="str">
            <v>標準書〔Ⅰ〕-</v>
          </cell>
          <cell r="J5167">
            <v>385</v>
          </cell>
        </row>
        <row r="5168">
          <cell r="B5168">
            <v>2850790</v>
          </cell>
          <cell r="C5168" t="str">
            <v>ｴｱﾁｬﾝﾊﾞｰ</v>
          </cell>
          <cell r="E5168" t="str">
            <v>厚0.6mm･亜鉛鉄板</v>
          </cell>
          <cell r="G5168" t="str">
            <v>m2</v>
          </cell>
          <cell r="H5168">
            <v>7340</v>
          </cell>
          <cell r="I5168" t="str">
            <v>標準書〔Ⅰ〕-</v>
          </cell>
          <cell r="J5168">
            <v>385</v>
          </cell>
        </row>
        <row r="5169">
          <cell r="B5169">
            <v>2850800</v>
          </cell>
          <cell r="C5169" t="str">
            <v>ｴｱﾁｬﾝﾊﾞｰ</v>
          </cell>
          <cell r="E5169" t="str">
            <v>厚0.8mm･亜鉛鉄板</v>
          </cell>
          <cell r="G5169" t="str">
            <v>m2</v>
          </cell>
          <cell r="H5169">
            <v>8480</v>
          </cell>
          <cell r="I5169" t="str">
            <v>標準書〔Ⅰ〕-</v>
          </cell>
          <cell r="J5169">
            <v>385</v>
          </cell>
        </row>
        <row r="5170">
          <cell r="B5170">
            <v>2850810</v>
          </cell>
          <cell r="C5170" t="str">
            <v>ｴｱﾁｬﾝﾊﾞｰ</v>
          </cell>
          <cell r="E5170" t="str">
            <v>厚1.0mm･亜鉛鉄板</v>
          </cell>
          <cell r="G5170" t="str">
            <v>m2</v>
          </cell>
          <cell r="H5170">
            <v>9670</v>
          </cell>
          <cell r="I5170" t="str">
            <v>標準書〔Ⅰ〕-</v>
          </cell>
          <cell r="J5170">
            <v>385</v>
          </cell>
        </row>
        <row r="5171">
          <cell r="B5171">
            <v>2850820</v>
          </cell>
          <cell r="C5171" t="str">
            <v>ｴｱﾁｬﾝﾊﾞｰ</v>
          </cell>
          <cell r="E5171" t="str">
            <v>厚1.2mm･亜鉛鉄板</v>
          </cell>
          <cell r="G5171" t="str">
            <v>m2</v>
          </cell>
          <cell r="H5171">
            <v>11500</v>
          </cell>
          <cell r="I5171" t="str">
            <v>標準書〔Ⅰ〕-</v>
          </cell>
          <cell r="J5171">
            <v>385</v>
          </cell>
        </row>
        <row r="5172">
          <cell r="B5172">
            <v>2850830</v>
          </cell>
          <cell r="C5172" t="str">
            <v>矩形ﾀﾞｸﾄ保温</v>
          </cell>
          <cell r="E5172" t="str">
            <v>ｸﾞﾗｽｳｰﾙ保温板2号･屋内露出･居室</v>
          </cell>
          <cell r="G5172" t="str">
            <v>m2</v>
          </cell>
          <cell r="H5172">
            <v>13300</v>
          </cell>
          <cell r="I5172" t="str">
            <v>標準書〔Ⅰ〕-</v>
          </cell>
          <cell r="J5172">
            <v>385</v>
          </cell>
        </row>
        <row r="5173">
          <cell r="B5173">
            <v>2850840</v>
          </cell>
          <cell r="C5173" t="str">
            <v>矩形ﾀﾞｸﾄ保温</v>
          </cell>
          <cell r="E5173" t="str">
            <v>ｸﾞﾗｽｳｰﾙ保温板2号･屋内露出･機械室</v>
          </cell>
          <cell r="G5173" t="str">
            <v>m2</v>
          </cell>
          <cell r="H5173">
            <v>6180</v>
          </cell>
          <cell r="I5173" t="str">
            <v>標準書〔Ⅰ〕-</v>
          </cell>
          <cell r="J5173">
            <v>385</v>
          </cell>
        </row>
        <row r="5174">
          <cell r="B5174">
            <v>2850850</v>
          </cell>
          <cell r="C5174" t="str">
            <v>矩形ﾀﾞｸﾄ保温</v>
          </cell>
          <cell r="E5174" t="str">
            <v>ｸﾞﾗｽｳｰﾙ保温板2号･屋内隠ぺい･ｼｬﾌﾄ内</v>
          </cell>
          <cell r="G5174" t="str">
            <v>m2</v>
          </cell>
          <cell r="H5174">
            <v>5340</v>
          </cell>
          <cell r="I5174" t="str">
            <v>標準書〔Ⅰ〕-</v>
          </cell>
          <cell r="J5174">
            <v>385</v>
          </cell>
        </row>
        <row r="5175">
          <cell r="B5175">
            <v>2850860</v>
          </cell>
          <cell r="C5175" t="str">
            <v>矩形ﾀﾞｸﾄ保温</v>
          </cell>
          <cell r="E5175" t="str">
            <v>ｸﾞﾗｽｳｰﾙ保温板2号･多湿箇所</v>
          </cell>
          <cell r="G5175" t="str">
            <v>m2</v>
          </cell>
          <cell r="H5175">
            <v>19300</v>
          </cell>
          <cell r="I5175" t="str">
            <v>標準書〔Ⅰ〕-</v>
          </cell>
          <cell r="J5175">
            <v>385</v>
          </cell>
        </row>
        <row r="5176">
          <cell r="B5176">
            <v>2850870</v>
          </cell>
          <cell r="C5176" t="str">
            <v>吹出口取付</v>
          </cell>
          <cell r="E5176" t="str">
            <v>ﾕﾆﾊﾞｰｻﾙ形･0.04㎡以下(設置費のみ）</v>
          </cell>
          <cell r="G5176" t="str">
            <v>個</v>
          </cell>
          <cell r="H5176">
            <v>6160</v>
          </cell>
          <cell r="I5176" t="str">
            <v>標準書〔Ⅰ〕-</v>
          </cell>
          <cell r="J5176">
            <v>385</v>
          </cell>
        </row>
        <row r="5177">
          <cell r="B5177">
            <v>2850880</v>
          </cell>
          <cell r="C5177" t="str">
            <v>吹出口取付</v>
          </cell>
          <cell r="E5177" t="str">
            <v>ﾕﾆﾊﾞｰｻﾙ形･0.06㎡以下(設置費のみ）</v>
          </cell>
          <cell r="G5177" t="str">
            <v>個</v>
          </cell>
          <cell r="H5177">
            <v>6350</v>
          </cell>
          <cell r="I5177" t="str">
            <v>標準書〔Ⅰ〕-</v>
          </cell>
          <cell r="J5177">
            <v>385</v>
          </cell>
        </row>
        <row r="5178">
          <cell r="B5178">
            <v>2850890</v>
          </cell>
          <cell r="C5178" t="str">
            <v>吹出口取付</v>
          </cell>
          <cell r="E5178" t="str">
            <v>ﾕﾆﾊﾞｰｻﾙ形･0.10㎡以下(設置費のみ）</v>
          </cell>
          <cell r="G5178" t="str">
            <v>個</v>
          </cell>
          <cell r="H5178">
            <v>7100</v>
          </cell>
          <cell r="I5178" t="str">
            <v>標準書〔Ⅰ〕-</v>
          </cell>
          <cell r="J5178">
            <v>385</v>
          </cell>
        </row>
        <row r="5179">
          <cell r="B5179">
            <v>2850900</v>
          </cell>
          <cell r="C5179" t="str">
            <v>吹出口取付</v>
          </cell>
          <cell r="E5179" t="str">
            <v>ﾕﾆﾊﾞｰｻﾙ形･0.20㎡以下(設置費のみ）</v>
          </cell>
          <cell r="G5179" t="str">
            <v>個</v>
          </cell>
          <cell r="H5179">
            <v>8220</v>
          </cell>
          <cell r="I5179" t="str">
            <v>標準書〔Ⅰ〕-</v>
          </cell>
          <cell r="J5179">
            <v>385</v>
          </cell>
        </row>
        <row r="5180">
          <cell r="B5180">
            <v>2850910</v>
          </cell>
          <cell r="C5180" t="str">
            <v>吹出口取付</v>
          </cell>
          <cell r="E5180" t="str">
            <v>ﾕﾆﾊﾞｰｻﾙ形･0.40㎡以下(設置費のみ）</v>
          </cell>
          <cell r="G5180" t="str">
            <v>個</v>
          </cell>
          <cell r="H5180">
            <v>13000</v>
          </cell>
          <cell r="I5180" t="str">
            <v>標準書〔Ⅰ〕-</v>
          </cell>
          <cell r="J5180">
            <v>385</v>
          </cell>
        </row>
        <row r="5181">
          <cell r="B5181">
            <v>2850920</v>
          </cell>
          <cell r="C5181" t="str">
            <v>ｱﾈﾓﾃﾞｨﾌｭｻﾞ取付</v>
          </cell>
          <cell r="E5181" t="str">
            <v>直径200mm以下(設置費のみ）</v>
          </cell>
          <cell r="G5181" t="str">
            <v>個</v>
          </cell>
          <cell r="H5181">
            <v>7290</v>
          </cell>
          <cell r="I5181" t="str">
            <v>標準書〔Ⅰ〕-</v>
          </cell>
          <cell r="J5181">
            <v>385</v>
          </cell>
        </row>
        <row r="5182">
          <cell r="B5182">
            <v>2850930</v>
          </cell>
          <cell r="C5182" t="str">
            <v>ｱﾈﾓﾃﾞｨﾌｭｻﾞ取付</v>
          </cell>
          <cell r="E5182" t="str">
            <v>直径250～350mm(設置費のみ）</v>
          </cell>
          <cell r="G5182" t="str">
            <v>個</v>
          </cell>
          <cell r="H5182">
            <v>8600</v>
          </cell>
          <cell r="I5182" t="str">
            <v>標準書〔Ⅰ〕-</v>
          </cell>
          <cell r="J5182">
            <v>385</v>
          </cell>
        </row>
        <row r="5183">
          <cell r="B5183">
            <v>2850940</v>
          </cell>
          <cell r="C5183" t="str">
            <v>ｱﾈﾓﾃﾞｨﾌｭｻﾞ取付</v>
          </cell>
          <cell r="E5183" t="str">
            <v>直径400～500mm(設置費のみ）</v>
          </cell>
          <cell r="G5183" t="str">
            <v>個</v>
          </cell>
          <cell r="H5183">
            <v>10200</v>
          </cell>
          <cell r="I5183" t="str">
            <v>標準書〔Ⅰ〕-</v>
          </cell>
          <cell r="J5183">
            <v>385</v>
          </cell>
        </row>
        <row r="5184">
          <cell r="B5184">
            <v>2850950</v>
          </cell>
          <cell r="C5184" t="str">
            <v>吸込口取付</v>
          </cell>
          <cell r="E5184" t="str">
            <v>ｽﾘｯﾄ形･0.1㎡以下(設置費のみ）</v>
          </cell>
          <cell r="G5184" t="str">
            <v>個</v>
          </cell>
          <cell r="H5184">
            <v>7850</v>
          </cell>
          <cell r="I5184" t="str">
            <v>標準書〔Ⅰ〕-</v>
          </cell>
          <cell r="J5184">
            <v>385</v>
          </cell>
        </row>
        <row r="5185">
          <cell r="B5185">
            <v>2850960</v>
          </cell>
          <cell r="C5185" t="str">
            <v>吸込口取付</v>
          </cell>
          <cell r="E5185" t="str">
            <v>ｽﾘｯﾄ形･0.2㎡以下(設置費のみ）</v>
          </cell>
          <cell r="G5185" t="str">
            <v>個</v>
          </cell>
          <cell r="H5185">
            <v>8220</v>
          </cell>
          <cell r="I5185" t="str">
            <v>標準書〔Ⅰ〕-</v>
          </cell>
          <cell r="J5185">
            <v>385</v>
          </cell>
        </row>
        <row r="5186">
          <cell r="B5186">
            <v>2850970</v>
          </cell>
          <cell r="C5186" t="str">
            <v>吸込口取付</v>
          </cell>
          <cell r="E5186" t="str">
            <v>ｽﾘｯﾄ形･0.4㎡以下(設置費のみ）</v>
          </cell>
          <cell r="G5186" t="str">
            <v>個</v>
          </cell>
          <cell r="H5186">
            <v>9340</v>
          </cell>
          <cell r="I5186" t="str">
            <v>標準書〔Ⅰ〕-</v>
          </cell>
          <cell r="J5186">
            <v>386</v>
          </cell>
        </row>
        <row r="5187">
          <cell r="B5187">
            <v>2850980</v>
          </cell>
          <cell r="C5187" t="str">
            <v>排煙口取付</v>
          </cell>
          <cell r="E5187" t="str">
            <v>長辺500mm未満(設置費のみ）</v>
          </cell>
          <cell r="G5187" t="str">
            <v>個</v>
          </cell>
          <cell r="H5187">
            <v>11200</v>
          </cell>
          <cell r="I5187" t="str">
            <v>標準書〔Ⅰ〕-</v>
          </cell>
          <cell r="J5187">
            <v>386</v>
          </cell>
        </row>
        <row r="5188">
          <cell r="B5188">
            <v>2850990</v>
          </cell>
          <cell r="C5188" t="str">
            <v>排煙口取付</v>
          </cell>
          <cell r="E5188" t="str">
            <v>長辺1,000mm未満(設置費のみ）</v>
          </cell>
          <cell r="G5188" t="str">
            <v>個</v>
          </cell>
          <cell r="H5188">
            <v>14900</v>
          </cell>
          <cell r="I5188" t="str">
            <v>標準書〔Ⅰ〕-</v>
          </cell>
          <cell r="J5188">
            <v>386</v>
          </cell>
        </row>
        <row r="5189">
          <cell r="B5189">
            <v>2851000</v>
          </cell>
          <cell r="C5189" t="str">
            <v>換気ｶﾞﾗﾘ取付</v>
          </cell>
          <cell r="E5189" t="str">
            <v>0.1㎡以下(設置費のみ）</v>
          </cell>
          <cell r="G5189" t="str">
            <v>個</v>
          </cell>
          <cell r="H5189">
            <v>16800</v>
          </cell>
          <cell r="I5189" t="str">
            <v>標準書〔Ⅰ〕-</v>
          </cell>
          <cell r="J5189">
            <v>386</v>
          </cell>
        </row>
        <row r="5190">
          <cell r="B5190">
            <v>2851010</v>
          </cell>
          <cell r="C5190" t="str">
            <v>換気ｶﾞﾗﾘ取付</v>
          </cell>
          <cell r="E5190" t="str">
            <v>0.5㎡以下(設置費のみ）</v>
          </cell>
          <cell r="G5190" t="str">
            <v>個</v>
          </cell>
          <cell r="H5190">
            <v>20500</v>
          </cell>
          <cell r="I5190" t="str">
            <v>標準書〔Ⅰ〕-</v>
          </cell>
          <cell r="J5190">
            <v>386</v>
          </cell>
        </row>
        <row r="5191">
          <cell r="B5191">
            <v>2851020</v>
          </cell>
          <cell r="C5191" t="str">
            <v>たわみ継手</v>
          </cell>
          <cell r="E5191" t="str">
            <v>両吸込形･吐出口のみ･No.2</v>
          </cell>
          <cell r="G5191" t="str">
            <v>組</v>
          </cell>
          <cell r="H5191">
            <v>12800</v>
          </cell>
          <cell r="I5191" t="str">
            <v>標準書〔Ⅰ〕-</v>
          </cell>
          <cell r="J5191">
            <v>386</v>
          </cell>
        </row>
        <row r="5192">
          <cell r="B5192">
            <v>2851030</v>
          </cell>
          <cell r="C5192" t="str">
            <v>たわみ継手</v>
          </cell>
          <cell r="E5192" t="str">
            <v>片吸込形･吸込口吐出口のみ･No.2</v>
          </cell>
          <cell r="G5192" t="str">
            <v>組</v>
          </cell>
          <cell r="H5192">
            <v>20500</v>
          </cell>
          <cell r="I5192" t="str">
            <v>標準書〔Ⅰ〕-</v>
          </cell>
          <cell r="J5192">
            <v>386</v>
          </cell>
        </row>
        <row r="5193">
          <cell r="B5193">
            <v>2851040</v>
          </cell>
          <cell r="C5193" t="str">
            <v>冷却塔</v>
          </cell>
          <cell r="E5193" t="str">
            <v>FRP製･5RT</v>
          </cell>
          <cell r="G5193" t="str">
            <v>基</v>
          </cell>
          <cell r="H5193">
            <v>121600</v>
          </cell>
          <cell r="I5193" t="str">
            <v>標準書〔Ⅰ〕-</v>
          </cell>
          <cell r="J5193">
            <v>386</v>
          </cell>
        </row>
        <row r="5194">
          <cell r="B5194">
            <v>2851050</v>
          </cell>
          <cell r="C5194" t="str">
            <v>冷却塔</v>
          </cell>
          <cell r="E5194" t="str">
            <v>FRP製･10RT</v>
          </cell>
          <cell r="G5194" t="str">
            <v>基</v>
          </cell>
          <cell r="H5194">
            <v>154100</v>
          </cell>
          <cell r="I5194" t="str">
            <v>標準書〔Ⅰ〕-</v>
          </cell>
          <cell r="J5194">
            <v>386</v>
          </cell>
        </row>
        <row r="5195">
          <cell r="B5195">
            <v>2851060</v>
          </cell>
          <cell r="C5195" t="str">
            <v>温水ﾎﾞｲﾗ</v>
          </cell>
          <cell r="E5195" t="str">
            <v>熱出力69.7kw</v>
          </cell>
          <cell r="G5195" t="str">
            <v>基</v>
          </cell>
          <cell r="H5195">
            <v>504500</v>
          </cell>
          <cell r="I5195" t="str">
            <v>標準書〔Ⅰ〕-</v>
          </cell>
          <cell r="J5195">
            <v>386</v>
          </cell>
        </row>
        <row r="5196">
          <cell r="B5196">
            <v>2851070</v>
          </cell>
          <cell r="C5196" t="str">
            <v>温水ﾎﾞｲﾗ</v>
          </cell>
          <cell r="E5196" t="str">
            <v>熱出力93.0kw</v>
          </cell>
          <cell r="G5196" t="str">
            <v>基</v>
          </cell>
          <cell r="H5196">
            <v>586600</v>
          </cell>
          <cell r="I5196" t="str">
            <v>標準書〔Ⅰ〕-</v>
          </cell>
          <cell r="J5196">
            <v>386</v>
          </cell>
        </row>
        <row r="5197">
          <cell r="B5197">
            <v>2851080</v>
          </cell>
          <cell r="C5197" t="str">
            <v>温水ﾎﾞｲﾗ</v>
          </cell>
          <cell r="E5197" t="str">
            <v>熱出力151kw</v>
          </cell>
          <cell r="G5197" t="str">
            <v>基</v>
          </cell>
          <cell r="H5197">
            <v>729800</v>
          </cell>
          <cell r="I5197" t="str">
            <v>標準書〔Ⅰ〕-</v>
          </cell>
          <cell r="J5197">
            <v>386</v>
          </cell>
        </row>
        <row r="5198">
          <cell r="B5198">
            <v>2851090</v>
          </cell>
          <cell r="C5198" t="str">
            <v>煙突</v>
          </cell>
          <cell r="E5198" t="str">
            <v>φ105mm･ｶﾗｰ鉄板</v>
          </cell>
          <cell r="G5198" t="str">
            <v>ｍ</v>
          </cell>
          <cell r="H5198">
            <v>3200</v>
          </cell>
          <cell r="I5198" t="str">
            <v>標準書〔Ⅰ〕-</v>
          </cell>
          <cell r="J5198">
            <v>386</v>
          </cell>
        </row>
        <row r="5199">
          <cell r="B5199">
            <v>2851100</v>
          </cell>
          <cell r="C5199" t="str">
            <v>煙突</v>
          </cell>
          <cell r="E5199" t="str">
            <v>φ105mm･亜鉛鉄板</v>
          </cell>
          <cell r="G5199" t="str">
            <v>ｍ</v>
          </cell>
          <cell r="H5199">
            <v>2920</v>
          </cell>
          <cell r="I5199" t="str">
            <v>標準書〔Ⅰ〕-</v>
          </cell>
          <cell r="J5199">
            <v>386</v>
          </cell>
        </row>
        <row r="5200">
          <cell r="B5200">
            <v>2851110</v>
          </cell>
          <cell r="C5200" t="str">
            <v>煙突</v>
          </cell>
          <cell r="E5200" t="str">
            <v>φ105mm･ｽﾃﾝﾚｽ鋼板</v>
          </cell>
          <cell r="G5200" t="str">
            <v>ｍ</v>
          </cell>
          <cell r="H5200">
            <v>8080</v>
          </cell>
          <cell r="I5200" t="str">
            <v>標準書〔Ⅰ〕-</v>
          </cell>
          <cell r="J5200">
            <v>386</v>
          </cell>
        </row>
        <row r="5201">
          <cell r="B5201">
            <v>2851120</v>
          </cell>
          <cell r="C5201" t="str">
            <v>煙突</v>
          </cell>
          <cell r="E5201" t="str">
            <v>φ150mm･ｶﾗｰ鉄板</v>
          </cell>
          <cell r="G5201" t="str">
            <v>ｍ</v>
          </cell>
          <cell r="H5201">
            <v>4600</v>
          </cell>
          <cell r="I5201" t="str">
            <v>標準書〔Ⅰ〕-</v>
          </cell>
          <cell r="J5201">
            <v>386</v>
          </cell>
        </row>
        <row r="5202">
          <cell r="B5202">
            <v>2851130</v>
          </cell>
          <cell r="C5202" t="str">
            <v>煙突</v>
          </cell>
          <cell r="E5202" t="str">
            <v>φ150mm･亜鉛鉄板</v>
          </cell>
          <cell r="G5202" t="str">
            <v>ｍ</v>
          </cell>
          <cell r="H5202">
            <v>4120</v>
          </cell>
          <cell r="I5202" t="str">
            <v>標準書〔Ⅰ〕-</v>
          </cell>
          <cell r="J5202">
            <v>386</v>
          </cell>
        </row>
        <row r="5203">
          <cell r="B5203">
            <v>2851140</v>
          </cell>
          <cell r="C5203" t="str">
            <v>煙突</v>
          </cell>
          <cell r="E5203" t="str">
            <v>φ150mm･ｽﾃﾝﾚｽ鋼板</v>
          </cell>
          <cell r="G5203" t="str">
            <v>ｍ</v>
          </cell>
          <cell r="H5203">
            <v>11300</v>
          </cell>
          <cell r="I5203" t="str">
            <v>標準書〔Ⅰ〕-</v>
          </cell>
          <cell r="J5203">
            <v>386</v>
          </cell>
        </row>
        <row r="5204">
          <cell r="B5204">
            <v>2880010</v>
          </cell>
          <cell r="C5204" t="str">
            <v>鉄骨製二階外廊下</v>
          </cell>
          <cell r="E5204" t="str">
            <v>屋根合成樹脂波板葺幅910mm･一階土間ｺﾝ除く</v>
          </cell>
          <cell r="G5204" t="str">
            <v>ｍ</v>
          </cell>
          <cell r="H5204">
            <v>67700</v>
          </cell>
          <cell r="I5204" t="str">
            <v>標準書〔Ⅰ〕-</v>
          </cell>
          <cell r="J5204">
            <v>387</v>
          </cell>
        </row>
        <row r="5205">
          <cell r="B5205">
            <v>2880020</v>
          </cell>
          <cell r="C5205" t="str">
            <v>鉄骨製二階外廊下</v>
          </cell>
          <cell r="E5205" t="str">
            <v>屋根合成樹脂波板葺幅1,210mm･一階土間ｺﾝ除く</v>
          </cell>
          <cell r="G5205" t="str">
            <v>ｍ</v>
          </cell>
          <cell r="H5205">
            <v>73800</v>
          </cell>
          <cell r="I5205" t="str">
            <v>標準書〔Ⅰ〕-</v>
          </cell>
          <cell r="J5205">
            <v>387</v>
          </cell>
        </row>
        <row r="5206">
          <cell r="B5206">
            <v>2880030</v>
          </cell>
          <cell r="C5206" t="str">
            <v>鉄骨製二階外廊下</v>
          </cell>
          <cell r="E5206" t="str">
            <v>屋根合成樹脂波板葺幅1,510mm･一階土間ｺﾝ除く</v>
          </cell>
          <cell r="G5206" t="str">
            <v>ｍ</v>
          </cell>
          <cell r="H5206">
            <v>80900</v>
          </cell>
          <cell r="I5206" t="str">
            <v>標準書〔Ⅰ〕-</v>
          </cell>
          <cell r="J5206">
            <v>387</v>
          </cell>
        </row>
        <row r="5207">
          <cell r="B5207">
            <v>2880040</v>
          </cell>
          <cell r="C5207" t="str">
            <v>鉄骨製二階外廊下</v>
          </cell>
          <cell r="E5207" t="str">
            <v>屋根合成樹脂波板葺幅1,820mm･一階土間ｺﾝ除く</v>
          </cell>
          <cell r="G5207" t="str">
            <v>ｍ</v>
          </cell>
          <cell r="H5207">
            <v>88100</v>
          </cell>
          <cell r="I5207" t="str">
            <v>標準書〔Ⅰ〕-</v>
          </cell>
          <cell r="J5207">
            <v>387</v>
          </cell>
        </row>
        <row r="5208">
          <cell r="B5208">
            <v>2880050</v>
          </cell>
          <cell r="C5208" t="str">
            <v>木造ﾃﾗｽ屋根塩ﾋﾞ波板葺</v>
          </cell>
          <cell r="E5208" t="str">
            <v>柱105mm･面積3.00㎡未満･土間ｺﾝ除く</v>
          </cell>
          <cell r="G5208" t="str">
            <v>m2</v>
          </cell>
          <cell r="H5208">
            <v>29600</v>
          </cell>
          <cell r="I5208" t="str">
            <v>標準書〔Ⅰ〕-</v>
          </cell>
          <cell r="J5208">
            <v>387</v>
          </cell>
        </row>
        <row r="5209">
          <cell r="B5209">
            <v>2880060</v>
          </cell>
          <cell r="C5209" t="str">
            <v>木造ﾃﾗｽ屋根塩ﾋﾞ波板葺</v>
          </cell>
          <cell r="E5209" t="str">
            <v>柱105mm･面積3.00㎡以上･土間ｺﾝ除く</v>
          </cell>
          <cell r="G5209" t="str">
            <v>m2</v>
          </cell>
          <cell r="H5209">
            <v>19400</v>
          </cell>
          <cell r="I5209" t="str">
            <v>標準書〔Ⅰ〕-</v>
          </cell>
          <cell r="J5209">
            <v>387</v>
          </cell>
        </row>
        <row r="5210">
          <cell r="B5210">
            <v>2880070</v>
          </cell>
          <cell r="C5210" t="str">
            <v>ｱﾙﾐﾃﾗｽ</v>
          </cell>
          <cell r="E5210" t="str">
            <v>面積3.00㎡未満･ﾈｯﾄ入塩ﾋﾞ波</v>
          </cell>
          <cell r="G5210" t="str">
            <v>m2</v>
          </cell>
          <cell r="H5210">
            <v>51900</v>
          </cell>
          <cell r="I5210" t="str">
            <v>標準書〔Ⅰ〕-</v>
          </cell>
          <cell r="J5210">
            <v>387</v>
          </cell>
        </row>
        <row r="5211">
          <cell r="B5211">
            <v>2880080</v>
          </cell>
          <cell r="C5211" t="str">
            <v>ｱﾙﾐﾃﾗｽ</v>
          </cell>
          <cell r="E5211" t="str">
            <v>面積3.00㎡以上6.00㎡未満･ﾈｯﾄ入塩ﾋﾞ波</v>
          </cell>
          <cell r="G5211" t="str">
            <v>m2</v>
          </cell>
          <cell r="H5211">
            <v>36300</v>
          </cell>
          <cell r="I5211" t="str">
            <v>標準書〔Ⅰ〕-</v>
          </cell>
          <cell r="J5211">
            <v>387</v>
          </cell>
        </row>
        <row r="5212">
          <cell r="B5212">
            <v>2880090</v>
          </cell>
          <cell r="C5212" t="str">
            <v>ｱﾙﾐﾃﾗｽ</v>
          </cell>
          <cell r="E5212" t="str">
            <v>面積6.00㎡以上･ﾈｯﾄ入塩ﾋﾞ波</v>
          </cell>
          <cell r="G5212" t="str">
            <v>m2</v>
          </cell>
          <cell r="H5212">
            <v>29700</v>
          </cell>
          <cell r="I5212" t="str">
            <v>標準書〔Ⅰ〕-</v>
          </cell>
          <cell r="J5212">
            <v>387</v>
          </cell>
        </row>
        <row r="5213">
          <cell r="B5213">
            <v>2880100</v>
          </cell>
          <cell r="C5213" t="str">
            <v>ｱﾙﾐ物干台･(屋根置)</v>
          </cell>
          <cell r="E5213" t="str">
            <v>面積3.00㎡未満･物干金物付</v>
          </cell>
          <cell r="G5213" t="str">
            <v>m2</v>
          </cell>
          <cell r="H5213">
            <v>97600</v>
          </cell>
          <cell r="I5213" t="str">
            <v>標準書〔Ⅰ〕-</v>
          </cell>
          <cell r="J5213">
            <v>387</v>
          </cell>
        </row>
        <row r="5214">
          <cell r="B5214">
            <v>2880110</v>
          </cell>
          <cell r="C5214" t="str">
            <v>ｱﾙﾐ物干台･(屋根置)</v>
          </cell>
          <cell r="E5214" t="str">
            <v>面積3.00㎡以上6.00㎡未満･物干金物付</v>
          </cell>
          <cell r="G5214" t="str">
            <v>m2</v>
          </cell>
          <cell r="H5214">
            <v>88200</v>
          </cell>
          <cell r="I5214" t="str">
            <v>標準書〔Ⅰ〕-</v>
          </cell>
          <cell r="J5214">
            <v>387</v>
          </cell>
        </row>
        <row r="5215">
          <cell r="B5215">
            <v>2880120</v>
          </cell>
          <cell r="C5215" t="str">
            <v>ｱﾙﾐ物干台･(屋根置)</v>
          </cell>
          <cell r="E5215" t="str">
            <v>面積6.00㎡以上･物干金物付</v>
          </cell>
          <cell r="G5215" t="str">
            <v>m2</v>
          </cell>
          <cell r="H5215">
            <v>67600</v>
          </cell>
          <cell r="I5215" t="str">
            <v>標準書〔Ⅰ〕-</v>
          </cell>
          <cell r="J5215">
            <v>387</v>
          </cell>
        </row>
        <row r="5216">
          <cell r="B5216">
            <v>2880130</v>
          </cell>
          <cell r="C5216" t="str">
            <v>ｱﾙﾐ物干台･(柱建式)</v>
          </cell>
          <cell r="E5216" t="str">
            <v>面積3.00㎡未満･物干金物付</v>
          </cell>
          <cell r="G5216" t="str">
            <v>m2</v>
          </cell>
          <cell r="H5216">
            <v>105900</v>
          </cell>
          <cell r="I5216" t="str">
            <v>標準書〔Ⅰ〕-</v>
          </cell>
          <cell r="J5216">
            <v>387</v>
          </cell>
        </row>
        <row r="5217">
          <cell r="B5217">
            <v>2880140</v>
          </cell>
          <cell r="C5217" t="str">
            <v>ｱﾙﾐ物干台･(柱建式)</v>
          </cell>
          <cell r="E5217" t="str">
            <v>面積3.00㎡以上6.00㎡未満･物干金物付</v>
          </cell>
          <cell r="G5217" t="str">
            <v>m2</v>
          </cell>
          <cell r="H5217">
            <v>101300</v>
          </cell>
          <cell r="I5217" t="str">
            <v>標準書〔Ⅰ〕-</v>
          </cell>
          <cell r="J5217">
            <v>387</v>
          </cell>
        </row>
        <row r="5218">
          <cell r="B5218">
            <v>2880150</v>
          </cell>
          <cell r="C5218" t="str">
            <v>ｱﾙﾐ物干台･(柱建式)</v>
          </cell>
          <cell r="E5218" t="str">
            <v>面積6.00㎡以上･物干金物付</v>
          </cell>
          <cell r="G5218" t="str">
            <v>m2</v>
          </cell>
          <cell r="H5218">
            <v>70900</v>
          </cell>
          <cell r="I5218" t="str">
            <v>標準書〔Ⅰ〕-</v>
          </cell>
          <cell r="J5218">
            <v>387</v>
          </cell>
        </row>
        <row r="5219">
          <cell r="B5219">
            <v>2880160</v>
          </cell>
          <cell r="C5219" t="str">
            <v>物干台屋根･(加算)</v>
          </cell>
          <cell r="E5219" t="str">
            <v>面積3.00㎡未満･ｱｸﾘﾙﾊﾟﾈﾙ</v>
          </cell>
          <cell r="G5219" t="str">
            <v>m2</v>
          </cell>
          <cell r="H5219">
            <v>55000</v>
          </cell>
          <cell r="I5219" t="str">
            <v>標準書〔Ⅰ〕-</v>
          </cell>
          <cell r="J5219">
            <v>387</v>
          </cell>
        </row>
        <row r="5220">
          <cell r="B5220">
            <v>2880170</v>
          </cell>
          <cell r="C5220" t="str">
            <v>物干台屋根･(加算)</v>
          </cell>
          <cell r="E5220" t="str">
            <v>面積3.00㎡以上6.00㎡未満･ｱｸﾘﾙﾊﾟﾈﾙ</v>
          </cell>
          <cell r="G5220" t="str">
            <v>m2</v>
          </cell>
          <cell r="H5220">
            <v>49800</v>
          </cell>
          <cell r="I5220" t="str">
            <v>標準書〔Ⅰ〕-</v>
          </cell>
          <cell r="J5220">
            <v>387</v>
          </cell>
        </row>
        <row r="5221">
          <cell r="B5221">
            <v>2880180</v>
          </cell>
          <cell r="C5221" t="str">
            <v>物干台屋根･(加算)</v>
          </cell>
          <cell r="E5221" t="str">
            <v>面積6.00㎡以上･ｱｸﾘﾙﾊﾟﾈﾙ</v>
          </cell>
          <cell r="G5221" t="str">
            <v>m2</v>
          </cell>
          <cell r="H5221">
            <v>36800</v>
          </cell>
          <cell r="I5221" t="str">
            <v>標準書〔Ⅰ〕-</v>
          </cell>
          <cell r="J5221">
            <v>387</v>
          </cell>
        </row>
        <row r="5222">
          <cell r="B5222">
            <v>2880190</v>
          </cell>
          <cell r="C5222" t="str">
            <v>ｷｬﾝﾊﾞｽ(固定ﾃﾝﾄ)</v>
          </cell>
          <cell r="E5222" t="str">
            <v>幅1,968mm(1.0間)･高さ900mm程度･奥行き900mm程度</v>
          </cell>
          <cell r="G5222" t="str">
            <v>ヶ所</v>
          </cell>
          <cell r="H5222">
            <v>109800</v>
          </cell>
          <cell r="I5222" t="str">
            <v>標準書〔Ⅰ〕-</v>
          </cell>
          <cell r="J5222">
            <v>387</v>
          </cell>
        </row>
        <row r="5223">
          <cell r="B5223">
            <v>2880200</v>
          </cell>
          <cell r="C5223" t="str">
            <v>ｷｬﾝﾊﾞｽ(固定ﾃﾝﾄ)</v>
          </cell>
          <cell r="E5223" t="str">
            <v>幅2,877mm(1.5間)･高さ900mm程度･奥行き900mm程度</v>
          </cell>
          <cell r="G5223" t="str">
            <v>ヶ所</v>
          </cell>
          <cell r="H5223">
            <v>126000</v>
          </cell>
          <cell r="I5223" t="str">
            <v>標準書〔Ⅰ〕-</v>
          </cell>
          <cell r="J5223">
            <v>387</v>
          </cell>
        </row>
        <row r="5224">
          <cell r="B5224">
            <v>2880210</v>
          </cell>
          <cell r="C5224" t="str">
            <v>ｷｬﾝﾊﾞｽ(固定ﾃﾝﾄ)</v>
          </cell>
          <cell r="E5224" t="str">
            <v>幅3,786mm(2.0間)･高さ900mm程度･奥行き900mm程度</v>
          </cell>
          <cell r="G5224" t="str">
            <v>ヶ所</v>
          </cell>
          <cell r="H5224">
            <v>145200</v>
          </cell>
          <cell r="I5224" t="str">
            <v>標準書〔Ⅰ〕-</v>
          </cell>
          <cell r="J5224">
            <v>387</v>
          </cell>
        </row>
        <row r="5225">
          <cell r="B5225">
            <v>2880220</v>
          </cell>
          <cell r="C5225" t="str">
            <v>ｷｬﾝﾊﾞｽ(固定ﾃﾝﾄ)</v>
          </cell>
          <cell r="E5225" t="str">
            <v>幅4,685mm(2.5間)･高さ900mm程度･奥行き900mm程度</v>
          </cell>
          <cell r="G5225" t="str">
            <v>ヶ所</v>
          </cell>
          <cell r="H5225">
            <v>175200</v>
          </cell>
          <cell r="I5225" t="str">
            <v>標準書〔Ⅰ〕-</v>
          </cell>
          <cell r="J5225">
            <v>387</v>
          </cell>
        </row>
        <row r="5226">
          <cell r="B5226">
            <v>2880230</v>
          </cell>
          <cell r="C5226" t="str">
            <v>ｷｬﾝﾊﾞｽ(固定ﾃﾝﾄ)</v>
          </cell>
          <cell r="E5226" t="str">
            <v>幅5,604mm(3.0間)･高さ900mm程度･奥行き900mm程度</v>
          </cell>
          <cell r="G5226" t="str">
            <v>ヶ所</v>
          </cell>
          <cell r="H5226">
            <v>203700</v>
          </cell>
          <cell r="I5226" t="str">
            <v>標準書〔Ⅰ〕-</v>
          </cell>
          <cell r="J5226">
            <v>387</v>
          </cell>
        </row>
        <row r="5227">
          <cell r="B5227">
            <v>2880240</v>
          </cell>
          <cell r="C5227" t="str">
            <v>木造下屋[掘立･外壁無]</v>
          </cell>
          <cell r="E5227" t="str">
            <v>面積3.00㎡未満･屋根ｶﾗｰ鉄板波板葺</v>
          </cell>
          <cell r="G5227" t="str">
            <v>m2</v>
          </cell>
          <cell r="H5227">
            <v>17700</v>
          </cell>
          <cell r="I5227" t="str">
            <v>標準書〔Ⅰ〕-</v>
          </cell>
          <cell r="J5227">
            <v>387</v>
          </cell>
        </row>
        <row r="5228">
          <cell r="B5228">
            <v>2880250</v>
          </cell>
          <cell r="C5228" t="str">
            <v>木造下屋[掘立･外壁無]</v>
          </cell>
          <cell r="E5228" t="str">
            <v>面積3㎡以上6㎡未満･屋根ｶﾗｰ鉄板波板葺</v>
          </cell>
          <cell r="G5228" t="str">
            <v>m2</v>
          </cell>
          <cell r="H5228">
            <v>11700</v>
          </cell>
          <cell r="I5228" t="str">
            <v>標準書〔Ⅰ〕-</v>
          </cell>
          <cell r="J5228">
            <v>387</v>
          </cell>
        </row>
        <row r="5229">
          <cell r="B5229">
            <v>2880260</v>
          </cell>
          <cell r="C5229" t="str">
            <v>木造下屋[掘立･外壁無]</v>
          </cell>
          <cell r="E5229" t="str">
            <v>面積6.00㎡以上･屋根ｶﾗｰ鉄板波板葺</v>
          </cell>
          <cell r="G5229" t="str">
            <v>m2</v>
          </cell>
          <cell r="H5229">
            <v>9880</v>
          </cell>
          <cell r="I5229" t="str">
            <v>標準書〔Ⅰ〕-</v>
          </cell>
          <cell r="J5229">
            <v>387</v>
          </cell>
        </row>
        <row r="5230">
          <cell r="B5230">
            <v>2880270</v>
          </cell>
          <cell r="C5230" t="str">
            <v>木造下屋[掘立･外壁無]</v>
          </cell>
          <cell r="E5230" t="str">
            <v>面積3.00㎡未満･屋根亜鉛鉄板波板葺</v>
          </cell>
          <cell r="G5230" t="str">
            <v>m2</v>
          </cell>
          <cell r="H5230">
            <v>17400</v>
          </cell>
          <cell r="I5230" t="str">
            <v>標準書〔Ⅰ〕-</v>
          </cell>
          <cell r="J5230">
            <v>387</v>
          </cell>
        </row>
        <row r="5231">
          <cell r="B5231">
            <v>2880280</v>
          </cell>
          <cell r="C5231" t="str">
            <v>木造下屋[掘立･外壁無]</v>
          </cell>
          <cell r="E5231" t="str">
            <v>面積3㎡以上6㎡未満･屋根亜鉛鉄板波板葺</v>
          </cell>
          <cell r="G5231" t="str">
            <v>m2</v>
          </cell>
          <cell r="H5231">
            <v>11300</v>
          </cell>
          <cell r="I5231" t="str">
            <v>標準書〔Ⅰ〕-</v>
          </cell>
          <cell r="J5231">
            <v>387</v>
          </cell>
        </row>
        <row r="5232">
          <cell r="B5232">
            <v>2880290</v>
          </cell>
          <cell r="C5232" t="str">
            <v>木造下屋[掘立･外壁無]</v>
          </cell>
          <cell r="E5232" t="str">
            <v>面積6.00㎡以上･屋根亜鉛鉄板波板葺</v>
          </cell>
          <cell r="G5232" t="str">
            <v>m2</v>
          </cell>
          <cell r="H5232">
            <v>9570</v>
          </cell>
          <cell r="I5232" t="str">
            <v>標準書〔Ⅰ〕-</v>
          </cell>
          <cell r="J5232">
            <v>387</v>
          </cell>
        </row>
        <row r="5233">
          <cell r="B5233">
            <v>2880300</v>
          </cell>
          <cell r="C5233" t="str">
            <v>木造下屋[掘立･外壁無]</v>
          </cell>
          <cell r="E5233" t="str">
            <v>面積3.00㎡未満･屋根硬質塩ビ波板葺</v>
          </cell>
          <cell r="G5233" t="str">
            <v>m2</v>
          </cell>
          <cell r="H5233">
            <v>17700</v>
          </cell>
          <cell r="I5233" t="str">
            <v>標準書〔Ⅰ〕-</v>
          </cell>
          <cell r="J5233">
            <v>387</v>
          </cell>
        </row>
        <row r="5234">
          <cell r="B5234">
            <v>2880310</v>
          </cell>
          <cell r="C5234" t="str">
            <v>木造下屋[掘立･外壁無]</v>
          </cell>
          <cell r="E5234" t="str">
            <v>面積3㎡以上6㎡未満･屋根硬質塩ビ波板葺</v>
          </cell>
          <cell r="G5234" t="str">
            <v>m2</v>
          </cell>
          <cell r="H5234">
            <v>11600</v>
          </cell>
          <cell r="I5234" t="str">
            <v>標準書〔Ⅰ〕-</v>
          </cell>
          <cell r="J5234">
            <v>387</v>
          </cell>
        </row>
        <row r="5235">
          <cell r="B5235">
            <v>2880320</v>
          </cell>
          <cell r="C5235" t="str">
            <v>木造下屋[掘立･外壁無]</v>
          </cell>
          <cell r="E5235" t="str">
            <v>面積6.00㎡以上･屋根硬質塩ビ波板葺</v>
          </cell>
          <cell r="G5235" t="str">
            <v>m2</v>
          </cell>
          <cell r="H5235">
            <v>9810</v>
          </cell>
          <cell r="I5235" t="str">
            <v>標準書〔Ⅰ〕-</v>
          </cell>
          <cell r="J5235">
            <v>387</v>
          </cell>
        </row>
        <row r="5236">
          <cell r="B5236">
            <v>2880330</v>
          </cell>
          <cell r="C5236" t="str">
            <v>木造車庫･(独立式)</v>
          </cell>
          <cell r="E5236" t="str">
            <v>基礎有･外壁ｶﾗｰ鉄板波板張･屋根ｶﾗｰ鉄板波板</v>
          </cell>
          <cell r="G5236" t="str">
            <v>m2</v>
          </cell>
          <cell r="H5236">
            <v>22100</v>
          </cell>
          <cell r="I5236" t="str">
            <v>標準書〔Ⅰ〕-</v>
          </cell>
          <cell r="J5236">
            <v>387</v>
          </cell>
        </row>
        <row r="5237">
          <cell r="B5237">
            <v>2880340</v>
          </cell>
          <cell r="C5237" t="str">
            <v>木造車庫･(独立式)</v>
          </cell>
          <cell r="E5237" t="str">
            <v>掘立･外壁無･屋根ｶﾗｰ鉄板波板葺</v>
          </cell>
          <cell r="G5237" t="str">
            <v>m2</v>
          </cell>
          <cell r="H5237">
            <v>16500</v>
          </cell>
          <cell r="I5237" t="str">
            <v>標準書〔Ⅰ〕-</v>
          </cell>
          <cell r="J5237">
            <v>387</v>
          </cell>
        </row>
        <row r="5238">
          <cell r="B5238">
            <v>2880350</v>
          </cell>
          <cell r="C5238" t="str">
            <v>木造車庫･(上家式)</v>
          </cell>
          <cell r="E5238" t="str">
            <v>基礎有･外壁ｶﾗｰ鉄板波板張･屋根ｶﾗｰ鉄板波板</v>
          </cell>
          <cell r="G5238" t="str">
            <v>m2</v>
          </cell>
          <cell r="H5238">
            <v>19800</v>
          </cell>
          <cell r="I5238" t="str">
            <v>標準書〔Ⅰ〕-</v>
          </cell>
          <cell r="J5238">
            <v>387</v>
          </cell>
        </row>
        <row r="5239">
          <cell r="B5239">
            <v>2880360</v>
          </cell>
          <cell r="C5239" t="str">
            <v>木造車庫･(上家式)</v>
          </cell>
          <cell r="E5239" t="str">
            <v>掘立･外壁無･屋根ｶﾗｰ鉄板波板葺</v>
          </cell>
          <cell r="G5239" t="str">
            <v>m2</v>
          </cell>
          <cell r="H5239">
            <v>15500</v>
          </cell>
          <cell r="I5239" t="str">
            <v>標準書〔Ⅰ〕-</v>
          </cell>
          <cell r="J5239">
            <v>387</v>
          </cell>
        </row>
        <row r="5240">
          <cell r="B5240">
            <v>2880370</v>
          </cell>
          <cell r="C5240" t="str">
            <v>木造物置</v>
          </cell>
          <cell r="E5240" t="str">
            <v>上･面積3.00㎡未満</v>
          </cell>
          <cell r="G5240" t="str">
            <v>m2</v>
          </cell>
          <cell r="H5240">
            <v>91900</v>
          </cell>
          <cell r="I5240" t="str">
            <v>標準書〔Ⅰ〕-</v>
          </cell>
          <cell r="J5240">
            <v>387</v>
          </cell>
        </row>
        <row r="5241">
          <cell r="B5241">
            <v>2880380</v>
          </cell>
          <cell r="C5241" t="str">
            <v>木造物置</v>
          </cell>
          <cell r="E5241" t="str">
            <v>上･面積3.00㎡以上6.00㎡未満</v>
          </cell>
          <cell r="G5241" t="str">
            <v>m2</v>
          </cell>
          <cell r="H5241">
            <v>70900</v>
          </cell>
          <cell r="I5241" t="str">
            <v>標準書〔Ⅰ〕-</v>
          </cell>
          <cell r="J5241">
            <v>387</v>
          </cell>
        </row>
        <row r="5242">
          <cell r="B5242">
            <v>2880390</v>
          </cell>
          <cell r="C5242" t="str">
            <v>木造物置</v>
          </cell>
          <cell r="E5242" t="str">
            <v>上･面積6.00㎡以上</v>
          </cell>
          <cell r="G5242" t="str">
            <v>m2</v>
          </cell>
          <cell r="H5242">
            <v>65000</v>
          </cell>
          <cell r="I5242" t="str">
            <v>標準書〔Ⅰ〕-</v>
          </cell>
          <cell r="J5242">
            <v>387</v>
          </cell>
        </row>
        <row r="5243">
          <cell r="B5243">
            <v>2880400</v>
          </cell>
          <cell r="C5243" t="str">
            <v>木造物置</v>
          </cell>
          <cell r="E5243" t="str">
            <v>中･面積3.00㎡未満</v>
          </cell>
          <cell r="G5243" t="str">
            <v>m2</v>
          </cell>
          <cell r="H5243">
            <v>73400</v>
          </cell>
          <cell r="I5243" t="str">
            <v>標準書〔Ⅰ〕-</v>
          </cell>
          <cell r="J5243">
            <v>387</v>
          </cell>
        </row>
        <row r="5244">
          <cell r="B5244">
            <v>2880410</v>
          </cell>
          <cell r="C5244" t="str">
            <v>木造物置</v>
          </cell>
          <cell r="E5244" t="str">
            <v>中･面積3.00㎡以上6.00㎡未満</v>
          </cell>
          <cell r="G5244" t="str">
            <v>m2</v>
          </cell>
          <cell r="H5244">
            <v>55400</v>
          </cell>
          <cell r="I5244" t="str">
            <v>標準書〔Ⅰ〕-</v>
          </cell>
          <cell r="J5244">
            <v>387</v>
          </cell>
        </row>
        <row r="5245">
          <cell r="B5245">
            <v>2880420</v>
          </cell>
          <cell r="C5245" t="str">
            <v>木造物置</v>
          </cell>
          <cell r="E5245" t="str">
            <v>中･面積6.00㎡以上</v>
          </cell>
          <cell r="G5245" t="str">
            <v>m2</v>
          </cell>
          <cell r="H5245">
            <v>50600</v>
          </cell>
          <cell r="I5245" t="str">
            <v>標準書〔Ⅰ〕-</v>
          </cell>
          <cell r="J5245">
            <v>387</v>
          </cell>
        </row>
        <row r="5246">
          <cell r="B5246">
            <v>2880430</v>
          </cell>
          <cell r="C5246" t="str">
            <v>木造物置</v>
          </cell>
          <cell r="E5246" t="str">
            <v>並･面積3.00㎡未満</v>
          </cell>
          <cell r="G5246" t="str">
            <v>m2</v>
          </cell>
          <cell r="H5246">
            <v>44900</v>
          </cell>
          <cell r="I5246" t="str">
            <v>標準書〔Ⅰ〕-</v>
          </cell>
          <cell r="J5246">
            <v>387</v>
          </cell>
        </row>
        <row r="5247">
          <cell r="B5247">
            <v>2880440</v>
          </cell>
          <cell r="C5247" t="str">
            <v>木造物置</v>
          </cell>
          <cell r="E5247" t="str">
            <v>並･面積3.00㎡以上6.00㎡未満</v>
          </cell>
          <cell r="G5247" t="str">
            <v>m2</v>
          </cell>
          <cell r="H5247">
            <v>33700</v>
          </cell>
          <cell r="I5247" t="str">
            <v>標準書〔Ⅰ〕-</v>
          </cell>
          <cell r="J5247">
            <v>387</v>
          </cell>
        </row>
        <row r="5248">
          <cell r="B5248">
            <v>2880450</v>
          </cell>
          <cell r="C5248" t="str">
            <v>木造物置</v>
          </cell>
          <cell r="E5248" t="str">
            <v>並･面積6.00㎡以上</v>
          </cell>
          <cell r="G5248" t="str">
            <v>m2</v>
          </cell>
          <cell r="H5248">
            <v>30300</v>
          </cell>
          <cell r="I5248" t="str">
            <v>標準書〔Ⅰ〕-</v>
          </cell>
          <cell r="J5248">
            <v>387</v>
          </cell>
        </row>
        <row r="5249">
          <cell r="B5249">
            <v>2880460</v>
          </cell>
          <cell r="C5249" t="str">
            <v>組立物置</v>
          </cell>
          <cell r="E5249" t="str">
            <v>高さ1,620mm･(面積1.00㎡未満のもの)</v>
          </cell>
          <cell r="G5249" t="str">
            <v>ヶ所</v>
          </cell>
          <cell r="H5249">
            <v>57600</v>
          </cell>
          <cell r="I5249" t="str">
            <v>標準書〔Ⅰ〕-</v>
          </cell>
          <cell r="J5249">
            <v>387</v>
          </cell>
        </row>
        <row r="5250">
          <cell r="B5250">
            <v>2880470</v>
          </cell>
          <cell r="C5250" t="str">
            <v>組立物置</v>
          </cell>
          <cell r="E5250" t="str">
            <v>高さ1,920mm･(面積1.50㎡程度のもの)</v>
          </cell>
          <cell r="G5250" t="str">
            <v>ヶ所</v>
          </cell>
          <cell r="H5250">
            <v>98400</v>
          </cell>
          <cell r="I5250" t="str">
            <v>標準書〔Ⅰ〕-</v>
          </cell>
          <cell r="J5250">
            <v>387</v>
          </cell>
        </row>
        <row r="5251">
          <cell r="B5251">
            <v>2880480</v>
          </cell>
          <cell r="C5251" t="str">
            <v>組立物置</v>
          </cell>
          <cell r="E5251" t="str">
            <v>高さ2,010mm･(面積2.00㎡程度のもの)</v>
          </cell>
          <cell r="G5251" t="str">
            <v>ヶ所</v>
          </cell>
          <cell r="H5251">
            <v>110400</v>
          </cell>
          <cell r="I5251" t="str">
            <v>標準書〔Ⅰ〕-</v>
          </cell>
          <cell r="J5251">
            <v>387</v>
          </cell>
        </row>
        <row r="5252">
          <cell r="B5252">
            <v>2880490</v>
          </cell>
          <cell r="C5252" t="str">
            <v>組立物置</v>
          </cell>
          <cell r="E5252" t="str">
            <v>高さ2,010mm･(面積3.00㎡程度のもの)</v>
          </cell>
          <cell r="G5252" t="str">
            <v>ヶ所</v>
          </cell>
          <cell r="H5252">
            <v>130400</v>
          </cell>
          <cell r="I5252" t="str">
            <v>標準書〔Ⅰ〕-</v>
          </cell>
          <cell r="J5252">
            <v>388</v>
          </cell>
        </row>
        <row r="5253">
          <cell r="B5253">
            <v>2900010</v>
          </cell>
          <cell r="C5253" t="str">
            <v>RC造く体解体</v>
          </cell>
          <cell r="E5253" t="str">
            <v>圧砕機を主としたもの･基礎除く･(積込共)</v>
          </cell>
          <cell r="G5253" t="str">
            <v>m3</v>
          </cell>
          <cell r="H5253">
            <v>9150</v>
          </cell>
          <cell r="I5253" t="str">
            <v>標準書〔Ⅰ〕-</v>
          </cell>
          <cell r="J5253">
            <v>389</v>
          </cell>
        </row>
        <row r="5254">
          <cell r="B5254">
            <v>2900020</v>
          </cell>
          <cell r="C5254" t="str">
            <v>RC造く体解体</v>
          </cell>
          <cell r="E5254" t="str">
            <v>ﾊﾝﾄﾞﾌﾞﾚｰｶｰ主としたもの･基礎除く･(積込共)</v>
          </cell>
          <cell r="G5254" t="str">
            <v>m3</v>
          </cell>
          <cell r="H5254">
            <v>27500</v>
          </cell>
          <cell r="I5254" t="str">
            <v>標準書〔Ⅰ〕-</v>
          </cell>
          <cell r="J5254">
            <v>389</v>
          </cell>
        </row>
        <row r="5255">
          <cell r="B5255">
            <v>2900030</v>
          </cell>
          <cell r="C5255" t="str">
            <v>RC造く体解体</v>
          </cell>
          <cell r="E5255" t="str">
            <v>圧砕機･ﾊﾝﾄﾞﾌﾞﾚｰｶｰ併用･基礎除く･(積込共)</v>
          </cell>
          <cell r="G5255" t="str">
            <v>m3</v>
          </cell>
          <cell r="H5255">
            <v>15000</v>
          </cell>
          <cell r="I5255" t="str">
            <v>標準書〔Ⅰ〕-</v>
          </cell>
          <cell r="J5255">
            <v>389</v>
          </cell>
        </row>
        <row r="5256">
          <cell r="B5256">
            <v>2900040</v>
          </cell>
          <cell r="C5256" t="str">
            <v>SRC造く体解体</v>
          </cell>
          <cell r="E5256" t="str">
            <v>圧砕機･大型ﾌﾞﾚｰｶｰ併用･基礎除く･(積込共)</v>
          </cell>
          <cell r="G5256" t="str">
            <v>m3</v>
          </cell>
          <cell r="H5256">
            <v>12400</v>
          </cell>
          <cell r="I5256" t="str">
            <v>標準書〔Ⅰ〕-</v>
          </cell>
          <cell r="J5256">
            <v>389</v>
          </cell>
        </row>
        <row r="5257">
          <cell r="B5257">
            <v>2900050</v>
          </cell>
          <cell r="C5257" t="str">
            <v>S造く体解体</v>
          </cell>
          <cell r="E5257" t="str">
            <v>鋼材量75～100㎏/m2･基礎除く･(積込共)</v>
          </cell>
          <cell r="G5257" t="str">
            <v>延m2</v>
          </cell>
          <cell r="H5257">
            <v>4150</v>
          </cell>
          <cell r="I5257" t="str">
            <v>標準書〔Ⅰ〕-</v>
          </cell>
          <cell r="J5257">
            <v>389</v>
          </cell>
        </row>
        <row r="5258">
          <cell r="B5258">
            <v>2900060</v>
          </cell>
          <cell r="C5258" t="str">
            <v>S造く体解体</v>
          </cell>
          <cell r="E5258" t="str">
            <v>鋼材量50～75㎏/m2･基礎除く･(積込共)</v>
          </cell>
          <cell r="G5258" t="str">
            <v>延m2</v>
          </cell>
          <cell r="H5258">
            <v>3600</v>
          </cell>
          <cell r="I5258" t="str">
            <v>標準書〔Ⅰ〕-</v>
          </cell>
          <cell r="J5258">
            <v>389</v>
          </cell>
        </row>
        <row r="5259">
          <cell r="B5259">
            <v>2900070</v>
          </cell>
          <cell r="C5259" t="str">
            <v>S造く体解体</v>
          </cell>
          <cell r="E5259" t="str">
            <v>鋼材量30～50㎏/m2･基礎除く･(積込共)</v>
          </cell>
          <cell r="G5259" t="str">
            <v>延m2</v>
          </cell>
          <cell r="H5259">
            <v>3100</v>
          </cell>
          <cell r="I5259" t="str">
            <v>標準書〔Ⅰ〕-</v>
          </cell>
          <cell r="J5259">
            <v>389</v>
          </cell>
        </row>
        <row r="5260">
          <cell r="B5260">
            <v>2900080</v>
          </cell>
          <cell r="C5260" t="str">
            <v>鉄骨解体</v>
          </cell>
          <cell r="E5260" t="str">
            <v>再使用なし</v>
          </cell>
          <cell r="G5260" t="str">
            <v>t</v>
          </cell>
          <cell r="H5260">
            <v>14100</v>
          </cell>
          <cell r="I5260" t="str">
            <v>標準書〔Ⅰ〕-</v>
          </cell>
          <cell r="J5260">
            <v>389</v>
          </cell>
        </row>
        <row r="5261">
          <cell r="B5261">
            <v>2900090</v>
          </cell>
          <cell r="C5261" t="str">
            <v>鉄骨解体</v>
          </cell>
          <cell r="E5261" t="str">
            <v>一部再使用</v>
          </cell>
          <cell r="G5261" t="str">
            <v>t</v>
          </cell>
          <cell r="H5261">
            <v>23200</v>
          </cell>
          <cell r="I5261" t="str">
            <v>標準書〔Ⅰ〕-</v>
          </cell>
          <cell r="J5261">
            <v>389</v>
          </cell>
        </row>
        <row r="5262">
          <cell r="B5262">
            <v>2900100</v>
          </cell>
          <cell r="C5262" t="str">
            <v>RC･S造基礎解体</v>
          </cell>
          <cell r="E5262" t="str">
            <v>圧砕機･大型ﾌﾞﾚｰｶｰ併用･(積込共)</v>
          </cell>
          <cell r="G5262" t="str">
            <v>m3</v>
          </cell>
          <cell r="H5262">
            <v>10500</v>
          </cell>
          <cell r="I5262" t="str">
            <v>標準書〔Ⅰ〕-</v>
          </cell>
          <cell r="J5262">
            <v>389</v>
          </cell>
        </row>
        <row r="5263">
          <cell r="B5263">
            <v>2900110</v>
          </cell>
          <cell r="C5263" t="str">
            <v>RC･S造基礎解体</v>
          </cell>
          <cell r="E5263" t="str">
            <v>ﾊﾝﾄﾞ･大型ﾌﾞﾚｰｶｰ併用･(積込共)</v>
          </cell>
          <cell r="G5263" t="str">
            <v>m3</v>
          </cell>
          <cell r="H5263">
            <v>17300</v>
          </cell>
          <cell r="I5263" t="str">
            <v>標準書〔Ⅰ〕-</v>
          </cell>
          <cell r="J5263">
            <v>389</v>
          </cell>
        </row>
        <row r="5264">
          <cell r="B5264">
            <v>2900120</v>
          </cell>
          <cell r="C5264" t="str">
            <v>RC･S造基礎解体</v>
          </cell>
          <cell r="E5264" t="str">
            <v>ﾊﾝﾄﾞﾌﾞﾚｰｶｰ･(積込共)</v>
          </cell>
          <cell r="G5264" t="str">
            <v>m3</v>
          </cell>
          <cell r="H5264">
            <v>34000</v>
          </cell>
          <cell r="I5264" t="str">
            <v>標準書〔Ⅰ〕-</v>
          </cell>
          <cell r="J5264">
            <v>389</v>
          </cell>
        </row>
        <row r="5265">
          <cell r="B5265">
            <v>2900130</v>
          </cell>
          <cell r="C5265" t="str">
            <v>ｺﾝｸﾘｰﾄ解体</v>
          </cell>
          <cell r="E5265" t="str">
            <v>木造基礎程度･有筋･大型ﾌﾞﾚｰｶｰ･ﾊﾝﾄﾞﾌﾞﾚｰｶｰ併用こわし</v>
          </cell>
          <cell r="G5265" t="str">
            <v>m3</v>
          </cell>
          <cell r="H5265">
            <v>10000</v>
          </cell>
          <cell r="I5265" t="str">
            <v>標準書〔Ⅰ〕-</v>
          </cell>
          <cell r="J5265">
            <v>389</v>
          </cell>
        </row>
        <row r="5266">
          <cell r="B5266">
            <v>2900140</v>
          </cell>
          <cell r="C5266" t="str">
            <v>ｺﾝｸﾘｰﾄ解体</v>
          </cell>
          <cell r="E5266" t="str">
            <v>木造基礎程度･有筋･大型ﾌﾞﾚｰｶｰ･ﾊﾝﾄﾞﾌﾞﾚｰｶｰ併用こわし･(積込共)</v>
          </cell>
          <cell r="G5266" t="str">
            <v>m3</v>
          </cell>
          <cell r="H5266">
            <v>11800</v>
          </cell>
          <cell r="I5266" t="str">
            <v>標準書〔Ⅰ〕-</v>
          </cell>
          <cell r="J5266">
            <v>389</v>
          </cell>
        </row>
        <row r="5267">
          <cell r="B5267">
            <v>2900150</v>
          </cell>
          <cell r="C5267" t="str">
            <v>ｺﾝｸﾘｰﾄ解体</v>
          </cell>
          <cell r="E5267" t="str">
            <v>木造基礎程度･無筋･大型ﾌﾞﾚｰｶｰ･ﾊﾝﾄﾞﾌﾞﾚｰｶｰ併用こわし</v>
          </cell>
          <cell r="G5267" t="str">
            <v>m3</v>
          </cell>
          <cell r="H5267">
            <v>8200</v>
          </cell>
          <cell r="I5267" t="str">
            <v>標準書〔Ⅰ〕-</v>
          </cell>
          <cell r="J5267">
            <v>389</v>
          </cell>
        </row>
        <row r="5268">
          <cell r="B5268">
            <v>2900160</v>
          </cell>
          <cell r="C5268" t="str">
            <v>ｺﾝｸﾘｰﾄ解体</v>
          </cell>
          <cell r="E5268" t="str">
            <v>木造基礎程度･無筋･大型ﾌﾞﾚｰｶｰ･ﾊﾝﾄﾞﾌﾞﾚｰｶｰ併用こわし･(積込共)</v>
          </cell>
          <cell r="G5268" t="str">
            <v>m3</v>
          </cell>
          <cell r="H5268">
            <v>10000</v>
          </cell>
          <cell r="I5268" t="str">
            <v>標準書〔Ⅰ〕-</v>
          </cell>
          <cell r="J5268">
            <v>389</v>
          </cell>
        </row>
        <row r="5269">
          <cell r="B5269">
            <v>2900170</v>
          </cell>
          <cell r="C5269" t="str">
            <v>ｺﾝｸﾘｰﾄ解体</v>
          </cell>
          <cell r="E5269" t="str">
            <v>土間ｺﾝｸﾘｰﾄ･大型ﾌﾞﾚｰｶｰ･ﾊﾝﾄﾞﾌﾞﾚｰｶｰ併用こわし</v>
          </cell>
          <cell r="G5269" t="str">
            <v>m3</v>
          </cell>
          <cell r="H5269">
            <v>5500</v>
          </cell>
          <cell r="I5269" t="str">
            <v>標準書〔Ⅰ〕-</v>
          </cell>
          <cell r="J5269">
            <v>389</v>
          </cell>
        </row>
        <row r="5270">
          <cell r="B5270">
            <v>2900180</v>
          </cell>
          <cell r="C5270" t="str">
            <v>れんが積解体</v>
          </cell>
          <cell r="G5270" t="str">
            <v>m3</v>
          </cell>
          <cell r="H5270">
            <v>8200</v>
          </cell>
          <cell r="I5270" t="str">
            <v>標準書〔Ⅰ〕-</v>
          </cell>
          <cell r="J5270">
            <v>389</v>
          </cell>
        </row>
        <row r="5271">
          <cell r="B5271">
            <v>2900190</v>
          </cell>
          <cell r="C5271" t="str">
            <v>れんが積解体</v>
          </cell>
          <cell r="E5271" t="str">
            <v>(積込共)</v>
          </cell>
          <cell r="G5271" t="str">
            <v>m3</v>
          </cell>
          <cell r="H5271">
            <v>10000</v>
          </cell>
          <cell r="I5271" t="str">
            <v>標準書〔Ⅰ〕-</v>
          </cell>
          <cell r="J5271">
            <v>389</v>
          </cell>
        </row>
        <row r="5272">
          <cell r="B5272">
            <v>2900200</v>
          </cell>
          <cell r="C5272" t="str">
            <v>内部造作解体</v>
          </cell>
          <cell r="E5272" t="str">
            <v>非木造･住居系･(積込共)</v>
          </cell>
          <cell r="G5272" t="str">
            <v>延m2</v>
          </cell>
          <cell r="H5272">
            <v>1950</v>
          </cell>
          <cell r="I5272" t="str">
            <v>標準書〔Ⅰ〕-</v>
          </cell>
          <cell r="J5272">
            <v>389</v>
          </cell>
        </row>
        <row r="5273">
          <cell r="B5273">
            <v>2900210</v>
          </cell>
          <cell r="C5273" t="str">
            <v>内部造作解体</v>
          </cell>
          <cell r="E5273" t="str">
            <v>非木造･事務所･店舗系･(積込共)</v>
          </cell>
          <cell r="G5273" t="str">
            <v>延m2</v>
          </cell>
          <cell r="H5273">
            <v>1700</v>
          </cell>
          <cell r="I5273" t="str">
            <v>標準書〔Ⅰ〕-</v>
          </cell>
          <cell r="J5273">
            <v>389</v>
          </cell>
        </row>
        <row r="5274">
          <cell r="B5274">
            <v>2900220</v>
          </cell>
          <cell r="C5274" t="str">
            <v>内部造作解体</v>
          </cell>
          <cell r="E5274" t="str">
            <v>非木造･工場･倉庫系･(積込共)</v>
          </cell>
          <cell r="G5274" t="str">
            <v>延m2</v>
          </cell>
          <cell r="H5274">
            <v>1300</v>
          </cell>
          <cell r="I5274" t="str">
            <v>標準書〔Ⅰ〕-</v>
          </cell>
          <cell r="J5274">
            <v>389</v>
          </cell>
        </row>
        <row r="5275">
          <cell r="B5275">
            <v>2900230</v>
          </cell>
          <cell r="C5275" t="str">
            <v>和式小屋組解体</v>
          </cell>
          <cell r="E5275" t="str">
            <v>垂木･小運搬共</v>
          </cell>
          <cell r="G5275" t="str">
            <v>m2</v>
          </cell>
          <cell r="H5275">
            <v>2430</v>
          </cell>
          <cell r="I5275" t="str">
            <v>標準書〔Ⅰ〕-</v>
          </cell>
          <cell r="J5275">
            <v>389</v>
          </cell>
        </row>
        <row r="5276">
          <cell r="B5276">
            <v>2900240</v>
          </cell>
          <cell r="C5276" t="str">
            <v>洋式小屋組解体</v>
          </cell>
          <cell r="E5276" t="str">
            <v>垂木･小運搬共</v>
          </cell>
          <cell r="G5276" t="str">
            <v>m2</v>
          </cell>
          <cell r="H5276">
            <v>3320</v>
          </cell>
          <cell r="I5276" t="str">
            <v>標準書〔Ⅰ〕-</v>
          </cell>
          <cell r="J5276">
            <v>389</v>
          </cell>
        </row>
        <row r="5277">
          <cell r="B5277">
            <v>2900250</v>
          </cell>
          <cell r="C5277" t="str">
            <v>かわら葺撤去</v>
          </cell>
          <cell r="E5277" t="str">
            <v>野地板･小運搬共</v>
          </cell>
          <cell r="G5277" t="str">
            <v>m2</v>
          </cell>
          <cell r="H5277">
            <v>1430</v>
          </cell>
          <cell r="I5277" t="str">
            <v>標準書〔Ⅰ〕-</v>
          </cell>
          <cell r="J5277">
            <v>389</v>
          </cell>
        </row>
        <row r="5278">
          <cell r="B5278">
            <v>2900260</v>
          </cell>
          <cell r="C5278" t="str">
            <v>野地板撤去</v>
          </cell>
          <cell r="E5278" t="str">
            <v>小運搬共</v>
          </cell>
          <cell r="G5278" t="str">
            <v>m2</v>
          </cell>
          <cell r="H5278">
            <v>650</v>
          </cell>
          <cell r="I5278" t="str">
            <v>標準書〔Ⅰ〕-</v>
          </cell>
          <cell r="J5278">
            <v>389</v>
          </cell>
        </row>
        <row r="5279">
          <cell r="B5279">
            <v>2900270</v>
          </cell>
          <cell r="C5279" t="str">
            <v>ｽﾚｰﾄ葺撤去</v>
          </cell>
          <cell r="E5279" t="str">
            <v>下地･小運搬共</v>
          </cell>
          <cell r="G5279" t="str">
            <v>m2</v>
          </cell>
          <cell r="H5279">
            <v>1800</v>
          </cell>
          <cell r="I5279" t="str">
            <v>標準書〔Ⅰ〕-</v>
          </cell>
          <cell r="J5279">
            <v>389</v>
          </cell>
        </row>
        <row r="5280">
          <cell r="B5280">
            <v>2900280</v>
          </cell>
          <cell r="C5280" t="str">
            <v>鉄板葺撤去</v>
          </cell>
          <cell r="E5280" t="str">
            <v>下地･小運搬共</v>
          </cell>
          <cell r="G5280" t="str">
            <v>m2</v>
          </cell>
          <cell r="H5280">
            <v>1070</v>
          </cell>
          <cell r="I5280" t="str">
            <v>標準書〔Ⅰ〕-</v>
          </cell>
          <cell r="J5280">
            <v>389</v>
          </cell>
        </row>
        <row r="5281">
          <cell r="B5281">
            <v>2900290</v>
          </cell>
          <cell r="C5281" t="str">
            <v>ｱｽﾌｧﾙﾄ防水層撤去</v>
          </cell>
          <cell r="E5281" t="str">
            <v>小運搬共</v>
          </cell>
          <cell r="G5281" t="str">
            <v>m2</v>
          </cell>
          <cell r="H5281">
            <v>1410</v>
          </cell>
          <cell r="I5281" t="str">
            <v>標準書〔Ⅰ〕-</v>
          </cell>
          <cell r="J5281">
            <v>389</v>
          </cell>
        </row>
        <row r="5282">
          <cell r="B5282">
            <v>2900300</v>
          </cell>
          <cell r="C5282" t="str">
            <v>木製外壁解体</v>
          </cell>
          <cell r="E5282" t="str">
            <v>下地･小運搬共</v>
          </cell>
          <cell r="G5282" t="str">
            <v>m2</v>
          </cell>
          <cell r="H5282">
            <v>760</v>
          </cell>
          <cell r="I5282" t="str">
            <v>標準書〔Ⅰ〕-</v>
          </cell>
          <cell r="J5282">
            <v>389</v>
          </cell>
        </row>
        <row r="5283">
          <cell r="B5283">
            <v>2900310</v>
          </cell>
          <cell r="C5283" t="str">
            <v>鋼製外壁解体</v>
          </cell>
          <cell r="E5283" t="str">
            <v>下地･小運搬共</v>
          </cell>
          <cell r="G5283" t="str">
            <v>m2</v>
          </cell>
          <cell r="H5283">
            <v>540</v>
          </cell>
          <cell r="I5283" t="str">
            <v>標準書〔Ⅰ〕-</v>
          </cell>
          <cell r="J5283">
            <v>389</v>
          </cell>
        </row>
        <row r="5284">
          <cell r="B5284">
            <v>2900320</v>
          </cell>
          <cell r="C5284" t="str">
            <v>CB解体</v>
          </cell>
          <cell r="E5284" t="str">
            <v>仕上げ材･小運搬共</v>
          </cell>
          <cell r="G5284" t="str">
            <v>m2</v>
          </cell>
          <cell r="H5284">
            <v>2400</v>
          </cell>
          <cell r="I5284" t="str">
            <v>標準書〔Ⅰ〕-</v>
          </cell>
          <cell r="J5284">
            <v>389</v>
          </cell>
        </row>
        <row r="5285">
          <cell r="B5285">
            <v>2900330</v>
          </cell>
          <cell r="C5285" t="str">
            <v>木製間仕切解体</v>
          </cell>
          <cell r="E5285" t="str">
            <v>小運搬共</v>
          </cell>
          <cell r="G5285" t="str">
            <v>m2</v>
          </cell>
          <cell r="H5285">
            <v>1030</v>
          </cell>
          <cell r="I5285" t="str">
            <v>標準書〔Ⅰ〕-</v>
          </cell>
          <cell r="J5285">
            <v>389</v>
          </cell>
        </row>
        <row r="5286">
          <cell r="B5286">
            <v>2900340</v>
          </cell>
          <cell r="C5286" t="str">
            <v>鋼製間仕切解体</v>
          </cell>
          <cell r="E5286" t="str">
            <v>小運搬共</v>
          </cell>
          <cell r="G5286" t="str">
            <v>m2</v>
          </cell>
          <cell r="H5286">
            <v>960</v>
          </cell>
          <cell r="I5286" t="str">
            <v>標準書〔Ⅰ〕-</v>
          </cell>
          <cell r="J5286">
            <v>389</v>
          </cell>
        </row>
        <row r="5287">
          <cell r="B5287">
            <v>2900350</v>
          </cell>
          <cell r="C5287" t="str">
            <v>張天井解体</v>
          </cell>
          <cell r="E5287" t="str">
            <v>下地･小運搬共･(竿縁･合板･ﾃｯｸｽ等)</v>
          </cell>
          <cell r="G5287" t="str">
            <v>m2</v>
          </cell>
          <cell r="H5287">
            <v>760</v>
          </cell>
          <cell r="I5287" t="str">
            <v>標準書〔Ⅰ〕-</v>
          </cell>
          <cell r="J5287">
            <v>389</v>
          </cell>
        </row>
        <row r="5288">
          <cell r="B5288">
            <v>2900360</v>
          </cell>
          <cell r="C5288" t="str">
            <v>塗天井解体</v>
          </cell>
          <cell r="E5288" t="str">
            <v>下地･小運搬共･(しっくい･ﾌﾟﾗｽﾀｰ等)</v>
          </cell>
          <cell r="G5288" t="str">
            <v>m2</v>
          </cell>
          <cell r="H5288">
            <v>1340</v>
          </cell>
          <cell r="I5288" t="str">
            <v>標準書〔Ⅰ〕-</v>
          </cell>
          <cell r="J5288">
            <v>389</v>
          </cell>
        </row>
        <row r="5289">
          <cell r="B5289">
            <v>2900370</v>
          </cell>
          <cell r="C5289" t="str">
            <v>張床解体</v>
          </cell>
          <cell r="E5289" t="str">
            <v>下地･小運搬共･(ﾀｲﾙ等)</v>
          </cell>
          <cell r="G5289" t="str">
            <v>m2</v>
          </cell>
          <cell r="H5289">
            <v>2140</v>
          </cell>
          <cell r="I5289" t="str">
            <v>標準書〔Ⅰ〕-</v>
          </cell>
          <cell r="J5289">
            <v>389</v>
          </cell>
        </row>
        <row r="5290">
          <cell r="B5290">
            <v>2900380</v>
          </cell>
          <cell r="C5290" t="str">
            <v>張床解体</v>
          </cell>
          <cell r="E5290" t="str">
            <v>下地･小運搬共･(ﾌﾛｰﾘﾝｸﾞ等)</v>
          </cell>
          <cell r="G5290" t="str">
            <v>m2</v>
          </cell>
          <cell r="H5290">
            <v>1110</v>
          </cell>
          <cell r="I5290" t="str">
            <v>標準書〔Ⅰ〕-</v>
          </cell>
          <cell r="J5290">
            <v>389</v>
          </cell>
        </row>
        <row r="5291">
          <cell r="B5291">
            <v>2900390</v>
          </cell>
          <cell r="C5291" t="str">
            <v>塗床解体</v>
          </cell>
          <cell r="E5291" t="str">
            <v>手こわし･小運搬共･(ﾓﾙﾀﾙ等)</v>
          </cell>
          <cell r="G5291" t="str">
            <v>m2</v>
          </cell>
          <cell r="H5291">
            <v>1350</v>
          </cell>
          <cell r="I5291" t="str">
            <v>標準書〔Ⅰ〕-</v>
          </cell>
          <cell r="J5291">
            <v>389</v>
          </cell>
        </row>
        <row r="5292">
          <cell r="B5292">
            <v>2900400</v>
          </cell>
          <cell r="C5292" t="str">
            <v>木造床組解体</v>
          </cell>
          <cell r="E5292" t="str">
            <v>大引き･根太･束共・小運搬共</v>
          </cell>
          <cell r="G5292" t="str">
            <v>m2</v>
          </cell>
          <cell r="H5292">
            <v>2220</v>
          </cell>
          <cell r="I5292" t="str">
            <v>標準書〔Ⅰ〕-</v>
          </cell>
          <cell r="J5292">
            <v>389</v>
          </cell>
        </row>
        <row r="5293">
          <cell r="B5293">
            <v>2900410</v>
          </cell>
          <cell r="C5293" t="str">
            <v>積込み費</v>
          </cell>
          <cell r="E5293" t="str">
            <v>機械積込･不用(残)土類</v>
          </cell>
          <cell r="G5293" t="str">
            <v>m3</v>
          </cell>
          <cell r="H5293">
            <v>280</v>
          </cell>
          <cell r="I5293" t="str">
            <v>標準書〔Ⅰ〕-</v>
          </cell>
          <cell r="J5293">
            <v>389</v>
          </cell>
        </row>
        <row r="5294">
          <cell r="B5294">
            <v>2900420</v>
          </cell>
          <cell r="C5294" t="str">
            <v>積込み費</v>
          </cell>
          <cell r="E5294" t="str">
            <v>機械積込･ｺﾝｸﾘｰﾄがら類</v>
          </cell>
          <cell r="G5294" t="str">
            <v>m3</v>
          </cell>
          <cell r="H5294">
            <v>1810</v>
          </cell>
          <cell r="I5294" t="str">
            <v>標準書〔Ⅰ〕-</v>
          </cell>
          <cell r="J5294">
            <v>389</v>
          </cell>
        </row>
        <row r="5295">
          <cell r="B5295">
            <v>2900430</v>
          </cell>
          <cell r="C5295" t="str">
            <v>積込み費</v>
          </cell>
          <cell r="E5295" t="str">
            <v>機械積込･鉄骨類</v>
          </cell>
          <cell r="G5295" t="str">
            <v>t</v>
          </cell>
          <cell r="H5295">
            <v>510</v>
          </cell>
          <cell r="I5295" t="str">
            <v>標準書〔Ⅰ〕-</v>
          </cell>
          <cell r="J5295">
            <v>389</v>
          </cell>
        </row>
        <row r="5296">
          <cell r="B5296">
            <v>2900440</v>
          </cell>
          <cell r="C5296" t="str">
            <v>積込み費</v>
          </cell>
          <cell r="E5296" t="str">
            <v>機械積込･内外装材類</v>
          </cell>
          <cell r="G5296" t="str">
            <v>m3</v>
          </cell>
          <cell r="H5296">
            <v>1370</v>
          </cell>
          <cell r="I5296" t="str">
            <v>標準書〔Ⅰ〕-</v>
          </cell>
          <cell r="J5296">
            <v>389</v>
          </cell>
        </row>
        <row r="5297">
          <cell r="B5297">
            <v>2900450</v>
          </cell>
          <cell r="C5297" t="str">
            <v>土間ｺﾝｸﾘｰﾄ解体</v>
          </cell>
          <cell r="E5297" t="str">
            <v>厚60mm･無筋･DC01･(積込共)</v>
          </cell>
          <cell r="G5297" t="str">
            <v>m2</v>
          </cell>
          <cell r="H5297">
            <v>430</v>
          </cell>
          <cell r="I5297" t="str">
            <v>標準書〔Ⅰ〕-</v>
          </cell>
          <cell r="J5297">
            <v>389</v>
          </cell>
        </row>
        <row r="5298">
          <cell r="B5298">
            <v>2900460</v>
          </cell>
          <cell r="C5298" t="str">
            <v>土間ｺﾝｸﾘｰﾄ解体</v>
          </cell>
          <cell r="E5298" t="str">
            <v>厚90mm･無筋･DC02･(積込共)</v>
          </cell>
          <cell r="G5298" t="str">
            <v>m2</v>
          </cell>
          <cell r="H5298">
            <v>650</v>
          </cell>
          <cell r="I5298" t="str">
            <v>標準書〔Ⅰ〕-</v>
          </cell>
          <cell r="J5298">
            <v>389</v>
          </cell>
        </row>
        <row r="5299">
          <cell r="B5299">
            <v>2900470</v>
          </cell>
          <cell r="C5299" t="str">
            <v>土間ｺﾝｸﾘｰﾄ解体</v>
          </cell>
          <cell r="E5299" t="str">
            <v>厚120mm･無筋･DC03･(積込共)</v>
          </cell>
          <cell r="G5299" t="str">
            <v>m2</v>
          </cell>
          <cell r="H5299">
            <v>870</v>
          </cell>
          <cell r="I5299" t="str">
            <v>標準書〔Ⅰ〕-</v>
          </cell>
          <cell r="J5299">
            <v>389</v>
          </cell>
        </row>
        <row r="5300">
          <cell r="B5300">
            <v>2900480</v>
          </cell>
          <cell r="C5300" t="str">
            <v>土間ｺﾝｸﾘｰﾄ解体</v>
          </cell>
          <cell r="E5300" t="str">
            <v>厚150mm･無筋･DC04･(積込共)</v>
          </cell>
          <cell r="G5300" t="str">
            <v>m2</v>
          </cell>
          <cell r="H5300">
            <v>1090</v>
          </cell>
          <cell r="I5300" t="str">
            <v>標準書〔Ⅰ〕-</v>
          </cell>
          <cell r="J5300">
            <v>389</v>
          </cell>
        </row>
        <row r="5301">
          <cell r="B5301">
            <v>2900490</v>
          </cell>
          <cell r="C5301" t="str">
            <v>土間ｺﾝｸﾘｰﾄ解体</v>
          </cell>
          <cell r="E5301" t="str">
            <v>厚90mm･有筋･DC12･(積込共)</v>
          </cell>
          <cell r="G5301" t="str">
            <v>m2</v>
          </cell>
          <cell r="H5301">
            <v>650</v>
          </cell>
          <cell r="I5301" t="str">
            <v>標準書〔Ⅰ〕-</v>
          </cell>
          <cell r="J5301">
            <v>390</v>
          </cell>
        </row>
        <row r="5302">
          <cell r="B5302">
            <v>2900500</v>
          </cell>
          <cell r="C5302" t="str">
            <v>土間ｺﾝｸﾘｰﾄ解体</v>
          </cell>
          <cell r="E5302" t="str">
            <v>厚120mm･有筋･DC13･(積込共)</v>
          </cell>
          <cell r="G5302" t="str">
            <v>m2</v>
          </cell>
          <cell r="H5302">
            <v>870</v>
          </cell>
          <cell r="I5302" t="str">
            <v>標準書〔Ⅰ〕-</v>
          </cell>
          <cell r="J5302">
            <v>390</v>
          </cell>
        </row>
        <row r="5303">
          <cell r="B5303">
            <v>2900510</v>
          </cell>
          <cell r="C5303" t="str">
            <v>土間ｺﾝｸﾘｰﾄ解体</v>
          </cell>
          <cell r="E5303" t="str">
            <v>厚150mm･有筋･DC14･(積込共)</v>
          </cell>
          <cell r="G5303" t="str">
            <v>m2</v>
          </cell>
          <cell r="H5303">
            <v>1090</v>
          </cell>
          <cell r="I5303" t="str">
            <v>標準書〔Ⅰ〕-</v>
          </cell>
          <cell r="J5303">
            <v>390</v>
          </cell>
        </row>
        <row r="5304">
          <cell r="B5304">
            <v>2900520</v>
          </cell>
          <cell r="C5304" t="str">
            <v>土間ｺﾝｸﾘｰﾄ解体</v>
          </cell>
          <cell r="E5304" t="str">
            <v>厚180mm･有筋･DC15･(積込共)</v>
          </cell>
          <cell r="G5304" t="str">
            <v>m2</v>
          </cell>
          <cell r="H5304">
            <v>1310</v>
          </cell>
          <cell r="I5304" t="str">
            <v>標準書〔Ⅰ〕-</v>
          </cell>
          <cell r="J5304">
            <v>390</v>
          </cell>
        </row>
        <row r="5305">
          <cell r="B5305">
            <v>2900530</v>
          </cell>
          <cell r="C5305" t="str">
            <v>土間ｺﾝｸﾘｰﾄ解体</v>
          </cell>
          <cell r="E5305" t="str">
            <v>厚210mm･有筋･DC16･(積込共)</v>
          </cell>
          <cell r="G5305" t="str">
            <v>m2</v>
          </cell>
          <cell r="H5305">
            <v>1530</v>
          </cell>
          <cell r="I5305" t="str">
            <v>標準書〔Ⅰ〕-</v>
          </cell>
          <cell r="J5305">
            <v>390</v>
          </cell>
        </row>
        <row r="5306">
          <cell r="B5306">
            <v>2900540</v>
          </cell>
          <cell r="C5306" t="str">
            <v>土間ｺﾝｸﾘｰﾄ解体</v>
          </cell>
          <cell r="E5306" t="str">
            <v>厚240mm･有筋･DC17･(積込共)</v>
          </cell>
          <cell r="G5306" t="str">
            <v>m2</v>
          </cell>
          <cell r="H5306">
            <v>1750</v>
          </cell>
          <cell r="I5306" t="str">
            <v>標準書〔Ⅰ〕-</v>
          </cell>
          <cell r="J5306">
            <v>390</v>
          </cell>
        </row>
        <row r="5307">
          <cell r="B5307">
            <v>2900550</v>
          </cell>
          <cell r="C5307" t="str">
            <v>ｱｽﾌｧﾙﾄｶｯﾀｰ</v>
          </cell>
          <cell r="E5307" t="str">
            <v>厚20cm以下</v>
          </cell>
          <cell r="G5307" t="str">
            <v>m</v>
          </cell>
          <cell r="H5307">
            <v>330</v>
          </cell>
          <cell r="I5307" t="str">
            <v>標準書〔Ⅰ〕-</v>
          </cell>
          <cell r="J5307">
            <v>390</v>
          </cell>
        </row>
        <row r="5308">
          <cell r="B5308">
            <v>2900560</v>
          </cell>
          <cell r="C5308" t="str">
            <v>ｺﾝｸﾘｰﾄｶｯﾀｰ</v>
          </cell>
          <cell r="E5308" t="str">
            <v>厚20cm以下</v>
          </cell>
          <cell r="G5308" t="str">
            <v>m</v>
          </cell>
          <cell r="H5308">
            <v>800</v>
          </cell>
          <cell r="I5308" t="str">
            <v>標準書〔Ⅰ〕-</v>
          </cell>
          <cell r="J5308">
            <v>390</v>
          </cell>
        </row>
        <row r="5309">
          <cell r="B5309">
            <v>2910010</v>
          </cell>
          <cell r="C5309" t="str">
            <v>仮設養生費</v>
          </cell>
          <cell r="E5309" t="str">
            <v>木造建物解体(仮設材運搬共)</v>
          </cell>
          <cell r="G5309" t="str">
            <v>延m2</v>
          </cell>
          <cell r="H5309">
            <v>2600</v>
          </cell>
          <cell r="I5309" t="str">
            <v>標準書〔Ⅰ〕-</v>
          </cell>
          <cell r="J5309">
            <v>391</v>
          </cell>
        </row>
        <row r="5310">
          <cell r="B5310">
            <v>2910020</v>
          </cell>
          <cell r="C5310" t="str">
            <v>木造建物手こわし</v>
          </cell>
          <cell r="E5310" t="str">
            <v>住宅･(廃材積込含)</v>
          </cell>
          <cell r="G5310" t="str">
            <v>m2</v>
          </cell>
          <cell r="H5310">
            <v>6040</v>
          </cell>
          <cell r="I5310" t="str">
            <v>標準書〔Ⅰ〕-</v>
          </cell>
          <cell r="J5310">
            <v>391</v>
          </cell>
        </row>
        <row r="5311">
          <cell r="B5311">
            <v>2910030</v>
          </cell>
          <cell r="C5311" t="str">
            <v>木造建物手こわし</v>
          </cell>
          <cell r="E5311" t="str">
            <v>共同住宅･店舗･事務所等･(廃材積込含)</v>
          </cell>
          <cell r="G5311" t="str">
            <v>m2</v>
          </cell>
          <cell r="H5311">
            <v>4800</v>
          </cell>
          <cell r="I5311" t="str">
            <v>標準書〔Ⅰ〕-</v>
          </cell>
          <cell r="J5311">
            <v>391</v>
          </cell>
        </row>
        <row r="5312">
          <cell r="B5312">
            <v>2910040</v>
          </cell>
          <cell r="C5312" t="str">
            <v>木造建物手こわし</v>
          </cell>
          <cell r="E5312" t="str">
            <v>工場･倉庫･(廃材積込含)</v>
          </cell>
          <cell r="G5312" t="str">
            <v>m2</v>
          </cell>
          <cell r="H5312">
            <v>4220</v>
          </cell>
          <cell r="I5312" t="str">
            <v>標準書〔Ⅰ〕-</v>
          </cell>
          <cell r="J5312">
            <v>391</v>
          </cell>
        </row>
        <row r="5313">
          <cell r="B5313">
            <v>2910050</v>
          </cell>
          <cell r="C5313" t="str">
            <v>木造建物手機械併用こわし</v>
          </cell>
          <cell r="E5313" t="str">
            <v>住宅･(廃材積込含)</v>
          </cell>
          <cell r="G5313" t="str">
            <v>m2</v>
          </cell>
          <cell r="H5313">
            <v>3590</v>
          </cell>
          <cell r="I5313" t="str">
            <v>標準書〔Ⅰ〕-</v>
          </cell>
          <cell r="J5313">
            <v>391</v>
          </cell>
        </row>
        <row r="5314">
          <cell r="B5314">
            <v>2910060</v>
          </cell>
          <cell r="C5314" t="str">
            <v>木造建物手機械併用こわし</v>
          </cell>
          <cell r="E5314" t="str">
            <v>共同住宅･店舗･事務所等･(廃材積込含)</v>
          </cell>
          <cell r="G5314" t="str">
            <v>m2</v>
          </cell>
          <cell r="H5314">
            <v>2960</v>
          </cell>
          <cell r="I5314" t="str">
            <v>標準書〔Ⅰ〕-</v>
          </cell>
          <cell r="J5314">
            <v>391</v>
          </cell>
        </row>
        <row r="5315">
          <cell r="B5315">
            <v>2910070</v>
          </cell>
          <cell r="C5315" t="str">
            <v>木造建物手機械併用こわし</v>
          </cell>
          <cell r="E5315" t="str">
            <v>工場･倉庫･(廃材積込含)</v>
          </cell>
          <cell r="G5315" t="str">
            <v>m2</v>
          </cell>
          <cell r="H5315">
            <v>2510</v>
          </cell>
          <cell r="I5315" t="str">
            <v>標準書〔Ⅰ〕-</v>
          </cell>
          <cell r="J5315">
            <v>391</v>
          </cell>
        </row>
        <row r="5316">
          <cell r="B5316">
            <v>2910080</v>
          </cell>
          <cell r="C5316" t="str">
            <v>木造建物手こわし</v>
          </cell>
          <cell r="E5316" t="str">
            <v>住宅･(仮設養生共)･(廃材積込含)</v>
          </cell>
          <cell r="G5316" t="str">
            <v>m2</v>
          </cell>
          <cell r="H5316">
            <v>8640</v>
          </cell>
          <cell r="I5316" t="str">
            <v>標準書〔Ⅰ〕-</v>
          </cell>
          <cell r="J5316">
            <v>391</v>
          </cell>
        </row>
        <row r="5317">
          <cell r="B5317">
            <v>2910090</v>
          </cell>
          <cell r="C5317" t="str">
            <v>木造建物手こわし</v>
          </cell>
          <cell r="E5317" t="str">
            <v>共同住宅･店舗･事務所等･(仮設養生共)･(廃材積込含)</v>
          </cell>
          <cell r="G5317" t="str">
            <v>m2</v>
          </cell>
          <cell r="H5317">
            <v>7400</v>
          </cell>
          <cell r="I5317" t="str">
            <v>標準書〔Ⅰ〕-</v>
          </cell>
          <cell r="J5317">
            <v>391</v>
          </cell>
        </row>
        <row r="5318">
          <cell r="B5318">
            <v>2910100</v>
          </cell>
          <cell r="C5318" t="str">
            <v>木造建物手こわし</v>
          </cell>
          <cell r="E5318" t="str">
            <v>工場･倉庫･(仮設養生共)･(廃材積込含)</v>
          </cell>
          <cell r="G5318" t="str">
            <v>m2</v>
          </cell>
          <cell r="H5318">
            <v>6820</v>
          </cell>
          <cell r="I5318" t="str">
            <v>標準書〔Ⅰ〕-</v>
          </cell>
          <cell r="J5318">
            <v>391</v>
          </cell>
        </row>
        <row r="5319">
          <cell r="B5319">
            <v>2910110</v>
          </cell>
          <cell r="C5319" t="str">
            <v>木造建物手機械併用こわし</v>
          </cell>
          <cell r="E5319" t="str">
            <v>住宅･(仮設養生共)･(廃材積込含)</v>
          </cell>
          <cell r="G5319" t="str">
            <v>m2</v>
          </cell>
          <cell r="H5319">
            <v>6190</v>
          </cell>
          <cell r="I5319" t="str">
            <v>標準書〔Ⅰ〕-</v>
          </cell>
          <cell r="J5319">
            <v>391</v>
          </cell>
        </row>
        <row r="5320">
          <cell r="B5320">
            <v>2910120</v>
          </cell>
          <cell r="C5320" t="str">
            <v>木造建物手機械併用こわし</v>
          </cell>
          <cell r="E5320" t="str">
            <v>共同住宅･店舗･事務所等･(仮設養生共)･(廃材積込含)</v>
          </cell>
          <cell r="G5320" t="str">
            <v>m2</v>
          </cell>
          <cell r="H5320">
            <v>5560</v>
          </cell>
          <cell r="I5320" t="str">
            <v>標準書〔Ⅰ〕-</v>
          </cell>
          <cell r="J5320">
            <v>391</v>
          </cell>
        </row>
        <row r="5321">
          <cell r="B5321">
            <v>2910130</v>
          </cell>
          <cell r="C5321" t="str">
            <v>木造建物手機械併用こわし</v>
          </cell>
          <cell r="E5321" t="str">
            <v>工場･倉庫･(仮設養生共)･(廃材積込含)</v>
          </cell>
          <cell r="G5321" t="str">
            <v>m2</v>
          </cell>
          <cell r="H5321">
            <v>5110</v>
          </cell>
          <cell r="I5321" t="str">
            <v>標準書〔Ⅰ〕-</v>
          </cell>
          <cell r="J5321">
            <v>391</v>
          </cell>
        </row>
        <row r="5322">
          <cell r="B5322">
            <v>2910140</v>
          </cell>
          <cell r="C5322" t="str">
            <v>木造布基礎解体</v>
          </cell>
          <cell r="E5322" t="str">
            <v>CF01･機械堀･(積込共)</v>
          </cell>
          <cell r="G5322" t="str">
            <v>ｍ</v>
          </cell>
          <cell r="H5322">
            <v>5680</v>
          </cell>
          <cell r="I5322" t="str">
            <v>標準書〔Ⅰ〕-</v>
          </cell>
          <cell r="J5322">
            <v>391</v>
          </cell>
        </row>
        <row r="5323">
          <cell r="B5323">
            <v>2910150</v>
          </cell>
          <cell r="C5323" t="str">
            <v>木造布基礎解体</v>
          </cell>
          <cell r="E5323" t="str">
            <v>CF02･機械堀･(積込共)</v>
          </cell>
          <cell r="G5323" t="str">
            <v>ｍ</v>
          </cell>
          <cell r="H5323">
            <v>4590</v>
          </cell>
          <cell r="I5323" t="str">
            <v>標準書〔Ⅰ〕-</v>
          </cell>
          <cell r="J5323">
            <v>391</v>
          </cell>
        </row>
        <row r="5324">
          <cell r="B5324">
            <v>2910160</v>
          </cell>
          <cell r="C5324" t="str">
            <v>木造布基礎解体</v>
          </cell>
          <cell r="E5324" t="str">
            <v>CF03･機械堀･(積込共)</v>
          </cell>
          <cell r="G5324" t="str">
            <v>ｍ</v>
          </cell>
          <cell r="H5324">
            <v>3950</v>
          </cell>
          <cell r="I5324" t="str">
            <v>標準書〔Ⅰ〕-</v>
          </cell>
          <cell r="J5324">
            <v>391</v>
          </cell>
        </row>
        <row r="5325">
          <cell r="B5325">
            <v>2910170</v>
          </cell>
          <cell r="C5325" t="str">
            <v>木造布基礎解体</v>
          </cell>
          <cell r="E5325" t="str">
            <v>CF04･機械堀･(積込共)</v>
          </cell>
          <cell r="G5325" t="str">
            <v>ｍ</v>
          </cell>
          <cell r="H5325">
            <v>3180</v>
          </cell>
          <cell r="I5325" t="str">
            <v>標準書〔Ⅰ〕-</v>
          </cell>
          <cell r="J5325">
            <v>391</v>
          </cell>
        </row>
        <row r="5326">
          <cell r="B5326">
            <v>2910180</v>
          </cell>
          <cell r="C5326" t="str">
            <v>木造布基礎解体</v>
          </cell>
          <cell r="E5326" t="str">
            <v>CF05･機械堀･(積込共)</v>
          </cell>
          <cell r="G5326" t="str">
            <v>ｍ</v>
          </cell>
          <cell r="H5326">
            <v>3620</v>
          </cell>
          <cell r="I5326" t="str">
            <v>標準書〔Ⅰ〕-</v>
          </cell>
          <cell r="J5326">
            <v>391</v>
          </cell>
        </row>
        <row r="5327">
          <cell r="B5327">
            <v>2910190</v>
          </cell>
          <cell r="C5327" t="str">
            <v>木造布基礎解体</v>
          </cell>
          <cell r="E5327" t="str">
            <v>CF06･機械堀･(積込共)</v>
          </cell>
          <cell r="G5327" t="str">
            <v>ｍ</v>
          </cell>
          <cell r="H5327">
            <v>1450</v>
          </cell>
          <cell r="I5327" t="str">
            <v>標準書〔Ⅰ〕-</v>
          </cell>
          <cell r="J5327">
            <v>391</v>
          </cell>
        </row>
        <row r="5328">
          <cell r="B5328">
            <v>2910200</v>
          </cell>
          <cell r="C5328" t="str">
            <v>木造布基礎解体</v>
          </cell>
          <cell r="E5328" t="str">
            <v>CF11･機械堀･(積込共)</v>
          </cell>
          <cell r="G5328" t="str">
            <v>ｍ</v>
          </cell>
          <cell r="H5328">
            <v>6530</v>
          </cell>
          <cell r="I5328" t="str">
            <v>標準書〔Ⅰ〕-</v>
          </cell>
          <cell r="J5328">
            <v>391</v>
          </cell>
        </row>
        <row r="5329">
          <cell r="B5329">
            <v>2910210</v>
          </cell>
          <cell r="C5329" t="str">
            <v>木造布基礎解体</v>
          </cell>
          <cell r="E5329" t="str">
            <v>CF12･機械堀･(積込共)</v>
          </cell>
          <cell r="G5329" t="str">
            <v>ｍ</v>
          </cell>
          <cell r="H5329">
            <v>8090</v>
          </cell>
          <cell r="I5329" t="str">
            <v>標準書〔Ⅰ〕-</v>
          </cell>
          <cell r="J5329">
            <v>391</v>
          </cell>
        </row>
        <row r="5330">
          <cell r="B5330">
            <v>2910220</v>
          </cell>
          <cell r="C5330" t="str">
            <v>木造布基礎解体</v>
          </cell>
          <cell r="E5330" t="str">
            <v>CF13･機械堀･(積込共)</v>
          </cell>
          <cell r="G5330" t="str">
            <v>ｍ</v>
          </cell>
          <cell r="H5330">
            <v>9680</v>
          </cell>
          <cell r="I5330" t="str">
            <v>標準書〔Ⅰ〕-</v>
          </cell>
          <cell r="J5330">
            <v>391</v>
          </cell>
        </row>
        <row r="5331">
          <cell r="B5331">
            <v>2910230</v>
          </cell>
          <cell r="C5331" t="str">
            <v>木造布基礎解体</v>
          </cell>
          <cell r="E5331" t="str">
            <v>CF14･機械堀･(積込共)</v>
          </cell>
          <cell r="G5331" t="str">
            <v>ｍ</v>
          </cell>
          <cell r="H5331">
            <v>11200</v>
          </cell>
          <cell r="I5331" t="str">
            <v>標準書〔Ⅰ〕-</v>
          </cell>
          <cell r="J5331">
            <v>391</v>
          </cell>
        </row>
        <row r="5332">
          <cell r="B5332">
            <v>2910240</v>
          </cell>
          <cell r="C5332" t="str">
            <v>木造布基礎解体</v>
          </cell>
          <cell r="E5332" t="str">
            <v>CF15･機械堀･(積込共)</v>
          </cell>
          <cell r="G5332" t="str">
            <v>ｍ</v>
          </cell>
          <cell r="H5332">
            <v>12800</v>
          </cell>
          <cell r="I5332" t="str">
            <v>標準書〔Ⅰ〕-</v>
          </cell>
          <cell r="J5332">
            <v>391</v>
          </cell>
        </row>
        <row r="5333">
          <cell r="B5333">
            <v>2910250</v>
          </cell>
          <cell r="C5333" t="str">
            <v>木造布基礎解体</v>
          </cell>
          <cell r="E5333" t="str">
            <v>CF16･機械堀･(積込共)</v>
          </cell>
          <cell r="G5333" t="str">
            <v>ｍ</v>
          </cell>
          <cell r="H5333">
            <v>17800</v>
          </cell>
          <cell r="I5333" t="str">
            <v>標準書〔Ⅰ〕-</v>
          </cell>
          <cell r="J5333">
            <v>391</v>
          </cell>
        </row>
        <row r="5334">
          <cell r="B5334">
            <v>2910260</v>
          </cell>
          <cell r="C5334" t="str">
            <v>木造布基礎解体</v>
          </cell>
          <cell r="E5334" t="str">
            <v>CF21･機械堀･(積込共)</v>
          </cell>
          <cell r="G5334" t="str">
            <v>ｍ</v>
          </cell>
          <cell r="H5334">
            <v>7180</v>
          </cell>
          <cell r="I5334" t="str">
            <v>標準書〔Ⅰ〕-</v>
          </cell>
          <cell r="J5334">
            <v>391</v>
          </cell>
        </row>
        <row r="5335">
          <cell r="B5335">
            <v>2910270</v>
          </cell>
          <cell r="C5335" t="str">
            <v>木造布基礎解体</v>
          </cell>
          <cell r="E5335" t="str">
            <v>CF22･機械堀･(積込共)</v>
          </cell>
          <cell r="G5335" t="str">
            <v>ｍ</v>
          </cell>
          <cell r="H5335">
            <v>8870</v>
          </cell>
          <cell r="I5335" t="str">
            <v>標準書〔Ⅰ〕-</v>
          </cell>
          <cell r="J5335">
            <v>391</v>
          </cell>
        </row>
        <row r="5336">
          <cell r="B5336">
            <v>2910280</v>
          </cell>
          <cell r="C5336" t="str">
            <v>木造布基礎解体</v>
          </cell>
          <cell r="E5336" t="str">
            <v>CF23･機械堀･(積込共)</v>
          </cell>
          <cell r="G5336" t="str">
            <v>ｍ</v>
          </cell>
          <cell r="H5336">
            <v>10500</v>
          </cell>
          <cell r="I5336" t="str">
            <v>標準書〔Ⅰ〕-</v>
          </cell>
          <cell r="J5336">
            <v>391</v>
          </cell>
        </row>
        <row r="5337">
          <cell r="B5337">
            <v>2910290</v>
          </cell>
          <cell r="C5337" t="str">
            <v>木造布基礎解体</v>
          </cell>
          <cell r="E5337" t="str">
            <v>CF24･機械堀･(積込共)</v>
          </cell>
          <cell r="G5337" t="str">
            <v>ｍ</v>
          </cell>
          <cell r="H5337">
            <v>13000</v>
          </cell>
          <cell r="I5337" t="str">
            <v>標準書〔Ⅰ〕-</v>
          </cell>
          <cell r="J5337">
            <v>391</v>
          </cell>
        </row>
        <row r="5338">
          <cell r="B5338">
            <v>2910300</v>
          </cell>
          <cell r="C5338" t="str">
            <v>木造布基礎解体</v>
          </cell>
          <cell r="E5338" t="str">
            <v>CF25･機械堀･(積込共)</v>
          </cell>
          <cell r="G5338" t="str">
            <v>ｍ</v>
          </cell>
          <cell r="H5338">
            <v>14700</v>
          </cell>
          <cell r="I5338" t="str">
            <v>標準書〔Ⅰ〕-</v>
          </cell>
          <cell r="J5338">
            <v>391</v>
          </cell>
        </row>
        <row r="5339">
          <cell r="B5339">
            <v>2910310</v>
          </cell>
          <cell r="C5339" t="str">
            <v>木造布基礎解体</v>
          </cell>
          <cell r="E5339" t="str">
            <v>CF26･機械堀･(積込共)</v>
          </cell>
          <cell r="G5339" t="str">
            <v>ｍ</v>
          </cell>
          <cell r="H5339">
            <v>20100</v>
          </cell>
          <cell r="I5339" t="str">
            <v>標準書〔Ⅰ〕-</v>
          </cell>
          <cell r="J5339">
            <v>391</v>
          </cell>
        </row>
        <row r="5340">
          <cell r="B5340">
            <v>2910320</v>
          </cell>
          <cell r="C5340" t="str">
            <v>木造布基礎解体</v>
          </cell>
          <cell r="E5340" t="str">
            <v>CF01･人力堀･(積込共)</v>
          </cell>
          <cell r="G5340" t="str">
            <v>ｍ</v>
          </cell>
          <cell r="H5340">
            <v>9680</v>
          </cell>
          <cell r="I5340" t="str">
            <v>標準書〔Ⅰ〕-</v>
          </cell>
          <cell r="J5340">
            <v>391</v>
          </cell>
        </row>
        <row r="5341">
          <cell r="B5341">
            <v>2910330</v>
          </cell>
          <cell r="C5341" t="str">
            <v>木造布基礎解体</v>
          </cell>
          <cell r="E5341" t="str">
            <v>CF02･人力堀･(積込共)</v>
          </cell>
          <cell r="G5341" t="str">
            <v>ｍ</v>
          </cell>
          <cell r="H5341">
            <v>7720</v>
          </cell>
          <cell r="I5341" t="str">
            <v>標準書〔Ⅰ〕-</v>
          </cell>
          <cell r="J5341">
            <v>391</v>
          </cell>
        </row>
        <row r="5342">
          <cell r="B5342">
            <v>2910340</v>
          </cell>
          <cell r="C5342" t="str">
            <v>木造布基礎解体</v>
          </cell>
          <cell r="E5342" t="str">
            <v>CF03･人力堀･(積込共)</v>
          </cell>
          <cell r="G5342" t="str">
            <v>ｍ</v>
          </cell>
          <cell r="H5342">
            <v>6840</v>
          </cell>
          <cell r="I5342" t="str">
            <v>標準書〔Ⅰ〕-</v>
          </cell>
          <cell r="J5342">
            <v>391</v>
          </cell>
        </row>
        <row r="5343">
          <cell r="B5343">
            <v>2910350</v>
          </cell>
          <cell r="C5343" t="str">
            <v>木造布基礎解体</v>
          </cell>
          <cell r="E5343" t="str">
            <v>CF04･人力堀･(積込共)</v>
          </cell>
          <cell r="G5343" t="str">
            <v>ｍ</v>
          </cell>
          <cell r="H5343">
            <v>5340</v>
          </cell>
          <cell r="I5343" t="str">
            <v>標準書〔Ⅰ〕-</v>
          </cell>
          <cell r="J5343">
            <v>391</v>
          </cell>
        </row>
        <row r="5344">
          <cell r="B5344">
            <v>2910360</v>
          </cell>
          <cell r="C5344" t="str">
            <v>木造布基礎解体</v>
          </cell>
          <cell r="E5344" t="str">
            <v>CF05･人力堀･(積込共)</v>
          </cell>
          <cell r="G5344" t="str">
            <v>ｍ</v>
          </cell>
          <cell r="H5344">
            <v>6320</v>
          </cell>
          <cell r="I5344" t="str">
            <v>標準書〔Ⅰ〕-</v>
          </cell>
          <cell r="J5344">
            <v>391</v>
          </cell>
        </row>
        <row r="5345">
          <cell r="B5345">
            <v>2910370</v>
          </cell>
          <cell r="C5345" t="str">
            <v>木造布基礎解体</v>
          </cell>
          <cell r="E5345" t="str">
            <v>CF06･人力堀･(積込共)</v>
          </cell>
          <cell r="G5345" t="str">
            <v>ｍ</v>
          </cell>
          <cell r="H5345">
            <v>2540</v>
          </cell>
          <cell r="I5345" t="str">
            <v>標準書〔Ⅰ〕-</v>
          </cell>
          <cell r="J5345">
            <v>391</v>
          </cell>
        </row>
        <row r="5346">
          <cell r="B5346">
            <v>2910380</v>
          </cell>
          <cell r="C5346" t="str">
            <v>木造布基礎解体</v>
          </cell>
          <cell r="E5346" t="str">
            <v>CF11･人力堀･(積込共)</v>
          </cell>
          <cell r="G5346" t="str">
            <v>ｍ</v>
          </cell>
          <cell r="H5346">
            <v>11900</v>
          </cell>
          <cell r="I5346" t="str">
            <v>標準書〔Ⅰ〕-</v>
          </cell>
          <cell r="J5346">
            <v>391</v>
          </cell>
        </row>
        <row r="5347">
          <cell r="B5347">
            <v>2910390</v>
          </cell>
          <cell r="C5347" t="str">
            <v>木造布基礎解体</v>
          </cell>
          <cell r="E5347" t="str">
            <v>CF12･人力堀･(積込共)</v>
          </cell>
          <cell r="G5347" t="str">
            <v>ｍ</v>
          </cell>
          <cell r="H5347">
            <v>15300</v>
          </cell>
          <cell r="I5347" t="str">
            <v>標準書〔Ⅰ〕-</v>
          </cell>
          <cell r="J5347">
            <v>391</v>
          </cell>
        </row>
        <row r="5348">
          <cell r="B5348">
            <v>2910400</v>
          </cell>
          <cell r="C5348" t="str">
            <v>木造布基礎解体</v>
          </cell>
          <cell r="E5348" t="str">
            <v>CF13･人力堀･(積込共)</v>
          </cell>
          <cell r="G5348" t="str">
            <v>ｍ</v>
          </cell>
          <cell r="H5348">
            <v>18600</v>
          </cell>
          <cell r="I5348" t="str">
            <v>標準書〔Ⅰ〕-</v>
          </cell>
          <cell r="J5348">
            <v>391</v>
          </cell>
        </row>
        <row r="5349">
          <cell r="B5349">
            <v>2910410</v>
          </cell>
          <cell r="C5349" t="str">
            <v>木造布基礎解体</v>
          </cell>
          <cell r="E5349" t="str">
            <v>CF14･人力堀･(積込共)</v>
          </cell>
          <cell r="G5349" t="str">
            <v>ｍ</v>
          </cell>
          <cell r="H5349">
            <v>22000</v>
          </cell>
          <cell r="I5349" t="str">
            <v>標準書〔Ⅰ〕-</v>
          </cell>
          <cell r="J5349">
            <v>391</v>
          </cell>
        </row>
        <row r="5350">
          <cell r="B5350">
            <v>2910420</v>
          </cell>
          <cell r="C5350" t="str">
            <v>木造布基礎解体</v>
          </cell>
          <cell r="E5350" t="str">
            <v>CF15･人力堀･(積込共)</v>
          </cell>
          <cell r="G5350" t="str">
            <v>ｍ</v>
          </cell>
          <cell r="H5350">
            <v>25300</v>
          </cell>
          <cell r="I5350" t="str">
            <v>標準書〔Ⅰ〕-</v>
          </cell>
          <cell r="J5350">
            <v>391</v>
          </cell>
        </row>
        <row r="5351">
          <cell r="B5351">
            <v>2910430</v>
          </cell>
          <cell r="C5351" t="str">
            <v>木造布基礎解体</v>
          </cell>
          <cell r="E5351" t="str">
            <v>CF16･人力堀･(積込共)</v>
          </cell>
          <cell r="G5351" t="str">
            <v>ｍ</v>
          </cell>
          <cell r="H5351">
            <v>37600</v>
          </cell>
          <cell r="I5351" t="str">
            <v>標準書〔Ⅰ〕-</v>
          </cell>
          <cell r="J5351">
            <v>391</v>
          </cell>
        </row>
        <row r="5352">
          <cell r="B5352">
            <v>2910440</v>
          </cell>
          <cell r="C5352" t="str">
            <v>木造布基礎解体</v>
          </cell>
          <cell r="E5352" t="str">
            <v>CF21･人力堀･(積込共)</v>
          </cell>
          <cell r="G5352" t="str">
            <v>ｍ</v>
          </cell>
          <cell r="H5352">
            <v>12600</v>
          </cell>
          <cell r="I5352" t="str">
            <v>標準書〔Ⅰ〕-</v>
          </cell>
          <cell r="J5352">
            <v>391</v>
          </cell>
        </row>
        <row r="5353">
          <cell r="B5353">
            <v>2910450</v>
          </cell>
          <cell r="C5353" t="str">
            <v>木造布基礎解体</v>
          </cell>
          <cell r="E5353" t="str">
            <v>CF22･人力堀･(積込共)</v>
          </cell>
          <cell r="G5353" t="str">
            <v>ｍ</v>
          </cell>
          <cell r="H5353">
            <v>16100</v>
          </cell>
          <cell r="I5353" t="str">
            <v>標準書〔Ⅰ〕-</v>
          </cell>
          <cell r="J5353">
            <v>391</v>
          </cell>
        </row>
        <row r="5354">
          <cell r="B5354">
            <v>2910460</v>
          </cell>
          <cell r="C5354" t="str">
            <v>木造布基礎解体</v>
          </cell>
          <cell r="E5354" t="str">
            <v>CF23･人力堀･(積込共)</v>
          </cell>
          <cell r="G5354" t="str">
            <v>ｍ</v>
          </cell>
          <cell r="H5354">
            <v>19600</v>
          </cell>
          <cell r="I5354" t="str">
            <v>標準書〔Ⅰ〕-</v>
          </cell>
          <cell r="J5354">
            <v>391</v>
          </cell>
        </row>
        <row r="5355">
          <cell r="B5355">
            <v>2910470</v>
          </cell>
          <cell r="C5355" t="str">
            <v>木造布基礎解体</v>
          </cell>
          <cell r="E5355" t="str">
            <v>CF24･人力堀･(積込共)</v>
          </cell>
          <cell r="G5355" t="str">
            <v>ｍ</v>
          </cell>
          <cell r="H5355">
            <v>24600</v>
          </cell>
          <cell r="I5355" t="str">
            <v>標準書〔Ⅰ〕-</v>
          </cell>
          <cell r="J5355">
            <v>391</v>
          </cell>
        </row>
        <row r="5356">
          <cell r="B5356">
            <v>2910480</v>
          </cell>
          <cell r="C5356" t="str">
            <v>木造布基礎解体</v>
          </cell>
          <cell r="E5356" t="str">
            <v>CF25･人力堀･(積込共)</v>
          </cell>
          <cell r="G5356" t="str">
            <v>ｍ</v>
          </cell>
          <cell r="H5356">
            <v>28300</v>
          </cell>
          <cell r="I5356" t="str">
            <v>標準書〔Ⅰ〕-</v>
          </cell>
          <cell r="J5356">
            <v>391</v>
          </cell>
        </row>
        <row r="5357">
          <cell r="B5357">
            <v>2910490</v>
          </cell>
          <cell r="C5357" t="str">
            <v>木造布基礎解体</v>
          </cell>
          <cell r="E5357" t="str">
            <v>CF26･人力堀･(積込共)</v>
          </cell>
          <cell r="G5357" t="str">
            <v>ｍ</v>
          </cell>
          <cell r="H5357">
            <v>41000</v>
          </cell>
          <cell r="I5357" t="str">
            <v>標準書〔Ⅰ〕-</v>
          </cell>
          <cell r="J5357">
            <v>392</v>
          </cell>
        </row>
        <row r="5358">
          <cell r="B5358">
            <v>2910500</v>
          </cell>
          <cell r="C5358" t="str">
            <v>布基礎立上り加算解体</v>
          </cell>
          <cell r="E5358" t="str">
            <v>B1=120mm･(積込共)</v>
          </cell>
          <cell r="G5358" t="str">
            <v>ｍ</v>
          </cell>
          <cell r="H5358">
            <v>1410</v>
          </cell>
          <cell r="I5358" t="str">
            <v>標準書〔Ⅰ〕-</v>
          </cell>
          <cell r="J5358">
            <v>392</v>
          </cell>
        </row>
        <row r="5359">
          <cell r="B5359">
            <v>2910510</v>
          </cell>
          <cell r="C5359" t="str">
            <v>布基礎立上り加算解体</v>
          </cell>
          <cell r="E5359" t="str">
            <v>B1=150mm･(積込共)</v>
          </cell>
          <cell r="G5359" t="str">
            <v>ｍ</v>
          </cell>
          <cell r="H5359">
            <v>1770</v>
          </cell>
          <cell r="I5359" t="str">
            <v>標準書〔Ⅰ〕-</v>
          </cell>
          <cell r="J5359">
            <v>392</v>
          </cell>
        </row>
        <row r="5360">
          <cell r="B5360">
            <v>2910520</v>
          </cell>
          <cell r="C5360" t="str">
            <v>べた基礎解体[底盤部分]</v>
          </cell>
          <cell r="E5360" t="str">
            <v>CW01･機械堀･(積込共)</v>
          </cell>
          <cell r="G5360" t="str">
            <v>m2</v>
          </cell>
          <cell r="H5360">
            <v>4060</v>
          </cell>
          <cell r="I5360" t="str">
            <v>標準書〔Ⅰ〕-</v>
          </cell>
          <cell r="J5360">
            <v>392</v>
          </cell>
        </row>
        <row r="5361">
          <cell r="B5361">
            <v>2910530</v>
          </cell>
          <cell r="C5361" t="str">
            <v>べた基礎解体[底盤部分]</v>
          </cell>
          <cell r="E5361" t="str">
            <v>CW02･機械堀･(積込共)</v>
          </cell>
          <cell r="G5361" t="str">
            <v>m2</v>
          </cell>
          <cell r="H5361">
            <v>3540</v>
          </cell>
          <cell r="I5361" t="str">
            <v>標準書〔Ⅰ〕-</v>
          </cell>
          <cell r="J5361">
            <v>392</v>
          </cell>
        </row>
        <row r="5362">
          <cell r="B5362">
            <v>2910540</v>
          </cell>
          <cell r="C5362" t="str">
            <v>べた基礎解体[底盤部分]</v>
          </cell>
          <cell r="E5362" t="str">
            <v>CW03･機械堀･(積込共)</v>
          </cell>
          <cell r="G5362" t="str">
            <v>m2</v>
          </cell>
          <cell r="H5362">
            <v>3030</v>
          </cell>
          <cell r="I5362" t="str">
            <v>標準書〔Ⅰ〕-</v>
          </cell>
          <cell r="J5362">
            <v>392</v>
          </cell>
        </row>
        <row r="5363">
          <cell r="B5363">
            <v>2910550</v>
          </cell>
          <cell r="C5363" t="str">
            <v>べた基礎解体[底盤部分]</v>
          </cell>
          <cell r="E5363" t="str">
            <v>CW01･人力堀･(積込共)</v>
          </cell>
          <cell r="G5363" t="str">
            <v>m2</v>
          </cell>
          <cell r="H5363">
            <v>4360</v>
          </cell>
          <cell r="I5363" t="str">
            <v>標準書〔Ⅰ〕-</v>
          </cell>
          <cell r="J5363">
            <v>392</v>
          </cell>
        </row>
        <row r="5364">
          <cell r="B5364">
            <v>2910560</v>
          </cell>
          <cell r="C5364" t="str">
            <v>べた基礎解体[底盤部分]</v>
          </cell>
          <cell r="E5364" t="str">
            <v>CW02･人力堀･(積込共)</v>
          </cell>
          <cell r="G5364" t="str">
            <v>m2</v>
          </cell>
          <cell r="H5364">
            <v>3810</v>
          </cell>
          <cell r="I5364" t="str">
            <v>標準書〔Ⅰ〕-</v>
          </cell>
          <cell r="J5364">
            <v>392</v>
          </cell>
        </row>
        <row r="5365">
          <cell r="B5365">
            <v>2910570</v>
          </cell>
          <cell r="C5365" t="str">
            <v>べた基礎解体[底盤部分]</v>
          </cell>
          <cell r="E5365" t="str">
            <v>CW03･人力堀･(積込共)</v>
          </cell>
          <cell r="G5365" t="str">
            <v>m2</v>
          </cell>
          <cell r="H5365">
            <v>3260</v>
          </cell>
          <cell r="I5365" t="str">
            <v>標準書〔Ⅰ〕-</v>
          </cell>
          <cell r="J5365">
            <v>392</v>
          </cell>
        </row>
        <row r="5366">
          <cell r="B5366">
            <v>2910580</v>
          </cell>
          <cell r="C5366" t="str">
            <v>べた基礎解体[立上部分]</v>
          </cell>
          <cell r="E5366" t="str">
            <v>CW04･(積込共)</v>
          </cell>
          <cell r="G5366" t="str">
            <v>ｍ</v>
          </cell>
          <cell r="H5366">
            <v>820</v>
          </cell>
          <cell r="I5366" t="str">
            <v>標準書〔Ⅰ〕-</v>
          </cell>
          <cell r="J5366">
            <v>392</v>
          </cell>
        </row>
        <row r="5367">
          <cell r="B5367">
            <v>2910590</v>
          </cell>
          <cell r="C5367" t="str">
            <v>べた基礎解体[立上部分]</v>
          </cell>
          <cell r="E5367" t="str">
            <v>CW05･(積込共)</v>
          </cell>
          <cell r="G5367" t="str">
            <v>ｍ</v>
          </cell>
          <cell r="H5367">
            <v>590</v>
          </cell>
          <cell r="I5367" t="str">
            <v>標準書〔Ⅰ〕-</v>
          </cell>
          <cell r="J5367">
            <v>392</v>
          </cell>
        </row>
        <row r="5368">
          <cell r="B5368">
            <v>2910600</v>
          </cell>
          <cell r="C5368" t="str">
            <v>べた基礎解体[立上部分]</v>
          </cell>
          <cell r="E5368" t="str">
            <v>CW06･(積込共)</v>
          </cell>
          <cell r="G5368" t="str">
            <v>ｍ</v>
          </cell>
          <cell r="H5368">
            <v>470</v>
          </cell>
          <cell r="I5368" t="str">
            <v>標準書〔Ⅰ〕-</v>
          </cell>
          <cell r="J5368">
            <v>392</v>
          </cell>
        </row>
        <row r="5369">
          <cell r="B5369">
            <v>2910610</v>
          </cell>
          <cell r="C5369" t="str">
            <v>独立基礎解体</v>
          </cell>
          <cell r="E5369" t="str">
            <v>IF01･機械堀･(積込共)</v>
          </cell>
          <cell r="G5369" t="str">
            <v>ヶ所</v>
          </cell>
          <cell r="H5369">
            <v>2730</v>
          </cell>
          <cell r="I5369" t="str">
            <v>標準書〔Ⅰ〕-</v>
          </cell>
          <cell r="J5369">
            <v>392</v>
          </cell>
        </row>
        <row r="5370">
          <cell r="B5370">
            <v>2910620</v>
          </cell>
          <cell r="C5370" t="str">
            <v>独立基礎解体</v>
          </cell>
          <cell r="E5370" t="str">
            <v>IF02･機械堀･(積込共)</v>
          </cell>
          <cell r="G5370" t="str">
            <v>ヶ所</v>
          </cell>
          <cell r="H5370">
            <v>2660</v>
          </cell>
          <cell r="I5370" t="str">
            <v>標準書〔Ⅰ〕-</v>
          </cell>
          <cell r="J5370">
            <v>392</v>
          </cell>
        </row>
        <row r="5371">
          <cell r="B5371">
            <v>2910630</v>
          </cell>
          <cell r="C5371" t="str">
            <v>独立基礎解体</v>
          </cell>
          <cell r="E5371" t="str">
            <v>IF03･機械堀･(積込共)</v>
          </cell>
          <cell r="G5371" t="str">
            <v>ヶ所</v>
          </cell>
          <cell r="H5371">
            <v>4590</v>
          </cell>
          <cell r="I5371" t="str">
            <v>標準書〔Ⅰ〕-</v>
          </cell>
          <cell r="J5371">
            <v>392</v>
          </cell>
        </row>
        <row r="5372">
          <cell r="B5372">
            <v>2910640</v>
          </cell>
          <cell r="C5372" t="str">
            <v>独立基礎解体</v>
          </cell>
          <cell r="E5372" t="str">
            <v>IF01･人力堀･(積込共)</v>
          </cell>
          <cell r="G5372" t="str">
            <v>ヶ所</v>
          </cell>
          <cell r="H5372">
            <v>6010</v>
          </cell>
          <cell r="I5372" t="str">
            <v>標準書〔Ⅰ〕-</v>
          </cell>
          <cell r="J5372">
            <v>392</v>
          </cell>
        </row>
        <row r="5373">
          <cell r="B5373">
            <v>2910650</v>
          </cell>
          <cell r="C5373" t="str">
            <v>独立基礎解体</v>
          </cell>
          <cell r="E5373" t="str">
            <v>IF02･人力堀･(積込共)</v>
          </cell>
          <cell r="G5373" t="str">
            <v>ヶ所</v>
          </cell>
          <cell r="H5373">
            <v>6060</v>
          </cell>
          <cell r="I5373" t="str">
            <v>標準書〔Ⅰ〕-</v>
          </cell>
          <cell r="J5373">
            <v>392</v>
          </cell>
        </row>
        <row r="5374">
          <cell r="B5374">
            <v>2910660</v>
          </cell>
          <cell r="C5374" t="str">
            <v>独立基礎解体</v>
          </cell>
          <cell r="E5374" t="str">
            <v>IF03･人力堀･(積込共)</v>
          </cell>
          <cell r="G5374" t="str">
            <v>ヶ所</v>
          </cell>
          <cell r="H5374">
            <v>10300</v>
          </cell>
          <cell r="I5374" t="str">
            <v>標準書〔Ⅰ〕-</v>
          </cell>
          <cell r="J5374">
            <v>392</v>
          </cell>
        </row>
        <row r="5375">
          <cell r="B5375">
            <v>2910670</v>
          </cell>
          <cell r="C5375" t="str">
            <v>玉石基礎解体</v>
          </cell>
          <cell r="E5375" t="str">
            <v>SS･小運搬共･(積込共)</v>
          </cell>
          <cell r="G5375" t="str">
            <v>ヶ所</v>
          </cell>
          <cell r="H5375">
            <v>390</v>
          </cell>
          <cell r="I5375" t="str">
            <v>標準書〔Ⅰ〕-</v>
          </cell>
          <cell r="J5375">
            <v>392</v>
          </cell>
        </row>
        <row r="5376">
          <cell r="B5376">
            <v>2910680</v>
          </cell>
          <cell r="C5376" t="str">
            <v>束石(現場打ち)解体</v>
          </cell>
          <cell r="E5376" t="str">
            <v>TS01･(積込共)</v>
          </cell>
          <cell r="G5376" t="str">
            <v>ヶ所</v>
          </cell>
          <cell r="H5376">
            <v>120</v>
          </cell>
          <cell r="I5376" t="str">
            <v>標準書〔Ⅰ〕-</v>
          </cell>
          <cell r="J5376">
            <v>392</v>
          </cell>
        </row>
        <row r="5377">
          <cell r="B5377">
            <v>2910690</v>
          </cell>
          <cell r="C5377" t="str">
            <v>束石(ﾌﾞﾛｯｸ)解体</v>
          </cell>
          <cell r="E5377" t="str">
            <v>TS02･(積込共)</v>
          </cell>
          <cell r="G5377" t="str">
            <v>ヶ所</v>
          </cell>
          <cell r="H5377">
            <v>120</v>
          </cell>
          <cell r="I5377" t="str">
            <v>標準書〔Ⅰ〕-</v>
          </cell>
          <cell r="J5377">
            <v>392</v>
          </cell>
        </row>
        <row r="5378">
          <cell r="B5378">
            <v>2910700</v>
          </cell>
          <cell r="C5378" t="str">
            <v>束石解体</v>
          </cell>
          <cell r="E5378" t="str">
            <v>TS03･機械堀･ｺﾝｸﾘｰﾄ･(積込共)</v>
          </cell>
          <cell r="G5378" t="str">
            <v>ヶ所</v>
          </cell>
          <cell r="H5378">
            <v>7180</v>
          </cell>
          <cell r="I5378" t="str">
            <v>標準書〔Ⅰ〕-</v>
          </cell>
          <cell r="J5378">
            <v>392</v>
          </cell>
        </row>
        <row r="5379">
          <cell r="B5379">
            <v>2910710</v>
          </cell>
          <cell r="C5379" t="str">
            <v>束石解体</v>
          </cell>
          <cell r="E5379" t="str">
            <v>TS04･機械堀･ｺﾝｸﾘｰﾄ･(積込共)</v>
          </cell>
          <cell r="G5379" t="str">
            <v>ヶ所</v>
          </cell>
          <cell r="H5379">
            <v>9300</v>
          </cell>
          <cell r="I5379" t="str">
            <v>標準書〔Ⅰ〕-</v>
          </cell>
          <cell r="J5379">
            <v>392</v>
          </cell>
        </row>
        <row r="5380">
          <cell r="B5380">
            <v>2910720</v>
          </cell>
          <cell r="C5380" t="str">
            <v>束石解体</v>
          </cell>
          <cell r="E5380" t="str">
            <v>TS05･機械堀･ｺﾝｸﾘｰﾄ･(積込共)</v>
          </cell>
          <cell r="G5380" t="str">
            <v>ヶ所</v>
          </cell>
          <cell r="H5380">
            <v>11200</v>
          </cell>
          <cell r="I5380" t="str">
            <v>標準書〔Ⅰ〕-</v>
          </cell>
          <cell r="J5380">
            <v>392</v>
          </cell>
        </row>
        <row r="5381">
          <cell r="B5381">
            <v>2910730</v>
          </cell>
          <cell r="C5381" t="str">
            <v>束石解体</v>
          </cell>
          <cell r="E5381" t="str">
            <v>TS06･機械堀･ｺﾝｸﾘｰﾄ･(積込共)</v>
          </cell>
          <cell r="G5381" t="str">
            <v>ヶ所</v>
          </cell>
          <cell r="H5381">
            <v>13300</v>
          </cell>
          <cell r="I5381" t="str">
            <v>標準書〔Ⅰ〕-</v>
          </cell>
          <cell r="J5381">
            <v>392</v>
          </cell>
        </row>
        <row r="5382">
          <cell r="B5382">
            <v>2910740</v>
          </cell>
          <cell r="C5382" t="str">
            <v>束石解体</v>
          </cell>
          <cell r="E5382" t="str">
            <v>TS07･機械堀･ｺﾝｸﾘｰﾄ･(積込共)</v>
          </cell>
          <cell r="G5382" t="str">
            <v>ヶ所</v>
          </cell>
          <cell r="H5382">
            <v>15200</v>
          </cell>
          <cell r="I5382" t="str">
            <v>標準書〔Ⅰ〕-</v>
          </cell>
          <cell r="J5382">
            <v>392</v>
          </cell>
        </row>
        <row r="5383">
          <cell r="B5383">
            <v>2910750</v>
          </cell>
          <cell r="C5383" t="str">
            <v>束石解体</v>
          </cell>
          <cell r="E5383" t="str">
            <v>TS08･機械堀･ｺﾝｸﾘｰﾄ･(積込共)</v>
          </cell>
          <cell r="G5383" t="str">
            <v>ヶ所</v>
          </cell>
          <cell r="H5383">
            <v>29500</v>
          </cell>
          <cell r="I5383" t="str">
            <v>標準書〔Ⅰ〕-</v>
          </cell>
          <cell r="J5383">
            <v>392</v>
          </cell>
        </row>
        <row r="5384">
          <cell r="B5384">
            <v>2910760</v>
          </cell>
          <cell r="C5384" t="str">
            <v>束石解体</v>
          </cell>
          <cell r="E5384" t="str">
            <v>TS03･人力堀･ｺﾝｸﾘｰﾄ･(積込共)</v>
          </cell>
          <cell r="G5384" t="str">
            <v>ヶ所</v>
          </cell>
          <cell r="H5384">
            <v>16400</v>
          </cell>
          <cell r="I5384" t="str">
            <v>標準書〔Ⅰ〕-</v>
          </cell>
          <cell r="J5384">
            <v>392</v>
          </cell>
        </row>
        <row r="5385">
          <cell r="B5385">
            <v>2910770</v>
          </cell>
          <cell r="C5385" t="str">
            <v>束石解体</v>
          </cell>
          <cell r="E5385" t="str">
            <v>TS04･人力堀･ｺﾝｸﾘｰﾄ･(積込共)</v>
          </cell>
          <cell r="G5385" t="str">
            <v>ヶ所</v>
          </cell>
          <cell r="H5385">
            <v>21500</v>
          </cell>
          <cell r="I5385" t="str">
            <v>標準書〔Ⅰ〕-</v>
          </cell>
          <cell r="J5385">
            <v>392</v>
          </cell>
        </row>
        <row r="5386">
          <cell r="B5386">
            <v>2910780</v>
          </cell>
          <cell r="C5386" t="str">
            <v>束石解体</v>
          </cell>
          <cell r="E5386" t="str">
            <v>TS05･人力堀･ｺﾝｸﾘｰﾄ･(積込共)</v>
          </cell>
          <cell r="G5386" t="str">
            <v>ヶ所</v>
          </cell>
          <cell r="H5386">
            <v>26300</v>
          </cell>
          <cell r="I5386" t="str">
            <v>標準書〔Ⅰ〕-</v>
          </cell>
          <cell r="J5386">
            <v>392</v>
          </cell>
        </row>
        <row r="5387">
          <cell r="B5387">
            <v>2910790</v>
          </cell>
          <cell r="C5387" t="str">
            <v>束石解体</v>
          </cell>
          <cell r="E5387" t="str">
            <v>TS06･人力堀･ｺﾝｸﾘｰﾄ･(積込共)</v>
          </cell>
          <cell r="G5387" t="str">
            <v>ヶ所</v>
          </cell>
          <cell r="H5387">
            <v>31400</v>
          </cell>
          <cell r="I5387" t="str">
            <v>標準書〔Ⅰ〕-</v>
          </cell>
          <cell r="J5387">
            <v>392</v>
          </cell>
        </row>
        <row r="5388">
          <cell r="B5388">
            <v>2910800</v>
          </cell>
          <cell r="C5388" t="str">
            <v>束石解体</v>
          </cell>
          <cell r="E5388" t="str">
            <v>TS07･人力堀･ｺﾝｸﾘｰﾄ･(積込共)</v>
          </cell>
          <cell r="G5388" t="str">
            <v>ヶ所</v>
          </cell>
          <cell r="H5388">
            <v>36200</v>
          </cell>
          <cell r="I5388" t="str">
            <v>標準書〔Ⅰ〕-</v>
          </cell>
          <cell r="J5388">
            <v>392</v>
          </cell>
        </row>
        <row r="5389">
          <cell r="B5389">
            <v>2910810</v>
          </cell>
          <cell r="C5389" t="str">
            <v>束石解体</v>
          </cell>
          <cell r="E5389" t="str">
            <v>TS08･人力堀･ｺﾝｸﾘｰﾄ･(積込共)</v>
          </cell>
          <cell r="G5389" t="str">
            <v>ヶ所</v>
          </cell>
          <cell r="H5389">
            <v>72200</v>
          </cell>
          <cell r="I5389" t="str">
            <v>標準書〔Ⅰ〕-</v>
          </cell>
          <cell r="J5389">
            <v>392</v>
          </cell>
        </row>
        <row r="5390">
          <cell r="B5390">
            <v>2910820</v>
          </cell>
          <cell r="C5390" t="str">
            <v>布大谷石積解体</v>
          </cell>
          <cell r="E5390" t="str">
            <v>SF01･機械堀･[2段]･(積込共)</v>
          </cell>
          <cell r="G5390" t="str">
            <v>ｍ</v>
          </cell>
          <cell r="H5390">
            <v>9880</v>
          </cell>
          <cell r="I5390" t="str">
            <v>標準書〔Ⅰ〕-</v>
          </cell>
          <cell r="J5390">
            <v>392</v>
          </cell>
        </row>
        <row r="5391">
          <cell r="B5391">
            <v>2910830</v>
          </cell>
          <cell r="C5391" t="str">
            <v>布大谷石積解体</v>
          </cell>
          <cell r="E5391" t="str">
            <v>SF01･人力堀･[2段]･(積込共)</v>
          </cell>
          <cell r="G5391" t="str">
            <v>ｍ</v>
          </cell>
          <cell r="H5391">
            <v>10200</v>
          </cell>
          <cell r="I5391" t="str">
            <v>標準書〔Ⅰ〕-</v>
          </cell>
          <cell r="J5391">
            <v>392</v>
          </cell>
        </row>
        <row r="5392">
          <cell r="B5392">
            <v>2910840</v>
          </cell>
          <cell r="C5392" t="str">
            <v>布大谷石積解体</v>
          </cell>
          <cell r="E5392" t="str">
            <v>SF01･1段加算･(積込共)</v>
          </cell>
          <cell r="G5392" t="str">
            <v>ｍ</v>
          </cell>
          <cell r="H5392">
            <v>4590</v>
          </cell>
          <cell r="I5392" t="str">
            <v>標準書〔Ⅰ〕-</v>
          </cell>
          <cell r="J5392">
            <v>392</v>
          </cell>
        </row>
        <row r="5393">
          <cell r="B5393">
            <v>2910850</v>
          </cell>
          <cell r="C5393" t="str">
            <v>布大谷石積解体</v>
          </cell>
          <cell r="E5393" t="str">
            <v>SF02･機械堀･[1段]･(積込共)</v>
          </cell>
          <cell r="G5393" t="str">
            <v>ｍ</v>
          </cell>
          <cell r="H5393">
            <v>4390</v>
          </cell>
          <cell r="I5393" t="str">
            <v>標準書〔Ⅰ〕-</v>
          </cell>
          <cell r="J5393">
            <v>392</v>
          </cell>
        </row>
        <row r="5394">
          <cell r="B5394">
            <v>2910860</v>
          </cell>
          <cell r="C5394" t="str">
            <v>布大谷石積解体</v>
          </cell>
          <cell r="E5394" t="str">
            <v>SF02･人力堀･[1段]･(積込共)</v>
          </cell>
          <cell r="G5394" t="str">
            <v>ｍ</v>
          </cell>
          <cell r="H5394">
            <v>4620</v>
          </cell>
          <cell r="I5394" t="str">
            <v>標準書〔Ⅰ〕-</v>
          </cell>
          <cell r="J5394">
            <v>392</v>
          </cell>
        </row>
        <row r="5395">
          <cell r="B5395">
            <v>2910870</v>
          </cell>
          <cell r="C5395" t="str">
            <v>布大谷石積解体</v>
          </cell>
          <cell r="E5395" t="str">
            <v>SF02･1段加算･(積込共)</v>
          </cell>
          <cell r="G5395" t="str">
            <v>ｍ</v>
          </cell>
          <cell r="H5395">
            <v>4000</v>
          </cell>
          <cell r="I5395" t="str">
            <v>標準書〔Ⅰ〕-</v>
          </cell>
          <cell r="J5395">
            <v>392</v>
          </cell>
        </row>
        <row r="5396">
          <cell r="B5396">
            <v>2910880</v>
          </cell>
          <cell r="C5396" t="str">
            <v>布大谷石積解体</v>
          </cell>
          <cell r="E5396" t="str">
            <v>SF03･機械堀･[1段]･(積込共)</v>
          </cell>
          <cell r="G5396" t="str">
            <v>ｍ</v>
          </cell>
          <cell r="H5396">
            <v>3670</v>
          </cell>
          <cell r="I5396" t="str">
            <v>標準書〔Ⅰ〕-</v>
          </cell>
          <cell r="J5396">
            <v>392</v>
          </cell>
        </row>
        <row r="5397">
          <cell r="B5397">
            <v>2910890</v>
          </cell>
          <cell r="C5397" t="str">
            <v>布大谷石積解体</v>
          </cell>
          <cell r="E5397" t="str">
            <v>SF03･人力堀･[1段]･(積込共)</v>
          </cell>
          <cell r="G5397" t="str">
            <v>ｍ</v>
          </cell>
          <cell r="H5397">
            <v>3840</v>
          </cell>
          <cell r="I5397" t="str">
            <v>標準書〔Ⅰ〕-</v>
          </cell>
          <cell r="J5397">
            <v>392</v>
          </cell>
        </row>
        <row r="5398">
          <cell r="B5398">
            <v>2910900</v>
          </cell>
          <cell r="C5398" t="str">
            <v>布大谷石積解体</v>
          </cell>
          <cell r="E5398" t="str">
            <v>SF03･1段加算･(積込共)</v>
          </cell>
          <cell r="G5398" t="str">
            <v>ｍ</v>
          </cell>
          <cell r="H5398">
            <v>3320</v>
          </cell>
          <cell r="I5398" t="str">
            <v>標準書〔Ⅰ〕-</v>
          </cell>
          <cell r="J5398">
            <v>392</v>
          </cell>
        </row>
        <row r="5399">
          <cell r="B5399">
            <v>2910910</v>
          </cell>
          <cell r="C5399" t="str">
            <v>ﾌﾞﾛｯｸ据解体</v>
          </cell>
          <cell r="E5399" t="str">
            <v>SF04･機械堀･(積込共)</v>
          </cell>
          <cell r="G5399" t="str">
            <v>ｍ</v>
          </cell>
          <cell r="H5399">
            <v>880</v>
          </cell>
          <cell r="I5399" t="str">
            <v>標準書〔Ⅰ〕-</v>
          </cell>
          <cell r="J5399">
            <v>392</v>
          </cell>
        </row>
        <row r="5400">
          <cell r="B5400">
            <v>2910920</v>
          </cell>
          <cell r="C5400" t="str">
            <v>ﾌﾞﾛｯｸ据解体</v>
          </cell>
          <cell r="E5400" t="str">
            <v>SF04･人力堀･(積込共)</v>
          </cell>
          <cell r="G5400" t="str">
            <v>ｍ</v>
          </cell>
          <cell r="H5400">
            <v>1120</v>
          </cell>
          <cell r="I5400" t="str">
            <v>標準書〔Ⅰ〕-</v>
          </cell>
          <cell r="J5400">
            <v>392</v>
          </cell>
        </row>
        <row r="5401">
          <cell r="B5401">
            <v>2910930</v>
          </cell>
          <cell r="C5401" t="str">
            <v>空洞ﾌﾞﾛｯｸ積解体</v>
          </cell>
          <cell r="E5401" t="str">
            <v>SF05･06･機械掘･100mm･[1段]･(積込共)</v>
          </cell>
          <cell r="G5401" t="str">
            <v>ｍ</v>
          </cell>
          <cell r="H5401">
            <v>800</v>
          </cell>
          <cell r="I5401" t="str">
            <v>標準書〔Ⅰ〕-</v>
          </cell>
          <cell r="J5401">
            <v>392</v>
          </cell>
        </row>
        <row r="5402">
          <cell r="B5402">
            <v>2910940</v>
          </cell>
          <cell r="C5402" t="str">
            <v>空洞ﾌﾞﾛｯｸ積解体</v>
          </cell>
          <cell r="E5402" t="str">
            <v xml:space="preserve">SF05･06･人力掘･100mm･[1段]･(積込共)   </v>
          </cell>
          <cell r="G5402" t="str">
            <v>ｍ</v>
          </cell>
          <cell r="H5402">
            <v>960</v>
          </cell>
          <cell r="I5402" t="str">
            <v>標準書〔Ⅰ〕-</v>
          </cell>
          <cell r="J5402">
            <v>392</v>
          </cell>
        </row>
        <row r="5403">
          <cell r="B5403">
            <v>2910950</v>
          </cell>
          <cell r="C5403" t="str">
            <v>空洞ﾌﾞﾛｯｸ積解体</v>
          </cell>
          <cell r="E5403" t="str">
            <v>SF05･06･機械掘･120mm･[1段]･(積込共)</v>
          </cell>
          <cell r="G5403" t="str">
            <v>ｍ</v>
          </cell>
          <cell r="H5403">
            <v>800</v>
          </cell>
          <cell r="I5403" t="str">
            <v>標準書〔Ⅰ〕-</v>
          </cell>
          <cell r="J5403">
            <v>392</v>
          </cell>
        </row>
        <row r="5404">
          <cell r="B5404">
            <v>2910960</v>
          </cell>
          <cell r="C5404" t="str">
            <v>空洞ﾌﾞﾛｯｸ積解体</v>
          </cell>
          <cell r="E5404" t="str">
            <v>SF05･06･人力掘･120mm･[1段]･(積込共)</v>
          </cell>
          <cell r="G5404" t="str">
            <v>ｍ</v>
          </cell>
          <cell r="H5404">
            <v>960</v>
          </cell>
          <cell r="I5404" t="str">
            <v>標準書〔Ⅰ〕-</v>
          </cell>
          <cell r="J5404">
            <v>392</v>
          </cell>
        </row>
        <row r="5405">
          <cell r="B5405">
            <v>2910970</v>
          </cell>
          <cell r="C5405" t="str">
            <v>空洞ﾌﾞﾛｯｸ積解体</v>
          </cell>
          <cell r="E5405" t="str">
            <v>SF05･06･機械掘･150mm･[1段]･(積込共)</v>
          </cell>
          <cell r="G5405" t="str">
            <v>m</v>
          </cell>
          <cell r="H5405">
            <v>880</v>
          </cell>
          <cell r="I5405" t="str">
            <v>標準書〔Ⅰ〕-</v>
          </cell>
          <cell r="J5405">
            <v>393</v>
          </cell>
        </row>
        <row r="5406">
          <cell r="B5406">
            <v>2910980</v>
          </cell>
          <cell r="C5406" t="str">
            <v>空洞ﾌﾞﾛｯｸ積解体</v>
          </cell>
          <cell r="E5406" t="str">
            <v>SF05･06･人力掘･150mm･[1段]･(積込共)</v>
          </cell>
          <cell r="G5406" t="str">
            <v>m</v>
          </cell>
          <cell r="H5406">
            <v>1050</v>
          </cell>
          <cell r="I5406" t="str">
            <v>標準書〔Ⅰ〕-</v>
          </cell>
          <cell r="J5406">
            <v>393</v>
          </cell>
        </row>
        <row r="5407">
          <cell r="B5407">
            <v>2910990</v>
          </cell>
          <cell r="C5407" t="str">
            <v>空洞ﾌﾞﾛｯｸ積解体</v>
          </cell>
          <cell r="E5407" t="str">
            <v>SF05･06･機械掘･190mm･[1段]･(積込共)</v>
          </cell>
          <cell r="G5407" t="str">
            <v>m</v>
          </cell>
          <cell r="H5407">
            <v>890</v>
          </cell>
          <cell r="I5407" t="str">
            <v>標準書〔Ⅰ〕-</v>
          </cell>
          <cell r="J5407">
            <v>393</v>
          </cell>
        </row>
        <row r="5408">
          <cell r="B5408">
            <v>2911000</v>
          </cell>
          <cell r="C5408" t="str">
            <v>空洞ﾌﾞﾛｯｸ積解体</v>
          </cell>
          <cell r="E5408" t="str">
            <v>SF05･06･人力掘･190mm･[1段]･(積込共)</v>
          </cell>
          <cell r="G5408" t="str">
            <v>m</v>
          </cell>
          <cell r="H5408">
            <v>1060</v>
          </cell>
          <cell r="I5408" t="str">
            <v>標準書〔Ⅰ〕-</v>
          </cell>
          <cell r="J5408">
            <v>393</v>
          </cell>
        </row>
        <row r="5409">
          <cell r="B5409">
            <v>2911010</v>
          </cell>
          <cell r="C5409" t="str">
            <v>空洞ﾌﾞﾛｯｸ積解体</v>
          </cell>
          <cell r="E5409" t="str">
            <v>SF05･06･機械掘･100mm･[2段]･(積込共)</v>
          </cell>
          <cell r="G5409" t="str">
            <v>m</v>
          </cell>
          <cell r="H5409">
            <v>1320</v>
          </cell>
          <cell r="I5409" t="str">
            <v>標準書〔Ⅰ〕-</v>
          </cell>
          <cell r="J5409">
            <v>393</v>
          </cell>
        </row>
        <row r="5410">
          <cell r="B5410">
            <v>2911020</v>
          </cell>
          <cell r="C5410" t="str">
            <v>空洞ﾌﾞﾛｯｸ積解体</v>
          </cell>
          <cell r="E5410" t="str">
            <v>SF05･06･人力掘･100mm･[2段]･(積込共)</v>
          </cell>
          <cell r="G5410" t="str">
            <v>m</v>
          </cell>
          <cell r="H5410">
            <v>1480</v>
          </cell>
          <cell r="I5410" t="str">
            <v>標準書〔Ⅰ〕-</v>
          </cell>
          <cell r="J5410">
            <v>393</v>
          </cell>
        </row>
        <row r="5411">
          <cell r="B5411">
            <v>2911030</v>
          </cell>
          <cell r="C5411" t="str">
            <v>空洞ﾌﾞﾛｯｸ積解体</v>
          </cell>
          <cell r="E5411" t="str">
            <v>SF05･06･機械掘･120mm･[2段]･(積込共)</v>
          </cell>
          <cell r="G5411" t="str">
            <v>m</v>
          </cell>
          <cell r="H5411">
            <v>1340</v>
          </cell>
          <cell r="I5411" t="str">
            <v>標準書〔Ⅰ〕-</v>
          </cell>
          <cell r="J5411">
            <v>393</v>
          </cell>
        </row>
        <row r="5412">
          <cell r="B5412">
            <v>2911040</v>
          </cell>
          <cell r="C5412" t="str">
            <v>空洞ﾌﾞﾛｯｸ積解体</v>
          </cell>
          <cell r="E5412" t="str">
            <v>SF05･06･人力掘･120mm･[2段]･(積込共)</v>
          </cell>
          <cell r="G5412" t="str">
            <v>m</v>
          </cell>
          <cell r="H5412">
            <v>1500</v>
          </cell>
          <cell r="I5412" t="str">
            <v>標準書〔Ⅰ〕-</v>
          </cell>
          <cell r="J5412">
            <v>393</v>
          </cell>
        </row>
        <row r="5413">
          <cell r="B5413">
            <v>2911050</v>
          </cell>
          <cell r="C5413" t="str">
            <v>空洞ﾌﾞﾛｯｸ積解体</v>
          </cell>
          <cell r="E5413" t="str">
            <v>SF05･06･機械掘･150mm･[2段]･(積込共)</v>
          </cell>
          <cell r="G5413" t="str">
            <v>m</v>
          </cell>
          <cell r="H5413">
            <v>1410</v>
          </cell>
          <cell r="I5413" t="str">
            <v>標準書〔Ⅰ〕-</v>
          </cell>
          <cell r="J5413">
            <v>393</v>
          </cell>
        </row>
        <row r="5414">
          <cell r="B5414">
            <v>2911060</v>
          </cell>
          <cell r="C5414" t="str">
            <v>空洞ﾌﾞﾛｯｸ積解体</v>
          </cell>
          <cell r="E5414" t="str">
            <v>SF05･06･人力掘･150mm･[2段]･(積込共)</v>
          </cell>
          <cell r="G5414" t="str">
            <v>m</v>
          </cell>
          <cell r="H5414">
            <v>1580</v>
          </cell>
          <cell r="I5414" t="str">
            <v>標準書〔Ⅰ〕-</v>
          </cell>
          <cell r="J5414">
            <v>393</v>
          </cell>
        </row>
        <row r="5415">
          <cell r="B5415">
            <v>2911070</v>
          </cell>
          <cell r="C5415" t="str">
            <v>空洞ﾌﾞﾛｯｸ積解体</v>
          </cell>
          <cell r="E5415" t="str">
            <v>SF05･06･機械堀･190mm･[2段]･(積込共)</v>
          </cell>
          <cell r="G5415" t="str">
            <v>m</v>
          </cell>
          <cell r="H5415">
            <v>1450</v>
          </cell>
          <cell r="I5415" t="str">
            <v>標準書〔Ⅰ〕-</v>
          </cell>
          <cell r="J5415">
            <v>393</v>
          </cell>
        </row>
        <row r="5416">
          <cell r="B5416">
            <v>2911080</v>
          </cell>
          <cell r="C5416" t="str">
            <v>空洞ﾌﾞﾛｯｸ積解体</v>
          </cell>
          <cell r="E5416" t="str">
            <v>SF05･06･人力堀･190mm･[2段]･(積込共)</v>
          </cell>
          <cell r="G5416" t="str">
            <v>m</v>
          </cell>
          <cell r="H5416">
            <v>1620</v>
          </cell>
          <cell r="I5416" t="str">
            <v>標準書〔Ⅰ〕-</v>
          </cell>
          <cell r="J5416">
            <v>393</v>
          </cell>
        </row>
        <row r="5417">
          <cell r="B5417">
            <v>2911090</v>
          </cell>
          <cell r="C5417" t="str">
            <v>布基礎地上部解体</v>
          </cell>
          <cell r="E5417" t="str">
            <v>CF01･(積込共)</v>
          </cell>
          <cell r="G5417" t="str">
            <v>m</v>
          </cell>
          <cell r="H5417">
            <v>820</v>
          </cell>
          <cell r="I5417" t="str">
            <v>標準書〔Ⅰ〕-</v>
          </cell>
          <cell r="J5417">
            <v>393</v>
          </cell>
        </row>
        <row r="5418">
          <cell r="B5418">
            <v>2911100</v>
          </cell>
          <cell r="C5418" t="str">
            <v>布基礎地上部解体</v>
          </cell>
          <cell r="E5418" t="str">
            <v>CF02･(積込共)</v>
          </cell>
          <cell r="G5418" t="str">
            <v>m</v>
          </cell>
          <cell r="H5418">
            <v>590</v>
          </cell>
          <cell r="I5418" t="str">
            <v>標準書〔Ⅰ〕-</v>
          </cell>
          <cell r="J5418">
            <v>393</v>
          </cell>
        </row>
        <row r="5419">
          <cell r="B5419">
            <v>2911110</v>
          </cell>
          <cell r="C5419" t="str">
            <v>布基礎地上部解体</v>
          </cell>
          <cell r="E5419" t="str">
            <v>CF03･04(積込共)</v>
          </cell>
          <cell r="G5419" t="str">
            <v>m</v>
          </cell>
          <cell r="H5419">
            <v>470</v>
          </cell>
          <cell r="I5419" t="str">
            <v>標準書〔Ⅰ〕-</v>
          </cell>
          <cell r="J5419">
            <v>393</v>
          </cell>
        </row>
        <row r="5420">
          <cell r="B5420">
            <v>2911120</v>
          </cell>
          <cell r="C5420" t="str">
            <v>布基礎地上部解体</v>
          </cell>
          <cell r="E5420" t="str">
            <v>CF05･06(積込共)</v>
          </cell>
          <cell r="G5420" t="str">
            <v>m</v>
          </cell>
          <cell r="H5420">
            <v>300</v>
          </cell>
          <cell r="I5420" t="str">
            <v>標準書〔Ⅰ〕-</v>
          </cell>
          <cell r="J5420">
            <v>393</v>
          </cell>
        </row>
        <row r="5421">
          <cell r="B5421">
            <v>2911130</v>
          </cell>
          <cell r="C5421" t="str">
            <v>布基礎地上部解体</v>
          </cell>
          <cell r="E5421" t="str">
            <v>A1=400mm･B1=120mm･(積込共)</v>
          </cell>
          <cell r="G5421" t="str">
            <v>m</v>
          </cell>
          <cell r="H5421">
            <v>590</v>
          </cell>
          <cell r="I5421" t="str">
            <v>標準書〔Ⅰ〕-</v>
          </cell>
          <cell r="J5421">
            <v>393</v>
          </cell>
        </row>
        <row r="5422">
          <cell r="B5422">
            <v>2911140</v>
          </cell>
          <cell r="C5422" t="str">
            <v>布基礎地上部解体</v>
          </cell>
          <cell r="E5422" t="str">
            <v>A1=400mm･B1=150mm･(積込共)</v>
          </cell>
          <cell r="G5422" t="str">
            <v>m</v>
          </cell>
          <cell r="H5422">
            <v>700</v>
          </cell>
          <cell r="I5422" t="str">
            <v>標準書〔Ⅰ〕-</v>
          </cell>
          <cell r="J5422">
            <v>393</v>
          </cell>
        </row>
        <row r="5423">
          <cell r="B5423">
            <v>2911150</v>
          </cell>
          <cell r="C5423" t="str">
            <v>独立基礎地上部解体</v>
          </cell>
          <cell r="E5423" t="str">
            <v>IF01･(積込共)</v>
          </cell>
          <cell r="G5423" t="str">
            <v>ヶ所</v>
          </cell>
          <cell r="H5423">
            <v>100</v>
          </cell>
          <cell r="I5423" t="str">
            <v>標準書〔Ⅰ〕-</v>
          </cell>
          <cell r="J5423">
            <v>393</v>
          </cell>
        </row>
        <row r="5424">
          <cell r="B5424">
            <v>2911160</v>
          </cell>
          <cell r="C5424" t="str">
            <v>独立基礎地上部解体</v>
          </cell>
          <cell r="E5424" t="str">
            <v>IF02･(積込共)</v>
          </cell>
          <cell r="G5424" t="str">
            <v>ヶ所</v>
          </cell>
          <cell r="H5424">
            <v>100</v>
          </cell>
          <cell r="I5424" t="str">
            <v>標準書〔Ⅰ〕-</v>
          </cell>
          <cell r="J5424">
            <v>393</v>
          </cell>
        </row>
        <row r="5425">
          <cell r="B5425">
            <v>2911170</v>
          </cell>
          <cell r="C5425" t="str">
            <v>独立基礎地上部解体</v>
          </cell>
          <cell r="E5425" t="str">
            <v>IF03･(積込共)</v>
          </cell>
          <cell r="G5425" t="str">
            <v>ヶ所</v>
          </cell>
          <cell r="H5425">
            <v>100</v>
          </cell>
          <cell r="I5425" t="str">
            <v>標準書〔Ⅰ〕-</v>
          </cell>
          <cell r="J5425">
            <v>393</v>
          </cell>
        </row>
        <row r="5426">
          <cell r="B5426">
            <v>2911180</v>
          </cell>
          <cell r="C5426" t="str">
            <v>束石地上部解体</v>
          </cell>
          <cell r="E5426" t="str">
            <v>ｺﾝｸﾘｰﾄ･（積込共)</v>
          </cell>
          <cell r="G5426" t="str">
            <v>ヶ所</v>
          </cell>
          <cell r="H5426">
            <v>47</v>
          </cell>
          <cell r="I5426" t="str">
            <v>標準書〔Ⅰ〕-</v>
          </cell>
          <cell r="J5426">
            <v>393</v>
          </cell>
        </row>
        <row r="5427">
          <cell r="B5427">
            <v>2911190</v>
          </cell>
          <cell r="C5427" t="str">
            <v>布大谷石積地上部解体</v>
          </cell>
          <cell r="E5427" t="str">
            <v>SF01･(積込共)</v>
          </cell>
          <cell r="G5427" t="str">
            <v>m</v>
          </cell>
          <cell r="H5427">
            <v>6200</v>
          </cell>
          <cell r="I5427" t="str">
            <v>標準書〔Ⅰ〕-</v>
          </cell>
          <cell r="J5427">
            <v>393</v>
          </cell>
        </row>
        <row r="5428">
          <cell r="B5428">
            <v>2911200</v>
          </cell>
          <cell r="C5428" t="str">
            <v>布大谷石積地上部解体</v>
          </cell>
          <cell r="E5428" t="str">
            <v>SF02･(積込共)</v>
          </cell>
          <cell r="G5428" t="str">
            <v>m</v>
          </cell>
          <cell r="H5428">
            <v>2390</v>
          </cell>
          <cell r="I5428" t="str">
            <v>標準書〔Ⅰ〕-</v>
          </cell>
          <cell r="J5428">
            <v>393</v>
          </cell>
        </row>
        <row r="5429">
          <cell r="B5429">
            <v>2911210</v>
          </cell>
          <cell r="C5429" t="str">
            <v>布大谷石積地上部解体</v>
          </cell>
          <cell r="E5429" t="str">
            <v>SF03･(積込共)</v>
          </cell>
          <cell r="G5429" t="str">
            <v>m</v>
          </cell>
          <cell r="H5429">
            <v>2000</v>
          </cell>
          <cell r="I5429" t="str">
            <v>標準書〔Ⅰ〕-</v>
          </cell>
          <cell r="J5429">
            <v>393</v>
          </cell>
        </row>
        <row r="5430">
          <cell r="B5430">
            <v>2911220</v>
          </cell>
          <cell r="C5430" t="str">
            <v>ﾌﾞﾛｯｸ据地上部解体</v>
          </cell>
          <cell r="E5430" t="str">
            <v>SF04･(積込共)</v>
          </cell>
          <cell r="G5430" t="str">
            <v>m</v>
          </cell>
          <cell r="H5430">
            <v>230</v>
          </cell>
          <cell r="I5430" t="str">
            <v>標準書〔Ⅰ〕-</v>
          </cell>
          <cell r="J5430">
            <v>393</v>
          </cell>
        </row>
        <row r="5431">
          <cell r="B5431">
            <v>2911230</v>
          </cell>
          <cell r="C5431" t="str">
            <v>ﾌﾞﾛｯｸ積地上部解体</v>
          </cell>
          <cell r="E5431" t="str">
            <v>SF05･06･空洞ﾌﾞﾛｯｸ積･（積込共）</v>
          </cell>
          <cell r="G5431" t="str">
            <v>m</v>
          </cell>
          <cell r="H5431">
            <v>810</v>
          </cell>
          <cell r="I5431" t="str">
            <v>標準書〔Ⅰ〕-</v>
          </cell>
          <cell r="J5431">
            <v>393</v>
          </cell>
        </row>
        <row r="5432">
          <cell r="B5432">
            <v>2911290</v>
          </cell>
          <cell r="C5432" t="str">
            <v>ﾌﾞﾛｯｸ積地上部解体</v>
          </cell>
          <cell r="E5432" t="str">
            <v>SF05･06･空洞ﾌﾞﾛｯｸ積･100mm･[1段]･(積込共)</v>
          </cell>
          <cell r="G5432" t="str">
            <v>m</v>
          </cell>
          <cell r="H5432">
            <v>250</v>
          </cell>
          <cell r="I5432" t="str">
            <v>標準書〔Ⅰ〕-</v>
          </cell>
          <cell r="J5432">
            <v>393</v>
          </cell>
        </row>
        <row r="5433">
          <cell r="B5433">
            <v>2911300</v>
          </cell>
          <cell r="C5433" t="str">
            <v>ﾌﾞﾛｯｸ積地上部解体</v>
          </cell>
          <cell r="E5433" t="str">
            <v>SF05･06･空洞ﾌﾞﾛｯｸ積･120mm･[1段]･(積込共)</v>
          </cell>
          <cell r="G5433" t="str">
            <v>m</v>
          </cell>
          <cell r="H5433">
            <v>250</v>
          </cell>
          <cell r="I5433" t="str">
            <v>標準書〔Ⅰ〕-</v>
          </cell>
          <cell r="J5433">
            <v>393</v>
          </cell>
        </row>
        <row r="5434">
          <cell r="B5434">
            <v>2911310</v>
          </cell>
          <cell r="C5434" t="str">
            <v>ﾌﾞﾛｯｸ積地上部解体</v>
          </cell>
          <cell r="E5434" t="str">
            <v>SF05･06･空洞ﾌﾞﾛｯｸ積･150mm･[1段]･(積込共)</v>
          </cell>
          <cell r="G5434" t="str">
            <v>m</v>
          </cell>
          <cell r="H5434">
            <v>270</v>
          </cell>
          <cell r="I5434" t="str">
            <v>標準書〔Ⅰ〕-</v>
          </cell>
          <cell r="J5434">
            <v>393</v>
          </cell>
        </row>
        <row r="5435">
          <cell r="B5435">
            <v>2911320</v>
          </cell>
          <cell r="C5435" t="str">
            <v>ﾌﾞﾛｯｸ積地上部解体</v>
          </cell>
          <cell r="E5435" t="str">
            <v>SF05･06･空洞ﾌﾞﾛｯｸ積･190mm･[1段]･(積込共)</v>
          </cell>
          <cell r="G5435" t="str">
            <v>m</v>
          </cell>
          <cell r="H5435">
            <v>270</v>
          </cell>
          <cell r="I5435" t="str">
            <v>標準書〔Ⅰ〕-</v>
          </cell>
          <cell r="J5435">
            <v>393</v>
          </cell>
        </row>
        <row r="5436">
          <cell r="B5436">
            <v>2911330</v>
          </cell>
          <cell r="C5436" t="str">
            <v>ﾌﾞﾛｯｸ積地上部解体</v>
          </cell>
          <cell r="E5436" t="str">
            <v>SF05･06･空洞ﾌﾞﾛｯｸ積･100mm･[2段]･(積込共)</v>
          </cell>
          <cell r="G5436" t="str">
            <v>m</v>
          </cell>
          <cell r="H5436">
            <v>770</v>
          </cell>
          <cell r="I5436" t="str">
            <v>標準書〔Ⅰ〕-</v>
          </cell>
          <cell r="J5436">
            <v>393</v>
          </cell>
        </row>
        <row r="5437">
          <cell r="B5437">
            <v>2911340</v>
          </cell>
          <cell r="C5437" t="str">
            <v>ﾌﾞﾛｯｸ積地上部解体</v>
          </cell>
          <cell r="E5437" t="str">
            <v>SF05･06･空洞ﾌﾞﾛｯｸ積･120mm･[2段]･(積込共)</v>
          </cell>
          <cell r="G5437" t="str">
            <v>m</v>
          </cell>
          <cell r="H5437">
            <v>790</v>
          </cell>
          <cell r="I5437" t="str">
            <v>標準書〔Ⅰ〕-</v>
          </cell>
          <cell r="J5437">
            <v>393</v>
          </cell>
        </row>
        <row r="5438">
          <cell r="B5438">
            <v>2911350</v>
          </cell>
          <cell r="C5438" t="str">
            <v>ﾌﾞﾛｯｸ積地上部解体</v>
          </cell>
          <cell r="E5438" t="str">
            <v>SF05･06･空洞ﾌﾞﾛｯｸ積･150mm･[2段]･(積込共)</v>
          </cell>
          <cell r="G5438" t="str">
            <v>m</v>
          </cell>
          <cell r="H5438">
            <v>810</v>
          </cell>
          <cell r="I5438" t="str">
            <v>標準書〔Ⅰ〕-</v>
          </cell>
          <cell r="J5438">
            <v>393</v>
          </cell>
        </row>
        <row r="5439">
          <cell r="B5439">
            <v>2911360</v>
          </cell>
          <cell r="C5439" t="str">
            <v>ﾌﾞﾛｯｸ積地上部解体</v>
          </cell>
          <cell r="E5439" t="str">
            <v>SF05･06･空洞ﾌﾞﾛｯｸ積･190mm･[2段]･(積込共)</v>
          </cell>
          <cell r="G5439" t="str">
            <v>m</v>
          </cell>
          <cell r="H5439">
            <v>820</v>
          </cell>
          <cell r="I5439" t="str">
            <v>標準書〔Ⅰ〕-</v>
          </cell>
          <cell r="J5439">
            <v>393</v>
          </cell>
        </row>
        <row r="5440">
          <cell r="B5440">
            <v>2911370</v>
          </cell>
          <cell r="C5440" t="str">
            <v>玉石基礎地上部解体</v>
          </cell>
          <cell r="E5440" t="str">
            <v>SS･小運搬共･(積込共)</v>
          </cell>
          <cell r="G5440" t="str">
            <v>ヶ所</v>
          </cell>
          <cell r="H5440">
            <v>220</v>
          </cell>
          <cell r="I5440" t="str">
            <v>標準書〔Ⅰ〕-</v>
          </cell>
          <cell r="J5440">
            <v>393</v>
          </cell>
        </row>
        <row r="5441">
          <cell r="B5441">
            <v>2920010</v>
          </cell>
          <cell r="C5441" t="str">
            <v>電気温水器･[撤去A]</v>
          </cell>
          <cell r="E5441" t="str">
            <v>5時間通電形･貯湯容量200L･屋内型</v>
          </cell>
          <cell r="G5441" t="str">
            <v>基</v>
          </cell>
          <cell r="H5441">
            <v>7340</v>
          </cell>
          <cell r="I5441" t="str">
            <v>標準書〔Ⅰ〕-</v>
          </cell>
          <cell r="J5441">
            <v>394</v>
          </cell>
        </row>
        <row r="5442">
          <cell r="B5442">
            <v>2920020</v>
          </cell>
          <cell r="C5442" t="str">
            <v>電気温水器･[撤去A]</v>
          </cell>
          <cell r="E5442" t="str">
            <v>8時間通電形･貯湯容量370L･防雨型</v>
          </cell>
          <cell r="G5442" t="str">
            <v>基</v>
          </cell>
          <cell r="H5442">
            <v>11300</v>
          </cell>
          <cell r="I5442" t="str">
            <v>標準書〔Ⅰ〕-</v>
          </cell>
          <cell r="J5442">
            <v>394</v>
          </cell>
        </row>
        <row r="5443">
          <cell r="B5443">
            <v>2920030</v>
          </cell>
          <cell r="C5443" t="str">
            <v>電気温水器･[撤去A]</v>
          </cell>
          <cell r="E5443" t="str">
            <v>8時間通電形･貯湯容量460L･防雨型</v>
          </cell>
          <cell r="G5443" t="str">
            <v>基</v>
          </cell>
          <cell r="H5443">
            <v>12600</v>
          </cell>
          <cell r="I5443" t="str">
            <v>標準書〔Ⅰ〕-</v>
          </cell>
          <cell r="J5443">
            <v>394</v>
          </cell>
        </row>
        <row r="5444">
          <cell r="B5444">
            <v>2920040</v>
          </cell>
          <cell r="C5444" t="str">
            <v>太陽温水器･[撤去A]</v>
          </cell>
          <cell r="E5444" t="str">
            <v>標準･大容量･高温各ﾀｲﾌﾟ</v>
          </cell>
          <cell r="G5444" t="str">
            <v>基</v>
          </cell>
          <cell r="H5444">
            <v>14100</v>
          </cell>
          <cell r="I5444" t="str">
            <v>標準書〔Ⅰ〕-</v>
          </cell>
          <cell r="J5444">
            <v>394</v>
          </cell>
        </row>
        <row r="5445">
          <cell r="B5445">
            <v>2920050</v>
          </cell>
          <cell r="C5445" t="str">
            <v>受水槽･[撤去A]</v>
          </cell>
          <cell r="E5445" t="str">
            <v>屋上設置･FRP･1.0m3用･架台共</v>
          </cell>
          <cell r="G5445" t="str">
            <v>基</v>
          </cell>
          <cell r="H5445">
            <v>15000</v>
          </cell>
          <cell r="I5445" t="str">
            <v>標準書〔Ⅰ〕-</v>
          </cell>
          <cell r="J5445">
            <v>394</v>
          </cell>
        </row>
        <row r="5446">
          <cell r="B5446">
            <v>2920060</v>
          </cell>
          <cell r="C5446" t="str">
            <v>受水槽･[撤去A]</v>
          </cell>
          <cell r="E5446" t="str">
            <v>屋上設置･FRP･3.0m3用･架台共</v>
          </cell>
          <cell r="G5446" t="str">
            <v>基</v>
          </cell>
          <cell r="H5446">
            <v>18200</v>
          </cell>
          <cell r="I5446" t="str">
            <v>標準書〔Ⅰ〕-</v>
          </cell>
          <cell r="J5446">
            <v>394</v>
          </cell>
        </row>
        <row r="5447">
          <cell r="B5447">
            <v>2920070</v>
          </cell>
          <cell r="C5447" t="str">
            <v>受水槽･[撤去A]</v>
          </cell>
          <cell r="E5447" t="str">
            <v>屋上設置･FRP･5.0m3用･架台共</v>
          </cell>
          <cell r="G5447" t="str">
            <v>基</v>
          </cell>
          <cell r="H5447">
            <v>23500</v>
          </cell>
          <cell r="I5447" t="str">
            <v>標準書〔Ⅰ〕-</v>
          </cell>
          <cell r="J5447">
            <v>394</v>
          </cell>
        </row>
        <row r="5448">
          <cell r="B5448">
            <v>2920080</v>
          </cell>
          <cell r="C5448" t="str">
            <v>受水槽･[撤去A]</v>
          </cell>
          <cell r="E5448" t="str">
            <v>地上設置･FRP･1.0m3用･架台共</v>
          </cell>
          <cell r="G5448" t="str">
            <v>基</v>
          </cell>
          <cell r="H5448">
            <v>12400</v>
          </cell>
          <cell r="I5448" t="str">
            <v>標準書〔Ⅰ〕-</v>
          </cell>
          <cell r="J5448">
            <v>394</v>
          </cell>
        </row>
        <row r="5449">
          <cell r="B5449">
            <v>2920090</v>
          </cell>
          <cell r="C5449" t="str">
            <v>受水槽･[撤去A]</v>
          </cell>
          <cell r="E5449" t="str">
            <v>地上設置･FRP･3.0m3用･架台共</v>
          </cell>
          <cell r="G5449" t="str">
            <v>基</v>
          </cell>
          <cell r="H5449">
            <v>14200</v>
          </cell>
          <cell r="I5449" t="str">
            <v>標準書〔Ⅰ〕-</v>
          </cell>
          <cell r="J5449">
            <v>394</v>
          </cell>
        </row>
        <row r="5450">
          <cell r="B5450">
            <v>2920100</v>
          </cell>
          <cell r="C5450" t="str">
            <v>受水槽･[撤去A]</v>
          </cell>
          <cell r="E5450" t="str">
            <v>地上設置･FRP･5.0m3用･架台共</v>
          </cell>
          <cell r="G5450" t="str">
            <v>基</v>
          </cell>
          <cell r="H5450">
            <v>16900</v>
          </cell>
          <cell r="I5450" t="str">
            <v>標準書〔Ⅰ〕-</v>
          </cell>
          <cell r="J5450">
            <v>394</v>
          </cell>
        </row>
        <row r="5451">
          <cell r="B5451">
            <v>2920110</v>
          </cell>
          <cell r="C5451" t="str">
            <v>受水槽･[撤去B]</v>
          </cell>
          <cell r="E5451" t="str">
            <v>地下設置･ｺﾝｸﾘｰﾄ･1.0m3用</v>
          </cell>
          <cell r="G5451" t="str">
            <v>基</v>
          </cell>
          <cell r="H5451">
            <v>64800</v>
          </cell>
          <cell r="I5451" t="str">
            <v>標準書〔Ⅰ〕-</v>
          </cell>
          <cell r="J5451">
            <v>394</v>
          </cell>
        </row>
        <row r="5452">
          <cell r="B5452">
            <v>2920120</v>
          </cell>
          <cell r="C5452" t="str">
            <v>受水槽･[撤去A]</v>
          </cell>
          <cell r="E5452" t="str">
            <v>地下設置･ｺﾝｸﾘｰﾄ･1.0m3用</v>
          </cell>
          <cell r="G5452" t="str">
            <v>基</v>
          </cell>
          <cell r="H5452">
            <v>14200</v>
          </cell>
          <cell r="I5452" t="str">
            <v>標準書〔Ⅰ〕-</v>
          </cell>
          <cell r="J5452">
            <v>394</v>
          </cell>
        </row>
        <row r="5453">
          <cell r="B5453">
            <v>2920130</v>
          </cell>
          <cell r="C5453" t="str">
            <v>受水槽･[撤去B]</v>
          </cell>
          <cell r="E5453" t="str">
            <v>地下設置･ｺﾝｸﾘｰﾄ･3.0m3用</v>
          </cell>
          <cell r="G5453" t="str">
            <v>基</v>
          </cell>
          <cell r="H5453">
            <v>145500</v>
          </cell>
          <cell r="I5453" t="str">
            <v>標準書〔Ⅰ〕-</v>
          </cell>
          <cell r="J5453">
            <v>394</v>
          </cell>
        </row>
        <row r="5454">
          <cell r="B5454">
            <v>2920140</v>
          </cell>
          <cell r="C5454" t="str">
            <v>受水槽･[撤去A]</v>
          </cell>
          <cell r="E5454" t="str">
            <v>地下設置･ｺﾝｸﾘｰﾄ･3.0m3用</v>
          </cell>
          <cell r="G5454" t="str">
            <v>基</v>
          </cell>
          <cell r="H5454">
            <v>34500</v>
          </cell>
          <cell r="I5454" t="str">
            <v>標準書〔Ⅰ〕-</v>
          </cell>
          <cell r="J5454">
            <v>394</v>
          </cell>
        </row>
        <row r="5455">
          <cell r="B5455">
            <v>2920150</v>
          </cell>
          <cell r="C5455" t="str">
            <v>受水槽･[撤去B]</v>
          </cell>
          <cell r="E5455" t="str">
            <v>地下設置･ｺﾝｸﾘｰﾄ･5.0m3用</v>
          </cell>
          <cell r="G5455" t="str">
            <v>基</v>
          </cell>
          <cell r="H5455">
            <v>206700</v>
          </cell>
          <cell r="I5455" t="str">
            <v>標準書〔Ⅰ〕-</v>
          </cell>
          <cell r="J5455">
            <v>394</v>
          </cell>
        </row>
        <row r="5456">
          <cell r="B5456">
            <v>2920160</v>
          </cell>
          <cell r="C5456" t="str">
            <v>受水槽･[撤去A]</v>
          </cell>
          <cell r="E5456" t="str">
            <v>地下設置･ｺﾝｸﾘｰﾄ･5.0m3用</v>
          </cell>
          <cell r="G5456" t="str">
            <v>基</v>
          </cell>
          <cell r="H5456">
            <v>53800</v>
          </cell>
          <cell r="I5456" t="str">
            <v>標準書〔Ⅰ〕-</v>
          </cell>
          <cell r="J5456">
            <v>394</v>
          </cell>
        </row>
        <row r="5457">
          <cell r="B5457">
            <v>2920170</v>
          </cell>
          <cell r="C5457" t="str">
            <v>受水槽･[撤去B]</v>
          </cell>
          <cell r="E5457" t="str">
            <v>地下設置･ｺﾝｸﾘｰﾄ･8.0m3用</v>
          </cell>
          <cell r="G5457" t="str">
            <v>基</v>
          </cell>
          <cell r="H5457">
            <v>273800</v>
          </cell>
          <cell r="I5457" t="str">
            <v>標準書〔Ⅰ〕-</v>
          </cell>
          <cell r="J5457">
            <v>394</v>
          </cell>
        </row>
        <row r="5458">
          <cell r="B5458">
            <v>2920180</v>
          </cell>
          <cell r="C5458" t="str">
            <v>受水槽･[撤去A]</v>
          </cell>
          <cell r="E5458" t="str">
            <v>地下設置･ｺﾝｸﾘｰﾄ･8.0m3用</v>
          </cell>
          <cell r="G5458" t="str">
            <v>基</v>
          </cell>
          <cell r="H5458">
            <v>85200</v>
          </cell>
          <cell r="I5458" t="str">
            <v>標準書〔Ⅰ〕-</v>
          </cell>
          <cell r="J5458">
            <v>394</v>
          </cell>
        </row>
        <row r="5459">
          <cell r="B5459">
            <v>2920190</v>
          </cell>
          <cell r="C5459" t="str">
            <v>受水槽･[撤去A]</v>
          </cell>
          <cell r="E5459" t="str">
            <v>地上設置･ｺﾝｸﾘｰﾄ･1.0m3用</v>
          </cell>
          <cell r="G5459" t="str">
            <v>基</v>
          </cell>
          <cell r="H5459">
            <v>16100</v>
          </cell>
          <cell r="I5459" t="str">
            <v>標準書〔Ⅰ〕-</v>
          </cell>
          <cell r="J5459">
            <v>394</v>
          </cell>
        </row>
        <row r="5460">
          <cell r="B5460">
            <v>2920200</v>
          </cell>
          <cell r="C5460" t="str">
            <v>受水槽･[撤去A]</v>
          </cell>
          <cell r="E5460" t="str">
            <v>地上設置･ｺﾝｸﾘｰﾄ･3.0m3用</v>
          </cell>
          <cell r="G5460" t="str">
            <v>基</v>
          </cell>
          <cell r="H5460">
            <v>29200</v>
          </cell>
          <cell r="I5460" t="str">
            <v>標準書〔Ⅰ〕-</v>
          </cell>
          <cell r="J5460">
            <v>394</v>
          </cell>
        </row>
        <row r="5461">
          <cell r="B5461">
            <v>2920210</v>
          </cell>
          <cell r="C5461" t="str">
            <v>受水槽･[撤去A]</v>
          </cell>
          <cell r="E5461" t="str">
            <v>地上設置･ｺﾝｸﾘｰﾄ･5.0m3用</v>
          </cell>
          <cell r="G5461" t="str">
            <v>基</v>
          </cell>
          <cell r="H5461">
            <v>39700</v>
          </cell>
          <cell r="I5461" t="str">
            <v>標準書〔Ⅰ〕-</v>
          </cell>
          <cell r="J5461">
            <v>394</v>
          </cell>
        </row>
        <row r="5462">
          <cell r="B5462">
            <v>2920220</v>
          </cell>
          <cell r="C5462" t="str">
            <v>受水槽･[撤去A]</v>
          </cell>
          <cell r="E5462" t="str">
            <v>地上設置･ｺﾝｸﾘｰﾄ･8.0m3用</v>
          </cell>
          <cell r="G5462" t="str">
            <v>基</v>
          </cell>
          <cell r="H5462">
            <v>52000</v>
          </cell>
          <cell r="I5462" t="str">
            <v>標準書〔Ⅰ〕-</v>
          </cell>
          <cell r="J5462">
            <v>394</v>
          </cell>
        </row>
        <row r="5463">
          <cell r="B5463">
            <v>2920230</v>
          </cell>
          <cell r="C5463" t="str">
            <v>側溝･[撤去B]</v>
          </cell>
          <cell r="E5463" t="str">
            <v>幅150mm×高さ150mm･人力掘</v>
          </cell>
          <cell r="G5463" t="str">
            <v>m</v>
          </cell>
          <cell r="H5463">
            <v>3750</v>
          </cell>
          <cell r="I5463" t="str">
            <v>標準書〔Ⅰ〕-</v>
          </cell>
          <cell r="J5463">
            <v>394</v>
          </cell>
        </row>
        <row r="5464">
          <cell r="B5464">
            <v>2920240</v>
          </cell>
          <cell r="C5464" t="str">
            <v>側溝･[撤去B]</v>
          </cell>
          <cell r="E5464" t="str">
            <v>幅200mm×高さ150mm･人力掘</v>
          </cell>
          <cell r="G5464" t="str">
            <v>m</v>
          </cell>
          <cell r="H5464">
            <v>3810</v>
          </cell>
          <cell r="I5464" t="str">
            <v>標準書〔Ⅰ〕-</v>
          </cell>
          <cell r="J5464">
            <v>394</v>
          </cell>
        </row>
        <row r="5465">
          <cell r="B5465">
            <v>2920250</v>
          </cell>
          <cell r="C5465" t="str">
            <v>側溝･[撤去B]</v>
          </cell>
          <cell r="E5465" t="str">
            <v>幅200mm×高さ200mm･人力掘</v>
          </cell>
          <cell r="G5465" t="str">
            <v>m</v>
          </cell>
          <cell r="H5465">
            <v>4590</v>
          </cell>
          <cell r="I5465" t="str">
            <v>標準書〔Ⅰ〕-</v>
          </cell>
          <cell r="J5465">
            <v>394</v>
          </cell>
        </row>
        <row r="5466">
          <cell r="B5466">
            <v>2920260</v>
          </cell>
          <cell r="C5466" t="str">
            <v>側溝･[撤去B]</v>
          </cell>
          <cell r="E5466" t="str">
            <v>幅250mm×高さ200mm･人力掘</v>
          </cell>
          <cell r="G5466" t="str">
            <v>m</v>
          </cell>
          <cell r="H5466">
            <v>4660</v>
          </cell>
          <cell r="I5466" t="str">
            <v>標準書〔Ⅰ〕-</v>
          </cell>
          <cell r="J5466">
            <v>394</v>
          </cell>
        </row>
        <row r="5467">
          <cell r="B5467">
            <v>2920270</v>
          </cell>
          <cell r="C5467" t="str">
            <v>側溝･[撤去B]</v>
          </cell>
          <cell r="E5467" t="str">
            <v>幅300mm×高さ300mm･人力掘</v>
          </cell>
          <cell r="G5467" t="str">
            <v>m</v>
          </cell>
          <cell r="H5467">
            <v>6510</v>
          </cell>
          <cell r="I5467" t="str">
            <v>標準書〔Ⅰ〕-</v>
          </cell>
          <cell r="J5467">
            <v>394</v>
          </cell>
        </row>
        <row r="5468">
          <cell r="B5468">
            <v>2920280</v>
          </cell>
          <cell r="C5468" t="str">
            <v>側溝･[撤去B]</v>
          </cell>
          <cell r="E5468" t="str">
            <v>幅300mm×高さ400mm･人力掘</v>
          </cell>
          <cell r="G5468" t="str">
            <v>m</v>
          </cell>
          <cell r="H5468">
            <v>8140</v>
          </cell>
          <cell r="I5468" t="str">
            <v>標準書〔Ⅰ〕-</v>
          </cell>
          <cell r="J5468">
            <v>394</v>
          </cell>
        </row>
        <row r="5469">
          <cell r="B5469">
            <v>2920290</v>
          </cell>
          <cell r="C5469" t="str">
            <v>側溝･[撤去B]</v>
          </cell>
          <cell r="E5469" t="str">
            <v>幅300mm×高さ500mm･人力掘</v>
          </cell>
          <cell r="G5469" t="str">
            <v>m</v>
          </cell>
          <cell r="H5469">
            <v>9590</v>
          </cell>
          <cell r="I5469" t="str">
            <v>標準書〔Ⅰ〕-</v>
          </cell>
          <cell r="J5469">
            <v>394</v>
          </cell>
        </row>
        <row r="5470">
          <cell r="B5470">
            <v>2920300</v>
          </cell>
          <cell r="C5470" t="str">
            <v>側溝･[撤去B]</v>
          </cell>
          <cell r="E5470" t="str">
            <v>幅400mm×高さ400mm･人力掘</v>
          </cell>
          <cell r="G5470" t="str">
            <v>m</v>
          </cell>
          <cell r="H5470">
            <v>8400</v>
          </cell>
          <cell r="I5470" t="str">
            <v>標準書〔Ⅰ〕-</v>
          </cell>
          <cell r="J5470">
            <v>394</v>
          </cell>
        </row>
        <row r="5471">
          <cell r="B5471">
            <v>2920310</v>
          </cell>
          <cell r="C5471" t="str">
            <v>側溝･[撤去B]</v>
          </cell>
          <cell r="E5471" t="str">
            <v>幅400mm×高さ500mm･人力掘</v>
          </cell>
          <cell r="G5471" t="str">
            <v>m</v>
          </cell>
          <cell r="H5471">
            <v>10000</v>
          </cell>
          <cell r="I5471" t="str">
            <v>標準書〔Ⅰ〕-</v>
          </cell>
          <cell r="J5471">
            <v>394</v>
          </cell>
        </row>
        <row r="5472">
          <cell r="B5472">
            <v>2920320</v>
          </cell>
          <cell r="C5472" t="str">
            <v>側溝･[撤去B]</v>
          </cell>
          <cell r="E5472" t="str">
            <v>幅400mm×高さ600mm･人力掘</v>
          </cell>
          <cell r="G5472" t="str">
            <v>m</v>
          </cell>
          <cell r="H5472">
            <v>11700</v>
          </cell>
          <cell r="I5472" t="str">
            <v>標準書〔Ⅰ〕-</v>
          </cell>
          <cell r="J5472">
            <v>394</v>
          </cell>
        </row>
        <row r="5473">
          <cell r="B5473">
            <v>2920330</v>
          </cell>
          <cell r="C5473" t="str">
            <v>側溝･[撤去B]</v>
          </cell>
          <cell r="E5473" t="str">
            <v>幅150mm×高さ150mm･機械掘</v>
          </cell>
          <cell r="G5473" t="str">
            <v>m</v>
          </cell>
          <cell r="H5473">
            <v>2060</v>
          </cell>
          <cell r="I5473" t="str">
            <v>標準書〔Ⅰ〕-</v>
          </cell>
          <cell r="J5473">
            <v>394</v>
          </cell>
        </row>
        <row r="5474">
          <cell r="B5474">
            <v>2920340</v>
          </cell>
          <cell r="C5474" t="str">
            <v>側溝･[撤去B]</v>
          </cell>
          <cell r="E5474" t="str">
            <v>幅200mm×高さ150mm･機械掘</v>
          </cell>
          <cell r="G5474" t="str">
            <v>m</v>
          </cell>
          <cell r="H5474">
            <v>2120</v>
          </cell>
          <cell r="I5474" t="str">
            <v>標準書〔Ⅰ〕-</v>
          </cell>
          <cell r="J5474">
            <v>394</v>
          </cell>
        </row>
        <row r="5475">
          <cell r="B5475">
            <v>2920350</v>
          </cell>
          <cell r="C5475" t="str">
            <v>側溝･[撤去B]</v>
          </cell>
          <cell r="E5475" t="str">
            <v>幅200mm×高さ200mm･機械掘</v>
          </cell>
          <cell r="G5475" t="str">
            <v>m</v>
          </cell>
          <cell r="H5475">
            <v>2540</v>
          </cell>
          <cell r="I5475" t="str">
            <v>標準書〔Ⅰ〕-</v>
          </cell>
          <cell r="J5475">
            <v>394</v>
          </cell>
        </row>
        <row r="5476">
          <cell r="B5476">
            <v>2920360</v>
          </cell>
          <cell r="C5476" t="str">
            <v>側溝･[撤去B]</v>
          </cell>
          <cell r="E5476" t="str">
            <v>幅250mm×高さ200mm･機械掘</v>
          </cell>
          <cell r="G5476" t="str">
            <v>m</v>
          </cell>
          <cell r="H5476">
            <v>2590</v>
          </cell>
          <cell r="I5476" t="str">
            <v>標準書〔Ⅰ〕-</v>
          </cell>
          <cell r="J5476">
            <v>394</v>
          </cell>
        </row>
        <row r="5477">
          <cell r="B5477">
            <v>2920370</v>
          </cell>
          <cell r="C5477" t="str">
            <v>側溝･[撤去B]</v>
          </cell>
          <cell r="E5477" t="str">
            <v>幅300mm×高さ300mm･機械掘</v>
          </cell>
          <cell r="G5477" t="str">
            <v>m</v>
          </cell>
          <cell r="H5477">
            <v>3700</v>
          </cell>
          <cell r="I5477" t="str">
            <v>標準書〔Ⅰ〕-</v>
          </cell>
          <cell r="J5477">
            <v>394</v>
          </cell>
        </row>
        <row r="5478">
          <cell r="B5478">
            <v>2920380</v>
          </cell>
          <cell r="C5478" t="str">
            <v>側溝･[撤去B]</v>
          </cell>
          <cell r="E5478" t="str">
            <v>幅300mm×高さ400mm･機械掘</v>
          </cell>
          <cell r="G5478" t="str">
            <v>m</v>
          </cell>
          <cell r="H5478">
            <v>4600</v>
          </cell>
          <cell r="I5478" t="str">
            <v>標準書〔Ⅰ〕-</v>
          </cell>
          <cell r="J5478">
            <v>394</v>
          </cell>
        </row>
        <row r="5479">
          <cell r="B5479">
            <v>2920390</v>
          </cell>
          <cell r="C5479" t="str">
            <v>側溝･[撤去B]</v>
          </cell>
          <cell r="E5479" t="str">
            <v>幅300mm×高さ500mm･機械掘</v>
          </cell>
          <cell r="G5479" t="str">
            <v>m</v>
          </cell>
          <cell r="H5479">
            <v>5350</v>
          </cell>
          <cell r="I5479" t="str">
            <v>標準書〔Ⅰ〕-</v>
          </cell>
          <cell r="J5479">
            <v>394</v>
          </cell>
        </row>
        <row r="5480">
          <cell r="B5480">
            <v>2920400</v>
          </cell>
          <cell r="C5480" t="str">
            <v>側溝･[撤去B]</v>
          </cell>
          <cell r="E5480" t="str">
            <v>幅400mm×高さ400mm･機械掘</v>
          </cell>
          <cell r="G5480" t="str">
            <v>m</v>
          </cell>
          <cell r="H5480">
            <v>4820</v>
          </cell>
          <cell r="I5480" t="str">
            <v>標準書〔Ⅰ〕-</v>
          </cell>
          <cell r="J5480">
            <v>394</v>
          </cell>
        </row>
        <row r="5481">
          <cell r="B5481">
            <v>2920410</v>
          </cell>
          <cell r="C5481" t="str">
            <v>側溝･[撤去B]</v>
          </cell>
          <cell r="E5481" t="str">
            <v>幅400mm×高さ500mm･機械掘</v>
          </cell>
          <cell r="G5481" t="str">
            <v>m</v>
          </cell>
          <cell r="H5481">
            <v>5770</v>
          </cell>
          <cell r="I5481" t="str">
            <v>標準書〔Ⅰ〕-</v>
          </cell>
          <cell r="J5481">
            <v>394</v>
          </cell>
        </row>
        <row r="5482">
          <cell r="B5482">
            <v>2920420</v>
          </cell>
          <cell r="C5482" t="str">
            <v>側溝･[撤去B]</v>
          </cell>
          <cell r="E5482" t="str">
            <v>幅400mm×高さ600mm･機械掘</v>
          </cell>
          <cell r="G5482" t="str">
            <v>m</v>
          </cell>
          <cell r="H5482">
            <v>6730</v>
          </cell>
          <cell r="I5482" t="str">
            <v>標準書〔Ⅰ〕-</v>
          </cell>
          <cell r="J5482">
            <v>394</v>
          </cell>
        </row>
        <row r="5483">
          <cell r="B5483">
            <v>2920430</v>
          </cell>
          <cell r="C5483" t="str">
            <v>U字溝･[撤去B]</v>
          </cell>
          <cell r="E5483" t="str">
            <v>90mm×90mm･蓋有無共･人力掘</v>
          </cell>
          <cell r="G5483" t="str">
            <v>m</v>
          </cell>
          <cell r="H5483">
            <v>1500</v>
          </cell>
          <cell r="I5483" t="str">
            <v>標準書〔Ⅰ〕-</v>
          </cell>
          <cell r="J5483">
            <v>394</v>
          </cell>
        </row>
        <row r="5484">
          <cell r="B5484">
            <v>2920440</v>
          </cell>
          <cell r="C5484" t="str">
            <v>U字溝･[撤去B]</v>
          </cell>
          <cell r="E5484" t="str">
            <v>120mm×120mm･蓋有無共･人力掘</v>
          </cell>
          <cell r="G5484" t="str">
            <v>m</v>
          </cell>
          <cell r="H5484">
            <v>1640</v>
          </cell>
          <cell r="I5484" t="str">
            <v>標準書〔Ⅰ〕-</v>
          </cell>
          <cell r="J5484">
            <v>394</v>
          </cell>
        </row>
        <row r="5485">
          <cell r="B5485">
            <v>2920450</v>
          </cell>
          <cell r="C5485" t="str">
            <v>U字溝･[撤去B]</v>
          </cell>
          <cell r="E5485" t="str">
            <v>150mm×150mm･蓋有無共･人力掘</v>
          </cell>
          <cell r="G5485" t="str">
            <v>m</v>
          </cell>
          <cell r="H5485">
            <v>1790</v>
          </cell>
          <cell r="I5485" t="str">
            <v>標準書〔Ⅰ〕-</v>
          </cell>
          <cell r="J5485">
            <v>394</v>
          </cell>
        </row>
        <row r="5486">
          <cell r="B5486">
            <v>2920460</v>
          </cell>
          <cell r="C5486" t="str">
            <v>U字溝･[撤去B]</v>
          </cell>
          <cell r="E5486" t="str">
            <v>180mm×180mm･蓋有無共･人力掘</v>
          </cell>
          <cell r="G5486" t="str">
            <v>m</v>
          </cell>
          <cell r="H5486">
            <v>1970</v>
          </cell>
          <cell r="I5486" t="str">
            <v>標準書〔Ⅰ〕-</v>
          </cell>
          <cell r="J5486">
            <v>394</v>
          </cell>
        </row>
        <row r="5487">
          <cell r="B5487">
            <v>2920470</v>
          </cell>
          <cell r="C5487" t="str">
            <v>U字溝･[撤去B]</v>
          </cell>
          <cell r="E5487" t="str">
            <v>240mm×240mm･蓋有無共･人力掘</v>
          </cell>
          <cell r="G5487" t="str">
            <v>m</v>
          </cell>
          <cell r="H5487">
            <v>2400</v>
          </cell>
          <cell r="I5487" t="str">
            <v>標準書〔Ⅰ〕-</v>
          </cell>
          <cell r="J5487">
            <v>394</v>
          </cell>
        </row>
        <row r="5488">
          <cell r="B5488">
            <v>2920480</v>
          </cell>
          <cell r="C5488" t="str">
            <v>U字溝･[撤去B]</v>
          </cell>
          <cell r="E5488" t="str">
            <v>300mm×240mm･蓋有無共･人力掘</v>
          </cell>
          <cell r="G5488" t="str">
            <v>m</v>
          </cell>
          <cell r="H5488">
            <v>2580</v>
          </cell>
          <cell r="I5488" t="str">
            <v>標準書〔Ⅰ〕-</v>
          </cell>
          <cell r="J5488">
            <v>394</v>
          </cell>
        </row>
        <row r="5489">
          <cell r="B5489">
            <v>2920490</v>
          </cell>
          <cell r="C5489" t="str">
            <v>U字溝･[撤去B]</v>
          </cell>
          <cell r="E5489" t="str">
            <v>300mm×300mm･蓋有無共･人力掘</v>
          </cell>
          <cell r="G5489" t="str">
            <v>m</v>
          </cell>
          <cell r="H5489">
            <v>2870</v>
          </cell>
          <cell r="I5489" t="str">
            <v>標準書〔Ⅰ〕-</v>
          </cell>
          <cell r="J5489">
            <v>395</v>
          </cell>
        </row>
        <row r="5490">
          <cell r="B5490">
            <v>2920500</v>
          </cell>
          <cell r="C5490" t="str">
            <v>U字溝･[撤去B]</v>
          </cell>
          <cell r="E5490" t="str">
            <v>360mm×360mm･蓋有無共･人力掘</v>
          </cell>
          <cell r="G5490" t="str">
            <v>m</v>
          </cell>
          <cell r="H5490">
            <v>3750</v>
          </cell>
          <cell r="I5490" t="str">
            <v>標準書〔Ⅰ〕-</v>
          </cell>
          <cell r="J5490">
            <v>395</v>
          </cell>
        </row>
        <row r="5491">
          <cell r="B5491">
            <v>2920510</v>
          </cell>
          <cell r="C5491" t="str">
            <v>U字溝･[撤去B]</v>
          </cell>
          <cell r="E5491" t="str">
            <v>90mm×90mm･蓋有無共･機械掘</v>
          </cell>
          <cell r="G5491" t="str">
            <v>m</v>
          </cell>
          <cell r="H5491">
            <v>1320</v>
          </cell>
          <cell r="I5491" t="str">
            <v>標準書〔Ⅰ〕-</v>
          </cell>
          <cell r="J5491">
            <v>395</v>
          </cell>
        </row>
        <row r="5492">
          <cell r="B5492">
            <v>2920520</v>
          </cell>
          <cell r="C5492" t="str">
            <v>U字溝･[撤去B]</v>
          </cell>
          <cell r="E5492" t="str">
            <v>120mm×120mm･蓋有無共･機械掘</v>
          </cell>
          <cell r="G5492" t="str">
            <v>m</v>
          </cell>
          <cell r="H5492">
            <v>1410</v>
          </cell>
          <cell r="I5492" t="str">
            <v>標準書〔Ⅰ〕-</v>
          </cell>
          <cell r="J5492">
            <v>395</v>
          </cell>
        </row>
        <row r="5493">
          <cell r="B5493">
            <v>2920530</v>
          </cell>
          <cell r="C5493" t="str">
            <v>U字溝･[撤去B]</v>
          </cell>
          <cell r="E5493" t="str">
            <v>150mm×150mm･蓋有無共･機械掘</v>
          </cell>
          <cell r="G5493" t="str">
            <v>m</v>
          </cell>
          <cell r="H5493">
            <v>1500</v>
          </cell>
          <cell r="I5493" t="str">
            <v>標準書〔Ⅰ〕-</v>
          </cell>
          <cell r="J5493">
            <v>395</v>
          </cell>
        </row>
        <row r="5494">
          <cell r="B5494">
            <v>2920540</v>
          </cell>
          <cell r="C5494" t="str">
            <v>U字溝･[撤去B]</v>
          </cell>
          <cell r="E5494" t="str">
            <v>180mm×180mm･蓋有無共･機械掘</v>
          </cell>
          <cell r="G5494" t="str">
            <v>m</v>
          </cell>
          <cell r="H5494">
            <v>1610</v>
          </cell>
          <cell r="I5494" t="str">
            <v>標準書〔Ⅰ〕-</v>
          </cell>
          <cell r="J5494">
            <v>395</v>
          </cell>
        </row>
        <row r="5495">
          <cell r="B5495">
            <v>2920550</v>
          </cell>
          <cell r="C5495" t="str">
            <v>U字溝･[撤去B]</v>
          </cell>
          <cell r="E5495" t="str">
            <v>240mm×240mm･蓋有無共･機械掘</v>
          </cell>
          <cell r="G5495" t="str">
            <v>m</v>
          </cell>
          <cell r="H5495">
            <v>1890</v>
          </cell>
          <cell r="I5495" t="str">
            <v>標準書〔Ⅰ〕-</v>
          </cell>
          <cell r="J5495">
            <v>395</v>
          </cell>
        </row>
        <row r="5496">
          <cell r="B5496">
            <v>2920560</v>
          </cell>
          <cell r="C5496" t="str">
            <v>U字溝･[撤去B]</v>
          </cell>
          <cell r="E5496" t="str">
            <v>300mm×240mm･蓋有無共･機械掘</v>
          </cell>
          <cell r="G5496" t="str">
            <v>m</v>
          </cell>
          <cell r="H5496">
            <v>2030</v>
          </cell>
          <cell r="I5496" t="str">
            <v>標準書〔Ⅰ〕-</v>
          </cell>
          <cell r="J5496">
            <v>395</v>
          </cell>
        </row>
        <row r="5497">
          <cell r="B5497">
            <v>2920570</v>
          </cell>
          <cell r="C5497" t="str">
            <v>U字溝･[撤去B]</v>
          </cell>
          <cell r="E5497" t="str">
            <v>300mm×300mm･蓋有無共･機械掘</v>
          </cell>
          <cell r="G5497" t="str">
            <v>m</v>
          </cell>
          <cell r="H5497">
            <v>2210</v>
          </cell>
          <cell r="I5497" t="str">
            <v>標準書〔Ⅰ〕-</v>
          </cell>
          <cell r="J5497">
            <v>395</v>
          </cell>
        </row>
        <row r="5498">
          <cell r="B5498">
            <v>2920580</v>
          </cell>
          <cell r="C5498" t="str">
            <v>U字溝･[撤去B]</v>
          </cell>
          <cell r="E5498" t="str">
            <v>360mm×360mm･蓋有無共･機械掘</v>
          </cell>
          <cell r="G5498" t="str">
            <v>m</v>
          </cell>
          <cell r="H5498">
            <v>2940</v>
          </cell>
          <cell r="I5498" t="str">
            <v>標準書〔Ⅰ〕-</v>
          </cell>
          <cell r="J5498">
            <v>395</v>
          </cell>
        </row>
        <row r="5499">
          <cell r="B5499">
            <v>2920590</v>
          </cell>
          <cell r="C5499" t="str">
            <v>溜ます･[撤去B]</v>
          </cell>
          <cell r="E5499" t="str">
            <v>内法240mm×240mm･深さ390mm･既製品･人力掘</v>
          </cell>
          <cell r="G5499" t="str">
            <v>ヶ所</v>
          </cell>
          <cell r="H5499">
            <v>1450</v>
          </cell>
          <cell r="I5499" t="str">
            <v>標準書〔Ⅰ〕-</v>
          </cell>
          <cell r="J5499">
            <v>395</v>
          </cell>
        </row>
        <row r="5500">
          <cell r="B5500">
            <v>2920600</v>
          </cell>
          <cell r="C5500" t="str">
            <v>溜ます･[撤去B]</v>
          </cell>
          <cell r="E5500" t="str">
            <v>内法300mm×300mm･深さ450mm･既製品･人力掘</v>
          </cell>
          <cell r="G5500" t="str">
            <v>ヶ所</v>
          </cell>
          <cell r="H5500">
            <v>1890</v>
          </cell>
          <cell r="I5500" t="str">
            <v>標準書〔Ⅰ〕-</v>
          </cell>
          <cell r="J5500">
            <v>395</v>
          </cell>
        </row>
        <row r="5501">
          <cell r="B5501">
            <v>2920610</v>
          </cell>
          <cell r="C5501" t="str">
            <v>溜ます･[撤去B]</v>
          </cell>
          <cell r="E5501" t="str">
            <v>内法360mm×360mm･深さ460mm･既製品･人力掘</v>
          </cell>
          <cell r="G5501" t="str">
            <v>ヶ所</v>
          </cell>
          <cell r="H5501">
            <v>2230</v>
          </cell>
          <cell r="I5501" t="str">
            <v>標準書〔Ⅰ〕-</v>
          </cell>
          <cell r="J5501">
            <v>395</v>
          </cell>
        </row>
        <row r="5502">
          <cell r="B5502">
            <v>2920620</v>
          </cell>
          <cell r="C5502" t="str">
            <v>溜ます･[撤去B]</v>
          </cell>
          <cell r="E5502" t="str">
            <v>内法450mm×450mm･深さ520mm･既製品･人力掘</v>
          </cell>
          <cell r="G5502" t="str">
            <v>ヶ所</v>
          </cell>
          <cell r="H5502">
            <v>3050</v>
          </cell>
          <cell r="I5502" t="str">
            <v>標準書〔Ⅰ〕-</v>
          </cell>
          <cell r="J5502">
            <v>395</v>
          </cell>
        </row>
        <row r="5503">
          <cell r="B5503">
            <v>2920630</v>
          </cell>
          <cell r="C5503" t="str">
            <v>溜ます･[撤去B]</v>
          </cell>
          <cell r="E5503" t="str">
            <v>内法600mm×600mm･深さ550mm･既製品･人力掘</v>
          </cell>
          <cell r="G5503" t="str">
            <v>ヶ所</v>
          </cell>
          <cell r="H5503">
            <v>4430</v>
          </cell>
          <cell r="I5503" t="str">
            <v>標準書〔Ⅰ〕-</v>
          </cell>
          <cell r="J5503">
            <v>395</v>
          </cell>
        </row>
        <row r="5504">
          <cell r="B5504">
            <v>2920640</v>
          </cell>
          <cell r="C5504" t="str">
            <v>溜ます･[撤去B]</v>
          </cell>
          <cell r="E5504" t="str">
            <v>内法240mm×240mm･深さ390mm･既製品･機械掘</v>
          </cell>
          <cell r="G5504" t="str">
            <v>ヶ所</v>
          </cell>
          <cell r="H5504">
            <v>880</v>
          </cell>
          <cell r="I5504" t="str">
            <v>標準書〔Ⅰ〕-</v>
          </cell>
          <cell r="J5504">
            <v>395</v>
          </cell>
        </row>
        <row r="5505">
          <cell r="B5505">
            <v>2920650</v>
          </cell>
          <cell r="C5505" t="str">
            <v>溜ます･[撤去B]</v>
          </cell>
          <cell r="E5505" t="str">
            <v>内法300mm×300mm･深さ450mm･既製品･機械掘</v>
          </cell>
          <cell r="G5505" t="str">
            <v>ヶ所</v>
          </cell>
          <cell r="H5505">
            <v>1130</v>
          </cell>
          <cell r="I5505" t="str">
            <v>標準書〔Ⅰ〕-</v>
          </cell>
          <cell r="J5505">
            <v>395</v>
          </cell>
        </row>
        <row r="5506">
          <cell r="B5506">
            <v>2920660</v>
          </cell>
          <cell r="C5506" t="str">
            <v>溜ます･[撤去B]</v>
          </cell>
          <cell r="E5506" t="str">
            <v>内法360mm×360mm･深さ460mm･既製品･機械掘</v>
          </cell>
          <cell r="G5506" t="str">
            <v>ヶ所</v>
          </cell>
          <cell r="H5506">
            <v>1340</v>
          </cell>
          <cell r="I5506" t="str">
            <v>標準書〔Ⅰ〕-</v>
          </cell>
          <cell r="J5506">
            <v>395</v>
          </cell>
        </row>
        <row r="5507">
          <cell r="B5507">
            <v>2920670</v>
          </cell>
          <cell r="C5507" t="str">
            <v>溜ます･[撤去B]</v>
          </cell>
          <cell r="E5507" t="str">
            <v>内法450mm×450mm･深さ520mm･既製品･機械掘</v>
          </cell>
          <cell r="G5507" t="str">
            <v>ヶ所</v>
          </cell>
          <cell r="H5507">
            <v>1860</v>
          </cell>
          <cell r="I5507" t="str">
            <v>標準書〔Ⅰ〕-</v>
          </cell>
          <cell r="J5507">
            <v>395</v>
          </cell>
        </row>
        <row r="5508">
          <cell r="B5508">
            <v>2920680</v>
          </cell>
          <cell r="C5508" t="str">
            <v>溜ます･[撤去B]</v>
          </cell>
          <cell r="E5508" t="str">
            <v>内法600mm×600mm･深さ550mm･既製品･機械掘</v>
          </cell>
          <cell r="G5508" t="str">
            <v>ヶ所</v>
          </cell>
          <cell r="H5508">
            <v>2700</v>
          </cell>
          <cell r="I5508" t="str">
            <v>標準書〔Ⅰ〕-</v>
          </cell>
          <cell r="J5508">
            <v>395</v>
          </cell>
        </row>
        <row r="5509">
          <cell r="B5509">
            <v>2920690</v>
          </cell>
          <cell r="C5509" t="str">
            <v>汚水兼用ます･[撤去B]</v>
          </cell>
          <cell r="E5509" t="str">
            <v>内法300mm×300mm･深さ450mm･既製品･人力掘</v>
          </cell>
          <cell r="G5509" t="str">
            <v>ヶ所</v>
          </cell>
          <cell r="H5509">
            <v>1890</v>
          </cell>
          <cell r="I5509" t="str">
            <v>標準書〔Ⅰ〕-</v>
          </cell>
          <cell r="J5509">
            <v>395</v>
          </cell>
        </row>
        <row r="5510">
          <cell r="B5510">
            <v>2920700</v>
          </cell>
          <cell r="C5510" t="str">
            <v>汚水兼用ます･[撤去B]</v>
          </cell>
          <cell r="E5510" t="str">
            <v>内法300mm×300mm･深さ600mm･既製品･人力掘</v>
          </cell>
          <cell r="G5510" t="str">
            <v>ヶ所</v>
          </cell>
          <cell r="H5510">
            <v>2380</v>
          </cell>
          <cell r="I5510" t="str">
            <v>標準書〔Ⅰ〕-</v>
          </cell>
          <cell r="J5510">
            <v>395</v>
          </cell>
        </row>
        <row r="5511">
          <cell r="B5511">
            <v>2920710</v>
          </cell>
          <cell r="C5511" t="str">
            <v>汚水兼用ます･[撤去B]</v>
          </cell>
          <cell r="E5511" t="str">
            <v>内法360mm×360mm･深さ450mm･既製品･人力掘</v>
          </cell>
          <cell r="G5511" t="str">
            <v>ヶ所</v>
          </cell>
          <cell r="H5511">
            <v>2200</v>
          </cell>
          <cell r="I5511" t="str">
            <v>標準書〔Ⅰ〕-</v>
          </cell>
          <cell r="J5511">
            <v>395</v>
          </cell>
        </row>
        <row r="5512">
          <cell r="B5512">
            <v>2920720</v>
          </cell>
          <cell r="C5512" t="str">
            <v>汚水兼用ます･[撤去B]</v>
          </cell>
          <cell r="E5512" t="str">
            <v>内法360mm×360mm･深さ600mm･既製品･人力掘</v>
          </cell>
          <cell r="G5512" t="str">
            <v>ヶ所</v>
          </cell>
          <cell r="H5512">
            <v>2810</v>
          </cell>
          <cell r="I5512" t="str">
            <v>標準書〔Ⅰ〕-</v>
          </cell>
          <cell r="J5512">
            <v>395</v>
          </cell>
        </row>
        <row r="5513">
          <cell r="B5513">
            <v>2920730</v>
          </cell>
          <cell r="C5513" t="str">
            <v>汚水兼用ます･[撤去B]</v>
          </cell>
          <cell r="E5513" t="str">
            <v>内法360mm×360mm･深さ750mm･既製品･人力掘</v>
          </cell>
          <cell r="G5513" t="str">
            <v>ヶ所</v>
          </cell>
          <cell r="H5513">
            <v>3370</v>
          </cell>
          <cell r="I5513" t="str">
            <v>標準書〔Ⅰ〕-</v>
          </cell>
          <cell r="J5513">
            <v>395</v>
          </cell>
        </row>
        <row r="5514">
          <cell r="B5514">
            <v>2920740</v>
          </cell>
          <cell r="C5514" t="str">
            <v>汚水兼用ます･[撤去B]</v>
          </cell>
          <cell r="E5514" t="str">
            <v>内法450mm×450mm･深さ450mm･既製品･人力掘</v>
          </cell>
          <cell r="G5514" t="str">
            <v>ヶ所</v>
          </cell>
          <cell r="H5514">
            <v>2720</v>
          </cell>
          <cell r="I5514" t="str">
            <v>標準書〔Ⅰ〕-</v>
          </cell>
          <cell r="J5514">
            <v>395</v>
          </cell>
        </row>
        <row r="5515">
          <cell r="B5515">
            <v>2920750</v>
          </cell>
          <cell r="C5515" t="str">
            <v>汚水兼用ます･[撤去B]</v>
          </cell>
          <cell r="E5515" t="str">
            <v>内法450mm×450mm･深さ600mm･既製品･人力掘</v>
          </cell>
          <cell r="G5515" t="str">
            <v>ヶ所</v>
          </cell>
          <cell r="H5515">
            <v>3450</v>
          </cell>
          <cell r="I5515" t="str">
            <v>標準書〔Ⅰ〕-</v>
          </cell>
          <cell r="J5515">
            <v>395</v>
          </cell>
        </row>
        <row r="5516">
          <cell r="B5516">
            <v>2920760</v>
          </cell>
          <cell r="C5516" t="str">
            <v>汚水兼用ます･[撤去B]</v>
          </cell>
          <cell r="E5516" t="str">
            <v>内法600mm×600mm･深さ600mm･既製品･人力掘</v>
          </cell>
          <cell r="G5516" t="str">
            <v>ヶ所</v>
          </cell>
          <cell r="H5516">
            <v>4680</v>
          </cell>
          <cell r="I5516" t="str">
            <v>標準書〔Ⅰ〕-</v>
          </cell>
          <cell r="J5516">
            <v>395</v>
          </cell>
        </row>
        <row r="5517">
          <cell r="B5517">
            <v>2920770</v>
          </cell>
          <cell r="C5517" t="str">
            <v>汚水兼用ます･[撤去B]</v>
          </cell>
          <cell r="E5517" t="str">
            <v>内法600mm×600mm･深さ750mm･既製品･人力掘</v>
          </cell>
          <cell r="G5517" t="str">
            <v>ヶ所</v>
          </cell>
          <cell r="H5517">
            <v>5690</v>
          </cell>
          <cell r="I5517" t="str">
            <v>標準書〔Ⅰ〕-</v>
          </cell>
          <cell r="J5517">
            <v>395</v>
          </cell>
        </row>
        <row r="5518">
          <cell r="B5518">
            <v>2920780</v>
          </cell>
          <cell r="C5518" t="str">
            <v>汚水兼用ます･[撤去B]</v>
          </cell>
          <cell r="E5518" t="str">
            <v>内法450mm×450mm･深さ750mm･既製品･人力掘</v>
          </cell>
          <cell r="G5518" t="str">
            <v>ヶ所</v>
          </cell>
          <cell r="H5518">
            <v>4170</v>
          </cell>
          <cell r="I5518" t="str">
            <v>標準書〔Ⅰ〕-</v>
          </cell>
          <cell r="J5518">
            <v>395</v>
          </cell>
        </row>
        <row r="5519">
          <cell r="B5519">
            <v>2920790</v>
          </cell>
          <cell r="C5519" t="str">
            <v>汚水兼用ます･[撤去B]</v>
          </cell>
          <cell r="E5519" t="str">
            <v>内法450mm×450mm･深さ900mm･既製品･人力掘</v>
          </cell>
          <cell r="G5519" t="str">
            <v>ヶ所</v>
          </cell>
          <cell r="H5519">
            <v>4900</v>
          </cell>
          <cell r="I5519" t="str">
            <v>標準書〔Ⅰ〕-</v>
          </cell>
          <cell r="J5519">
            <v>395</v>
          </cell>
        </row>
        <row r="5520">
          <cell r="B5520">
            <v>2920800</v>
          </cell>
          <cell r="C5520" t="str">
            <v>汚水兼用ます･[撤去B]</v>
          </cell>
          <cell r="E5520" t="str">
            <v>内法600mm×600mm･深さ900mm･既製品･人力掘</v>
          </cell>
          <cell r="G5520" t="str">
            <v>ヶ所</v>
          </cell>
          <cell r="H5520">
            <v>6710</v>
          </cell>
          <cell r="I5520" t="str">
            <v>標準書〔Ⅰ〕-</v>
          </cell>
          <cell r="J5520">
            <v>395</v>
          </cell>
        </row>
        <row r="5521">
          <cell r="B5521">
            <v>2920810</v>
          </cell>
          <cell r="C5521" t="str">
            <v>汚水兼用ます･[撤去B]</v>
          </cell>
          <cell r="E5521" t="str">
            <v>内法600mm×600mm･深さ1,200mm･既製品･人力掘</v>
          </cell>
          <cell r="G5521" t="str">
            <v>ヶ所</v>
          </cell>
          <cell r="H5521">
            <v>8730</v>
          </cell>
          <cell r="I5521" t="str">
            <v>標準書〔Ⅰ〕-</v>
          </cell>
          <cell r="J5521">
            <v>395</v>
          </cell>
        </row>
        <row r="5522">
          <cell r="B5522">
            <v>2920820</v>
          </cell>
          <cell r="C5522" t="str">
            <v>汚水兼用ます･[撤去B]</v>
          </cell>
          <cell r="E5522" t="str">
            <v>内法300mm×300mm･深さ450mm･既製品･機械掘</v>
          </cell>
          <cell r="G5522" t="str">
            <v>ヶ所</v>
          </cell>
          <cell r="H5522">
            <v>1130</v>
          </cell>
          <cell r="I5522" t="str">
            <v>標準書〔Ⅰ〕-</v>
          </cell>
          <cell r="J5522">
            <v>395</v>
          </cell>
        </row>
        <row r="5523">
          <cell r="B5523">
            <v>2920830</v>
          </cell>
          <cell r="C5523" t="str">
            <v>汚水兼用ます･[撤去B]</v>
          </cell>
          <cell r="E5523" t="str">
            <v>内法300mm×300mm･深さ600mm･既製品･機械掘</v>
          </cell>
          <cell r="G5523" t="str">
            <v>ヶ所</v>
          </cell>
          <cell r="H5523">
            <v>1390</v>
          </cell>
          <cell r="I5523" t="str">
            <v>標準書〔Ⅰ〕-</v>
          </cell>
          <cell r="J5523">
            <v>395</v>
          </cell>
        </row>
        <row r="5524">
          <cell r="B5524">
            <v>2920840</v>
          </cell>
          <cell r="C5524" t="str">
            <v>汚水兼用ます･[撤去B]</v>
          </cell>
          <cell r="E5524" t="str">
            <v>内法360mm×360mm･深さ450mm･既製品･機械掘</v>
          </cell>
          <cell r="G5524" t="str">
            <v>ヶ所</v>
          </cell>
          <cell r="H5524">
            <v>1320</v>
          </cell>
          <cell r="I5524" t="str">
            <v>標準書〔Ⅰ〕-</v>
          </cell>
          <cell r="J5524">
            <v>395</v>
          </cell>
        </row>
        <row r="5525">
          <cell r="B5525">
            <v>2920850</v>
          </cell>
          <cell r="C5525" t="str">
            <v>汚水兼用ます･[撤去B]</v>
          </cell>
          <cell r="E5525" t="str">
            <v>内法360mm×360mm･深さ600mm･既製品･機械掘</v>
          </cell>
          <cell r="G5525" t="str">
            <v>ヶ所</v>
          </cell>
          <cell r="H5525">
            <v>1670</v>
          </cell>
          <cell r="I5525" t="str">
            <v>標準書〔Ⅰ〕-</v>
          </cell>
          <cell r="J5525">
            <v>395</v>
          </cell>
        </row>
        <row r="5526">
          <cell r="B5526">
            <v>2920860</v>
          </cell>
          <cell r="C5526" t="str">
            <v>汚水兼用ます･[撤去B]</v>
          </cell>
          <cell r="E5526" t="str">
            <v>内法360mm×360mm･深さ750mm･既製品･機械掘</v>
          </cell>
          <cell r="G5526" t="str">
            <v>ヶ所</v>
          </cell>
          <cell r="H5526">
            <v>1980</v>
          </cell>
          <cell r="I5526" t="str">
            <v>標準書〔Ⅰ〕-</v>
          </cell>
          <cell r="J5526">
            <v>395</v>
          </cell>
        </row>
        <row r="5527">
          <cell r="B5527">
            <v>2920870</v>
          </cell>
          <cell r="C5527" t="str">
            <v>汚水兼用ます･[撤去B]</v>
          </cell>
          <cell r="E5527" t="str">
            <v>内法450mm×450mm･深さ450mm･既製品･機械掘</v>
          </cell>
          <cell r="G5527" t="str">
            <v>ヶ所</v>
          </cell>
          <cell r="H5527">
            <v>1670</v>
          </cell>
          <cell r="I5527" t="str">
            <v>標準書〔Ⅰ〕-</v>
          </cell>
          <cell r="J5527">
            <v>395</v>
          </cell>
        </row>
        <row r="5528">
          <cell r="B5528">
            <v>2920880</v>
          </cell>
          <cell r="C5528" t="str">
            <v>汚水兼用ます･[撤去B]</v>
          </cell>
          <cell r="E5528" t="str">
            <v>内法450mm×450mm･深さ600mm･既製品･機械掘</v>
          </cell>
          <cell r="G5528" t="str">
            <v>ヶ所</v>
          </cell>
          <cell r="H5528">
            <v>2080</v>
          </cell>
          <cell r="I5528" t="str">
            <v>標準書〔Ⅰ〕-</v>
          </cell>
          <cell r="J5528">
            <v>395</v>
          </cell>
        </row>
        <row r="5529">
          <cell r="B5529">
            <v>2920890</v>
          </cell>
          <cell r="C5529" t="str">
            <v>汚水兼用ます･[撤去B]</v>
          </cell>
          <cell r="E5529" t="str">
            <v>内法450mm×450mm･深さ750mm･既製品･機械掘</v>
          </cell>
          <cell r="G5529" t="str">
            <v>ヶ所</v>
          </cell>
          <cell r="H5529">
            <v>2490</v>
          </cell>
          <cell r="I5529" t="str">
            <v>標準書〔Ⅰ〕-</v>
          </cell>
          <cell r="J5529">
            <v>395</v>
          </cell>
        </row>
        <row r="5530">
          <cell r="B5530">
            <v>2920900</v>
          </cell>
          <cell r="C5530" t="str">
            <v>汚水兼用ます･[撤去B]</v>
          </cell>
          <cell r="E5530" t="str">
            <v>内法450mm×450mm･深さ900mm･既製品･機械掘</v>
          </cell>
          <cell r="G5530" t="str">
            <v>ヶ所</v>
          </cell>
          <cell r="H5530">
            <v>2900</v>
          </cell>
          <cell r="I5530" t="str">
            <v>標準書〔Ⅰ〕-</v>
          </cell>
          <cell r="J5530">
            <v>395</v>
          </cell>
        </row>
        <row r="5531">
          <cell r="B5531">
            <v>2920910</v>
          </cell>
          <cell r="C5531" t="str">
            <v>汚水兼用ます･[撤去B]</v>
          </cell>
          <cell r="E5531" t="str">
            <v>内法600mm×600mm･深さ600mm･既製品･機械掘</v>
          </cell>
          <cell r="G5531" t="str">
            <v>ヶ所</v>
          </cell>
          <cell r="H5531">
            <v>2910</v>
          </cell>
          <cell r="I5531" t="str">
            <v>標準書〔Ⅰ〕-</v>
          </cell>
          <cell r="J5531">
            <v>395</v>
          </cell>
        </row>
        <row r="5532">
          <cell r="B5532">
            <v>2920920</v>
          </cell>
          <cell r="C5532" t="str">
            <v>汚水兼用ます･[撤去B]</v>
          </cell>
          <cell r="E5532" t="str">
            <v>内法600mm×600mm･深さ750mm･既製品･機械掘</v>
          </cell>
          <cell r="G5532" t="str">
            <v>ヶ所</v>
          </cell>
          <cell r="H5532">
            <v>3510</v>
          </cell>
          <cell r="I5532" t="str">
            <v>標準書〔Ⅰ〕-</v>
          </cell>
          <cell r="J5532">
            <v>395</v>
          </cell>
        </row>
        <row r="5533">
          <cell r="B5533">
            <v>2920930</v>
          </cell>
          <cell r="C5533" t="str">
            <v>汚水兼用ます･[撤去B]</v>
          </cell>
          <cell r="E5533" t="str">
            <v>内法600mm×600mm･深さ900mm･既製品･機械掘</v>
          </cell>
          <cell r="G5533" t="str">
            <v>ヶ所</v>
          </cell>
          <cell r="H5533">
            <v>4110</v>
          </cell>
          <cell r="I5533" t="str">
            <v>標準書〔Ⅰ〕-</v>
          </cell>
          <cell r="J5533">
            <v>395</v>
          </cell>
        </row>
        <row r="5534">
          <cell r="B5534">
            <v>2920940</v>
          </cell>
          <cell r="C5534" t="str">
            <v>汚水兼用ます･[撤去B]</v>
          </cell>
          <cell r="E5534" t="str">
            <v>内法600mm×600mm･深さ1,200mm･既製品･機械掘</v>
          </cell>
          <cell r="G5534" t="str">
            <v>ヶ所</v>
          </cell>
          <cell r="H5534">
            <v>5310</v>
          </cell>
          <cell r="I5534" t="str">
            <v>標準書〔Ⅰ〕-</v>
          </cell>
          <cell r="J5534">
            <v>395</v>
          </cell>
        </row>
        <row r="5535">
          <cell r="B5535">
            <v>2920950</v>
          </cell>
          <cell r="C5535" t="str">
            <v>ます･[撤去B]</v>
          </cell>
          <cell r="E5535" t="str">
            <v>内法300mm×300mm･深さ300mm･現場打･人力掘</v>
          </cell>
          <cell r="G5535" t="str">
            <v>ヶ所</v>
          </cell>
          <cell r="H5535">
            <v>10900</v>
          </cell>
          <cell r="I5535" t="str">
            <v>標準書〔Ⅰ〕-</v>
          </cell>
          <cell r="J5535">
            <v>395</v>
          </cell>
        </row>
        <row r="5536">
          <cell r="B5536">
            <v>2920960</v>
          </cell>
          <cell r="C5536" t="str">
            <v>ます･[撤去B]</v>
          </cell>
          <cell r="E5536" t="str">
            <v>内法300mm×300mm･深さ450mm･現場打･人力掘</v>
          </cell>
          <cell r="G5536" t="str">
            <v>ヶ所</v>
          </cell>
          <cell r="H5536">
            <v>14600</v>
          </cell>
          <cell r="I5536" t="str">
            <v>標準書〔Ⅰ〕-</v>
          </cell>
          <cell r="J5536">
            <v>395</v>
          </cell>
        </row>
        <row r="5537">
          <cell r="B5537">
            <v>2920970</v>
          </cell>
          <cell r="C5537" t="str">
            <v>ます･[撤去B]</v>
          </cell>
          <cell r="E5537" t="str">
            <v>内法300mm×300mm･深さ600mm･現場打･人力掘</v>
          </cell>
          <cell r="G5537" t="str">
            <v>ヶ所</v>
          </cell>
          <cell r="H5537">
            <v>18400</v>
          </cell>
          <cell r="I5537" t="str">
            <v>標準書〔Ⅰ〕-</v>
          </cell>
          <cell r="J5537">
            <v>396</v>
          </cell>
        </row>
        <row r="5538">
          <cell r="B5538">
            <v>2920980</v>
          </cell>
          <cell r="C5538" t="str">
            <v>ます･[撤去B]</v>
          </cell>
          <cell r="E5538" t="str">
            <v>内法450mm×450mm･深さ450mm･現場打･人力掘</v>
          </cell>
          <cell r="G5538" t="str">
            <v>ヶ所</v>
          </cell>
          <cell r="H5538">
            <v>17700</v>
          </cell>
          <cell r="I5538" t="str">
            <v>標準書〔Ⅰ〕-</v>
          </cell>
          <cell r="J5538">
            <v>396</v>
          </cell>
        </row>
        <row r="5539">
          <cell r="B5539">
            <v>2920990</v>
          </cell>
          <cell r="C5539" t="str">
            <v>ます･[撤去B]</v>
          </cell>
          <cell r="E5539" t="str">
            <v>内法450mm×450mm･深さ600mm･現場打･人力掘</v>
          </cell>
          <cell r="G5539" t="str">
            <v>ヶ所</v>
          </cell>
          <cell r="H5539">
            <v>22300</v>
          </cell>
          <cell r="I5539" t="str">
            <v>標準書〔Ⅰ〕-</v>
          </cell>
          <cell r="J5539">
            <v>396</v>
          </cell>
        </row>
        <row r="5540">
          <cell r="B5540">
            <v>2921000</v>
          </cell>
          <cell r="C5540" t="str">
            <v>ます･[撤去B]</v>
          </cell>
          <cell r="E5540" t="str">
            <v>内法450mm×450mm･深さ750mm･現場打･人力掘</v>
          </cell>
          <cell r="G5540" t="str">
            <v>ヶ所</v>
          </cell>
          <cell r="H5540">
            <v>26800</v>
          </cell>
          <cell r="I5540" t="str">
            <v>標準書〔Ⅰ〕-</v>
          </cell>
          <cell r="J5540">
            <v>396</v>
          </cell>
        </row>
        <row r="5541">
          <cell r="B5541">
            <v>2921010</v>
          </cell>
          <cell r="C5541" t="str">
            <v>ます･[撤去B]</v>
          </cell>
          <cell r="E5541" t="str">
            <v>内法600mm×600mm･深さ600mm･現場打･人力掘</v>
          </cell>
          <cell r="G5541" t="str">
            <v>ヶ所</v>
          </cell>
          <cell r="H5541">
            <v>26400</v>
          </cell>
          <cell r="I5541" t="str">
            <v>標準書〔Ⅰ〕-</v>
          </cell>
          <cell r="J5541">
            <v>396</v>
          </cell>
        </row>
        <row r="5542">
          <cell r="B5542">
            <v>2921020</v>
          </cell>
          <cell r="C5542" t="str">
            <v>ます･[撤去B]</v>
          </cell>
          <cell r="E5542" t="str">
            <v>内法600mm×600mm･深さ750mm･現場打･人力掘</v>
          </cell>
          <cell r="G5542" t="str">
            <v>ヶ所</v>
          </cell>
          <cell r="H5542">
            <v>31600</v>
          </cell>
          <cell r="I5542" t="str">
            <v>標準書〔Ⅰ〕-</v>
          </cell>
          <cell r="J5542">
            <v>396</v>
          </cell>
        </row>
        <row r="5543">
          <cell r="B5543">
            <v>2921030</v>
          </cell>
          <cell r="C5543" t="str">
            <v>ます･[撤去B]</v>
          </cell>
          <cell r="E5543" t="str">
            <v>内法600mm×600mm･深さ900mm･現場打･人力掘</v>
          </cell>
          <cell r="G5543" t="str">
            <v>ヶ所</v>
          </cell>
          <cell r="H5543">
            <v>37000</v>
          </cell>
          <cell r="I5543" t="str">
            <v>標準書〔Ⅰ〕-</v>
          </cell>
          <cell r="J5543">
            <v>396</v>
          </cell>
        </row>
        <row r="5544">
          <cell r="B5544">
            <v>2921040</v>
          </cell>
          <cell r="C5544" t="str">
            <v>ます･[撤去B]</v>
          </cell>
          <cell r="E5544" t="str">
            <v>内法600mm×600mm･深さ1,200mm･現場打･人力掘</v>
          </cell>
          <cell r="G5544" t="str">
            <v>ヶ所</v>
          </cell>
          <cell r="H5544">
            <v>47600</v>
          </cell>
          <cell r="I5544" t="str">
            <v>標準書〔Ⅰ〕-</v>
          </cell>
          <cell r="J5544">
            <v>396</v>
          </cell>
        </row>
        <row r="5545">
          <cell r="B5545">
            <v>2921050</v>
          </cell>
          <cell r="C5545" t="str">
            <v>れんが積ます･[撤去B]</v>
          </cell>
          <cell r="E5545" t="str">
            <v>内法360mm×360mm･深さ400mm･人力掘</v>
          </cell>
          <cell r="G5545" t="str">
            <v>ヶ所</v>
          </cell>
          <cell r="H5545">
            <v>13600</v>
          </cell>
          <cell r="I5545" t="str">
            <v>標準書〔Ⅰ〕-</v>
          </cell>
          <cell r="J5545">
            <v>396</v>
          </cell>
        </row>
        <row r="5546">
          <cell r="B5546">
            <v>2921060</v>
          </cell>
          <cell r="C5546" t="str">
            <v>れんが積ます･[撤去B]</v>
          </cell>
          <cell r="E5546" t="str">
            <v>内法360mm×360mm･深さ470mm･人力掘</v>
          </cell>
          <cell r="G5546" t="str">
            <v>ヶ所</v>
          </cell>
          <cell r="H5546">
            <v>15700</v>
          </cell>
          <cell r="I5546" t="str">
            <v>標準書〔Ⅰ〕-</v>
          </cell>
          <cell r="J5546">
            <v>396</v>
          </cell>
        </row>
        <row r="5547">
          <cell r="B5547">
            <v>2921070</v>
          </cell>
          <cell r="C5547" t="str">
            <v>れんが積ます･[撤去B]</v>
          </cell>
          <cell r="E5547" t="str">
            <v>内法360mm×360mm･深さ610mm･人力掘</v>
          </cell>
          <cell r="G5547" t="str">
            <v>ヶ所</v>
          </cell>
          <cell r="H5547">
            <v>19600</v>
          </cell>
          <cell r="I5547" t="str">
            <v>標準書〔Ⅰ〕-</v>
          </cell>
          <cell r="J5547">
            <v>396</v>
          </cell>
        </row>
        <row r="5548">
          <cell r="B5548">
            <v>2921080</v>
          </cell>
          <cell r="C5548" t="str">
            <v>しん透桝･[撤去B]</v>
          </cell>
          <cell r="E5548" t="str">
            <v>φ700mm･しん透層2,430mm</v>
          </cell>
          <cell r="G5548" t="str">
            <v>ヶ所</v>
          </cell>
          <cell r="H5548">
            <v>36000</v>
          </cell>
          <cell r="I5548" t="str">
            <v>標準書〔Ⅰ〕-</v>
          </cell>
          <cell r="J5548">
            <v>396</v>
          </cell>
        </row>
        <row r="5549">
          <cell r="B5549">
            <v>2921090</v>
          </cell>
          <cell r="C5549" t="str">
            <v>しん透桝･[撤去B]</v>
          </cell>
          <cell r="E5549" t="str">
            <v>φ700mm･しん透層3,430mm</v>
          </cell>
          <cell r="G5549" t="str">
            <v>ヶ所</v>
          </cell>
          <cell r="H5549">
            <v>65500</v>
          </cell>
          <cell r="I5549" t="str">
            <v>標準書〔Ⅰ〕-</v>
          </cell>
          <cell r="J5549">
            <v>396</v>
          </cell>
        </row>
        <row r="5550">
          <cell r="B5550">
            <v>2921100</v>
          </cell>
          <cell r="C5550" t="str">
            <v>しん透桝･[撤去B]</v>
          </cell>
          <cell r="E5550" t="str">
            <v>φ900mm･しん透層3,430mm</v>
          </cell>
          <cell r="G5550" t="str">
            <v>ヶ所</v>
          </cell>
          <cell r="H5550">
            <v>80200</v>
          </cell>
          <cell r="I5550" t="str">
            <v>標準書〔Ⅰ〕-</v>
          </cell>
          <cell r="J5550">
            <v>396</v>
          </cell>
        </row>
        <row r="5551">
          <cell r="B5551">
            <v>2921110</v>
          </cell>
          <cell r="C5551" t="str">
            <v>しん透桝･[撤去B]</v>
          </cell>
          <cell r="E5551" t="str">
            <v>φ900mm･しん透層4,430mm</v>
          </cell>
          <cell r="G5551" t="str">
            <v>ヶ所</v>
          </cell>
          <cell r="H5551">
            <v>125800</v>
          </cell>
          <cell r="I5551" t="str">
            <v>標準書〔Ⅰ〕-</v>
          </cell>
          <cell r="J5551">
            <v>396</v>
          </cell>
        </row>
        <row r="5552">
          <cell r="B5552">
            <v>2921120</v>
          </cell>
          <cell r="C5552" t="str">
            <v>しん透桝･[撤去A]</v>
          </cell>
          <cell r="E5552" t="str">
            <v>φ700mm･しん透層2,430mm･(埋戻し）</v>
          </cell>
          <cell r="G5552" t="str">
            <v>ヶ所</v>
          </cell>
          <cell r="H5552">
            <v>4980</v>
          </cell>
          <cell r="I5552" t="str">
            <v>標準書〔Ⅰ〕-</v>
          </cell>
          <cell r="J5552">
            <v>396</v>
          </cell>
        </row>
        <row r="5553">
          <cell r="B5553">
            <v>2921130</v>
          </cell>
          <cell r="C5553" t="str">
            <v>しん透桝･[撤去A]</v>
          </cell>
          <cell r="E5553" t="str">
            <v>φ700mm･しん透層3,430mm･(埋戻し）</v>
          </cell>
          <cell r="G5553" t="str">
            <v>ヶ所</v>
          </cell>
          <cell r="H5553">
            <v>7070</v>
          </cell>
          <cell r="I5553" t="str">
            <v>標準書〔Ⅰ〕-</v>
          </cell>
          <cell r="J5553">
            <v>396</v>
          </cell>
        </row>
        <row r="5554">
          <cell r="B5554">
            <v>2921140</v>
          </cell>
          <cell r="C5554" t="str">
            <v>しん透桝･[撤去A]</v>
          </cell>
          <cell r="E5554" t="str">
            <v>φ900mm･しん透層3,430mm･(埋戻し）</v>
          </cell>
          <cell r="G5554" t="str">
            <v>ヶ所</v>
          </cell>
          <cell r="H5554">
            <v>11600</v>
          </cell>
          <cell r="I5554" t="str">
            <v>標準書〔Ⅰ〕-</v>
          </cell>
          <cell r="J5554">
            <v>396</v>
          </cell>
        </row>
        <row r="5555">
          <cell r="B5555">
            <v>2921150</v>
          </cell>
          <cell r="C5555" t="str">
            <v>しん透桝･[撤去A]</v>
          </cell>
          <cell r="E5555" t="str">
            <v>φ900mm･しん透層4,430mm･(埋戻し）</v>
          </cell>
          <cell r="G5555" t="str">
            <v>ヶ所</v>
          </cell>
          <cell r="H5555">
            <v>15100</v>
          </cell>
          <cell r="I5555" t="str">
            <v>標準書〔Ⅰ〕-</v>
          </cell>
          <cell r="J5555">
            <v>396</v>
          </cell>
        </row>
        <row r="5556">
          <cell r="B5556">
            <v>2921160</v>
          </cell>
          <cell r="C5556" t="str">
            <v>ﾊﾝﾄﾞﾎｰﾙ･[撤去B]</v>
          </cell>
          <cell r="E5556" t="str">
            <v>600mm×600mm･深さ600mm･人力掘</v>
          </cell>
          <cell r="G5556" t="str">
            <v>ヶ所</v>
          </cell>
          <cell r="H5556">
            <v>18700</v>
          </cell>
          <cell r="I5556" t="str">
            <v>標準書〔Ⅰ〕-</v>
          </cell>
          <cell r="J5556">
            <v>396</v>
          </cell>
        </row>
        <row r="5557">
          <cell r="B5557">
            <v>2921170</v>
          </cell>
          <cell r="C5557" t="str">
            <v>ﾊﾝﾄﾞﾎｰﾙ･[撤去B]</v>
          </cell>
          <cell r="E5557" t="str">
            <v>600mm×600mm･深さ900mm･人力掘</v>
          </cell>
          <cell r="G5557" t="str">
            <v>ヶ所</v>
          </cell>
          <cell r="H5557">
            <v>23000</v>
          </cell>
          <cell r="I5557" t="str">
            <v>標準書〔Ⅰ〕-</v>
          </cell>
          <cell r="J5557">
            <v>396</v>
          </cell>
        </row>
        <row r="5558">
          <cell r="B5558">
            <v>2921180</v>
          </cell>
          <cell r="C5558" t="str">
            <v>ﾊﾝﾄﾞﾎｰﾙ･[撤去B]</v>
          </cell>
          <cell r="E5558" t="str">
            <v>800mm×800mm･深さ900mm･人力掘</v>
          </cell>
          <cell r="G5558" t="str">
            <v>ヶ所</v>
          </cell>
          <cell r="H5558">
            <v>31600</v>
          </cell>
          <cell r="I5558" t="str">
            <v>標準書〔Ⅰ〕-</v>
          </cell>
          <cell r="J5558">
            <v>396</v>
          </cell>
        </row>
        <row r="5559">
          <cell r="B5559">
            <v>2921190</v>
          </cell>
          <cell r="C5559" t="str">
            <v>ﾊﾝﾄﾞﾎｰﾙ･[撤去B]</v>
          </cell>
          <cell r="E5559" t="str">
            <v>900mm×900mm･深さ900mm･人力掘</v>
          </cell>
          <cell r="G5559" t="str">
            <v>ヶ所</v>
          </cell>
          <cell r="H5559">
            <v>36700</v>
          </cell>
          <cell r="I5559" t="str">
            <v>標準書〔Ⅰ〕-</v>
          </cell>
          <cell r="J5559">
            <v>396</v>
          </cell>
        </row>
        <row r="5560">
          <cell r="B5560">
            <v>2921200</v>
          </cell>
          <cell r="C5560" t="str">
            <v>ﾊﾝﾄﾞﾎｰﾙ･[撤去B]</v>
          </cell>
          <cell r="E5560" t="str">
            <v>600mm×600mm･深さ600mm･機械掘</v>
          </cell>
          <cell r="G5560" t="str">
            <v>ヶ所</v>
          </cell>
          <cell r="H5560">
            <v>16200</v>
          </cell>
          <cell r="I5560" t="str">
            <v>標準書〔Ⅰ〕-</v>
          </cell>
          <cell r="J5560">
            <v>396</v>
          </cell>
        </row>
        <row r="5561">
          <cell r="B5561">
            <v>2921210</v>
          </cell>
          <cell r="C5561" t="str">
            <v>ﾊﾝﾄﾞﾎｰﾙ･[撤去B]</v>
          </cell>
          <cell r="E5561" t="str">
            <v>600mm×600mm･深さ900mm･機械掘</v>
          </cell>
          <cell r="G5561" t="str">
            <v>ヶ所</v>
          </cell>
          <cell r="H5561">
            <v>19700</v>
          </cell>
          <cell r="I5561" t="str">
            <v>標準書〔Ⅰ〕-</v>
          </cell>
          <cell r="J5561">
            <v>396</v>
          </cell>
        </row>
        <row r="5562">
          <cell r="B5562">
            <v>2921220</v>
          </cell>
          <cell r="C5562" t="str">
            <v>ﾊﾝﾄﾞﾎｰﾙ･[撤去B]</v>
          </cell>
          <cell r="E5562" t="str">
            <v>800mm×800mm･深さ900mm･機械掘</v>
          </cell>
          <cell r="G5562" t="str">
            <v>ヶ所</v>
          </cell>
          <cell r="H5562">
            <v>27000</v>
          </cell>
          <cell r="I5562" t="str">
            <v>標準書〔Ⅰ〕-</v>
          </cell>
          <cell r="J5562">
            <v>396</v>
          </cell>
        </row>
        <row r="5563">
          <cell r="B5563">
            <v>2921230</v>
          </cell>
          <cell r="C5563" t="str">
            <v>ﾊﾝﾄﾞﾎｰﾙ･[撤去B]</v>
          </cell>
          <cell r="E5563" t="str">
            <v>900mm×900mm･深さ900mm･機械掘</v>
          </cell>
          <cell r="G5563" t="str">
            <v>ヶ所</v>
          </cell>
          <cell r="H5563">
            <v>31500</v>
          </cell>
          <cell r="I5563" t="str">
            <v>標準書〔Ⅰ〕-</v>
          </cell>
          <cell r="J5563">
            <v>396</v>
          </cell>
        </row>
        <row r="5564">
          <cell r="B5564">
            <v>2921240</v>
          </cell>
          <cell r="C5564" t="str">
            <v>塩ﾋﾞ製ﾊﾟｲﾌﾟｲﾝﾊﾞｰﾄ桝･[撤去B]</v>
          </cell>
          <cell r="E5564" t="str">
            <v>φ150mm･人力掘･深300mm</v>
          </cell>
          <cell r="G5564" t="str">
            <v>ヶ所</v>
          </cell>
          <cell r="H5564">
            <v>1690</v>
          </cell>
          <cell r="I5564" t="str">
            <v>標準書〔Ⅰ〕-</v>
          </cell>
          <cell r="J5564">
            <v>396</v>
          </cell>
        </row>
        <row r="5565">
          <cell r="B5565">
            <v>2921250</v>
          </cell>
          <cell r="C5565" t="str">
            <v>塩ﾋﾞ製ﾊﾟｲﾌﾟｲﾝﾊﾞｰﾄ桝･[撤去B]</v>
          </cell>
          <cell r="E5565" t="str">
            <v>φ150mm･人力掘･深450mm</v>
          </cell>
          <cell r="G5565" t="str">
            <v>ヶ所</v>
          </cell>
          <cell r="H5565">
            <v>1800</v>
          </cell>
          <cell r="I5565" t="str">
            <v>標準書〔Ⅰ〕-</v>
          </cell>
          <cell r="J5565">
            <v>396</v>
          </cell>
        </row>
        <row r="5566">
          <cell r="B5566">
            <v>2921260</v>
          </cell>
          <cell r="C5566" t="str">
            <v>塩ﾋﾞ製ﾊﾟｲﾌﾟｲﾝﾊﾞｰﾄ桝･[撤去B]</v>
          </cell>
          <cell r="E5566" t="str">
            <v>φ150mm･人力掘･深600mm</v>
          </cell>
          <cell r="G5566" t="str">
            <v>ヶ所</v>
          </cell>
          <cell r="H5566">
            <v>1910</v>
          </cell>
          <cell r="I5566" t="str">
            <v>標準書〔Ⅰ〕-</v>
          </cell>
          <cell r="J5566">
            <v>396</v>
          </cell>
        </row>
        <row r="5567">
          <cell r="B5567">
            <v>2921270</v>
          </cell>
          <cell r="C5567" t="str">
            <v>塩ﾋﾞ製ﾊﾟｲﾌﾟｲﾝﾊﾞｰﾄ桝･[撤去B]</v>
          </cell>
          <cell r="E5567" t="str">
            <v>φ150mm･人力掘･深750mm</v>
          </cell>
          <cell r="G5567" t="str">
            <v>ヶ所</v>
          </cell>
          <cell r="H5567">
            <v>2080</v>
          </cell>
          <cell r="I5567" t="str">
            <v>標準書〔Ⅰ〕-</v>
          </cell>
          <cell r="J5567">
            <v>396</v>
          </cell>
        </row>
        <row r="5568">
          <cell r="B5568">
            <v>2921280</v>
          </cell>
          <cell r="C5568" t="str">
            <v>塩ﾋﾞ製ﾊﾟｲﾌﾟｲﾝﾊﾞｰﾄ桝･[撤去B]</v>
          </cell>
          <cell r="E5568" t="str">
            <v>φ150mm･人力掘･深900mm</v>
          </cell>
          <cell r="G5568" t="str">
            <v>ヶ所</v>
          </cell>
          <cell r="H5568">
            <v>2300</v>
          </cell>
          <cell r="I5568" t="str">
            <v>標準書〔Ⅰ〕-</v>
          </cell>
          <cell r="J5568">
            <v>396</v>
          </cell>
        </row>
        <row r="5569">
          <cell r="B5569">
            <v>2921290</v>
          </cell>
          <cell r="C5569" t="str">
            <v>塩ﾋﾞ製ﾊﾟｲﾌﾟｲﾝﾊﾞｰﾄ桝･[撤去B]</v>
          </cell>
          <cell r="E5569" t="str">
            <v>φ150mm･人力掘･深1200mm</v>
          </cell>
          <cell r="G5569" t="str">
            <v>ヶ所</v>
          </cell>
          <cell r="H5569">
            <v>2590</v>
          </cell>
          <cell r="I5569" t="str">
            <v>標準書〔Ⅰ〕-</v>
          </cell>
          <cell r="J5569">
            <v>396</v>
          </cell>
        </row>
        <row r="5570">
          <cell r="B5570">
            <v>2921300</v>
          </cell>
          <cell r="C5570" t="str">
            <v>塩ﾋﾞ製ﾊﾟｲﾌﾟｲﾝﾊﾞｰﾄ桝･[撤去B]</v>
          </cell>
          <cell r="E5570" t="str">
            <v>φ200mm･人力掘･深300mm</v>
          </cell>
          <cell r="G5570" t="str">
            <v>ヶ所</v>
          </cell>
          <cell r="H5570">
            <v>1690</v>
          </cell>
          <cell r="I5570" t="str">
            <v>標準書〔Ⅰ〕-</v>
          </cell>
          <cell r="J5570">
            <v>396</v>
          </cell>
        </row>
        <row r="5571">
          <cell r="B5571">
            <v>2921310</v>
          </cell>
          <cell r="C5571" t="str">
            <v>塩ﾋﾞ製ﾊﾟｲﾌﾟｲﾝﾊﾞｰﾄ桝･[撤去B]</v>
          </cell>
          <cell r="E5571" t="str">
            <v>φ200mm･人力掘･深450mm</v>
          </cell>
          <cell r="G5571" t="str">
            <v>ヶ所</v>
          </cell>
          <cell r="H5571">
            <v>1970</v>
          </cell>
          <cell r="I5571" t="str">
            <v>標準書〔Ⅰ〕-</v>
          </cell>
          <cell r="J5571">
            <v>396</v>
          </cell>
        </row>
        <row r="5572">
          <cell r="B5572">
            <v>2921320</v>
          </cell>
          <cell r="C5572" t="str">
            <v>塩ﾋﾞ製ﾊﾟｲﾌﾟｲﾝﾊﾞｰﾄ桝･[撤去B]</v>
          </cell>
          <cell r="E5572" t="str">
            <v>φ200mm･人力掘･深600mm</v>
          </cell>
          <cell r="G5572" t="str">
            <v>ヶ所</v>
          </cell>
          <cell r="H5572">
            <v>2150</v>
          </cell>
          <cell r="I5572" t="str">
            <v>標準書〔Ⅰ〕-</v>
          </cell>
          <cell r="J5572">
            <v>396</v>
          </cell>
        </row>
        <row r="5573">
          <cell r="B5573">
            <v>2921330</v>
          </cell>
          <cell r="C5573" t="str">
            <v>塩ﾋﾞ製ﾊﾟｲﾌﾟｲﾝﾊﾞｰﾄ桝･[撤去B]</v>
          </cell>
          <cell r="E5573" t="str">
            <v>φ200mm･人力掘･深750mm</v>
          </cell>
          <cell r="G5573" t="str">
            <v>ヶ所</v>
          </cell>
          <cell r="H5573">
            <v>2370</v>
          </cell>
          <cell r="I5573" t="str">
            <v>標準書〔Ⅰ〕-</v>
          </cell>
          <cell r="J5573">
            <v>396</v>
          </cell>
        </row>
        <row r="5574">
          <cell r="B5574">
            <v>2921340</v>
          </cell>
          <cell r="C5574" t="str">
            <v>塩ﾋﾞ製ﾊﾟｲﾌﾟｲﾝﾊﾞｰﾄ桝･[撤去B]</v>
          </cell>
          <cell r="E5574" t="str">
            <v>φ200mm･人力掘･深900mm</v>
          </cell>
          <cell r="G5574" t="str">
            <v>ヶ所</v>
          </cell>
          <cell r="H5574">
            <v>2540</v>
          </cell>
          <cell r="I5574" t="str">
            <v>標準書〔Ⅰ〕-</v>
          </cell>
          <cell r="J5574">
            <v>396</v>
          </cell>
        </row>
        <row r="5575">
          <cell r="B5575">
            <v>2921350</v>
          </cell>
          <cell r="C5575" t="str">
            <v>塩ﾋﾞ製ﾊﾟｲﾌﾟｲﾝﾊﾞｰﾄ桝･[撤去B]</v>
          </cell>
          <cell r="E5575" t="str">
            <v>φ200mm･人力掘･深1200mm</v>
          </cell>
          <cell r="G5575" t="str">
            <v>ヶ所</v>
          </cell>
          <cell r="H5575">
            <v>2940</v>
          </cell>
          <cell r="I5575" t="str">
            <v>標準書〔Ⅰ〕-</v>
          </cell>
          <cell r="J5575">
            <v>396</v>
          </cell>
        </row>
        <row r="5576">
          <cell r="B5576">
            <v>2921360</v>
          </cell>
          <cell r="C5576" t="str">
            <v>塩ﾋﾞ製ﾊﾟｲﾌﾟｲﾝﾊﾞｰﾄ桝･[撤去B]</v>
          </cell>
          <cell r="E5576" t="str">
            <v>φ300mm･人力掘･深300mm</v>
          </cell>
          <cell r="G5576" t="str">
            <v>ヶ所</v>
          </cell>
          <cell r="H5576">
            <v>2100</v>
          </cell>
          <cell r="I5576" t="str">
            <v>標準書〔Ⅰ〕-</v>
          </cell>
          <cell r="J5576">
            <v>396</v>
          </cell>
        </row>
        <row r="5577">
          <cell r="B5577">
            <v>2921370</v>
          </cell>
          <cell r="C5577" t="str">
            <v>塩ﾋﾞ製ﾊﾟｲﾌﾟｲﾝﾊﾞｰﾄ桝･[撤去B]</v>
          </cell>
          <cell r="E5577" t="str">
            <v>φ300mm･人力掘･深450mm</v>
          </cell>
          <cell r="G5577" t="str">
            <v>ヶ所</v>
          </cell>
          <cell r="H5577">
            <v>2380</v>
          </cell>
          <cell r="I5577" t="str">
            <v>標準書〔Ⅰ〕-</v>
          </cell>
          <cell r="J5577">
            <v>396</v>
          </cell>
        </row>
        <row r="5578">
          <cell r="B5578">
            <v>2921380</v>
          </cell>
          <cell r="C5578" t="str">
            <v>塩ﾋﾞ製ﾊﾟｲﾌﾟｲﾝﾊﾞｰﾄ桝･[撤去B]</v>
          </cell>
          <cell r="E5578" t="str">
            <v>φ300mm･人力掘･深600mm</v>
          </cell>
          <cell r="G5578" t="str">
            <v>ヶ所</v>
          </cell>
          <cell r="H5578">
            <v>2670</v>
          </cell>
          <cell r="I5578" t="str">
            <v>標準書〔Ⅰ〕-</v>
          </cell>
          <cell r="J5578">
            <v>396</v>
          </cell>
        </row>
        <row r="5579">
          <cell r="B5579">
            <v>2921390</v>
          </cell>
          <cell r="C5579" t="str">
            <v>塩ﾋﾞ製ﾊﾟｲﾌﾟｲﾝﾊﾞｰﾄ桝･[撤去B]</v>
          </cell>
          <cell r="E5579" t="str">
            <v>φ300mm･人力掘･深750mm</v>
          </cell>
          <cell r="G5579" t="str">
            <v>ヶ所</v>
          </cell>
          <cell r="H5579">
            <v>2950</v>
          </cell>
          <cell r="I5579" t="str">
            <v>標準書〔Ⅰ〕-</v>
          </cell>
          <cell r="J5579">
            <v>396</v>
          </cell>
        </row>
        <row r="5580">
          <cell r="B5580">
            <v>2921400</v>
          </cell>
          <cell r="C5580" t="str">
            <v>塩ﾋﾞ製ﾊﾟｲﾌﾟｲﾝﾊﾞｰﾄ桝･[撤去B]</v>
          </cell>
          <cell r="E5580" t="str">
            <v>φ300mm･人力掘･深900mm</v>
          </cell>
          <cell r="G5580" t="str">
            <v>ヶ所</v>
          </cell>
          <cell r="H5580">
            <v>3240</v>
          </cell>
          <cell r="I5580" t="str">
            <v>標準書〔Ⅰ〕-</v>
          </cell>
          <cell r="J5580">
            <v>396</v>
          </cell>
        </row>
        <row r="5581">
          <cell r="B5581">
            <v>2921410</v>
          </cell>
          <cell r="C5581" t="str">
            <v>塩ﾋﾞ製ﾊﾟｲﾌﾟｲﾝﾊﾞｰﾄ桝･[撤去B]</v>
          </cell>
          <cell r="E5581" t="str">
            <v>φ300mm･人力掘･深1200mm</v>
          </cell>
          <cell r="G5581" t="str">
            <v>ヶ所</v>
          </cell>
          <cell r="H5581">
            <v>3870</v>
          </cell>
          <cell r="I5581" t="str">
            <v>標準書〔Ⅰ〕-</v>
          </cell>
          <cell r="J5581">
            <v>396</v>
          </cell>
        </row>
        <row r="5582">
          <cell r="B5582">
            <v>2921420</v>
          </cell>
          <cell r="C5582" t="str">
            <v>塩ﾋﾞ製ﾊﾟｲﾌﾟｲﾝﾊﾞｰﾄ桝･[撤去B]</v>
          </cell>
          <cell r="E5582" t="str">
            <v>φ150mm･機械掘･深300mm</v>
          </cell>
          <cell r="G5582" t="str">
            <v>ヶ所</v>
          </cell>
          <cell r="H5582">
            <v>1470</v>
          </cell>
          <cell r="I5582" t="str">
            <v>標準書〔Ⅰ〕-</v>
          </cell>
          <cell r="J5582">
            <v>396</v>
          </cell>
        </row>
        <row r="5583">
          <cell r="B5583">
            <v>2921430</v>
          </cell>
          <cell r="C5583" t="str">
            <v>塩ﾋﾞ製ﾊﾟｲﾌﾟｲﾝﾊﾞｰﾄ桝･[撤去B]</v>
          </cell>
          <cell r="E5583" t="str">
            <v>φ150mm･機械掘･深450mm</v>
          </cell>
          <cell r="G5583" t="str">
            <v>ヶ所</v>
          </cell>
          <cell r="H5583">
            <v>1510</v>
          </cell>
          <cell r="I5583" t="str">
            <v>標準書〔Ⅰ〕-</v>
          </cell>
          <cell r="J5583">
            <v>396</v>
          </cell>
        </row>
        <row r="5584">
          <cell r="B5584">
            <v>2921440</v>
          </cell>
          <cell r="C5584" t="str">
            <v>塩ﾋﾞ製ﾊﾟｲﾌﾟｲﾝﾊﾞｰﾄ桝･[撤去B]</v>
          </cell>
          <cell r="E5584" t="str">
            <v>φ150mm･機械掘･深600mm</v>
          </cell>
          <cell r="G5584" t="str">
            <v>ヶ所</v>
          </cell>
          <cell r="H5584">
            <v>1550</v>
          </cell>
          <cell r="I5584" t="str">
            <v>標準書〔Ⅰ〕-</v>
          </cell>
          <cell r="J5584">
            <v>396</v>
          </cell>
        </row>
        <row r="5585">
          <cell r="B5585">
            <v>2921450</v>
          </cell>
          <cell r="C5585" t="str">
            <v>塩ﾋﾞ製ﾊﾟｲﾌﾟｲﾝﾊﾞｰﾄ桝･[撤去B]</v>
          </cell>
          <cell r="E5585" t="str">
            <v>φ150mm･機械掘･深750mm</v>
          </cell>
          <cell r="G5585" t="str">
            <v>ヶ所</v>
          </cell>
          <cell r="H5585">
            <v>1650</v>
          </cell>
          <cell r="I5585" t="str">
            <v>標準書〔Ⅰ〕-</v>
          </cell>
          <cell r="J5585">
            <v>397</v>
          </cell>
        </row>
        <row r="5586">
          <cell r="B5586">
            <v>2921460</v>
          </cell>
          <cell r="C5586" t="str">
            <v>塩ﾋﾞ製ﾊﾟｲﾌﾟｲﾝﾊﾞｰﾄ桝･[撤去B]</v>
          </cell>
          <cell r="E5586" t="str">
            <v>φ150mm･機械掘･深900mm</v>
          </cell>
          <cell r="G5586" t="str">
            <v>ヶ所</v>
          </cell>
          <cell r="H5586">
            <v>1740</v>
          </cell>
          <cell r="I5586" t="str">
            <v>標準書〔Ⅰ〕-</v>
          </cell>
          <cell r="J5586">
            <v>397</v>
          </cell>
        </row>
        <row r="5587">
          <cell r="B5587">
            <v>2921470</v>
          </cell>
          <cell r="C5587" t="str">
            <v>塩ﾋﾞ製ﾊﾟｲﾌﾟｲﾝﾊﾞｰﾄ桝･[撤去B]</v>
          </cell>
          <cell r="E5587" t="str">
            <v>φ150mm･機械掘･深1200mm</v>
          </cell>
          <cell r="G5587" t="str">
            <v>ヶ所</v>
          </cell>
          <cell r="H5587">
            <v>1880</v>
          </cell>
          <cell r="I5587" t="str">
            <v>標準書〔Ⅰ〕-</v>
          </cell>
          <cell r="J5587">
            <v>397</v>
          </cell>
        </row>
        <row r="5588">
          <cell r="B5588">
            <v>2921480</v>
          </cell>
          <cell r="C5588" t="str">
            <v>塩ﾋﾞ製ﾊﾟｲﾌﾟｲﾝﾊﾞｰﾄ桝･[撤去B]</v>
          </cell>
          <cell r="E5588" t="str">
            <v>φ200mm･機械掘･深300mm</v>
          </cell>
          <cell r="G5588" t="str">
            <v>ヶ所</v>
          </cell>
          <cell r="H5588">
            <v>1470</v>
          </cell>
          <cell r="I5588" t="str">
            <v>標準書〔Ⅰ〕-</v>
          </cell>
          <cell r="J5588">
            <v>397</v>
          </cell>
        </row>
        <row r="5589">
          <cell r="B5589">
            <v>2921490</v>
          </cell>
          <cell r="C5589" t="str">
            <v>塩ﾋﾞ製ﾊﾟｲﾌﾟｲﾝﾊﾞｰﾄ桝･[撤去B]</v>
          </cell>
          <cell r="E5589" t="str">
            <v>φ200mm･機械掘･深450mm</v>
          </cell>
          <cell r="G5589" t="str">
            <v>ヶ所</v>
          </cell>
          <cell r="H5589">
            <v>1610</v>
          </cell>
          <cell r="I5589" t="str">
            <v>標準書〔Ⅰ〕-</v>
          </cell>
          <cell r="J5589">
            <v>397</v>
          </cell>
        </row>
        <row r="5590">
          <cell r="B5590">
            <v>2921500</v>
          </cell>
          <cell r="C5590" t="str">
            <v>塩ﾋﾞ製ﾊﾟｲﾌﾟｲﾝﾊﾞｰﾄ桝･[撤去B]</v>
          </cell>
          <cell r="E5590" t="str">
            <v>φ200mm･機械掘･深600mm</v>
          </cell>
          <cell r="G5590" t="str">
            <v>ヶ所</v>
          </cell>
          <cell r="H5590">
            <v>1700</v>
          </cell>
          <cell r="I5590" t="str">
            <v>標準書〔Ⅰ〕-</v>
          </cell>
          <cell r="J5590">
            <v>397</v>
          </cell>
        </row>
        <row r="5591">
          <cell r="B5591">
            <v>2921510</v>
          </cell>
          <cell r="C5591" t="str">
            <v>塩ﾋﾞ製ﾊﾟｲﾌﾟｲﾝﾊﾞｰﾄ桝･[撤去B]</v>
          </cell>
          <cell r="E5591" t="str">
            <v>φ200mm･機械掘･深750mm</v>
          </cell>
          <cell r="G5591" t="str">
            <v>ヶ所</v>
          </cell>
          <cell r="H5591">
            <v>1790</v>
          </cell>
          <cell r="I5591" t="str">
            <v>標準書〔Ⅰ〕-</v>
          </cell>
          <cell r="J5591">
            <v>397</v>
          </cell>
        </row>
        <row r="5592">
          <cell r="B5592">
            <v>2921520</v>
          </cell>
          <cell r="C5592" t="str">
            <v>塩ﾋﾞ製ﾊﾟｲﾌﾟｲﾝﾊﾞｰﾄ桝･[撤去B]</v>
          </cell>
          <cell r="E5592" t="str">
            <v>φ200mm･機械掘･深900mm</v>
          </cell>
          <cell r="G5592" t="str">
            <v>ヶ所</v>
          </cell>
          <cell r="H5592">
            <v>1890</v>
          </cell>
          <cell r="I5592" t="str">
            <v>標準書〔Ⅰ〕-</v>
          </cell>
          <cell r="J5592">
            <v>397</v>
          </cell>
        </row>
        <row r="5593">
          <cell r="B5593">
            <v>2921530</v>
          </cell>
          <cell r="C5593" t="str">
            <v>塩ﾋﾞ製ﾊﾟｲﾌﾟｲﾝﾊﾞｰﾄ桝･[撤去B]</v>
          </cell>
          <cell r="E5593" t="str">
            <v>φ200mm･機械掘･深1200mm</v>
          </cell>
          <cell r="G5593" t="str">
            <v>ヶ所</v>
          </cell>
          <cell r="H5593">
            <v>2070</v>
          </cell>
          <cell r="I5593" t="str">
            <v>標準書〔Ⅰ〕-</v>
          </cell>
          <cell r="J5593">
            <v>397</v>
          </cell>
        </row>
        <row r="5594">
          <cell r="B5594">
            <v>2921540</v>
          </cell>
          <cell r="C5594" t="str">
            <v>塩ﾋﾞ製ﾊﾟｲﾌﾟｲﾝﾊﾞｰﾄ桝･[撤去B]</v>
          </cell>
          <cell r="E5594" t="str">
            <v>φ300mm･機械掘･深300mm</v>
          </cell>
          <cell r="G5594" t="str">
            <v>ヶ所</v>
          </cell>
          <cell r="H5594">
            <v>1770</v>
          </cell>
          <cell r="I5594" t="str">
            <v>標準書〔Ⅰ〕-</v>
          </cell>
          <cell r="J5594">
            <v>397</v>
          </cell>
        </row>
        <row r="5595">
          <cell r="B5595">
            <v>2921550</v>
          </cell>
          <cell r="C5595" t="str">
            <v>塩ﾋﾞ製ﾊﾟｲﾌﾟｲﾝﾊﾞｰﾄ桝･[撤去B]</v>
          </cell>
          <cell r="E5595" t="str">
            <v>φ300mm･機械掘･深450mm</v>
          </cell>
          <cell r="G5595" t="str">
            <v>ヶ所</v>
          </cell>
          <cell r="H5595">
            <v>1910</v>
          </cell>
          <cell r="I5595" t="str">
            <v>標準書〔Ⅰ〕-</v>
          </cell>
          <cell r="J5595">
            <v>397</v>
          </cell>
        </row>
        <row r="5596">
          <cell r="B5596">
            <v>2921560</v>
          </cell>
          <cell r="C5596" t="str">
            <v>塩ﾋﾞ製ﾊﾟｲﾌﾟｲﾝﾊﾞｰﾄ桝･[撤去B]</v>
          </cell>
          <cell r="E5596" t="str">
            <v>φ300mm･機械掘･深600mm</v>
          </cell>
          <cell r="G5596" t="str">
            <v>ヶ所</v>
          </cell>
          <cell r="H5596">
            <v>2050</v>
          </cell>
          <cell r="I5596" t="str">
            <v>標準書〔Ⅰ〕-</v>
          </cell>
          <cell r="J5596">
            <v>397</v>
          </cell>
        </row>
        <row r="5597">
          <cell r="B5597">
            <v>2921570</v>
          </cell>
          <cell r="C5597" t="str">
            <v>塩ﾋﾞ製ﾊﾟｲﾌﾟｲﾝﾊﾞｰﾄ桝･[撤去B]</v>
          </cell>
          <cell r="E5597" t="str">
            <v>φ300mm･機械掘･深750mm</v>
          </cell>
          <cell r="G5597" t="str">
            <v>ヶ所</v>
          </cell>
          <cell r="H5597">
            <v>2190</v>
          </cell>
          <cell r="I5597" t="str">
            <v>標準書〔Ⅰ〕-</v>
          </cell>
          <cell r="J5597">
            <v>397</v>
          </cell>
        </row>
        <row r="5598">
          <cell r="B5598">
            <v>2921580</v>
          </cell>
          <cell r="C5598" t="str">
            <v>塩ﾋﾞ製ﾊﾟｲﾌﾟｲﾝﾊﾞｰﾄ桝･[撤去B]</v>
          </cell>
          <cell r="E5598" t="str">
            <v>φ300mm･機械掘･深900mm</v>
          </cell>
          <cell r="G5598" t="str">
            <v>ヶ所</v>
          </cell>
          <cell r="H5598">
            <v>2330</v>
          </cell>
          <cell r="I5598" t="str">
            <v>標準書〔Ⅰ〕-</v>
          </cell>
          <cell r="J5598">
            <v>397</v>
          </cell>
        </row>
        <row r="5599">
          <cell r="B5599">
            <v>2921590</v>
          </cell>
          <cell r="C5599" t="str">
            <v>塩ﾋﾞ製ﾊﾟｲﾌﾟｲﾝﾊﾞｰﾄ桝･[撤去B]</v>
          </cell>
          <cell r="E5599" t="str">
            <v>φ300mm･機械掘･深1200mm</v>
          </cell>
          <cell r="G5599" t="str">
            <v>ヶ所</v>
          </cell>
          <cell r="H5599">
            <v>2670</v>
          </cell>
          <cell r="I5599" t="str">
            <v>標準書〔Ⅰ〕-</v>
          </cell>
          <cell r="J5599">
            <v>397</v>
          </cell>
        </row>
        <row r="5600">
          <cell r="B5600">
            <v>2921600</v>
          </cell>
          <cell r="C5600" t="str">
            <v>浄化槽･[撤去B]</v>
          </cell>
          <cell r="E5600" t="str">
            <v>合併処理槽･(し尿+生活雑排水)･5人槽･(汲取清掃別途)</v>
          </cell>
          <cell r="G5600" t="str">
            <v>基</v>
          </cell>
          <cell r="H5600">
            <v>81600</v>
          </cell>
          <cell r="I5600" t="str">
            <v>標準書〔Ⅰ〕-</v>
          </cell>
          <cell r="J5600">
            <v>397</v>
          </cell>
        </row>
        <row r="5601">
          <cell r="B5601">
            <v>2921610</v>
          </cell>
          <cell r="C5601" t="str">
            <v>浄化槽･[撤去B]</v>
          </cell>
          <cell r="E5601" t="str">
            <v>合併処理槽･(し尿+生活雑排水)･7人槽･(汲取清掃別途)</v>
          </cell>
          <cell r="G5601" t="str">
            <v>基</v>
          </cell>
          <cell r="H5601">
            <v>99900</v>
          </cell>
          <cell r="I5601" t="str">
            <v>標準書〔Ⅰ〕-</v>
          </cell>
          <cell r="J5601">
            <v>397</v>
          </cell>
        </row>
        <row r="5602">
          <cell r="B5602">
            <v>2921620</v>
          </cell>
          <cell r="C5602" t="str">
            <v>浄化槽･[撤去B]</v>
          </cell>
          <cell r="E5602" t="str">
            <v>合併処理槽･(し尿+生活雑排水)･10人槽･(汲取清掃別途)</v>
          </cell>
          <cell r="G5602" t="str">
            <v>基</v>
          </cell>
          <cell r="H5602">
            <v>126800</v>
          </cell>
          <cell r="I5602" t="str">
            <v>標準書〔Ⅰ〕-</v>
          </cell>
          <cell r="J5602">
            <v>397</v>
          </cell>
        </row>
        <row r="5603">
          <cell r="B5603">
            <v>2921630</v>
          </cell>
          <cell r="C5603" t="str">
            <v>浄化槽･[撤去B]</v>
          </cell>
          <cell r="E5603" t="str">
            <v>合併処理槽･(し尿+生活雑排水)･14人槽･(汲取清掃別途)</v>
          </cell>
          <cell r="G5603" t="str">
            <v>基</v>
          </cell>
          <cell r="H5603">
            <v>186400</v>
          </cell>
          <cell r="I5603" t="str">
            <v>標準書〔Ⅰ〕-</v>
          </cell>
          <cell r="J5603">
            <v>397</v>
          </cell>
        </row>
        <row r="5604">
          <cell r="B5604">
            <v>2921640</v>
          </cell>
          <cell r="C5604" t="str">
            <v>浄化槽･[撤去B]</v>
          </cell>
          <cell r="E5604" t="str">
            <v>合併処理槽･(し尿+生活雑排水)･18人槽･(汲取清掃別途)</v>
          </cell>
          <cell r="G5604" t="str">
            <v>基</v>
          </cell>
          <cell r="H5604">
            <v>219200</v>
          </cell>
          <cell r="I5604" t="str">
            <v>標準書〔Ⅰ〕-</v>
          </cell>
          <cell r="J5604">
            <v>397</v>
          </cell>
        </row>
        <row r="5605">
          <cell r="B5605">
            <v>2921650</v>
          </cell>
          <cell r="C5605" t="str">
            <v>浄化槽･[撤去B]</v>
          </cell>
          <cell r="E5605" t="str">
            <v>合併処理槽･(し尿+生活雑排水)･21人槽･(汲取清掃別途)</v>
          </cell>
          <cell r="G5605" t="str">
            <v>基</v>
          </cell>
          <cell r="H5605">
            <v>242500</v>
          </cell>
          <cell r="I5605" t="str">
            <v>標準書〔Ⅰ〕-</v>
          </cell>
          <cell r="J5605">
            <v>397</v>
          </cell>
        </row>
        <row r="5606">
          <cell r="B5606">
            <v>2921660</v>
          </cell>
          <cell r="C5606" t="str">
            <v>浄化槽･[撤去B]</v>
          </cell>
          <cell r="E5606" t="str">
            <v>合併処理槽･(し尿+生活雑排水)･25人槽･(汲取清掃別途)</v>
          </cell>
          <cell r="G5606" t="str">
            <v>基</v>
          </cell>
          <cell r="H5606">
            <v>277700</v>
          </cell>
          <cell r="I5606" t="str">
            <v>標準書〔Ⅰ〕-</v>
          </cell>
          <cell r="J5606">
            <v>397</v>
          </cell>
        </row>
        <row r="5607">
          <cell r="B5607">
            <v>2921661</v>
          </cell>
          <cell r="C5607" t="str">
            <v>浄化槽･[撤去B]</v>
          </cell>
          <cell r="E5607" t="str">
            <v>合併処理槽･(し尿+生活雑排水)･30人槽･(汲取清掃別途)</v>
          </cell>
          <cell r="G5607" t="str">
            <v>基</v>
          </cell>
          <cell r="H5607">
            <v>315500</v>
          </cell>
          <cell r="I5607" t="str">
            <v>標準書〔Ⅰ〕-</v>
          </cell>
          <cell r="J5607">
            <v>397</v>
          </cell>
        </row>
        <row r="5608">
          <cell r="B5608">
            <v>2921662</v>
          </cell>
          <cell r="C5608" t="str">
            <v>浄化槽･[撤去B]</v>
          </cell>
          <cell r="E5608" t="str">
            <v>合併処理槽･(し尿+生活雑排水)･35人槽･(汲取清掃別途)</v>
          </cell>
          <cell r="G5608" t="str">
            <v>基</v>
          </cell>
          <cell r="H5608">
            <v>381500</v>
          </cell>
          <cell r="I5608" t="str">
            <v>標準書〔Ⅰ〕-</v>
          </cell>
          <cell r="J5608">
            <v>397</v>
          </cell>
        </row>
        <row r="5609">
          <cell r="B5609">
            <v>2921663</v>
          </cell>
          <cell r="C5609" t="str">
            <v>浄化槽･[撤去B]</v>
          </cell>
          <cell r="E5609" t="str">
            <v>合併処理槽･(し尿+生活雑排水)･40人槽･(汲取清掃別途)</v>
          </cell>
          <cell r="G5609" t="str">
            <v>基</v>
          </cell>
          <cell r="H5609">
            <v>408100</v>
          </cell>
          <cell r="I5609" t="str">
            <v>標準書〔Ⅰ〕-</v>
          </cell>
          <cell r="J5609">
            <v>397</v>
          </cell>
        </row>
        <row r="5610">
          <cell r="B5610">
            <v>2921664</v>
          </cell>
          <cell r="C5610" t="str">
            <v>浄化槽･[撤去B]</v>
          </cell>
          <cell r="E5610" t="str">
            <v>合併処理槽･(し尿+生活雑排水)･45人槽･(汲取清掃別途)</v>
          </cell>
          <cell r="G5610" t="str">
            <v>基</v>
          </cell>
          <cell r="H5610">
            <v>440000</v>
          </cell>
          <cell r="I5610" t="str">
            <v>標準書〔Ⅰ〕-</v>
          </cell>
          <cell r="J5610">
            <v>397</v>
          </cell>
        </row>
        <row r="5611">
          <cell r="B5611">
            <v>2921665</v>
          </cell>
          <cell r="C5611" t="str">
            <v>浄化槽･[撤去B]</v>
          </cell>
          <cell r="E5611" t="str">
            <v>合併処理槽･(し尿+生活雑排水)･50人槽･(汲取清掃別途)</v>
          </cell>
          <cell r="G5611" t="str">
            <v>基</v>
          </cell>
          <cell r="H5611">
            <v>473900</v>
          </cell>
          <cell r="I5611" t="str">
            <v>標準書〔Ⅰ〕-</v>
          </cell>
          <cell r="J5611">
            <v>397</v>
          </cell>
        </row>
        <row r="5612">
          <cell r="B5612">
            <v>2921670</v>
          </cell>
          <cell r="C5612" t="str">
            <v>浄化槽･[撤去A]</v>
          </cell>
          <cell r="E5612" t="str">
            <v>合併処理槽･(し尿+生活雑排水)･5人槽･(汲取清掃別途)</v>
          </cell>
          <cell r="G5612" t="str">
            <v>基</v>
          </cell>
          <cell r="H5612">
            <v>20100</v>
          </cell>
          <cell r="I5612" t="str">
            <v>標準書〔Ⅰ〕-</v>
          </cell>
          <cell r="J5612">
            <v>397</v>
          </cell>
        </row>
        <row r="5613">
          <cell r="B5613">
            <v>2921680</v>
          </cell>
          <cell r="C5613" t="str">
            <v>浄化槽･[撤去A]</v>
          </cell>
          <cell r="E5613" t="str">
            <v>合併処理槽･(し尿+生活雑排水)･7人槽･(汲取清掃別途)</v>
          </cell>
          <cell r="G5613" t="str">
            <v>基</v>
          </cell>
          <cell r="H5613">
            <v>27100</v>
          </cell>
          <cell r="I5613" t="str">
            <v>標準書〔Ⅰ〕-</v>
          </cell>
          <cell r="J5613">
            <v>397</v>
          </cell>
        </row>
        <row r="5614">
          <cell r="B5614">
            <v>2921690</v>
          </cell>
          <cell r="C5614" t="str">
            <v>浄化槽･[撤去A]</v>
          </cell>
          <cell r="E5614" t="str">
            <v>合併処理槽･(し尿+生活雑排水)･10人槽･(汲取清掃別途)</v>
          </cell>
          <cell r="G5614" t="str">
            <v>基</v>
          </cell>
          <cell r="H5614">
            <v>36200</v>
          </cell>
          <cell r="I5614" t="str">
            <v>標準書〔Ⅰ〕-</v>
          </cell>
          <cell r="J5614">
            <v>397</v>
          </cell>
        </row>
        <row r="5615">
          <cell r="B5615">
            <v>2921700</v>
          </cell>
          <cell r="C5615" t="str">
            <v>浄化槽･[撤去A]</v>
          </cell>
          <cell r="E5615" t="str">
            <v>合併処理槽･(し尿+生活雑排水)･14人槽･(汲取清掃別途)</v>
          </cell>
          <cell r="G5615" t="str">
            <v>基</v>
          </cell>
          <cell r="H5615">
            <v>55600</v>
          </cell>
          <cell r="I5615" t="str">
            <v>標準書〔Ⅰ〕-</v>
          </cell>
          <cell r="J5615">
            <v>397</v>
          </cell>
        </row>
        <row r="5616">
          <cell r="B5616">
            <v>2921710</v>
          </cell>
          <cell r="C5616" t="str">
            <v>浄化槽･[撤去A]</v>
          </cell>
          <cell r="E5616" t="str">
            <v>合併処理槽･(し尿+生活雑排水)･18人槽･(汲取清掃別途)</v>
          </cell>
          <cell r="G5616" t="str">
            <v>基</v>
          </cell>
          <cell r="H5616">
            <v>68900</v>
          </cell>
          <cell r="I5616" t="str">
            <v>標準書〔Ⅰ〕-</v>
          </cell>
          <cell r="J5616">
            <v>397</v>
          </cell>
        </row>
        <row r="5617">
          <cell r="B5617">
            <v>2921720</v>
          </cell>
          <cell r="C5617" t="str">
            <v>浄化槽･[撤去A]</v>
          </cell>
          <cell r="E5617" t="str">
            <v>合併処理槽･(し尿+生活雑排水)･21人槽･(汲取清掃別途)</v>
          </cell>
          <cell r="G5617" t="str">
            <v>基</v>
          </cell>
          <cell r="H5617">
            <v>79000</v>
          </cell>
          <cell r="I5617" t="str">
            <v>標準書〔Ⅰ〕-</v>
          </cell>
          <cell r="J5617">
            <v>397</v>
          </cell>
        </row>
        <row r="5618">
          <cell r="B5618">
            <v>2921730</v>
          </cell>
          <cell r="C5618" t="str">
            <v>浄化槽･[撤去A]</v>
          </cell>
          <cell r="E5618" t="str">
            <v>合併処理槽･(し尿+生活雑排水)･25人槽･(汲取清掃別途)</v>
          </cell>
          <cell r="G5618" t="str">
            <v>基</v>
          </cell>
          <cell r="H5618">
            <v>93500</v>
          </cell>
          <cell r="I5618" t="str">
            <v>標準書〔Ⅰ〕-</v>
          </cell>
          <cell r="J5618">
            <v>397</v>
          </cell>
        </row>
        <row r="5619">
          <cell r="B5619">
            <v>2921731</v>
          </cell>
          <cell r="C5619" t="str">
            <v>浄化槽･[撤去A]</v>
          </cell>
          <cell r="E5619" t="str">
            <v>合併処理槽･(し尿+生活雑排水)･30人槽･(汲取清掃別途)</v>
          </cell>
          <cell r="G5619" t="str">
            <v>基</v>
          </cell>
          <cell r="H5619">
            <v>110200</v>
          </cell>
          <cell r="I5619" t="str">
            <v>標準書〔Ⅰ〕-</v>
          </cell>
          <cell r="J5619">
            <v>397</v>
          </cell>
        </row>
        <row r="5620">
          <cell r="B5620">
            <v>2921732</v>
          </cell>
          <cell r="C5620" t="str">
            <v>浄化槽･[撤去A]</v>
          </cell>
          <cell r="E5620" t="str">
            <v>合併処理槽･(し尿+生活雑排水)･35人槽･(汲取清掃別途)</v>
          </cell>
          <cell r="G5620" t="str">
            <v>基</v>
          </cell>
          <cell r="H5620">
            <v>121400</v>
          </cell>
          <cell r="I5620" t="str">
            <v>標準書〔Ⅰ〕-</v>
          </cell>
          <cell r="J5620">
            <v>397</v>
          </cell>
        </row>
        <row r="5621">
          <cell r="B5621">
            <v>2921733</v>
          </cell>
          <cell r="C5621" t="str">
            <v>浄化槽･[撤去A]</v>
          </cell>
          <cell r="E5621" t="str">
            <v>合併処理槽･(し尿+生活雑排水)･40人槽･(汲取清掃別途)</v>
          </cell>
          <cell r="G5621" t="str">
            <v>基</v>
          </cell>
          <cell r="H5621">
            <v>132000</v>
          </cell>
          <cell r="I5621" t="str">
            <v>標準書〔Ⅰ〕-</v>
          </cell>
          <cell r="J5621">
            <v>397</v>
          </cell>
        </row>
        <row r="5622">
          <cell r="B5622">
            <v>2921734</v>
          </cell>
          <cell r="C5622" t="str">
            <v>浄化槽･[撤去A]</v>
          </cell>
          <cell r="E5622" t="str">
            <v>合併処理槽･(し尿+生活雑排水)･45人槽･(汲取清掃別途)</v>
          </cell>
          <cell r="G5622" t="str">
            <v>基</v>
          </cell>
          <cell r="H5622">
            <v>144100</v>
          </cell>
          <cell r="I5622" t="str">
            <v>標準書〔Ⅰ〕-</v>
          </cell>
          <cell r="J5622">
            <v>397</v>
          </cell>
        </row>
        <row r="5623">
          <cell r="B5623">
            <v>2921735</v>
          </cell>
          <cell r="C5623" t="str">
            <v>浄化槽･[撤去A]</v>
          </cell>
          <cell r="E5623" t="str">
            <v>合併処理槽･(し尿+生活雑排水)･50人槽･(汲取清掃別途)</v>
          </cell>
          <cell r="G5623" t="str">
            <v>基</v>
          </cell>
          <cell r="H5623">
            <v>156400</v>
          </cell>
          <cell r="I5623" t="str">
            <v>標準書〔Ⅰ〕-</v>
          </cell>
          <cell r="J5623">
            <v>397</v>
          </cell>
        </row>
        <row r="5624">
          <cell r="B5624">
            <v>2921740</v>
          </cell>
          <cell r="C5624" t="str">
            <v>便槽･[撤去B]</v>
          </cell>
          <cell r="E5624" t="str">
            <v>4人用･既製品･(汲取清掃別途)</v>
          </cell>
          <cell r="G5624" t="str">
            <v>基</v>
          </cell>
          <cell r="H5624">
            <v>17500</v>
          </cell>
          <cell r="I5624" t="str">
            <v>標準書〔Ⅰ〕-</v>
          </cell>
          <cell r="J5624">
            <v>397</v>
          </cell>
        </row>
        <row r="5625">
          <cell r="B5625">
            <v>2921750</v>
          </cell>
          <cell r="C5625" t="str">
            <v>便槽･[撤去B]</v>
          </cell>
          <cell r="E5625" t="str">
            <v>5人用･既製品･(汲取清掃別途)</v>
          </cell>
          <cell r="G5625" t="str">
            <v>基</v>
          </cell>
          <cell r="H5625">
            <v>19500</v>
          </cell>
          <cell r="I5625" t="str">
            <v>標準書〔Ⅰ〕-</v>
          </cell>
          <cell r="J5625">
            <v>397</v>
          </cell>
        </row>
        <row r="5626">
          <cell r="B5626">
            <v>2921760</v>
          </cell>
          <cell r="C5626" t="str">
            <v>便槽･[撤去B]</v>
          </cell>
          <cell r="E5626" t="str">
            <v>8人用･既製品･(汲取清掃別途)</v>
          </cell>
          <cell r="G5626" t="str">
            <v>基</v>
          </cell>
          <cell r="H5626">
            <v>24700</v>
          </cell>
          <cell r="I5626" t="str">
            <v>標準書〔Ⅰ〕-</v>
          </cell>
          <cell r="J5626">
            <v>397</v>
          </cell>
        </row>
        <row r="5627">
          <cell r="B5627">
            <v>2921770</v>
          </cell>
          <cell r="C5627" t="str">
            <v>便槽･[撤去B]</v>
          </cell>
          <cell r="E5627" t="str">
            <v>12人用･既製品･(汲取清掃別途)</v>
          </cell>
          <cell r="G5627" t="str">
            <v>基</v>
          </cell>
          <cell r="H5627">
            <v>32300</v>
          </cell>
          <cell r="I5627" t="str">
            <v>標準書〔Ⅰ〕-</v>
          </cell>
          <cell r="J5627">
            <v>397</v>
          </cell>
        </row>
        <row r="5628">
          <cell r="B5628">
            <v>2921780</v>
          </cell>
          <cell r="C5628" t="str">
            <v>便槽･[撤去A]</v>
          </cell>
          <cell r="E5628" t="str">
            <v>4人用･既製品･(汲取清掃別途)</v>
          </cell>
          <cell r="G5628" t="str">
            <v>基</v>
          </cell>
          <cell r="H5628">
            <v>2030</v>
          </cell>
          <cell r="I5628" t="str">
            <v>標準書〔Ⅰ〕-</v>
          </cell>
          <cell r="J5628">
            <v>397</v>
          </cell>
        </row>
        <row r="5629">
          <cell r="B5629">
            <v>2921790</v>
          </cell>
          <cell r="C5629" t="str">
            <v>便槽･[撤去A]</v>
          </cell>
          <cell r="E5629" t="str">
            <v>5人用･既製品･(汲取清掃別途)</v>
          </cell>
          <cell r="G5629" t="str">
            <v>基</v>
          </cell>
          <cell r="H5629">
            <v>2570</v>
          </cell>
          <cell r="I5629" t="str">
            <v>標準書〔Ⅰ〕-</v>
          </cell>
          <cell r="J5629">
            <v>397</v>
          </cell>
        </row>
        <row r="5630">
          <cell r="B5630">
            <v>2921800</v>
          </cell>
          <cell r="C5630" t="str">
            <v>便槽･[撤去A]</v>
          </cell>
          <cell r="E5630" t="str">
            <v>8人用･既製品･(汲取清掃別途)</v>
          </cell>
          <cell r="G5630" t="str">
            <v>基</v>
          </cell>
          <cell r="H5630">
            <v>3430</v>
          </cell>
          <cell r="I5630" t="str">
            <v>標準書〔Ⅰ〕-</v>
          </cell>
          <cell r="J5630">
            <v>397</v>
          </cell>
        </row>
        <row r="5631">
          <cell r="B5631">
            <v>2921810</v>
          </cell>
          <cell r="C5631" t="str">
            <v>便槽･[撤去A]</v>
          </cell>
          <cell r="E5631" t="str">
            <v>12人用･既製品･(汲取清掃別途)</v>
          </cell>
          <cell r="G5631" t="str">
            <v>基</v>
          </cell>
          <cell r="H5631">
            <v>5780</v>
          </cell>
          <cell r="I5631" t="str">
            <v>標準書〔Ⅰ〕-</v>
          </cell>
          <cell r="J5631">
            <v>397</v>
          </cell>
        </row>
        <row r="5632">
          <cell r="B5632">
            <v>2921820</v>
          </cell>
          <cell r="C5632" t="str">
            <v>便槽･[撤去B]</v>
          </cell>
          <cell r="E5632" t="str">
            <v>1,820mm×910mm･現場打･(汲取清掃別途)</v>
          </cell>
          <cell r="G5632" t="str">
            <v>ヶ所</v>
          </cell>
          <cell r="H5632">
            <v>37200</v>
          </cell>
          <cell r="I5632" t="str">
            <v>標準書〔Ⅰ〕-</v>
          </cell>
          <cell r="J5632">
            <v>397</v>
          </cell>
        </row>
        <row r="5633">
          <cell r="B5633">
            <v>2921830</v>
          </cell>
          <cell r="C5633" t="str">
            <v>便槽･[撤去B]</v>
          </cell>
          <cell r="E5633" t="str">
            <v>1,820mm×1,820mm･現場打･(汲取清掃別途)</v>
          </cell>
          <cell r="G5633" t="str">
            <v>ヶ所</v>
          </cell>
          <cell r="H5633">
            <v>56500</v>
          </cell>
          <cell r="I5633" t="str">
            <v>標準書〔Ⅰ〕-</v>
          </cell>
          <cell r="J5633">
            <v>398</v>
          </cell>
        </row>
        <row r="5634">
          <cell r="B5634">
            <v>2921840</v>
          </cell>
          <cell r="C5634" t="str">
            <v>便槽･[撤去A]</v>
          </cell>
          <cell r="E5634" t="str">
            <v>1,820mm×910mm･現場打･(汲取清掃別途)</v>
          </cell>
          <cell r="G5634" t="str">
            <v>ヶ所</v>
          </cell>
          <cell r="H5634">
            <v>8510</v>
          </cell>
          <cell r="I5634" t="str">
            <v>標準書〔Ⅰ〕-</v>
          </cell>
          <cell r="J5634">
            <v>398</v>
          </cell>
        </row>
        <row r="5635">
          <cell r="B5635">
            <v>2921850</v>
          </cell>
          <cell r="C5635" t="str">
            <v>便槽･[撤去A]</v>
          </cell>
          <cell r="E5635" t="str">
            <v>1,820mm×1,820mm･現場打･(汲取清掃別途)</v>
          </cell>
          <cell r="G5635" t="str">
            <v>ヶ所</v>
          </cell>
          <cell r="H5635">
            <v>17000</v>
          </cell>
          <cell r="I5635" t="str">
            <v>標準書〔Ⅰ〕-</v>
          </cell>
          <cell r="J5635">
            <v>398</v>
          </cell>
        </row>
        <row r="5636">
          <cell r="B5636">
            <v>2921860</v>
          </cell>
          <cell r="C5636" t="str">
            <v>ﾃﾚﾋﾞｱﾝﾃﾅ[撤去A]</v>
          </cell>
          <cell r="E5636" t="str">
            <v>VHF用･屋根上設置･H4m以下</v>
          </cell>
          <cell r="G5636" t="str">
            <v>基</v>
          </cell>
          <cell r="H5636">
            <v>19000</v>
          </cell>
          <cell r="I5636" t="str">
            <v>標準書〔Ⅰ〕-</v>
          </cell>
          <cell r="J5636">
            <v>398</v>
          </cell>
        </row>
        <row r="5637">
          <cell r="B5637">
            <v>2921870</v>
          </cell>
          <cell r="C5637" t="str">
            <v>ﾃﾚﾋﾞｱﾝﾃﾅ[撤去A]</v>
          </cell>
          <cell r="E5637" t="str">
            <v>VHF用･屋根上設置･H8m以下</v>
          </cell>
          <cell r="G5637" t="str">
            <v>基</v>
          </cell>
          <cell r="H5637">
            <v>19000</v>
          </cell>
          <cell r="I5637" t="str">
            <v>標準書〔Ⅰ〕-</v>
          </cell>
          <cell r="J5637">
            <v>398</v>
          </cell>
        </row>
        <row r="5638">
          <cell r="B5638">
            <v>2921880</v>
          </cell>
          <cell r="C5638" t="str">
            <v>ﾃﾚﾋﾞｱﾝﾃﾅ[撤去A]</v>
          </cell>
          <cell r="E5638" t="str">
            <v>UHF用･屋根上設置･H4m以下</v>
          </cell>
          <cell r="G5638" t="str">
            <v>基</v>
          </cell>
          <cell r="H5638">
            <v>19000</v>
          </cell>
          <cell r="I5638" t="str">
            <v>標準書〔Ⅰ〕-</v>
          </cell>
          <cell r="J5638">
            <v>398</v>
          </cell>
        </row>
        <row r="5639">
          <cell r="B5639">
            <v>2921890</v>
          </cell>
          <cell r="C5639" t="str">
            <v>ﾃﾚﾋﾞｱﾝﾃﾅ[撤去A]</v>
          </cell>
          <cell r="E5639" t="str">
            <v>UHF用･屋根上設置･H8m以下</v>
          </cell>
          <cell r="G5639" t="str">
            <v>基</v>
          </cell>
          <cell r="H5639">
            <v>19000</v>
          </cell>
          <cell r="I5639" t="str">
            <v>標準書〔Ⅰ〕-</v>
          </cell>
          <cell r="J5639">
            <v>398</v>
          </cell>
        </row>
        <row r="5640">
          <cell r="B5640">
            <v>2921900</v>
          </cell>
          <cell r="C5640" t="str">
            <v>ﾃﾚﾋﾞｱﾝﾃﾅ[撤去A]</v>
          </cell>
          <cell r="E5640" t="str">
            <v>BS用･屋根上設置･H4m以下</v>
          </cell>
          <cell r="G5640" t="str">
            <v>基</v>
          </cell>
          <cell r="H5640">
            <v>14400</v>
          </cell>
          <cell r="I5640" t="str">
            <v>標準書〔Ⅰ〕-</v>
          </cell>
          <cell r="J5640">
            <v>398</v>
          </cell>
        </row>
        <row r="5641">
          <cell r="B5641">
            <v>2921910</v>
          </cell>
          <cell r="C5641" t="str">
            <v>ﾃﾚﾋﾞｱﾝﾃﾅ[撤去A]</v>
          </cell>
          <cell r="E5641" t="str">
            <v>VHF･UHF併設･屋根上設置･H4m以下</v>
          </cell>
          <cell r="G5641" t="str">
            <v>基</v>
          </cell>
          <cell r="H5641">
            <v>21800</v>
          </cell>
          <cell r="I5641" t="str">
            <v>標準書〔Ⅰ〕-</v>
          </cell>
          <cell r="J5641">
            <v>398</v>
          </cell>
        </row>
        <row r="5642">
          <cell r="B5642">
            <v>2921920</v>
          </cell>
          <cell r="C5642" t="str">
            <v>ﾃﾚﾋﾞｱﾝﾃﾅ[撤去A]</v>
          </cell>
          <cell r="E5642" t="str">
            <v>VHF･UHF併設･屋根上設置･H8m以下</v>
          </cell>
          <cell r="G5642" t="str">
            <v>基</v>
          </cell>
          <cell r="H5642">
            <v>21800</v>
          </cell>
          <cell r="I5642" t="str">
            <v>標準書〔Ⅰ〕-</v>
          </cell>
          <cell r="J5642">
            <v>398</v>
          </cell>
        </row>
        <row r="5643">
          <cell r="B5643">
            <v>2921930</v>
          </cell>
          <cell r="C5643" t="str">
            <v>ﾃﾚﾋﾞｱﾝﾃﾅ[撤去A]</v>
          </cell>
          <cell r="E5643" t="str">
            <v>VHF用･VW-12･軒先他設置</v>
          </cell>
          <cell r="G5643" t="str">
            <v>基</v>
          </cell>
          <cell r="H5643">
            <v>22400</v>
          </cell>
          <cell r="I5643" t="str">
            <v>標準書〔Ⅰ〕-</v>
          </cell>
          <cell r="J5643">
            <v>398</v>
          </cell>
        </row>
        <row r="5644">
          <cell r="B5644">
            <v>2921940</v>
          </cell>
          <cell r="C5644" t="str">
            <v>ﾃﾚﾋﾞｱﾝﾃﾅ[撤去A]</v>
          </cell>
          <cell r="E5644" t="str">
            <v>UHF用･UL-20･軒先他設置</v>
          </cell>
          <cell r="G5644" t="str">
            <v>基</v>
          </cell>
          <cell r="H5644">
            <v>22400</v>
          </cell>
          <cell r="I5644" t="str">
            <v>標準書〔Ⅰ〕-</v>
          </cell>
          <cell r="J5644">
            <v>398</v>
          </cell>
        </row>
        <row r="5645">
          <cell r="B5645">
            <v>2921950</v>
          </cell>
          <cell r="C5645" t="str">
            <v>ﾃﾚﾋﾞｱﾝﾃﾅ[撤去A]</v>
          </cell>
          <cell r="E5645" t="str">
            <v>VHF･UHF併設･軒先他設置</v>
          </cell>
          <cell r="G5645" t="str">
            <v>基</v>
          </cell>
          <cell r="H5645">
            <v>25200</v>
          </cell>
          <cell r="I5645" t="str">
            <v>標準書〔Ⅰ〕-</v>
          </cell>
          <cell r="J5645">
            <v>398</v>
          </cell>
        </row>
        <row r="5646">
          <cell r="B5646">
            <v>2921960</v>
          </cell>
          <cell r="C5646" t="str">
            <v>ﾃﾚﾋﾞｱﾝﾃﾅ[撤去A]</v>
          </cell>
          <cell r="E5646" t="str">
            <v>BS用･BSA-75･軒先他設置</v>
          </cell>
          <cell r="G5646" t="str">
            <v>基</v>
          </cell>
          <cell r="H5646">
            <v>17800</v>
          </cell>
          <cell r="I5646" t="str">
            <v>標準書〔Ⅰ〕-</v>
          </cell>
          <cell r="J5646">
            <v>398</v>
          </cell>
        </row>
        <row r="5647">
          <cell r="B5647">
            <v>2921970</v>
          </cell>
          <cell r="C5647" t="str">
            <v>浄化槽･[撤去Ａ]</v>
          </cell>
          <cell r="E5647" t="str">
            <v>単独処理槽･（し尿）･5人槽･(汲取清掃別途)</v>
          </cell>
          <cell r="G5647" t="str">
            <v>基</v>
          </cell>
          <cell r="H5647">
            <v>11500</v>
          </cell>
          <cell r="I5647" t="str">
            <v>標準書〔Ⅰ〕-</v>
          </cell>
          <cell r="J5647">
            <v>398</v>
          </cell>
        </row>
        <row r="5648">
          <cell r="B5648">
            <v>2921980</v>
          </cell>
          <cell r="C5648" t="str">
            <v>浄化槽･[撤去B]</v>
          </cell>
          <cell r="E5648" t="str">
            <v>単独処理槽･（し尿）･5人槽･(汲取清掃別途)</v>
          </cell>
          <cell r="G5648" t="str">
            <v>基</v>
          </cell>
          <cell r="H5648">
            <v>56400</v>
          </cell>
          <cell r="I5648" t="str">
            <v>標準書〔Ⅰ〕-</v>
          </cell>
          <cell r="J5648">
            <v>398</v>
          </cell>
        </row>
        <row r="5649">
          <cell r="B5649">
            <v>2921985</v>
          </cell>
          <cell r="C5649" t="str">
            <v>浄化槽･[撤去Ａ]</v>
          </cell>
          <cell r="E5649" t="str">
            <v>単独処理槽･（し尿）･6人槽･(汲取清掃別途)</v>
          </cell>
          <cell r="G5649" t="str">
            <v>基</v>
          </cell>
          <cell r="H5649">
            <v>12900</v>
          </cell>
          <cell r="I5649" t="str">
            <v>標準書〔Ⅰ〕-</v>
          </cell>
          <cell r="J5649">
            <v>398</v>
          </cell>
        </row>
        <row r="5650">
          <cell r="B5650">
            <v>2921986</v>
          </cell>
          <cell r="C5650" t="str">
            <v>浄化槽･[撤去Ｂ]</v>
          </cell>
          <cell r="E5650" t="str">
            <v>単独処理槽･（し尿）･6人槽･(汲取清掃別途)</v>
          </cell>
          <cell r="G5650" t="str">
            <v>基</v>
          </cell>
          <cell r="H5650">
            <v>60300</v>
          </cell>
          <cell r="I5650" t="str">
            <v>標準書〔Ⅰ〕-</v>
          </cell>
          <cell r="J5650">
            <v>398</v>
          </cell>
        </row>
        <row r="5651">
          <cell r="B5651">
            <v>2921990</v>
          </cell>
          <cell r="C5651" t="str">
            <v>浄化槽･[撤去Ａ]</v>
          </cell>
          <cell r="E5651" t="str">
            <v>単独処理槽･（し尿）･7人槽･(汲取清掃別途)</v>
          </cell>
          <cell r="G5651" t="str">
            <v>基</v>
          </cell>
          <cell r="H5651">
            <v>14200</v>
          </cell>
          <cell r="I5651" t="str">
            <v>標準書〔Ⅰ〕-</v>
          </cell>
          <cell r="J5651">
            <v>398</v>
          </cell>
        </row>
        <row r="5652">
          <cell r="B5652">
            <v>2922000</v>
          </cell>
          <cell r="C5652" t="str">
            <v>浄化槽･[撤去B]</v>
          </cell>
          <cell r="E5652" t="str">
            <v>単独処理槽･（し尿）･7人槽･(汲取清掃別途)</v>
          </cell>
          <cell r="G5652" t="str">
            <v>基</v>
          </cell>
          <cell r="H5652">
            <v>64100</v>
          </cell>
          <cell r="I5652" t="str">
            <v>標準書〔Ⅰ〕-</v>
          </cell>
          <cell r="J5652">
            <v>398</v>
          </cell>
        </row>
        <row r="5653">
          <cell r="B5653">
            <v>2922005</v>
          </cell>
          <cell r="C5653" t="str">
            <v>浄化槽･[撤去Ａ]</v>
          </cell>
          <cell r="E5653" t="str">
            <v>単独処理槽･（し尿）･8人槽･(汲取清掃別途)</v>
          </cell>
          <cell r="G5653" t="str">
            <v>基</v>
          </cell>
          <cell r="H5653">
            <v>15200</v>
          </cell>
          <cell r="I5653" t="str">
            <v>標準書〔Ⅰ〕-</v>
          </cell>
          <cell r="J5653">
            <v>398</v>
          </cell>
        </row>
        <row r="5654">
          <cell r="B5654">
            <v>2922006</v>
          </cell>
          <cell r="C5654" t="str">
            <v>浄化槽･[撤去Ｂ]</v>
          </cell>
          <cell r="E5654" t="str">
            <v>単独処理槽･（し尿）･8人槽･(汲取清掃別途)</v>
          </cell>
          <cell r="G5654" t="str">
            <v>基</v>
          </cell>
          <cell r="H5654">
            <v>66400</v>
          </cell>
          <cell r="I5654" t="str">
            <v>標準書〔Ⅰ〕-</v>
          </cell>
          <cell r="J5654">
            <v>398</v>
          </cell>
        </row>
        <row r="5655">
          <cell r="B5655">
            <v>2922010</v>
          </cell>
          <cell r="C5655" t="str">
            <v>浄化槽･[撤去Ａ]</v>
          </cell>
          <cell r="E5655" t="str">
            <v>単独処理槽･（し尿）･10人槽･(汲取清掃別途)</v>
          </cell>
          <cell r="G5655" t="str">
            <v>基</v>
          </cell>
          <cell r="H5655">
            <v>17900</v>
          </cell>
          <cell r="I5655" t="str">
            <v>標準書〔Ⅰ〕-</v>
          </cell>
          <cell r="J5655">
            <v>398</v>
          </cell>
        </row>
        <row r="5656">
          <cell r="B5656">
            <v>2922020</v>
          </cell>
          <cell r="C5656" t="str">
            <v>浄化槽･[撤去B]</v>
          </cell>
          <cell r="E5656" t="str">
            <v>単独処理槽･（し尿）･10人槽･(汲取清掃別途)</v>
          </cell>
          <cell r="G5656" t="str">
            <v>基</v>
          </cell>
          <cell r="H5656">
            <v>75100</v>
          </cell>
          <cell r="I5656" t="str">
            <v>標準書〔Ⅰ〕-</v>
          </cell>
          <cell r="J5656">
            <v>398</v>
          </cell>
        </row>
        <row r="5657">
          <cell r="B5657">
            <v>2922030</v>
          </cell>
          <cell r="C5657" t="str">
            <v>浄化槽･[撤去Ａ]</v>
          </cell>
          <cell r="E5657" t="str">
            <v>単独処理槽･（し尿）･16人槽･(汲取清掃別途)</v>
          </cell>
          <cell r="G5657" t="str">
            <v>基</v>
          </cell>
          <cell r="H5657">
            <v>25900</v>
          </cell>
          <cell r="I5657" t="str">
            <v>標準書〔Ⅰ〕-</v>
          </cell>
          <cell r="J5657">
            <v>398</v>
          </cell>
        </row>
        <row r="5658">
          <cell r="B5658">
            <v>2922040</v>
          </cell>
          <cell r="C5658" t="str">
            <v>浄化槽･[撤去B]</v>
          </cell>
          <cell r="E5658" t="str">
            <v>単独処理槽･（し尿）･16人槽･(汲取清掃別途)</v>
          </cell>
          <cell r="G5658" t="str">
            <v>基</v>
          </cell>
          <cell r="H5658">
            <v>93300</v>
          </cell>
          <cell r="I5658" t="str">
            <v>標準書〔Ⅰ〕-</v>
          </cell>
          <cell r="J5658">
            <v>398</v>
          </cell>
        </row>
        <row r="5659">
          <cell r="B5659">
            <v>2922045</v>
          </cell>
          <cell r="C5659" t="str">
            <v>浄化槽･[撤去Ａ]</v>
          </cell>
          <cell r="E5659" t="str">
            <v>単独処理槽･（し尿）･21人槽･(汲取清掃別途)</v>
          </cell>
          <cell r="G5659" t="str">
            <v>基</v>
          </cell>
          <cell r="H5659">
            <v>31400</v>
          </cell>
          <cell r="I5659" t="str">
            <v>標準書〔Ⅰ〕-</v>
          </cell>
          <cell r="J5659">
            <v>398</v>
          </cell>
        </row>
        <row r="5660">
          <cell r="B5660">
            <v>2922046</v>
          </cell>
          <cell r="C5660" t="str">
            <v>浄化槽･[撤去Ｂ]</v>
          </cell>
          <cell r="E5660" t="str">
            <v>単独処理槽･（し尿）･21人槽･(汲取清掃別途)</v>
          </cell>
          <cell r="G5660" t="str">
            <v>基</v>
          </cell>
          <cell r="H5660">
            <v>111700</v>
          </cell>
          <cell r="I5660" t="str">
            <v>標準書〔Ⅰ〕-</v>
          </cell>
          <cell r="J5660">
            <v>398</v>
          </cell>
        </row>
        <row r="5661">
          <cell r="B5661">
            <v>2922050</v>
          </cell>
          <cell r="C5661" t="str">
            <v>浄化槽･[撤去Ａ]</v>
          </cell>
          <cell r="E5661" t="str">
            <v>単独処理槽･（し尿）･25人槽･(汲取清掃別途)</v>
          </cell>
          <cell r="G5661" t="str">
            <v>基</v>
          </cell>
          <cell r="H5661">
            <v>37300</v>
          </cell>
          <cell r="I5661" t="str">
            <v>標準書〔Ⅰ〕-</v>
          </cell>
          <cell r="J5661">
            <v>398</v>
          </cell>
        </row>
        <row r="5662">
          <cell r="B5662">
            <v>2922060</v>
          </cell>
          <cell r="C5662" t="str">
            <v>浄化槽･[撤去B]</v>
          </cell>
          <cell r="E5662" t="str">
            <v>単独処理槽･（し尿）･25人槽･(汲取清掃別途)</v>
          </cell>
          <cell r="G5662" t="str">
            <v>基</v>
          </cell>
          <cell r="H5662">
            <v>119200</v>
          </cell>
          <cell r="I5662" t="str">
            <v>標準書〔Ⅰ〕-</v>
          </cell>
          <cell r="J5662">
            <v>398</v>
          </cell>
        </row>
        <row r="5663">
          <cell r="B5663">
            <v>2922070</v>
          </cell>
          <cell r="C5663" t="str">
            <v>浄化槽･[撤去Ａ]</v>
          </cell>
          <cell r="E5663" t="str">
            <v>単独処理槽･（し尿）･30人槽･(汲取清掃別途)</v>
          </cell>
          <cell r="G5663" t="str">
            <v>基</v>
          </cell>
          <cell r="H5663">
            <v>43500</v>
          </cell>
          <cell r="I5663" t="str">
            <v>標準書〔Ⅰ〕-</v>
          </cell>
          <cell r="J5663">
            <v>398</v>
          </cell>
        </row>
        <row r="5664">
          <cell r="B5664">
            <v>2922080</v>
          </cell>
          <cell r="C5664" t="str">
            <v>浄化槽･[撤去Ｂ]</v>
          </cell>
          <cell r="E5664" t="str">
            <v>単独処理槽･（し尿）･30人槽･(汲取清掃別途)</v>
          </cell>
          <cell r="G5664" t="str">
            <v>基</v>
          </cell>
          <cell r="H5664">
            <v>141600</v>
          </cell>
          <cell r="I5664" t="str">
            <v>標準書〔Ⅰ〕-</v>
          </cell>
          <cell r="J5664">
            <v>398</v>
          </cell>
        </row>
        <row r="5665">
          <cell r="B5665">
            <v>2922090</v>
          </cell>
          <cell r="C5665" t="str">
            <v>浄化槽･[撤去Ａ]</v>
          </cell>
          <cell r="E5665" t="str">
            <v>単独処理槽･（し尿）･35人槽･(汲取清掃別途)</v>
          </cell>
          <cell r="G5665" t="str">
            <v>基</v>
          </cell>
          <cell r="H5665">
            <v>51800</v>
          </cell>
          <cell r="I5665" t="str">
            <v>標準書〔Ⅰ〕-</v>
          </cell>
          <cell r="J5665">
            <v>398</v>
          </cell>
        </row>
        <row r="5666">
          <cell r="B5666">
            <v>2922100</v>
          </cell>
          <cell r="C5666" t="str">
            <v>浄化槽･[撤去Ｂ]</v>
          </cell>
          <cell r="E5666" t="str">
            <v>単独処理槽･（し尿）･35人槽･(汲取清掃別途)</v>
          </cell>
          <cell r="G5666" t="str">
            <v>基</v>
          </cell>
          <cell r="H5666">
            <v>149000</v>
          </cell>
          <cell r="I5666" t="str">
            <v>標準書〔Ⅰ〕-</v>
          </cell>
          <cell r="J5666">
            <v>398</v>
          </cell>
        </row>
        <row r="5667">
          <cell r="B5667">
            <v>2922110</v>
          </cell>
          <cell r="C5667" t="str">
            <v>浄化槽･[撤去Ａ]</v>
          </cell>
          <cell r="E5667" t="str">
            <v>単独処理槽･（し尿）･40人槽･(汲取清掃別途)</v>
          </cell>
          <cell r="G5667" t="str">
            <v>基</v>
          </cell>
          <cell r="H5667">
            <v>56600</v>
          </cell>
          <cell r="I5667" t="str">
            <v>標準書〔Ⅰ〕-</v>
          </cell>
          <cell r="J5667">
            <v>398</v>
          </cell>
        </row>
        <row r="5668">
          <cell r="B5668">
            <v>2922120</v>
          </cell>
          <cell r="C5668" t="str">
            <v>浄化槽･[撤去Ｂ]</v>
          </cell>
          <cell r="E5668" t="str">
            <v>単独処理槽･（し尿）･40人槽･(汲取清掃別途)</v>
          </cell>
          <cell r="G5668" t="str">
            <v>基</v>
          </cell>
          <cell r="H5668">
            <v>164100</v>
          </cell>
          <cell r="I5668" t="str">
            <v>標準書〔Ⅰ〕-</v>
          </cell>
          <cell r="J5668">
            <v>398</v>
          </cell>
        </row>
        <row r="5669">
          <cell r="B5669">
            <v>2922130</v>
          </cell>
          <cell r="C5669" t="str">
            <v>浄化槽･[撤去Ａ]</v>
          </cell>
          <cell r="E5669" t="str">
            <v>単独処理槽･（し尿）･45人槽･(汲取清掃別途)</v>
          </cell>
          <cell r="G5669" t="str">
            <v>基</v>
          </cell>
          <cell r="H5669">
            <v>63300</v>
          </cell>
          <cell r="I5669" t="str">
            <v>標準書〔Ⅰ〕-</v>
          </cell>
          <cell r="J5669">
            <v>398</v>
          </cell>
        </row>
        <row r="5670">
          <cell r="B5670">
            <v>2922140</v>
          </cell>
          <cell r="C5670" t="str">
            <v>浄化槽･[撤去Ｂ]</v>
          </cell>
          <cell r="E5670" t="str">
            <v>単独処理槽･（し尿）･45人槽･(汲取清掃別途)</v>
          </cell>
          <cell r="G5670" t="str">
            <v>基</v>
          </cell>
          <cell r="H5670">
            <v>174400</v>
          </cell>
          <cell r="I5670" t="str">
            <v>標準書〔Ⅰ〕-</v>
          </cell>
          <cell r="J5670">
            <v>398</v>
          </cell>
        </row>
        <row r="5671">
          <cell r="B5671">
            <v>2922150</v>
          </cell>
          <cell r="C5671" t="str">
            <v>浄化槽･[撤去Ａ]</v>
          </cell>
          <cell r="E5671" t="str">
            <v>単独処理槽･（し尿）･50人槽･(汲取清掃別途)</v>
          </cell>
          <cell r="G5671" t="str">
            <v>基</v>
          </cell>
          <cell r="H5671">
            <v>67200</v>
          </cell>
          <cell r="I5671" t="str">
            <v>標準書〔Ⅰ〕-</v>
          </cell>
          <cell r="J5671">
            <v>398</v>
          </cell>
        </row>
        <row r="5672">
          <cell r="B5672">
            <v>2922160</v>
          </cell>
          <cell r="C5672" t="str">
            <v>浄化槽･[撤去Ｂ]</v>
          </cell>
          <cell r="E5672" t="str">
            <v>単独処理槽･（し尿）･50人槽･(汲取清掃別途)</v>
          </cell>
          <cell r="G5672" t="str">
            <v>基</v>
          </cell>
          <cell r="H5672">
            <v>186900</v>
          </cell>
          <cell r="I5672" t="str">
            <v>標準書〔Ⅰ〕-</v>
          </cell>
          <cell r="J5672">
            <v>398</v>
          </cell>
        </row>
        <row r="5673">
          <cell r="B5673">
            <v>2930010</v>
          </cell>
          <cell r="C5673" t="str">
            <v>運搬費</v>
          </cell>
          <cell r="D5673" t="str">
            <v>2ｔ車</v>
          </cell>
          <cell r="E5673" t="str">
            <v>2t車･運搬距離(片道)5km</v>
          </cell>
          <cell r="G5673" t="str">
            <v>台</v>
          </cell>
          <cell r="H5673">
            <v>4730</v>
          </cell>
          <cell r="I5673" t="str">
            <v>標準書〔Ⅰ〕-</v>
          </cell>
          <cell r="J5673">
            <v>399</v>
          </cell>
        </row>
        <row r="5674">
          <cell r="B5674">
            <v>2930020</v>
          </cell>
          <cell r="C5674" t="str">
            <v>運搬費</v>
          </cell>
          <cell r="D5674" t="str">
            <v>2ｔ車</v>
          </cell>
          <cell r="E5674" t="str">
            <v>2t車･運搬距離(片道)10km</v>
          </cell>
          <cell r="G5674" t="str">
            <v>台</v>
          </cell>
          <cell r="H5674">
            <v>7100</v>
          </cell>
          <cell r="I5674" t="str">
            <v>標準書〔Ⅰ〕-</v>
          </cell>
          <cell r="J5674">
            <v>399</v>
          </cell>
        </row>
        <row r="5675">
          <cell r="B5675">
            <v>2930030</v>
          </cell>
          <cell r="C5675" t="str">
            <v>運搬費</v>
          </cell>
          <cell r="D5675" t="str">
            <v>2ｔ車</v>
          </cell>
          <cell r="E5675" t="str">
            <v>2t車･運搬距離(片道)20km</v>
          </cell>
          <cell r="G5675" t="str">
            <v>台</v>
          </cell>
          <cell r="H5675">
            <v>10900</v>
          </cell>
          <cell r="I5675" t="str">
            <v>標準書〔Ⅰ〕-</v>
          </cell>
          <cell r="J5675">
            <v>399</v>
          </cell>
        </row>
        <row r="5676">
          <cell r="B5676">
            <v>2930040</v>
          </cell>
          <cell r="C5676" t="str">
            <v>運搬費</v>
          </cell>
          <cell r="D5676" t="str">
            <v>2ｔ車</v>
          </cell>
          <cell r="E5676" t="str">
            <v>2t車･運搬距離(片道)30km</v>
          </cell>
          <cell r="G5676" t="str">
            <v>台</v>
          </cell>
          <cell r="H5676">
            <v>13600</v>
          </cell>
          <cell r="I5676" t="str">
            <v>標準書〔Ⅰ〕-</v>
          </cell>
          <cell r="J5676">
            <v>399</v>
          </cell>
        </row>
        <row r="5677">
          <cell r="B5677">
            <v>2930050</v>
          </cell>
          <cell r="C5677" t="str">
            <v>運搬費</v>
          </cell>
          <cell r="D5677" t="str">
            <v>2ｔ車</v>
          </cell>
          <cell r="E5677" t="str">
            <v>2t車･運搬距離(片道)40km</v>
          </cell>
          <cell r="G5677" t="str">
            <v>台</v>
          </cell>
          <cell r="H5677">
            <v>16200</v>
          </cell>
          <cell r="I5677" t="str">
            <v>標準書〔Ⅰ〕-</v>
          </cell>
          <cell r="J5677">
            <v>399</v>
          </cell>
        </row>
        <row r="5678">
          <cell r="B5678">
            <v>2930060</v>
          </cell>
          <cell r="C5678" t="str">
            <v>運搬費</v>
          </cell>
          <cell r="D5678" t="str">
            <v>2ｔ車</v>
          </cell>
          <cell r="E5678" t="str">
            <v>2t車･運搬距離(片道)50km</v>
          </cell>
          <cell r="G5678" t="str">
            <v>台</v>
          </cell>
          <cell r="H5678">
            <v>18300</v>
          </cell>
          <cell r="I5678" t="str">
            <v>標準書〔Ⅰ〕-</v>
          </cell>
          <cell r="J5678">
            <v>399</v>
          </cell>
        </row>
        <row r="5679">
          <cell r="B5679">
            <v>2930070</v>
          </cell>
          <cell r="C5679" t="str">
            <v>運搬費</v>
          </cell>
          <cell r="D5679" t="str">
            <v>2ｔ車</v>
          </cell>
          <cell r="E5679" t="str">
            <v>2t車･運搬距離(片道)60km</v>
          </cell>
          <cell r="G5679" t="str">
            <v>台</v>
          </cell>
          <cell r="H5679">
            <v>20400</v>
          </cell>
          <cell r="I5679" t="str">
            <v>標準書〔Ⅰ〕-</v>
          </cell>
          <cell r="J5679">
            <v>399</v>
          </cell>
        </row>
        <row r="5680">
          <cell r="B5680">
            <v>2930080</v>
          </cell>
          <cell r="C5680" t="str">
            <v>運搬費</v>
          </cell>
          <cell r="D5680" t="str">
            <v>2ｔ車</v>
          </cell>
          <cell r="E5680" t="str">
            <v>2t車･運搬距離(片道)70km</v>
          </cell>
          <cell r="G5680" t="str">
            <v>台</v>
          </cell>
          <cell r="H5680">
            <v>22400</v>
          </cell>
          <cell r="I5680" t="str">
            <v>標準書〔Ⅰ〕-</v>
          </cell>
          <cell r="J5680">
            <v>399</v>
          </cell>
        </row>
        <row r="5681">
          <cell r="B5681">
            <v>2930090</v>
          </cell>
          <cell r="C5681" t="str">
            <v>運搬費</v>
          </cell>
          <cell r="D5681" t="str">
            <v>2ｔ車</v>
          </cell>
          <cell r="E5681" t="str">
            <v>2t車･運搬距離(片道)80km</v>
          </cell>
          <cell r="G5681" t="str">
            <v>台</v>
          </cell>
          <cell r="H5681">
            <v>24200</v>
          </cell>
          <cell r="I5681" t="str">
            <v>標準書〔Ⅰ〕-</v>
          </cell>
          <cell r="J5681">
            <v>399</v>
          </cell>
        </row>
        <row r="5682">
          <cell r="B5682">
            <v>2930100</v>
          </cell>
          <cell r="C5682" t="str">
            <v>運搬費</v>
          </cell>
          <cell r="D5682" t="str">
            <v>2ｔ車</v>
          </cell>
          <cell r="E5682" t="str">
            <v>2t車･運搬距離(片道)90km</v>
          </cell>
          <cell r="G5682" t="str">
            <v>台</v>
          </cell>
          <cell r="H5682">
            <v>26000</v>
          </cell>
          <cell r="I5682" t="str">
            <v>標準書〔Ⅰ〕-</v>
          </cell>
          <cell r="J5682">
            <v>399</v>
          </cell>
        </row>
        <row r="5683">
          <cell r="B5683">
            <v>2930110</v>
          </cell>
          <cell r="C5683" t="str">
            <v>運搬費</v>
          </cell>
          <cell r="D5683" t="str">
            <v>2ｔ車</v>
          </cell>
          <cell r="E5683" t="str">
            <v>2t車･運搬距離(片道)100km</v>
          </cell>
          <cell r="G5683" t="str">
            <v>台</v>
          </cell>
          <cell r="H5683">
            <v>27500</v>
          </cell>
          <cell r="I5683" t="str">
            <v>標準書〔Ⅰ〕-</v>
          </cell>
          <cell r="J5683">
            <v>399</v>
          </cell>
        </row>
        <row r="5684">
          <cell r="B5684">
            <v>2930120</v>
          </cell>
          <cell r="C5684" t="str">
            <v>運搬費</v>
          </cell>
          <cell r="D5684" t="str">
            <v>2ｔ車</v>
          </cell>
          <cell r="E5684" t="str">
            <v>2t車･運搬距離(片道)110km</v>
          </cell>
          <cell r="G5684" t="str">
            <v>台</v>
          </cell>
          <cell r="H5684">
            <v>29300</v>
          </cell>
          <cell r="I5684" t="str">
            <v>標準書〔Ⅰ〕-</v>
          </cell>
          <cell r="J5684">
            <v>399</v>
          </cell>
        </row>
        <row r="5685">
          <cell r="B5685">
            <v>2930130</v>
          </cell>
          <cell r="C5685" t="str">
            <v>運搬費</v>
          </cell>
          <cell r="D5685" t="str">
            <v>2ｔ車</v>
          </cell>
          <cell r="E5685" t="str">
            <v>2t車･運搬距離(片道)120km</v>
          </cell>
          <cell r="G5685" t="str">
            <v>台</v>
          </cell>
          <cell r="H5685">
            <v>30700</v>
          </cell>
          <cell r="I5685" t="str">
            <v>標準書〔Ⅰ〕-</v>
          </cell>
          <cell r="J5685">
            <v>399</v>
          </cell>
        </row>
        <row r="5686">
          <cell r="B5686">
            <v>2930140</v>
          </cell>
          <cell r="C5686" t="str">
            <v>運搬費</v>
          </cell>
          <cell r="D5686" t="str">
            <v>2ｔ車</v>
          </cell>
          <cell r="E5686" t="str">
            <v>2t車･運搬距離(片道)130km</v>
          </cell>
          <cell r="G5686" t="str">
            <v>台</v>
          </cell>
          <cell r="H5686">
            <v>32500</v>
          </cell>
          <cell r="I5686" t="str">
            <v>標準書〔Ⅰ〕-</v>
          </cell>
          <cell r="J5686">
            <v>399</v>
          </cell>
        </row>
        <row r="5687">
          <cell r="B5687">
            <v>2930150</v>
          </cell>
          <cell r="C5687" t="str">
            <v>運搬費</v>
          </cell>
          <cell r="D5687" t="str">
            <v>2ｔ車</v>
          </cell>
          <cell r="E5687" t="str">
            <v>2t車･運搬距離(片道)140km</v>
          </cell>
          <cell r="G5687" t="str">
            <v>台</v>
          </cell>
          <cell r="H5687">
            <v>34000</v>
          </cell>
          <cell r="I5687" t="str">
            <v>標準書〔Ⅰ〕-</v>
          </cell>
          <cell r="J5687">
            <v>399</v>
          </cell>
        </row>
        <row r="5688">
          <cell r="B5688">
            <v>2930160</v>
          </cell>
          <cell r="C5688" t="str">
            <v>運搬費</v>
          </cell>
          <cell r="D5688" t="str">
            <v>2ｔ車</v>
          </cell>
          <cell r="E5688" t="str">
            <v>2t車･運搬距離(片道)150km</v>
          </cell>
          <cell r="G5688" t="str">
            <v>台</v>
          </cell>
          <cell r="H5688">
            <v>35500</v>
          </cell>
          <cell r="I5688" t="str">
            <v>標準書〔Ⅰ〕-</v>
          </cell>
          <cell r="J5688">
            <v>399</v>
          </cell>
        </row>
        <row r="5689">
          <cell r="B5689">
            <v>2930170</v>
          </cell>
          <cell r="C5689" t="str">
            <v>運搬費</v>
          </cell>
          <cell r="D5689" t="str">
            <v>4ｔ車</v>
          </cell>
          <cell r="E5689" t="str">
            <v>4t車･運搬距離(片道)5km</v>
          </cell>
          <cell r="G5689" t="str">
            <v>台</v>
          </cell>
          <cell r="H5689">
            <v>5070</v>
          </cell>
          <cell r="I5689" t="str">
            <v>標準書〔Ⅰ〕-</v>
          </cell>
          <cell r="J5689">
            <v>399</v>
          </cell>
        </row>
        <row r="5690">
          <cell r="B5690">
            <v>2930180</v>
          </cell>
          <cell r="C5690" t="str">
            <v>運搬費</v>
          </cell>
          <cell r="D5690" t="str">
            <v>4ｔ車</v>
          </cell>
          <cell r="E5690" t="str">
            <v>4t車･運搬距離(片道)10km</v>
          </cell>
          <cell r="G5690" t="str">
            <v>台</v>
          </cell>
          <cell r="H5690">
            <v>7770</v>
          </cell>
          <cell r="I5690" t="str">
            <v>標準書〔Ⅰ〕-</v>
          </cell>
          <cell r="J5690">
            <v>399</v>
          </cell>
        </row>
        <row r="5691">
          <cell r="B5691">
            <v>2930190</v>
          </cell>
          <cell r="C5691" t="str">
            <v>運搬費</v>
          </cell>
          <cell r="D5691" t="str">
            <v>4ｔ車</v>
          </cell>
          <cell r="E5691" t="str">
            <v>4t車･運搬距離(片道)20km</v>
          </cell>
          <cell r="G5691" t="str">
            <v>台</v>
          </cell>
          <cell r="H5691">
            <v>11800</v>
          </cell>
          <cell r="I5691" t="str">
            <v>標準書〔Ⅰ〕-</v>
          </cell>
          <cell r="J5691">
            <v>399</v>
          </cell>
        </row>
        <row r="5692">
          <cell r="B5692">
            <v>2930200</v>
          </cell>
          <cell r="C5692" t="str">
            <v>運搬費</v>
          </cell>
          <cell r="D5692" t="str">
            <v>4ｔ車</v>
          </cell>
          <cell r="E5692" t="str">
            <v>4t車･運搬距離(片道)30km</v>
          </cell>
          <cell r="G5692" t="str">
            <v>台</v>
          </cell>
          <cell r="H5692">
            <v>15200</v>
          </cell>
          <cell r="I5692" t="str">
            <v>標準書〔Ⅰ〕-</v>
          </cell>
          <cell r="J5692">
            <v>399</v>
          </cell>
        </row>
        <row r="5693">
          <cell r="B5693">
            <v>2930210</v>
          </cell>
          <cell r="C5693" t="str">
            <v>運搬費</v>
          </cell>
          <cell r="D5693" t="str">
            <v>4ｔ車</v>
          </cell>
          <cell r="E5693" t="str">
            <v>4t車･運搬距離(片道)40km</v>
          </cell>
          <cell r="G5693" t="str">
            <v>台</v>
          </cell>
          <cell r="H5693">
            <v>17900</v>
          </cell>
          <cell r="I5693" t="str">
            <v>標準書〔Ⅰ〕-</v>
          </cell>
          <cell r="J5693">
            <v>399</v>
          </cell>
        </row>
        <row r="5694">
          <cell r="B5694">
            <v>2930220</v>
          </cell>
          <cell r="C5694" t="str">
            <v>運搬費</v>
          </cell>
          <cell r="D5694" t="str">
            <v>4ｔ車</v>
          </cell>
          <cell r="E5694" t="str">
            <v>4t車･運搬距離(片道)50km</v>
          </cell>
          <cell r="G5694" t="str">
            <v>台</v>
          </cell>
          <cell r="H5694">
            <v>20600</v>
          </cell>
          <cell r="I5694" t="str">
            <v>標準書〔Ⅰ〕-</v>
          </cell>
          <cell r="J5694">
            <v>399</v>
          </cell>
        </row>
        <row r="5695">
          <cell r="B5695">
            <v>2930230</v>
          </cell>
          <cell r="C5695" t="str">
            <v>運搬費</v>
          </cell>
          <cell r="D5695" t="str">
            <v>4ｔ車</v>
          </cell>
          <cell r="E5695" t="str">
            <v>4t車･運搬距離(片道)60km</v>
          </cell>
          <cell r="G5695" t="str">
            <v>台</v>
          </cell>
          <cell r="H5695">
            <v>22900</v>
          </cell>
          <cell r="I5695" t="str">
            <v>標準書〔Ⅰ〕-</v>
          </cell>
          <cell r="J5695">
            <v>399</v>
          </cell>
        </row>
        <row r="5696">
          <cell r="B5696">
            <v>2930240</v>
          </cell>
          <cell r="C5696" t="str">
            <v>運搬費</v>
          </cell>
          <cell r="D5696" t="str">
            <v>4ｔ車</v>
          </cell>
          <cell r="E5696" t="str">
            <v>4t車･運搬距離(片道)70km</v>
          </cell>
          <cell r="G5696" t="str">
            <v>台</v>
          </cell>
          <cell r="H5696">
            <v>25300</v>
          </cell>
          <cell r="I5696" t="str">
            <v>標準書〔Ⅰ〕-</v>
          </cell>
          <cell r="J5696">
            <v>399</v>
          </cell>
        </row>
        <row r="5697">
          <cell r="B5697">
            <v>2930250</v>
          </cell>
          <cell r="C5697" t="str">
            <v>運搬費</v>
          </cell>
          <cell r="D5697" t="str">
            <v>4ｔ車</v>
          </cell>
          <cell r="E5697" t="str">
            <v>4t車･運搬距離(片道)80km</v>
          </cell>
          <cell r="G5697" t="str">
            <v>台</v>
          </cell>
          <cell r="H5697">
            <v>27300</v>
          </cell>
          <cell r="I5697" t="str">
            <v>標準書〔Ⅰ〕-</v>
          </cell>
          <cell r="J5697">
            <v>399</v>
          </cell>
        </row>
        <row r="5698">
          <cell r="B5698">
            <v>2930260</v>
          </cell>
          <cell r="C5698" t="str">
            <v>運搬費</v>
          </cell>
          <cell r="D5698" t="str">
            <v>4ｔ車</v>
          </cell>
          <cell r="E5698" t="str">
            <v>4t車･運搬距離(片道)90km</v>
          </cell>
          <cell r="G5698" t="str">
            <v>台</v>
          </cell>
          <cell r="H5698">
            <v>29700</v>
          </cell>
          <cell r="I5698" t="str">
            <v>標準書〔Ⅰ〕-</v>
          </cell>
          <cell r="J5698">
            <v>399</v>
          </cell>
        </row>
        <row r="5699">
          <cell r="B5699">
            <v>2930270</v>
          </cell>
          <cell r="C5699" t="str">
            <v>運搬費</v>
          </cell>
          <cell r="D5699" t="str">
            <v>4ｔ車</v>
          </cell>
          <cell r="E5699" t="str">
            <v>4t車･運搬距離(片道)100km</v>
          </cell>
          <cell r="G5699" t="str">
            <v>台</v>
          </cell>
          <cell r="H5699">
            <v>31400</v>
          </cell>
          <cell r="I5699" t="str">
            <v>標準書〔Ⅰ〕-</v>
          </cell>
          <cell r="J5699">
            <v>399</v>
          </cell>
        </row>
        <row r="5700">
          <cell r="B5700">
            <v>2930280</v>
          </cell>
          <cell r="C5700" t="str">
            <v>運搬費</v>
          </cell>
          <cell r="D5700" t="str">
            <v>4ｔ車</v>
          </cell>
          <cell r="E5700" t="str">
            <v>4t車･運搬距離(片道)110km</v>
          </cell>
          <cell r="G5700" t="str">
            <v>台</v>
          </cell>
          <cell r="H5700">
            <v>33400</v>
          </cell>
          <cell r="I5700" t="str">
            <v>標準書〔Ⅰ〕-</v>
          </cell>
          <cell r="J5700">
            <v>399</v>
          </cell>
        </row>
        <row r="5701">
          <cell r="B5701">
            <v>2930290</v>
          </cell>
          <cell r="C5701" t="str">
            <v>運搬費</v>
          </cell>
          <cell r="D5701" t="str">
            <v>4ｔ車</v>
          </cell>
          <cell r="E5701" t="str">
            <v>4t車･運搬距離(片道)120km</v>
          </cell>
          <cell r="G5701" t="str">
            <v>台</v>
          </cell>
          <cell r="H5701">
            <v>35100</v>
          </cell>
          <cell r="I5701" t="str">
            <v>標準書〔Ⅰ〕-</v>
          </cell>
          <cell r="J5701">
            <v>399</v>
          </cell>
        </row>
        <row r="5702">
          <cell r="B5702">
            <v>2930300</v>
          </cell>
          <cell r="C5702" t="str">
            <v>運搬費</v>
          </cell>
          <cell r="D5702" t="str">
            <v>4ｔ車</v>
          </cell>
          <cell r="E5702" t="str">
            <v>4t車･運搬距離(片道)130km</v>
          </cell>
          <cell r="G5702" t="str">
            <v>台</v>
          </cell>
          <cell r="H5702">
            <v>37100</v>
          </cell>
          <cell r="I5702" t="str">
            <v>標準書〔Ⅰ〕-</v>
          </cell>
          <cell r="J5702">
            <v>399</v>
          </cell>
        </row>
        <row r="5703">
          <cell r="B5703">
            <v>2930310</v>
          </cell>
          <cell r="C5703" t="str">
            <v>運搬費</v>
          </cell>
          <cell r="D5703" t="str">
            <v>4ｔ車</v>
          </cell>
          <cell r="E5703" t="str">
            <v>4t車･運搬距離(片道)140km</v>
          </cell>
          <cell r="G5703" t="str">
            <v>台</v>
          </cell>
          <cell r="H5703">
            <v>38800</v>
          </cell>
          <cell r="I5703" t="str">
            <v>標準書〔Ⅰ〕-</v>
          </cell>
          <cell r="J5703">
            <v>399</v>
          </cell>
        </row>
        <row r="5704">
          <cell r="B5704">
            <v>2930320</v>
          </cell>
          <cell r="C5704" t="str">
            <v>運搬費</v>
          </cell>
          <cell r="D5704" t="str">
            <v>4ｔ車</v>
          </cell>
          <cell r="E5704" t="str">
            <v>4t車･運搬距離(片道)150km</v>
          </cell>
          <cell r="G5704" t="str">
            <v>台</v>
          </cell>
          <cell r="H5704">
            <v>40500</v>
          </cell>
          <cell r="I5704" t="str">
            <v>標準書〔Ⅰ〕-</v>
          </cell>
          <cell r="J5704">
            <v>399</v>
          </cell>
        </row>
        <row r="5705">
          <cell r="B5705">
            <v>2930330</v>
          </cell>
          <cell r="C5705" t="str">
            <v>運搬費</v>
          </cell>
          <cell r="D5705" t="str">
            <v>8ｔ車</v>
          </cell>
          <cell r="E5705" t="str">
            <v>8t車･運搬距離(片道)5km</v>
          </cell>
          <cell r="G5705" t="str">
            <v>台</v>
          </cell>
          <cell r="H5705">
            <v>5240</v>
          </cell>
          <cell r="I5705" t="str">
            <v>標準書〔Ⅰ〕-</v>
          </cell>
          <cell r="J5705">
            <v>399</v>
          </cell>
        </row>
        <row r="5706">
          <cell r="B5706">
            <v>2930340</v>
          </cell>
          <cell r="C5706" t="str">
            <v>運搬費</v>
          </cell>
          <cell r="D5706" t="str">
            <v>8ｔ車</v>
          </cell>
          <cell r="E5706" t="str">
            <v>8t車･運搬距離(片道)10km</v>
          </cell>
          <cell r="G5706" t="str">
            <v>台</v>
          </cell>
          <cell r="H5706">
            <v>8740</v>
          </cell>
          <cell r="I5706" t="str">
            <v>標準書〔Ⅰ〕-</v>
          </cell>
          <cell r="J5706">
            <v>399</v>
          </cell>
        </row>
        <row r="5707">
          <cell r="B5707">
            <v>2930350</v>
          </cell>
          <cell r="C5707" t="str">
            <v>運搬費</v>
          </cell>
          <cell r="D5707" t="str">
            <v>8ｔ車</v>
          </cell>
          <cell r="E5707" t="str">
            <v>8t車･運搬距離(片道)20km</v>
          </cell>
          <cell r="G5707" t="str">
            <v>台</v>
          </cell>
          <cell r="H5707">
            <v>13100</v>
          </cell>
          <cell r="I5707" t="str">
            <v>標準書〔Ⅰ〕-</v>
          </cell>
          <cell r="J5707">
            <v>399</v>
          </cell>
        </row>
        <row r="5708">
          <cell r="B5708">
            <v>2930360</v>
          </cell>
          <cell r="C5708" t="str">
            <v>運搬費</v>
          </cell>
          <cell r="D5708" t="str">
            <v>8ｔ車</v>
          </cell>
          <cell r="E5708" t="str">
            <v>8t車･運搬距離(片道)30km</v>
          </cell>
          <cell r="G5708" t="str">
            <v>台</v>
          </cell>
          <cell r="H5708">
            <v>17400</v>
          </cell>
          <cell r="I5708" t="str">
            <v>標準書〔Ⅰ〕-</v>
          </cell>
          <cell r="J5708">
            <v>399</v>
          </cell>
        </row>
        <row r="5709">
          <cell r="B5709">
            <v>2930370</v>
          </cell>
          <cell r="C5709" t="str">
            <v>運搬費</v>
          </cell>
          <cell r="D5709" t="str">
            <v>8ｔ車</v>
          </cell>
          <cell r="E5709" t="str">
            <v>8t車･運搬距離(片道)40km</v>
          </cell>
          <cell r="G5709" t="str">
            <v>台</v>
          </cell>
          <cell r="H5709">
            <v>20900</v>
          </cell>
          <cell r="I5709" t="str">
            <v>標準書〔Ⅰ〕-</v>
          </cell>
          <cell r="J5709">
            <v>399</v>
          </cell>
        </row>
        <row r="5710">
          <cell r="B5710">
            <v>2930380</v>
          </cell>
          <cell r="C5710" t="str">
            <v>運搬費</v>
          </cell>
          <cell r="D5710" t="str">
            <v>8ｔ車</v>
          </cell>
          <cell r="E5710" t="str">
            <v>8t車･運搬距離(片道)50km</v>
          </cell>
          <cell r="G5710" t="str">
            <v>台</v>
          </cell>
          <cell r="H5710">
            <v>24400</v>
          </cell>
          <cell r="I5710" t="str">
            <v>標準書〔Ⅰ〕-</v>
          </cell>
          <cell r="J5710">
            <v>399</v>
          </cell>
        </row>
        <row r="5711">
          <cell r="B5711">
            <v>2930390</v>
          </cell>
          <cell r="C5711" t="str">
            <v>運搬費</v>
          </cell>
          <cell r="D5711" t="str">
            <v>8ｔ車</v>
          </cell>
          <cell r="E5711" t="str">
            <v>8t車･運搬距離(片道)60km</v>
          </cell>
          <cell r="G5711" t="str">
            <v>台</v>
          </cell>
          <cell r="H5711">
            <v>27000</v>
          </cell>
          <cell r="I5711" t="str">
            <v>標準書〔Ⅰ〕-</v>
          </cell>
          <cell r="J5711">
            <v>399</v>
          </cell>
        </row>
        <row r="5712">
          <cell r="B5712">
            <v>2930400</v>
          </cell>
          <cell r="C5712" t="str">
            <v>運搬費</v>
          </cell>
          <cell r="D5712" t="str">
            <v>8ｔ車</v>
          </cell>
          <cell r="E5712" t="str">
            <v>8t車･運搬距離(片道)70km</v>
          </cell>
          <cell r="G5712" t="str">
            <v>台</v>
          </cell>
          <cell r="H5712">
            <v>30100</v>
          </cell>
          <cell r="I5712" t="str">
            <v>標準書〔Ⅰ〕-</v>
          </cell>
          <cell r="J5712">
            <v>399</v>
          </cell>
        </row>
        <row r="5713">
          <cell r="B5713">
            <v>2930410</v>
          </cell>
          <cell r="C5713" t="str">
            <v>運搬費</v>
          </cell>
          <cell r="D5713" t="str">
            <v>8ｔ車</v>
          </cell>
          <cell r="E5713" t="str">
            <v>8t車･運搬距離(片道)80km</v>
          </cell>
          <cell r="G5713" t="str">
            <v>台</v>
          </cell>
          <cell r="H5713">
            <v>32700</v>
          </cell>
          <cell r="I5713" t="str">
            <v>標準書〔Ⅰ〕-</v>
          </cell>
          <cell r="J5713">
            <v>399</v>
          </cell>
        </row>
        <row r="5714">
          <cell r="B5714">
            <v>2930420</v>
          </cell>
          <cell r="C5714" t="str">
            <v>運搬費</v>
          </cell>
          <cell r="D5714" t="str">
            <v>8ｔ車</v>
          </cell>
          <cell r="E5714" t="str">
            <v>8t車･運搬距離(片道)90km</v>
          </cell>
          <cell r="G5714" t="str">
            <v>台</v>
          </cell>
          <cell r="H5714">
            <v>35300</v>
          </cell>
          <cell r="I5714" t="str">
            <v>標準書〔Ⅰ〕-</v>
          </cell>
          <cell r="J5714">
            <v>399</v>
          </cell>
        </row>
        <row r="5715">
          <cell r="B5715">
            <v>2930430</v>
          </cell>
          <cell r="C5715" t="str">
            <v>運搬費</v>
          </cell>
          <cell r="D5715" t="str">
            <v>8ｔ車</v>
          </cell>
          <cell r="E5715" t="str">
            <v>8t車･運搬距離(片道)100km</v>
          </cell>
          <cell r="G5715" t="str">
            <v>台</v>
          </cell>
          <cell r="H5715">
            <v>38000</v>
          </cell>
          <cell r="I5715" t="str">
            <v>標準書〔Ⅰ〕-</v>
          </cell>
          <cell r="J5715">
            <v>399</v>
          </cell>
        </row>
        <row r="5716">
          <cell r="B5716">
            <v>2930440</v>
          </cell>
          <cell r="C5716" t="str">
            <v>運搬費</v>
          </cell>
          <cell r="D5716" t="str">
            <v>8ｔ車</v>
          </cell>
          <cell r="E5716" t="str">
            <v>8t車･運搬距離(片道)110km</v>
          </cell>
          <cell r="G5716" t="str">
            <v>台</v>
          </cell>
          <cell r="H5716">
            <v>40600</v>
          </cell>
          <cell r="I5716" t="str">
            <v>標準書〔Ⅰ〕-</v>
          </cell>
          <cell r="J5716">
            <v>399</v>
          </cell>
        </row>
        <row r="5717">
          <cell r="B5717">
            <v>2930450</v>
          </cell>
          <cell r="C5717" t="str">
            <v>運搬費</v>
          </cell>
          <cell r="D5717" t="str">
            <v>8ｔ車</v>
          </cell>
          <cell r="E5717" t="str">
            <v>8t車･運搬距離(片道)120km</v>
          </cell>
          <cell r="G5717" t="str">
            <v>台</v>
          </cell>
          <cell r="H5717">
            <v>42800</v>
          </cell>
          <cell r="I5717" t="str">
            <v>標準書〔Ⅰ〕-</v>
          </cell>
          <cell r="J5717">
            <v>399</v>
          </cell>
        </row>
        <row r="5718">
          <cell r="B5718">
            <v>2930460</v>
          </cell>
          <cell r="C5718" t="str">
            <v>運搬費</v>
          </cell>
          <cell r="D5718" t="str">
            <v>8ｔ車</v>
          </cell>
          <cell r="E5718" t="str">
            <v>8t車･運搬距離(片道)130km</v>
          </cell>
          <cell r="G5718" t="str">
            <v>台</v>
          </cell>
          <cell r="H5718">
            <v>45400</v>
          </cell>
          <cell r="I5718" t="str">
            <v>標準書〔Ⅰ〕-</v>
          </cell>
          <cell r="J5718">
            <v>399</v>
          </cell>
        </row>
        <row r="5719">
          <cell r="B5719">
            <v>2930470</v>
          </cell>
          <cell r="C5719" t="str">
            <v>運搬費</v>
          </cell>
          <cell r="D5719" t="str">
            <v>8ｔ車</v>
          </cell>
          <cell r="E5719" t="str">
            <v>8t車･運搬距離(片道)140km</v>
          </cell>
          <cell r="G5719" t="str">
            <v>台</v>
          </cell>
          <cell r="H5719">
            <v>47600</v>
          </cell>
          <cell r="I5719" t="str">
            <v>標準書〔Ⅰ〕-</v>
          </cell>
          <cell r="J5719">
            <v>399</v>
          </cell>
        </row>
        <row r="5720">
          <cell r="B5720">
            <v>2930480</v>
          </cell>
          <cell r="C5720" t="str">
            <v>運搬費</v>
          </cell>
          <cell r="D5720" t="str">
            <v>8ｔ車</v>
          </cell>
          <cell r="E5720" t="str">
            <v>8t車･運搬距離(片道)150km</v>
          </cell>
          <cell r="G5720" t="str">
            <v>台</v>
          </cell>
          <cell r="H5720">
            <v>49800</v>
          </cell>
          <cell r="I5720" t="str">
            <v>標準書〔Ⅰ〕-</v>
          </cell>
          <cell r="J5720">
            <v>399</v>
          </cell>
        </row>
        <row r="5721">
          <cell r="B5721">
            <v>2930490</v>
          </cell>
          <cell r="C5721" t="str">
            <v>運搬費</v>
          </cell>
          <cell r="D5721" t="str">
            <v>10ｔ車</v>
          </cell>
          <cell r="E5721" t="str">
            <v>10ｔ車･運搬距離(片道)5km</v>
          </cell>
          <cell r="G5721" t="str">
            <v>台</v>
          </cell>
          <cell r="H5721">
            <v>5670</v>
          </cell>
          <cell r="I5721" t="str">
            <v>標準書〔Ⅰ〕-</v>
          </cell>
          <cell r="J5721">
            <v>400</v>
          </cell>
        </row>
        <row r="5722">
          <cell r="B5722">
            <v>2930500</v>
          </cell>
          <cell r="C5722" t="str">
            <v>運搬費</v>
          </cell>
          <cell r="D5722" t="str">
            <v>10ｔ車</v>
          </cell>
          <cell r="E5722" t="str">
            <v>10ｔ車･運搬距離(片道)10km</v>
          </cell>
          <cell r="G5722" t="str">
            <v>台</v>
          </cell>
          <cell r="H5722">
            <v>9280</v>
          </cell>
          <cell r="I5722" t="str">
            <v>標準書〔Ⅰ〕-</v>
          </cell>
          <cell r="J5722">
            <v>400</v>
          </cell>
        </row>
        <row r="5723">
          <cell r="B5723">
            <v>2930510</v>
          </cell>
          <cell r="C5723" t="str">
            <v>運搬費</v>
          </cell>
          <cell r="D5723" t="str">
            <v>10ｔ車</v>
          </cell>
          <cell r="E5723" t="str">
            <v>10ｔ車･運搬距離(片道)20km</v>
          </cell>
          <cell r="G5723" t="str">
            <v>台</v>
          </cell>
          <cell r="H5723">
            <v>14400</v>
          </cell>
          <cell r="I5723" t="str">
            <v>標準書〔Ⅰ〕-</v>
          </cell>
          <cell r="J5723">
            <v>400</v>
          </cell>
        </row>
        <row r="5724">
          <cell r="B5724">
            <v>2930520</v>
          </cell>
          <cell r="C5724" t="str">
            <v>運搬費</v>
          </cell>
          <cell r="D5724" t="str">
            <v>10ｔ車</v>
          </cell>
          <cell r="E5724" t="str">
            <v>10ｔ車･運搬距離(片道)30km</v>
          </cell>
          <cell r="G5724" t="str">
            <v>台</v>
          </cell>
          <cell r="H5724">
            <v>19000</v>
          </cell>
          <cell r="I5724" t="str">
            <v>標準書〔Ⅰ〕-</v>
          </cell>
          <cell r="J5724">
            <v>400</v>
          </cell>
        </row>
        <row r="5725">
          <cell r="B5725">
            <v>2930530</v>
          </cell>
          <cell r="C5725" t="str">
            <v>運搬費</v>
          </cell>
          <cell r="D5725" t="str">
            <v>10ｔ車</v>
          </cell>
          <cell r="E5725" t="str">
            <v>10ｔ車･運搬距離(片道)40km</v>
          </cell>
          <cell r="G5725" t="str">
            <v>台</v>
          </cell>
          <cell r="H5725">
            <v>23200</v>
          </cell>
          <cell r="I5725" t="str">
            <v>標準書〔Ⅰ〕-</v>
          </cell>
          <cell r="J5725">
            <v>400</v>
          </cell>
        </row>
        <row r="5726">
          <cell r="B5726">
            <v>2930540</v>
          </cell>
          <cell r="C5726" t="str">
            <v>運搬費</v>
          </cell>
          <cell r="D5726" t="str">
            <v>10ｔ車</v>
          </cell>
          <cell r="E5726" t="str">
            <v>10ｔ車･運搬距離(片道)50km</v>
          </cell>
          <cell r="G5726" t="str">
            <v>台</v>
          </cell>
          <cell r="H5726">
            <v>27300</v>
          </cell>
          <cell r="I5726" t="str">
            <v>標準書〔Ⅰ〕-</v>
          </cell>
          <cell r="J5726">
            <v>400</v>
          </cell>
        </row>
        <row r="5727">
          <cell r="B5727">
            <v>2930550</v>
          </cell>
          <cell r="C5727" t="str">
            <v>運搬費</v>
          </cell>
          <cell r="D5727" t="str">
            <v>10ｔ車</v>
          </cell>
          <cell r="E5727" t="str">
            <v>10ｔ車･運搬距離(片道)60km</v>
          </cell>
          <cell r="G5727" t="str">
            <v>台</v>
          </cell>
          <cell r="H5727">
            <v>30400</v>
          </cell>
          <cell r="I5727" t="str">
            <v>標準書〔Ⅰ〕-</v>
          </cell>
          <cell r="J5727">
            <v>400</v>
          </cell>
        </row>
        <row r="5728">
          <cell r="B5728">
            <v>2930560</v>
          </cell>
          <cell r="C5728" t="str">
            <v>運搬費</v>
          </cell>
          <cell r="D5728" t="str">
            <v>10ｔ車</v>
          </cell>
          <cell r="E5728" t="str">
            <v>10ｔ車･運搬距離(片道)70km</v>
          </cell>
          <cell r="G5728" t="str">
            <v>台</v>
          </cell>
          <cell r="H5728">
            <v>34000</v>
          </cell>
          <cell r="I5728" t="str">
            <v>標準書〔Ⅰ〕-</v>
          </cell>
          <cell r="J5728">
            <v>400</v>
          </cell>
        </row>
        <row r="5729">
          <cell r="B5729">
            <v>2930570</v>
          </cell>
          <cell r="C5729" t="str">
            <v>運搬費</v>
          </cell>
          <cell r="D5729" t="str">
            <v>10ｔ車</v>
          </cell>
          <cell r="E5729" t="str">
            <v xml:space="preserve">10ｔ車･運搬距離(片道)80km   </v>
          </cell>
          <cell r="G5729" t="str">
            <v>台</v>
          </cell>
          <cell r="H5729">
            <v>37100</v>
          </cell>
          <cell r="I5729" t="str">
            <v>標準書〔Ⅰ〕-</v>
          </cell>
          <cell r="J5729">
            <v>400</v>
          </cell>
        </row>
        <row r="5730">
          <cell r="B5730">
            <v>2930580</v>
          </cell>
          <cell r="C5730" t="str">
            <v>運搬費</v>
          </cell>
          <cell r="D5730" t="str">
            <v>10ｔ車</v>
          </cell>
          <cell r="E5730" t="str">
            <v>10ｔ車･運搬距離(片道)90km</v>
          </cell>
          <cell r="G5730" t="str">
            <v>台</v>
          </cell>
          <cell r="H5730">
            <v>40200</v>
          </cell>
          <cell r="I5730" t="str">
            <v>標準書〔Ⅰ〕-</v>
          </cell>
          <cell r="J5730">
            <v>400</v>
          </cell>
        </row>
        <row r="5731">
          <cell r="B5731">
            <v>2930590</v>
          </cell>
          <cell r="C5731" t="str">
            <v>運搬費</v>
          </cell>
          <cell r="D5731" t="str">
            <v>10ｔ車</v>
          </cell>
          <cell r="E5731" t="str">
            <v>10ｔ車･運搬距離(片道)100km</v>
          </cell>
          <cell r="G5731" t="str">
            <v>台</v>
          </cell>
          <cell r="H5731">
            <v>43300</v>
          </cell>
          <cell r="I5731" t="str">
            <v>標準書〔Ⅰ〕-</v>
          </cell>
          <cell r="J5731">
            <v>400</v>
          </cell>
        </row>
        <row r="5732">
          <cell r="B5732">
            <v>2930600</v>
          </cell>
          <cell r="C5732" t="str">
            <v>運搬費</v>
          </cell>
          <cell r="D5732" t="str">
            <v>10ｔ車</v>
          </cell>
          <cell r="E5732" t="str">
            <v>10ｔ車･運搬距離(片道)110km</v>
          </cell>
          <cell r="G5732" t="str">
            <v>台</v>
          </cell>
          <cell r="H5732">
            <v>46400</v>
          </cell>
          <cell r="I5732" t="str">
            <v>標準書〔Ⅰ〕-</v>
          </cell>
          <cell r="J5732">
            <v>400</v>
          </cell>
        </row>
        <row r="5733">
          <cell r="B5733">
            <v>2930610</v>
          </cell>
          <cell r="C5733" t="str">
            <v>運搬費</v>
          </cell>
          <cell r="D5733" t="str">
            <v>10ｔ車</v>
          </cell>
          <cell r="E5733" t="str">
            <v>10ｔ車･運搬距離(片道)120km</v>
          </cell>
          <cell r="G5733" t="str">
            <v>台</v>
          </cell>
          <cell r="H5733">
            <v>49000</v>
          </cell>
          <cell r="I5733" t="str">
            <v>標準書〔Ⅰ〕-</v>
          </cell>
          <cell r="J5733">
            <v>400</v>
          </cell>
        </row>
        <row r="5734">
          <cell r="B5734">
            <v>2930620</v>
          </cell>
          <cell r="C5734" t="str">
            <v>運搬費</v>
          </cell>
          <cell r="D5734" t="str">
            <v>10ｔ車</v>
          </cell>
          <cell r="E5734" t="str">
            <v>10ｔ車･運搬距離(片道)130km</v>
          </cell>
          <cell r="G5734" t="str">
            <v>台</v>
          </cell>
          <cell r="H5734">
            <v>52100</v>
          </cell>
          <cell r="I5734" t="str">
            <v>標準書〔Ⅰ〕-</v>
          </cell>
          <cell r="J5734">
            <v>400</v>
          </cell>
        </row>
        <row r="5735">
          <cell r="B5735">
            <v>2930630</v>
          </cell>
          <cell r="C5735" t="str">
            <v>運搬費</v>
          </cell>
          <cell r="D5735" t="str">
            <v>10ｔ車</v>
          </cell>
          <cell r="E5735" t="str">
            <v>10ｔ車･運搬距離(片道)140km</v>
          </cell>
          <cell r="G5735" t="str">
            <v>台</v>
          </cell>
          <cell r="H5735">
            <v>54600</v>
          </cell>
          <cell r="I5735" t="str">
            <v>標準書〔Ⅰ〕-</v>
          </cell>
          <cell r="J5735">
            <v>400</v>
          </cell>
        </row>
        <row r="5736">
          <cell r="B5736">
            <v>2930640</v>
          </cell>
          <cell r="C5736" t="str">
            <v>運搬費</v>
          </cell>
          <cell r="D5736" t="str">
            <v>10ｔ車</v>
          </cell>
          <cell r="E5736" t="str">
            <v>10ｔ車･運搬距離(片道)150km</v>
          </cell>
          <cell r="G5736" t="str">
            <v>台</v>
          </cell>
          <cell r="H5736">
            <v>57200</v>
          </cell>
          <cell r="I5736" t="str">
            <v>標準書〔Ⅰ〕-</v>
          </cell>
          <cell r="J5736">
            <v>400</v>
          </cell>
        </row>
        <row r="5737">
          <cell r="B5737">
            <v>2940010</v>
          </cell>
          <cell r="C5737" t="str">
            <v>ｽｸﾗｯﾌﾟ(鉄くず)</v>
          </cell>
          <cell r="E5737" t="str">
            <v>鉄(H1)</v>
          </cell>
          <cell r="G5737" t="str">
            <v>t</v>
          </cell>
          <cell r="H5737">
            <v>15700</v>
          </cell>
          <cell r="I5737" t="str">
            <v>標準書〔Ⅰ〕-</v>
          </cell>
          <cell r="J5737">
            <v>401</v>
          </cell>
        </row>
        <row r="5738">
          <cell r="B5738">
            <v>2940020</v>
          </cell>
          <cell r="C5738" t="str">
            <v>ｽｸﾗｯﾌﾟ(鉄くず)</v>
          </cell>
          <cell r="E5738" t="str">
            <v>鉄(H2)</v>
          </cell>
          <cell r="G5738" t="str">
            <v>t</v>
          </cell>
          <cell r="H5738">
            <v>15100</v>
          </cell>
          <cell r="I5738" t="str">
            <v>標準書〔Ⅰ〕-</v>
          </cell>
          <cell r="J5738">
            <v>401</v>
          </cell>
        </row>
        <row r="5739">
          <cell r="B5739">
            <v>2940030</v>
          </cell>
          <cell r="C5739" t="str">
            <v>ｽｸﾗｯﾌﾟ(鉄くず)</v>
          </cell>
          <cell r="E5739" t="str">
            <v>鉄(H3)</v>
          </cell>
          <cell r="G5739" t="str">
            <v>t</v>
          </cell>
          <cell r="H5739">
            <v>14400</v>
          </cell>
          <cell r="I5739" t="str">
            <v>標準書〔Ⅰ〕-</v>
          </cell>
          <cell r="J5739">
            <v>401</v>
          </cell>
        </row>
        <row r="5740">
          <cell r="B5740">
            <v>2940040</v>
          </cell>
          <cell r="C5740" t="str">
            <v>ｽｸﾗｯﾌﾟ(ｱﾙﾐくず)</v>
          </cell>
          <cell r="E5740" t="str">
            <v>ｱﾙﾐ</v>
          </cell>
          <cell r="G5740" t="str">
            <v>㎏</v>
          </cell>
          <cell r="H5740">
            <v>43</v>
          </cell>
          <cell r="I5740" t="str">
            <v>標準書〔Ⅰ〕-</v>
          </cell>
          <cell r="J5740">
            <v>401</v>
          </cell>
        </row>
        <row r="5741">
          <cell r="B5741">
            <v>2950010</v>
          </cell>
          <cell r="C5741" t="str">
            <v>ﾊﾞｯｸﾎｳ使用料</v>
          </cell>
          <cell r="E5741" t="str">
            <v>油圧式ｸﾛｰﾗ型超低騒音型ﾊﾞｹｯﾄ容量0.28m3</v>
          </cell>
          <cell r="G5741" t="str">
            <v>日</v>
          </cell>
          <cell r="H5741">
            <v>40900</v>
          </cell>
          <cell r="I5741" t="str">
            <v>標準書〔Ⅰ〕-</v>
          </cell>
          <cell r="J5741">
            <v>402</v>
          </cell>
        </row>
        <row r="5742">
          <cell r="B5742">
            <v>2950020</v>
          </cell>
          <cell r="C5742" t="str">
            <v>ﾊﾞｯｸﾎｳ使用料</v>
          </cell>
          <cell r="E5742" t="str">
            <v>油圧式ｸﾛｰﾗ型超低騒音型ﾊﾞｹｯﾄ容量0.45m3</v>
          </cell>
          <cell r="G5742" t="str">
            <v>日</v>
          </cell>
          <cell r="H5742">
            <v>50300</v>
          </cell>
          <cell r="I5742" t="str">
            <v>標準書〔Ⅰ〕-</v>
          </cell>
          <cell r="J5742">
            <v>402</v>
          </cell>
        </row>
        <row r="5743">
          <cell r="B5743">
            <v>2950030</v>
          </cell>
          <cell r="C5743" t="str">
            <v>ﾊﾞｯｸﾎｳ使用料</v>
          </cell>
          <cell r="E5743" t="str">
            <v>油圧式ｸﾛｰﾗ型超低騒音型ﾊﾞｹｯﾄ容量0.80m3</v>
          </cell>
          <cell r="G5743" t="str">
            <v>日</v>
          </cell>
          <cell r="H5743">
            <v>64800</v>
          </cell>
          <cell r="I5743" t="str">
            <v>標準書〔Ⅰ〕-</v>
          </cell>
          <cell r="J5743">
            <v>402</v>
          </cell>
        </row>
        <row r="5744">
          <cell r="B5744">
            <v>2950040</v>
          </cell>
          <cell r="C5744" t="str">
            <v>ﾊﾞｯｸﾎｳ使用料</v>
          </cell>
          <cell r="E5744" t="str">
            <v>油圧式･ｸﾛｰﾗ型･超低騒音型･容量0.80m3･[撤去]</v>
          </cell>
          <cell r="G5744" t="str">
            <v>日</v>
          </cell>
          <cell r="H5744">
            <v>64800</v>
          </cell>
          <cell r="I5744" t="str">
            <v>標準書〔Ⅰ〕-</v>
          </cell>
          <cell r="J5744">
            <v>402</v>
          </cell>
        </row>
        <row r="5745">
          <cell r="B5745">
            <v>2950050</v>
          </cell>
          <cell r="C5745" t="str">
            <v>ﾊﾞｯｸﾎｳ使用料</v>
          </cell>
          <cell r="E5745" t="str">
            <v>油圧式ｸﾛｰﾗ型超低騒音型ﾊﾞｹｯﾄ容量0.13m3</v>
          </cell>
          <cell r="G5745" t="str">
            <v>日</v>
          </cell>
          <cell r="H5745">
            <v>38100</v>
          </cell>
          <cell r="I5745" t="str">
            <v>標準書〔Ⅰ〕-</v>
          </cell>
          <cell r="J5745">
            <v>402</v>
          </cell>
        </row>
        <row r="5746">
          <cell r="B5746">
            <v>2950060</v>
          </cell>
          <cell r="C5746" t="str">
            <v>ﾊﾞｯｸﾎｳ使用料</v>
          </cell>
          <cell r="E5746" t="str">
            <v>油圧式ｸﾛｰﾗ型超低騒音型ﾊﾞｹｯﾄ容量0.28m3</v>
          </cell>
          <cell r="G5746" t="str">
            <v>時</v>
          </cell>
          <cell r="H5746">
            <v>6630</v>
          </cell>
          <cell r="I5746" t="str">
            <v>標準書〔Ⅰ〕-</v>
          </cell>
          <cell r="J5746">
            <v>402</v>
          </cell>
        </row>
        <row r="5747">
          <cell r="B5747">
            <v>2950070</v>
          </cell>
          <cell r="C5747" t="str">
            <v>ﾊﾞｯｸﾎｳ使用料</v>
          </cell>
          <cell r="E5747" t="str">
            <v>油圧式ｸﾛｰﾗ型超低騒音型ﾊﾞｹｯﾄ容量0.45m3</v>
          </cell>
          <cell r="G5747" t="str">
            <v>時</v>
          </cell>
          <cell r="H5747">
            <v>8160</v>
          </cell>
          <cell r="I5747" t="str">
            <v>標準書〔Ⅰ〕-</v>
          </cell>
          <cell r="J5747">
            <v>402</v>
          </cell>
        </row>
        <row r="5748">
          <cell r="B5748">
            <v>2950080</v>
          </cell>
          <cell r="C5748" t="str">
            <v>ﾊﾞｯｸﾎｳ使用料</v>
          </cell>
          <cell r="E5748" t="str">
            <v>油圧式ｸﾛｰﾗ型超低騒音型ﾊﾞｹｯﾄ容量0.80m3</v>
          </cell>
          <cell r="G5748" t="str">
            <v>時</v>
          </cell>
          <cell r="H5748">
            <v>10500</v>
          </cell>
          <cell r="I5748" t="str">
            <v>標準書〔Ⅰ〕-</v>
          </cell>
          <cell r="J5748">
            <v>402</v>
          </cell>
        </row>
        <row r="5749">
          <cell r="B5749">
            <v>2950090</v>
          </cell>
          <cell r="C5749" t="str">
            <v>ﾊﾞｯｸﾎｳ(ｸﾚｰﾝ機能付)</v>
          </cell>
          <cell r="E5749" t="str">
            <v>ｸﾛｰﾗ型･山積0.45m3･2.9t吊</v>
          </cell>
          <cell r="G5749" t="str">
            <v>時</v>
          </cell>
          <cell r="H5749">
            <v>8540</v>
          </cell>
          <cell r="I5749" t="str">
            <v>標準書〔Ⅰ〕-</v>
          </cell>
          <cell r="J5749">
            <v>402</v>
          </cell>
        </row>
        <row r="5750">
          <cell r="B5750">
            <v>2950100</v>
          </cell>
          <cell r="C5750" t="str">
            <v>ﾌﾞﾙﾄﾞｰｻﾞ使用料</v>
          </cell>
          <cell r="E5750" t="str">
            <v>普通･排出ｶﾞｽ対策型･3t</v>
          </cell>
          <cell r="G5750" t="str">
            <v>日</v>
          </cell>
          <cell r="H5750">
            <v>36800</v>
          </cell>
          <cell r="I5750" t="str">
            <v>標準書〔Ⅰ〕-</v>
          </cell>
          <cell r="J5750">
            <v>402</v>
          </cell>
        </row>
        <row r="5751">
          <cell r="B5751">
            <v>2950110</v>
          </cell>
          <cell r="C5751" t="str">
            <v>ﾀﾝﾊﾞ･ﾗﾝﾏ使用料</v>
          </cell>
          <cell r="E5751" t="str">
            <v>質量60～100㎏</v>
          </cell>
          <cell r="G5751" t="str">
            <v>日</v>
          </cell>
          <cell r="H5751">
            <v>23800</v>
          </cell>
          <cell r="I5751" t="str">
            <v>標準書〔Ⅰ〕-</v>
          </cell>
          <cell r="J5751">
            <v>402</v>
          </cell>
        </row>
        <row r="5752">
          <cell r="B5752">
            <v>2950120</v>
          </cell>
          <cell r="C5752" t="str">
            <v>振動ﾛｰﾗ</v>
          </cell>
          <cell r="E5752" t="str">
            <v>ﾊﾝﾄﾞｶﾞｲﾄﾞ式･0.8～1.1t</v>
          </cell>
          <cell r="G5752" t="str">
            <v>日</v>
          </cell>
          <cell r="H5752">
            <v>25100</v>
          </cell>
          <cell r="I5752" t="str">
            <v>標準書〔Ⅰ〕-</v>
          </cell>
          <cell r="J5752">
            <v>402</v>
          </cell>
        </row>
        <row r="5753">
          <cell r="B5753">
            <v>2950130</v>
          </cell>
          <cell r="C5753" t="str">
            <v>ﾀﾞﾝﾌﾟﾄﾗｯｸ使用料</v>
          </cell>
          <cell r="E5753" t="str">
            <v>積載質量2t</v>
          </cell>
          <cell r="G5753" t="str">
            <v>日</v>
          </cell>
          <cell r="H5753">
            <v>29600</v>
          </cell>
          <cell r="I5753" t="str">
            <v>標準書〔Ⅰ〕-</v>
          </cell>
          <cell r="J5753">
            <v>402</v>
          </cell>
        </row>
        <row r="5754">
          <cell r="B5754">
            <v>2950140</v>
          </cell>
          <cell r="C5754" t="str">
            <v>ﾀﾞﾝﾌﾟﾄﾗｯｸ使用料</v>
          </cell>
          <cell r="E5754" t="str">
            <v>積載質量4t</v>
          </cell>
          <cell r="G5754" t="str">
            <v>日</v>
          </cell>
          <cell r="H5754">
            <v>33800</v>
          </cell>
          <cell r="I5754" t="str">
            <v>標準書〔Ⅰ〕-</v>
          </cell>
          <cell r="J5754">
            <v>402</v>
          </cell>
        </row>
        <row r="5755">
          <cell r="B5755">
            <v>2950150</v>
          </cell>
          <cell r="C5755" t="str">
            <v>ﾀﾞﾝﾌﾟﾄﾗｯｸ使用料</v>
          </cell>
          <cell r="E5755" t="str">
            <v>積載質量8t</v>
          </cell>
          <cell r="G5755" t="str">
            <v>日</v>
          </cell>
          <cell r="H5755">
            <v>43700</v>
          </cell>
          <cell r="I5755" t="str">
            <v>標準書〔Ⅰ〕-</v>
          </cell>
          <cell r="J5755">
            <v>402</v>
          </cell>
        </row>
        <row r="5756">
          <cell r="B5756">
            <v>2950160</v>
          </cell>
          <cell r="C5756" t="str">
            <v>ﾀﾞﾝﾌﾟﾄﾗｯｸ使用料</v>
          </cell>
          <cell r="E5756" t="str">
            <v>積載質量10t</v>
          </cell>
          <cell r="G5756" t="str">
            <v>日</v>
          </cell>
          <cell r="H5756">
            <v>51600</v>
          </cell>
          <cell r="I5756" t="str">
            <v>標準書〔Ⅰ〕-</v>
          </cell>
          <cell r="J5756">
            <v>402</v>
          </cell>
        </row>
        <row r="5757">
          <cell r="B5757">
            <v>2950170</v>
          </cell>
          <cell r="C5757" t="str">
            <v>ﾀﾞﾝﾌﾟﾄﾗｯｸ使用料</v>
          </cell>
          <cell r="E5757" t="str">
            <v>積載質量15t</v>
          </cell>
          <cell r="G5757" t="str">
            <v>日</v>
          </cell>
          <cell r="H5757">
            <v>61100</v>
          </cell>
          <cell r="I5757" t="str">
            <v>標準書〔Ⅰ〕-</v>
          </cell>
          <cell r="J5757">
            <v>402</v>
          </cell>
        </row>
        <row r="5758">
          <cell r="B5758">
            <v>2950180</v>
          </cell>
          <cell r="C5758" t="str">
            <v>ﾀﾞﾝﾌﾟﾄﾗｯｸ使用料</v>
          </cell>
          <cell r="E5758" t="str">
            <v>積載質量2t</v>
          </cell>
          <cell r="G5758" t="str">
            <v>時</v>
          </cell>
          <cell r="H5758">
            <v>5030</v>
          </cell>
          <cell r="I5758" t="str">
            <v>標準書〔Ⅰ〕-</v>
          </cell>
          <cell r="J5758">
            <v>402</v>
          </cell>
        </row>
        <row r="5759">
          <cell r="B5759">
            <v>2950190</v>
          </cell>
          <cell r="C5759" t="str">
            <v>ﾀﾞﾝﾌﾟﾄﾗｯｸ使用料</v>
          </cell>
          <cell r="E5759" t="str">
            <v>積載質量4t</v>
          </cell>
          <cell r="G5759" t="str">
            <v>時</v>
          </cell>
          <cell r="H5759">
            <v>5750</v>
          </cell>
          <cell r="I5759" t="str">
            <v>標準書〔Ⅰ〕-</v>
          </cell>
          <cell r="J5759">
            <v>402</v>
          </cell>
        </row>
        <row r="5760">
          <cell r="B5760">
            <v>2950200</v>
          </cell>
          <cell r="C5760" t="str">
            <v>ﾀﾞﾝﾌﾟﾄﾗｯｸ使用料</v>
          </cell>
          <cell r="E5760" t="str">
            <v>積載質量8t</v>
          </cell>
          <cell r="G5760" t="str">
            <v>時</v>
          </cell>
          <cell r="H5760">
            <v>7420</v>
          </cell>
          <cell r="I5760" t="str">
            <v>標準書〔Ⅰ〕-</v>
          </cell>
          <cell r="J5760">
            <v>402</v>
          </cell>
        </row>
        <row r="5761">
          <cell r="B5761">
            <v>2950210</v>
          </cell>
          <cell r="C5761" t="str">
            <v>ﾀﾞﾝﾌﾟﾄﾗｯｸ使用料</v>
          </cell>
          <cell r="E5761" t="str">
            <v>積載質量10t</v>
          </cell>
          <cell r="G5761" t="str">
            <v>時</v>
          </cell>
          <cell r="H5761">
            <v>8810</v>
          </cell>
          <cell r="I5761" t="str">
            <v>標準書〔Ⅰ〕-</v>
          </cell>
          <cell r="J5761">
            <v>402</v>
          </cell>
        </row>
        <row r="5762">
          <cell r="B5762">
            <v>2950220</v>
          </cell>
          <cell r="C5762" t="str">
            <v>ｺﾝｸﾘｰﾄﾎﾟﾝﾌﾟ車</v>
          </cell>
          <cell r="E5762" t="str">
            <v>圧送能力60m3/h･配管式</v>
          </cell>
          <cell r="G5762" t="str">
            <v>m3</v>
          </cell>
          <cell r="H5762">
            <v>660</v>
          </cell>
          <cell r="I5762" t="str">
            <v>標準書〔Ⅰ〕-</v>
          </cell>
          <cell r="J5762">
            <v>402</v>
          </cell>
        </row>
        <row r="5763">
          <cell r="B5763">
            <v>2950230</v>
          </cell>
          <cell r="C5763" t="str">
            <v>ｺﾝｸﾘｰﾄﾎﾟﾝﾌﾟ車</v>
          </cell>
          <cell r="E5763" t="str">
            <v>圧送能力80m3/h･配管式</v>
          </cell>
          <cell r="G5763" t="str">
            <v>m3</v>
          </cell>
          <cell r="H5763">
            <v>530</v>
          </cell>
          <cell r="I5763" t="str">
            <v>標準書〔Ⅰ〕-</v>
          </cell>
          <cell r="J5763">
            <v>402</v>
          </cell>
        </row>
        <row r="5764">
          <cell r="B5764">
            <v>2950240</v>
          </cell>
          <cell r="C5764" t="str">
            <v>ﾄﾗｯｸ使用料</v>
          </cell>
          <cell r="E5764" t="str">
            <v>ｸﾚｰﾝ装置付･4t車･2.9t吊</v>
          </cell>
          <cell r="G5764" t="str">
            <v>日</v>
          </cell>
          <cell r="H5764">
            <v>39000</v>
          </cell>
          <cell r="I5764" t="str">
            <v>標準書〔Ⅰ〕-</v>
          </cell>
          <cell r="J5764">
            <v>402</v>
          </cell>
        </row>
        <row r="5765">
          <cell r="B5765">
            <v>2950250</v>
          </cell>
          <cell r="C5765" t="str">
            <v>ﾄﾗｯｸ使用料</v>
          </cell>
          <cell r="E5765" t="str">
            <v>ｸﾚｰﾝ装置付･4t車･2.9t吊</v>
          </cell>
          <cell r="G5765" t="str">
            <v>時</v>
          </cell>
          <cell r="H5765">
            <v>6690</v>
          </cell>
          <cell r="I5765" t="str">
            <v>標準書〔Ⅰ〕-</v>
          </cell>
          <cell r="J5765">
            <v>402</v>
          </cell>
        </row>
        <row r="5766">
          <cell r="B5766">
            <v>2950260</v>
          </cell>
          <cell r="C5766" t="str">
            <v>ﾄﾗｯｸ使用料</v>
          </cell>
          <cell r="E5766" t="str">
            <v>積載質量4t</v>
          </cell>
          <cell r="G5766" t="str">
            <v>日</v>
          </cell>
          <cell r="H5766">
            <v>31400</v>
          </cell>
          <cell r="I5766" t="str">
            <v>標準書〔Ⅰ〕-</v>
          </cell>
          <cell r="J5766">
            <v>402</v>
          </cell>
        </row>
        <row r="5767">
          <cell r="B5767">
            <v>2950270</v>
          </cell>
          <cell r="C5767" t="str">
            <v>ﾄﾗｯｸ使用料</v>
          </cell>
          <cell r="E5767" t="str">
            <v>積載質量6t</v>
          </cell>
          <cell r="G5767" t="str">
            <v>日</v>
          </cell>
          <cell r="H5767">
            <v>32500</v>
          </cell>
          <cell r="I5767" t="str">
            <v>標準書〔Ⅰ〕-</v>
          </cell>
          <cell r="J5767">
            <v>402</v>
          </cell>
        </row>
        <row r="5768">
          <cell r="B5768">
            <v>2950280</v>
          </cell>
          <cell r="C5768" t="str">
            <v>ﾄﾗｯｸ使用料</v>
          </cell>
          <cell r="E5768" t="str">
            <v>積載質量8t</v>
          </cell>
          <cell r="G5768" t="str">
            <v>日</v>
          </cell>
          <cell r="H5768">
            <v>36700</v>
          </cell>
          <cell r="I5768" t="str">
            <v>標準書〔Ⅰ〕-</v>
          </cell>
          <cell r="J5768">
            <v>402</v>
          </cell>
        </row>
        <row r="5769">
          <cell r="B5769">
            <v>2950290</v>
          </cell>
          <cell r="C5769" t="str">
            <v>ﾄﾗｯｸ使用料</v>
          </cell>
          <cell r="E5769" t="str">
            <v>積載質量11t</v>
          </cell>
          <cell r="G5769" t="str">
            <v>日</v>
          </cell>
          <cell r="H5769">
            <v>43900</v>
          </cell>
          <cell r="I5769" t="str">
            <v>標準書〔Ⅰ〕-</v>
          </cell>
          <cell r="J5769">
            <v>402</v>
          </cell>
        </row>
        <row r="5770">
          <cell r="B5770">
            <v>2950300</v>
          </cell>
          <cell r="C5770" t="str">
            <v>ﾄﾗｯｸｸﾚｰﾝ使用料</v>
          </cell>
          <cell r="E5770" t="str">
            <v>16t吊</v>
          </cell>
          <cell r="G5770" t="str">
            <v>時</v>
          </cell>
          <cell r="H5770">
            <v>9010</v>
          </cell>
          <cell r="I5770" t="str">
            <v>標準書〔Ⅰ〕-</v>
          </cell>
          <cell r="J5770">
            <v>402</v>
          </cell>
        </row>
        <row r="5771">
          <cell r="B5771">
            <v>2950310</v>
          </cell>
          <cell r="C5771" t="str">
            <v>ｸﾛｰﾗｸﾚｰﾝ使用料</v>
          </cell>
          <cell r="E5771" t="str">
            <v>25～27t吊</v>
          </cell>
          <cell r="G5771" t="str">
            <v>日</v>
          </cell>
          <cell r="H5771">
            <v>65700</v>
          </cell>
          <cell r="I5771" t="str">
            <v>標準書〔Ⅰ〕-</v>
          </cell>
          <cell r="J5771">
            <v>402</v>
          </cell>
        </row>
        <row r="5772">
          <cell r="B5772">
            <v>2950320</v>
          </cell>
          <cell r="C5772" t="str">
            <v>ﾄﾗｯｸ架装ﾘﾌﾄ</v>
          </cell>
          <cell r="E5772" t="str">
            <v>揚程9.7m  ﾌﾞ-ﾑ型(直伸･屈伸式)</v>
          </cell>
          <cell r="G5772" t="str">
            <v>日</v>
          </cell>
          <cell r="H5772">
            <v>37900</v>
          </cell>
          <cell r="I5772" t="str">
            <v>標準書〔Ⅰ〕-</v>
          </cell>
          <cell r="J5772">
            <v>402</v>
          </cell>
        </row>
        <row r="5773">
          <cell r="B5773">
            <v>2950330</v>
          </cell>
          <cell r="C5773" t="str">
            <v>ｺﾝｸﾘｰﾄﾎﾟﾝﾌﾟ車</v>
          </cell>
          <cell r="E5773" t="str">
            <v>90～110m3/時</v>
          </cell>
          <cell r="G5773" t="str">
            <v>日</v>
          </cell>
          <cell r="H5773">
            <v>80400</v>
          </cell>
          <cell r="I5773" t="str">
            <v>標準書〔Ⅰ〕-</v>
          </cell>
          <cell r="J5773">
            <v>402</v>
          </cell>
        </row>
        <row r="5774">
          <cell r="B5774">
            <v>3410010</v>
          </cell>
          <cell r="C5774" t="str">
            <v>雪止め</v>
          </cell>
          <cell r="E5774" t="str">
            <v>富士型･単体</v>
          </cell>
          <cell r="G5774" t="str">
            <v>ヶ所</v>
          </cell>
          <cell r="H5774">
            <v>850</v>
          </cell>
          <cell r="I5774" t="str">
            <v>標準書〔Ⅰ〕-</v>
          </cell>
          <cell r="J5774">
            <v>405</v>
          </cell>
        </row>
        <row r="5775">
          <cell r="B5775">
            <v>3410020</v>
          </cell>
          <cell r="C5775" t="str">
            <v>雪止め</v>
          </cell>
          <cell r="E5775" t="str">
            <v>ｱﾝｸﾞﾙ型</v>
          </cell>
          <cell r="G5775" t="str">
            <v>m</v>
          </cell>
          <cell r="H5775">
            <v>2340</v>
          </cell>
          <cell r="I5775" t="str">
            <v>標準書〔Ⅰ〕-</v>
          </cell>
          <cell r="J5775">
            <v>405</v>
          </cell>
        </row>
        <row r="5776">
          <cell r="B5776">
            <v>3410030</v>
          </cell>
          <cell r="C5776" t="str">
            <v>雪止め</v>
          </cell>
          <cell r="E5776" t="str">
            <v>ｶｺﾞ型</v>
          </cell>
          <cell r="G5776" t="str">
            <v>m</v>
          </cell>
          <cell r="H5776">
            <v>12700</v>
          </cell>
          <cell r="I5776" t="str">
            <v>標準書〔Ⅰ〕-</v>
          </cell>
          <cell r="J5776">
            <v>405</v>
          </cell>
        </row>
        <row r="5777">
          <cell r="B5777">
            <v>3470010</v>
          </cell>
          <cell r="C5777" t="str">
            <v>床下点検口</v>
          </cell>
          <cell r="E5777" t="str">
            <v>450mm角･ｱﾙﾐ製･開口部補強共</v>
          </cell>
          <cell r="G5777" t="str">
            <v>ヶ所</v>
          </cell>
          <cell r="H5777">
            <v>12000</v>
          </cell>
          <cell r="I5777" t="str">
            <v>標準書〔Ⅰ〕-</v>
          </cell>
          <cell r="J5777">
            <v>405</v>
          </cell>
        </row>
        <row r="5778">
          <cell r="B5778">
            <v>3470020</v>
          </cell>
          <cell r="C5778" t="str">
            <v>床下点検口</v>
          </cell>
          <cell r="E5778" t="str">
            <v>600mm角･ｱﾙﾐ製･開口部補強共</v>
          </cell>
          <cell r="G5778" t="str">
            <v>ヶ所</v>
          </cell>
          <cell r="H5778">
            <v>14700</v>
          </cell>
          <cell r="I5778" t="str">
            <v>標準書〔Ⅰ〕-</v>
          </cell>
          <cell r="J5778">
            <v>405</v>
          </cell>
        </row>
        <row r="5779">
          <cell r="B5779">
            <v>3540010</v>
          </cell>
          <cell r="C5779" t="str">
            <v>ｱﾙﾐﾄﾞｱ(勝手口)</v>
          </cell>
          <cell r="E5779" t="str">
            <v>幅780mm×高さ1,830mm･格子付</v>
          </cell>
          <cell r="G5779" t="str">
            <v>ヶ所</v>
          </cell>
          <cell r="H5779">
            <v>91100</v>
          </cell>
          <cell r="I5779" t="str">
            <v>標準書〔Ⅰ〕-</v>
          </cell>
          <cell r="J5779">
            <v>405</v>
          </cell>
        </row>
        <row r="5780">
          <cell r="B5780">
            <v>3540020</v>
          </cell>
          <cell r="C5780" t="str">
            <v>ｱﾙﾐﾄﾞｱ(勝手口)</v>
          </cell>
          <cell r="E5780" t="str">
            <v>幅780mm×高さ2,230mm･ﾗﾝﾏ格子付</v>
          </cell>
          <cell r="G5780" t="str">
            <v>ヶ所</v>
          </cell>
          <cell r="H5780">
            <v>99600</v>
          </cell>
          <cell r="I5780" t="str">
            <v>標準書〔Ⅰ〕-</v>
          </cell>
          <cell r="J5780">
            <v>405</v>
          </cell>
        </row>
        <row r="5781">
          <cell r="B5781">
            <v>3650010</v>
          </cell>
          <cell r="C5781" t="str">
            <v>神棚</v>
          </cell>
          <cell r="E5781" t="str">
            <v>幅900mm×奥行き450mm</v>
          </cell>
          <cell r="G5781" t="str">
            <v>ヶ所</v>
          </cell>
          <cell r="H5781">
            <v>6470</v>
          </cell>
          <cell r="I5781" t="str">
            <v>標準書〔Ⅰ〕-</v>
          </cell>
          <cell r="J5781">
            <v>405</v>
          </cell>
        </row>
        <row r="5782">
          <cell r="B5782">
            <v>3650020</v>
          </cell>
          <cell r="C5782" t="str">
            <v>神棚</v>
          </cell>
          <cell r="E5782" t="str">
            <v>幅1,800mm×奥行き450mm</v>
          </cell>
          <cell r="G5782" t="str">
            <v>ヶ所</v>
          </cell>
          <cell r="H5782">
            <v>9830</v>
          </cell>
          <cell r="I5782" t="str">
            <v>標準書〔Ⅰ〕-</v>
          </cell>
          <cell r="J5782">
            <v>405</v>
          </cell>
        </row>
        <row r="5783">
          <cell r="B5783">
            <v>3650030</v>
          </cell>
          <cell r="C5783" t="str">
            <v>神棚</v>
          </cell>
          <cell r="E5783" t="str">
            <v>幅2,700mm×奥行き450mm</v>
          </cell>
          <cell r="G5783" t="str">
            <v>ヶ所</v>
          </cell>
          <cell r="H5783">
            <v>13600</v>
          </cell>
          <cell r="I5783" t="str">
            <v>標準書〔Ⅰ〕-</v>
          </cell>
          <cell r="J5783">
            <v>405</v>
          </cell>
        </row>
        <row r="5784">
          <cell r="B5784">
            <v>3650040</v>
          </cell>
          <cell r="C5784" t="str">
            <v>神棚</v>
          </cell>
          <cell r="E5784" t="str">
            <v>幅3,600mm×奥行き450mm</v>
          </cell>
          <cell r="G5784" t="str">
            <v>ヶ所</v>
          </cell>
          <cell r="H5784">
            <v>17000</v>
          </cell>
          <cell r="I5784" t="str">
            <v>標準書〔Ⅰ〕-</v>
          </cell>
          <cell r="J5784">
            <v>405</v>
          </cell>
        </row>
        <row r="5785">
          <cell r="B5785">
            <v>3650050</v>
          </cell>
          <cell r="C5785" t="str">
            <v>地袋（建具除く）</v>
          </cell>
          <cell r="E5785" t="str">
            <v>幅910mm×奥行き610mm×高さ400mm･甲板付･内装しな合板</v>
          </cell>
          <cell r="G5785" t="str">
            <v>ヶ所</v>
          </cell>
          <cell r="H5785">
            <v>7900</v>
          </cell>
          <cell r="I5785" t="str">
            <v>標準書〔Ⅰ〕-</v>
          </cell>
          <cell r="J5785">
            <v>405</v>
          </cell>
        </row>
        <row r="5786">
          <cell r="B5786">
            <v>3650060</v>
          </cell>
          <cell r="C5786" t="str">
            <v>地袋（建具除く）</v>
          </cell>
          <cell r="E5786" t="str">
            <v>幅910mm×奥行き610mm×高さ400mm･甲板付･内装しっくい</v>
          </cell>
          <cell r="G5786" t="str">
            <v>ヶ所</v>
          </cell>
          <cell r="H5786">
            <v>9190</v>
          </cell>
          <cell r="I5786" t="str">
            <v>標準書〔Ⅰ〕-</v>
          </cell>
          <cell r="J5786">
            <v>405</v>
          </cell>
        </row>
        <row r="5787">
          <cell r="B5787">
            <v>3650070</v>
          </cell>
          <cell r="C5787" t="str">
            <v>地袋（建具除く）</v>
          </cell>
          <cell r="E5787" t="str">
            <v>幅910mm×奥行き610mm×高さ400mm･甲板付･内装石こうﾎﾞｰド</v>
          </cell>
          <cell r="G5787" t="str">
            <v>ヶ所</v>
          </cell>
          <cell r="H5787">
            <v>7190</v>
          </cell>
          <cell r="I5787" t="str">
            <v>標準書〔Ⅰ〕-</v>
          </cell>
          <cell r="J5787">
            <v>405</v>
          </cell>
        </row>
        <row r="5788">
          <cell r="B5788">
            <v>3650080</v>
          </cell>
          <cell r="C5788" t="str">
            <v>地袋（建具除く）</v>
          </cell>
          <cell r="E5788" t="str">
            <v>幅1,820mm×奥行き610mm×高さ400mm･甲板付･内装しな合板</v>
          </cell>
          <cell r="G5788" t="str">
            <v>ヶ所</v>
          </cell>
          <cell r="H5788">
            <v>15500</v>
          </cell>
          <cell r="I5788" t="str">
            <v>標準書〔Ⅰ〕-</v>
          </cell>
          <cell r="J5788">
            <v>405</v>
          </cell>
        </row>
        <row r="5789">
          <cell r="B5789">
            <v>3650090</v>
          </cell>
          <cell r="C5789" t="str">
            <v>地袋（建具除く）</v>
          </cell>
          <cell r="E5789" t="str">
            <v>幅1,820mm×奥行き610mm×高さ400mm･甲板付･内装しっくい</v>
          </cell>
          <cell r="G5789" t="str">
            <v>ヶ所</v>
          </cell>
          <cell r="H5789">
            <v>17400</v>
          </cell>
          <cell r="I5789" t="str">
            <v>標準書〔Ⅰ〕-</v>
          </cell>
          <cell r="J5789">
            <v>405</v>
          </cell>
        </row>
        <row r="5790">
          <cell r="B5790">
            <v>3650100</v>
          </cell>
          <cell r="C5790" t="str">
            <v>地袋（建具除く）</v>
          </cell>
          <cell r="E5790" t="str">
            <v>幅1,820mm×奥行き610mm×高さ400mm･甲板付･内装石こうﾎﾞｰﾄﾞ</v>
          </cell>
          <cell r="G5790" t="str">
            <v>ヶ所</v>
          </cell>
          <cell r="H5790">
            <v>14400</v>
          </cell>
          <cell r="I5790" t="str">
            <v>標準書〔Ⅰ〕-</v>
          </cell>
          <cell r="J5790">
            <v>405</v>
          </cell>
        </row>
        <row r="5791">
          <cell r="B5791">
            <v>3730010</v>
          </cell>
          <cell r="C5791" t="str">
            <v>凍結防止ﾋｰﾀｰ</v>
          </cell>
          <cell r="E5791" t="str">
            <v>材工共</v>
          </cell>
          <cell r="G5791" t="str">
            <v>m</v>
          </cell>
          <cell r="H5791">
            <v>1160</v>
          </cell>
          <cell r="I5791" t="str">
            <v>標準書〔Ⅰ〕-</v>
          </cell>
          <cell r="J5791">
            <v>405</v>
          </cell>
        </row>
        <row r="5792">
          <cell r="B5792">
            <v>3880010</v>
          </cell>
          <cell r="C5792" t="str">
            <v>洗い場(既製品)</v>
          </cell>
          <cell r="E5792" t="str">
            <v>幅650mm×奥行き590mm×深170mm(ﾚｼﾞﾝｺﾝｸﾘｰﾄ製)</v>
          </cell>
          <cell r="G5792" t="str">
            <v>ヶ所</v>
          </cell>
          <cell r="H5792">
            <v>17600</v>
          </cell>
          <cell r="I5792" t="str">
            <v>標準書〔Ⅰ〕-</v>
          </cell>
          <cell r="J5792">
            <v>405</v>
          </cell>
        </row>
        <row r="5793">
          <cell r="K5793" t="str">
            <v>木ｸｽﾞ</v>
          </cell>
          <cell r="L5793" t="str">
            <v>ｶﾞﾚｷ類</v>
          </cell>
          <cell r="M5793" t="str">
            <v>金属ｸｽﾞ</v>
          </cell>
          <cell r="N5793" t="str">
            <v>廃ﾌﾟﾗ</v>
          </cell>
          <cell r="O5793" t="str">
            <v>混廃</v>
          </cell>
        </row>
        <row r="5794">
          <cell r="B5794">
            <v>5100110</v>
          </cell>
          <cell r="C5794" t="str">
            <v>木造数奇屋門</v>
          </cell>
          <cell r="D5794" t="str">
            <v>[新 設]</v>
          </cell>
          <cell r="E5794" t="str">
            <v>柱径240mm×192mm･内法幅1,800mm</v>
          </cell>
          <cell r="F5794">
            <v>31</v>
          </cell>
          <cell r="G5794" t="str">
            <v>組</v>
          </cell>
          <cell r="H5794">
            <v>867200</v>
          </cell>
          <cell r="I5794" t="str">
            <v>標準書〔Ⅰ〕-</v>
          </cell>
          <cell r="J5794">
            <v>511</v>
          </cell>
        </row>
        <row r="5795">
          <cell r="B5795">
            <v>5100150</v>
          </cell>
          <cell r="C5795" t="str">
            <v>木造数奇屋門</v>
          </cell>
          <cell r="D5795" t="str">
            <v>[撤去B]</v>
          </cell>
          <cell r="E5795" t="str">
            <v>柱径240mm×192mm･内法幅1,800mm</v>
          </cell>
          <cell r="G5795" t="str">
            <v>組</v>
          </cell>
          <cell r="H5795">
            <v>167700</v>
          </cell>
          <cell r="I5795" t="str">
            <v>標準書〔Ⅰ〕-</v>
          </cell>
          <cell r="J5795">
            <v>511</v>
          </cell>
          <cell r="K5795">
            <v>3.738</v>
          </cell>
          <cell r="M5795">
            <v>0.127</v>
          </cell>
          <cell r="O5795">
            <v>0.72</v>
          </cell>
        </row>
        <row r="5796">
          <cell r="B5796">
            <v>5100210</v>
          </cell>
          <cell r="C5796" t="str">
            <v>木造数奇屋門</v>
          </cell>
          <cell r="D5796" t="str">
            <v>[新 設]</v>
          </cell>
          <cell r="E5796" t="str">
            <v>柱径300mm×240mm･内法幅2,100mm</v>
          </cell>
          <cell r="F5796">
            <v>31</v>
          </cell>
          <cell r="G5796" t="str">
            <v>組</v>
          </cell>
          <cell r="H5796">
            <v>1296300</v>
          </cell>
          <cell r="I5796" t="str">
            <v>標準書〔Ⅰ〕-</v>
          </cell>
          <cell r="J5796">
            <v>511</v>
          </cell>
        </row>
        <row r="5797">
          <cell r="B5797">
            <v>5100250</v>
          </cell>
          <cell r="C5797" t="str">
            <v>木造数奇屋門</v>
          </cell>
          <cell r="D5797" t="str">
            <v>[撤去B]</v>
          </cell>
          <cell r="E5797" t="str">
            <v>柱径300mm×240mm･内法幅2,100mm</v>
          </cell>
          <cell r="G5797" t="str">
            <v>組</v>
          </cell>
          <cell r="H5797">
            <v>257600</v>
          </cell>
          <cell r="I5797" t="str">
            <v>標準書〔Ⅰ〕-</v>
          </cell>
          <cell r="J5797">
            <v>511</v>
          </cell>
          <cell r="K5797">
            <v>7.1120000000000001</v>
          </cell>
          <cell r="M5797">
            <v>0.188</v>
          </cell>
          <cell r="O5797">
            <v>0.72</v>
          </cell>
        </row>
        <row r="5798">
          <cell r="B5798">
            <v>5100310</v>
          </cell>
          <cell r="C5798" t="str">
            <v>木造数奇屋門</v>
          </cell>
          <cell r="D5798" t="str">
            <v>[新 設]</v>
          </cell>
          <cell r="E5798" t="str">
            <v>柱径360mm×288mm･内法幅2,520mm</v>
          </cell>
          <cell r="F5798">
            <v>31</v>
          </cell>
          <cell r="G5798" t="str">
            <v>組</v>
          </cell>
          <cell r="H5798">
            <v>1898100</v>
          </cell>
          <cell r="I5798" t="str">
            <v>標準書〔Ⅰ〕-</v>
          </cell>
          <cell r="J5798">
            <v>511</v>
          </cell>
        </row>
        <row r="5799">
          <cell r="B5799">
            <v>5100350</v>
          </cell>
          <cell r="C5799" t="str">
            <v>木造数奇屋門</v>
          </cell>
          <cell r="D5799" t="str">
            <v>[撤去B]</v>
          </cell>
          <cell r="E5799" t="str">
            <v>柱径360mm×288mm･内法幅2,520mm</v>
          </cell>
          <cell r="G5799" t="str">
            <v>組</v>
          </cell>
          <cell r="H5799">
            <v>374400</v>
          </cell>
          <cell r="I5799" t="str">
            <v>標準書〔Ⅰ〕-</v>
          </cell>
          <cell r="J5799">
            <v>511</v>
          </cell>
          <cell r="K5799">
            <v>12.003</v>
          </cell>
          <cell r="M5799">
            <v>0.26800000000000002</v>
          </cell>
          <cell r="O5799">
            <v>0.72</v>
          </cell>
        </row>
        <row r="5800">
          <cell r="B5800">
            <v>5100410</v>
          </cell>
          <cell r="C5800" t="str">
            <v>木造かぶ木門</v>
          </cell>
          <cell r="D5800" t="str">
            <v>[新 設]</v>
          </cell>
          <cell r="E5800" t="str">
            <v>柱径240mm×192mm･内法幅1,800mm</v>
          </cell>
          <cell r="F5800">
            <v>31</v>
          </cell>
          <cell r="G5800" t="str">
            <v>組</v>
          </cell>
          <cell r="H5800">
            <v>643800</v>
          </cell>
          <cell r="I5800" t="str">
            <v>標準書〔Ⅰ〕-</v>
          </cell>
          <cell r="J5800">
            <v>511</v>
          </cell>
        </row>
        <row r="5801">
          <cell r="B5801">
            <v>5100450</v>
          </cell>
          <cell r="C5801" t="str">
            <v>木造かぶ木門</v>
          </cell>
          <cell r="D5801" t="str">
            <v>[撤去B]</v>
          </cell>
          <cell r="E5801" t="str">
            <v>柱径240mm×192mm･内法幅1,800mm</v>
          </cell>
          <cell r="G5801" t="str">
            <v>組</v>
          </cell>
          <cell r="H5801">
            <v>141900</v>
          </cell>
          <cell r="I5801" t="str">
            <v>標準書〔Ⅰ〕-</v>
          </cell>
          <cell r="J5801">
            <v>511</v>
          </cell>
          <cell r="K5801">
            <v>2.3220000000000001</v>
          </cell>
          <cell r="O5801">
            <v>0.72</v>
          </cell>
        </row>
        <row r="5802">
          <cell r="B5802">
            <v>5100510</v>
          </cell>
          <cell r="C5802" t="str">
            <v>木造かぶ木門</v>
          </cell>
          <cell r="D5802" t="str">
            <v>[新 設]</v>
          </cell>
          <cell r="E5802" t="str">
            <v>柱径300mm×240mm･内法幅2,100mm</v>
          </cell>
          <cell r="F5802">
            <v>31</v>
          </cell>
          <cell r="G5802" t="str">
            <v>組</v>
          </cell>
          <cell r="H5802">
            <v>914500</v>
          </cell>
          <cell r="I5802" t="str">
            <v>標準書〔Ⅰ〕-</v>
          </cell>
          <cell r="J5802">
            <v>511</v>
          </cell>
        </row>
        <row r="5803">
          <cell r="B5803">
            <v>5100550</v>
          </cell>
          <cell r="C5803" t="str">
            <v>木造かぶ木門</v>
          </cell>
          <cell r="D5803" t="str">
            <v>[撤去B]</v>
          </cell>
          <cell r="E5803" t="str">
            <v>柱径300mm×240mm･内法幅2,100mm</v>
          </cell>
          <cell r="G5803" t="str">
            <v>組</v>
          </cell>
          <cell r="H5803">
            <v>209100</v>
          </cell>
          <cell r="I5803" t="str">
            <v>標準書〔Ⅰ〕-</v>
          </cell>
          <cell r="J5803">
            <v>511</v>
          </cell>
          <cell r="K5803">
            <v>4.4550000000000001</v>
          </cell>
          <cell r="O5803">
            <v>0.72</v>
          </cell>
        </row>
        <row r="5804">
          <cell r="B5804">
            <v>5100610</v>
          </cell>
          <cell r="C5804" t="str">
            <v>木造かぶ木門</v>
          </cell>
          <cell r="D5804" t="str">
            <v>[新 設]</v>
          </cell>
          <cell r="E5804" t="str">
            <v>柱径360mm×280mm･内法幅2,520mm</v>
          </cell>
          <cell r="F5804">
            <v>31</v>
          </cell>
          <cell r="G5804" t="str">
            <v>組</v>
          </cell>
          <cell r="H5804">
            <v>1309200</v>
          </cell>
          <cell r="I5804" t="str">
            <v>標準書〔Ⅰ〕-</v>
          </cell>
          <cell r="J5804">
            <v>511</v>
          </cell>
        </row>
        <row r="5805">
          <cell r="B5805">
            <v>5100650</v>
          </cell>
          <cell r="C5805" t="str">
            <v>木造かぶ木門</v>
          </cell>
          <cell r="D5805" t="str">
            <v>[撤去B]</v>
          </cell>
          <cell r="E5805" t="str">
            <v>柱径360mm×280mm･内法幅2,520mm</v>
          </cell>
          <cell r="G5805" t="str">
            <v>組</v>
          </cell>
          <cell r="H5805">
            <v>299200</v>
          </cell>
          <cell r="I5805" t="str">
            <v>標準書〔Ⅰ〕-</v>
          </cell>
          <cell r="J5805">
            <v>511</v>
          </cell>
          <cell r="K5805">
            <v>7.8959999999999999</v>
          </cell>
          <cell r="O5805">
            <v>0.72</v>
          </cell>
        </row>
        <row r="5806">
          <cell r="B5806">
            <v>5100710</v>
          </cell>
          <cell r="C5806" t="str">
            <v>木柱門･(角柱)</v>
          </cell>
          <cell r="D5806" t="str">
            <v>[新 設]</v>
          </cell>
          <cell r="E5806" t="str">
            <v>柱径210mm×160mm･内法幅1,680mm</v>
          </cell>
          <cell r="F5806">
            <v>31</v>
          </cell>
          <cell r="G5806" t="str">
            <v>組</v>
          </cell>
          <cell r="H5806">
            <v>268000</v>
          </cell>
          <cell r="I5806" t="str">
            <v>標準書〔Ⅰ〕-</v>
          </cell>
          <cell r="J5806">
            <v>511</v>
          </cell>
        </row>
        <row r="5807">
          <cell r="B5807">
            <v>5100750</v>
          </cell>
          <cell r="C5807" t="str">
            <v>木柱門･(角柱)</v>
          </cell>
          <cell r="D5807" t="str">
            <v>[撤去B]</v>
          </cell>
          <cell r="E5807" t="str">
            <v>柱径210mm×160mm･内法幅1,680mm</v>
          </cell>
          <cell r="G5807" t="str">
            <v>組</v>
          </cell>
          <cell r="H5807">
            <v>69800</v>
          </cell>
          <cell r="I5807" t="str">
            <v>標準書〔Ⅰ〕-</v>
          </cell>
          <cell r="J5807">
            <v>511</v>
          </cell>
          <cell r="K5807">
            <v>0.73499999999999999</v>
          </cell>
          <cell r="O5807">
            <v>0.3</v>
          </cell>
        </row>
        <row r="5808">
          <cell r="B5808">
            <v>5100810</v>
          </cell>
          <cell r="C5808" t="str">
            <v>木柱門･(角柱)</v>
          </cell>
          <cell r="D5808" t="str">
            <v>[新 設]</v>
          </cell>
          <cell r="E5808" t="str">
            <v>柱径240mm×190mm･内法幅1,920mm</v>
          </cell>
          <cell r="F5808">
            <v>31</v>
          </cell>
          <cell r="G5808" t="str">
            <v>組</v>
          </cell>
          <cell r="H5808">
            <v>382300</v>
          </cell>
          <cell r="I5808" t="str">
            <v>標準書〔Ⅰ〕-</v>
          </cell>
          <cell r="J5808">
            <v>511</v>
          </cell>
        </row>
        <row r="5809">
          <cell r="B5809">
            <v>5100850</v>
          </cell>
          <cell r="C5809" t="str">
            <v>木柱門･(角柱)</v>
          </cell>
          <cell r="D5809" t="str">
            <v>[撤去B]</v>
          </cell>
          <cell r="E5809" t="str">
            <v>柱径240mm×190mm･内法幅1,920mm</v>
          </cell>
          <cell r="G5809" t="str">
            <v>組</v>
          </cell>
          <cell r="H5809">
            <v>90300</v>
          </cell>
          <cell r="I5809" t="str">
            <v>標準書〔Ⅰ〕-</v>
          </cell>
          <cell r="J5809">
            <v>511</v>
          </cell>
          <cell r="K5809">
            <v>1.155</v>
          </cell>
          <cell r="O5809">
            <v>0.42</v>
          </cell>
        </row>
        <row r="5810">
          <cell r="B5810">
            <v>5100910</v>
          </cell>
          <cell r="C5810" t="str">
            <v>木柱門･(角柱)</v>
          </cell>
          <cell r="D5810" t="str">
            <v>[新 設]</v>
          </cell>
          <cell r="E5810" t="str">
            <v>柱径300mm×240mm･内法幅2,400mm</v>
          </cell>
          <cell r="F5810">
            <v>31</v>
          </cell>
          <cell r="G5810" t="str">
            <v>組</v>
          </cell>
          <cell r="H5810">
            <v>537400</v>
          </cell>
          <cell r="I5810" t="str">
            <v>標準書〔Ⅰ〕-</v>
          </cell>
          <cell r="J5810">
            <v>511</v>
          </cell>
        </row>
        <row r="5811">
          <cell r="B5811">
            <v>5100950</v>
          </cell>
          <cell r="C5811" t="str">
            <v>木柱門･(角柱)</v>
          </cell>
          <cell r="D5811" t="str">
            <v>[撤去B]</v>
          </cell>
          <cell r="E5811" t="str">
            <v>柱径300mm×240mm･内法幅2,400mm</v>
          </cell>
          <cell r="G5811" t="str">
            <v>組</v>
          </cell>
          <cell r="H5811">
            <v>129400</v>
          </cell>
          <cell r="I5811" t="str">
            <v>標準書〔Ⅰ〕-</v>
          </cell>
          <cell r="J5811">
            <v>511</v>
          </cell>
          <cell r="K5811">
            <v>2.2930000000000001</v>
          </cell>
          <cell r="O5811">
            <v>0.42</v>
          </cell>
        </row>
        <row r="5812">
          <cell r="B5812">
            <v>5101010</v>
          </cell>
          <cell r="C5812" t="str">
            <v>木柱門･(角柱)</v>
          </cell>
          <cell r="D5812" t="str">
            <v>[新 設]</v>
          </cell>
          <cell r="E5812" t="str">
            <v>柱径360mm×280mm･内法幅2,520mm</v>
          </cell>
          <cell r="F5812">
            <v>31</v>
          </cell>
          <cell r="G5812" t="str">
            <v>組</v>
          </cell>
          <cell r="H5812">
            <v>718900</v>
          </cell>
          <cell r="I5812" t="str">
            <v>標準書〔Ⅰ〕-</v>
          </cell>
          <cell r="J5812">
            <v>511</v>
          </cell>
        </row>
        <row r="5813">
          <cell r="B5813">
            <v>5101050</v>
          </cell>
          <cell r="C5813" t="str">
            <v>木柱門･(角柱)</v>
          </cell>
          <cell r="D5813" t="str">
            <v>[撤去B]</v>
          </cell>
          <cell r="E5813" t="str">
            <v>柱径360mm×280mm･内法幅2,520mm</v>
          </cell>
          <cell r="G5813" t="str">
            <v>組</v>
          </cell>
          <cell r="H5813">
            <v>177900</v>
          </cell>
          <cell r="I5813" t="str">
            <v>標準書〔Ⅰ〕-</v>
          </cell>
          <cell r="J5813">
            <v>511</v>
          </cell>
          <cell r="K5813">
            <v>3.923</v>
          </cell>
          <cell r="O5813">
            <v>0.42</v>
          </cell>
        </row>
        <row r="5814">
          <cell r="B5814">
            <v>5101110</v>
          </cell>
          <cell r="C5814" t="str">
            <v>木柱門(掘立･丸太)</v>
          </cell>
          <cell r="D5814" t="str">
            <v>[新 設]</v>
          </cell>
          <cell r="E5814" t="str">
            <v>φ220mm･高さ2,000mm･1対</v>
          </cell>
          <cell r="F5814">
            <v>31</v>
          </cell>
          <cell r="G5814" t="str">
            <v>組</v>
          </cell>
          <cell r="H5814">
            <v>54200</v>
          </cell>
          <cell r="I5814" t="str">
            <v>標準書〔Ⅰ〕-</v>
          </cell>
          <cell r="J5814">
            <v>511</v>
          </cell>
        </row>
        <row r="5815">
          <cell r="B5815">
            <v>5101150</v>
          </cell>
          <cell r="C5815" t="str">
            <v>木柱門(掘立･丸太)</v>
          </cell>
          <cell r="D5815" t="str">
            <v>[撤去B]</v>
          </cell>
          <cell r="E5815" t="str">
            <v>φ220mm･高さ2,000mm･1対</v>
          </cell>
          <cell r="G5815" t="str">
            <v>組</v>
          </cell>
          <cell r="H5815">
            <v>12600</v>
          </cell>
          <cell r="I5815" t="str">
            <v>標準書〔Ⅰ〕-</v>
          </cell>
          <cell r="J5815">
            <v>511</v>
          </cell>
          <cell r="K5815">
            <v>0.56000000000000005</v>
          </cell>
        </row>
        <row r="5816">
          <cell r="B5816">
            <v>5101210</v>
          </cell>
          <cell r="C5816" t="str">
            <v>木柱門(掘立･丸太)</v>
          </cell>
          <cell r="D5816" t="str">
            <v>[新 設]</v>
          </cell>
          <cell r="E5816" t="str">
            <v>φ300mm･高さ2,400mm･1対</v>
          </cell>
          <cell r="F5816">
            <v>31</v>
          </cell>
          <cell r="G5816" t="str">
            <v>組</v>
          </cell>
          <cell r="H5816">
            <v>113700</v>
          </cell>
          <cell r="I5816" t="str">
            <v>標準書〔Ⅰ〕-</v>
          </cell>
          <cell r="J5816">
            <v>511</v>
          </cell>
        </row>
        <row r="5817">
          <cell r="B5817">
            <v>5101250</v>
          </cell>
          <cell r="C5817" t="str">
            <v>木柱門(掘立･丸太)</v>
          </cell>
          <cell r="D5817" t="str">
            <v>[撤去B]</v>
          </cell>
          <cell r="E5817" t="str">
            <v>φ300mm･高さ2,400mm･1対</v>
          </cell>
          <cell r="G5817" t="str">
            <v>組</v>
          </cell>
          <cell r="H5817">
            <v>25400</v>
          </cell>
          <cell r="I5817" t="str">
            <v>標準書〔Ⅰ〕-</v>
          </cell>
          <cell r="J5817">
            <v>511</v>
          </cell>
          <cell r="K5817">
            <v>1.206</v>
          </cell>
        </row>
        <row r="5818">
          <cell r="B5818">
            <v>5101310</v>
          </cell>
          <cell r="C5818" t="str">
            <v>門柱基礎</v>
          </cell>
          <cell r="D5818" t="str">
            <v>[新 設]</v>
          </cell>
          <cell r="E5818" t="str">
            <v>GL下･柱径350mm×350mm･仕上0.14m2別途計上</v>
          </cell>
          <cell r="G5818" t="str">
            <v>ヶ所</v>
          </cell>
          <cell r="H5818">
            <v>15600</v>
          </cell>
          <cell r="I5818" t="str">
            <v>標準書〔Ⅰ〕-</v>
          </cell>
          <cell r="J5818">
            <v>511</v>
          </cell>
        </row>
        <row r="5819">
          <cell r="B5819">
            <v>5101350</v>
          </cell>
          <cell r="C5819" t="str">
            <v>門柱基礎</v>
          </cell>
          <cell r="D5819" t="str">
            <v>[撤去B]</v>
          </cell>
          <cell r="E5819" t="str">
            <v>GL下･柱径350mm×350mm･仕上0.14m2別途計上</v>
          </cell>
          <cell r="G5819" t="str">
            <v>ヶ所</v>
          </cell>
          <cell r="H5819">
            <v>5870</v>
          </cell>
          <cell r="I5819" t="str">
            <v>標準書〔Ⅰ〕-</v>
          </cell>
          <cell r="J5819">
            <v>511</v>
          </cell>
          <cell r="L5819">
            <v>0.218</v>
          </cell>
        </row>
        <row r="5820">
          <cell r="B5820">
            <v>5101410</v>
          </cell>
          <cell r="C5820" t="str">
            <v>門柱基礎</v>
          </cell>
          <cell r="D5820" t="str">
            <v>[新 設]</v>
          </cell>
          <cell r="E5820" t="str">
            <v>GL上･柱径350mm×350mm×高さ1,000mm･仕上1.40m2別途計上</v>
          </cell>
          <cell r="G5820" t="str">
            <v>ヶ所</v>
          </cell>
          <cell r="H5820">
            <v>8700</v>
          </cell>
          <cell r="I5820" t="str">
            <v>標準書〔Ⅰ〕-</v>
          </cell>
          <cell r="J5820">
            <v>511</v>
          </cell>
        </row>
        <row r="5821">
          <cell r="B5821">
            <v>5101440</v>
          </cell>
          <cell r="C5821" t="str">
            <v>門柱基礎</v>
          </cell>
          <cell r="D5821" t="str">
            <v>[撤去A]</v>
          </cell>
          <cell r="E5821" t="str">
            <v>GL上･柱径350mm×350mm×高さ1,000mm･仕上1.40m2別途計上</v>
          </cell>
          <cell r="G5821" t="str">
            <v>ヶ所</v>
          </cell>
          <cell r="H5821">
            <v>1410</v>
          </cell>
          <cell r="I5821" t="str">
            <v>標準書〔Ⅰ〕-</v>
          </cell>
          <cell r="J5821">
            <v>511</v>
          </cell>
          <cell r="L5821">
            <v>0.246</v>
          </cell>
        </row>
        <row r="5822">
          <cell r="B5822">
            <v>5101510</v>
          </cell>
          <cell r="C5822" t="str">
            <v>門柱基礎</v>
          </cell>
          <cell r="D5822" t="str">
            <v>[新 設]</v>
          </cell>
          <cell r="E5822" t="str">
            <v>GL下･柱径400mm×400mm･仕上0.16m2別途計上</v>
          </cell>
          <cell r="G5822" t="str">
            <v>ヶ所</v>
          </cell>
          <cell r="H5822">
            <v>16900</v>
          </cell>
          <cell r="I5822" t="str">
            <v>標準書〔Ⅰ〕-</v>
          </cell>
          <cell r="J5822">
            <v>511</v>
          </cell>
        </row>
        <row r="5823">
          <cell r="B5823">
            <v>5101550</v>
          </cell>
          <cell r="C5823" t="str">
            <v>門柱基礎</v>
          </cell>
          <cell r="D5823" t="str">
            <v>[撤去B]</v>
          </cell>
          <cell r="E5823" t="str">
            <v>GL下･柱径400mm×400mm･仕上0.16m2別途計上</v>
          </cell>
          <cell r="G5823" t="str">
            <v>ヶ所</v>
          </cell>
          <cell r="H5823">
            <v>6390</v>
          </cell>
          <cell r="I5823" t="str">
            <v>標準書〔Ⅰ〕-</v>
          </cell>
          <cell r="J5823">
            <v>511</v>
          </cell>
          <cell r="L5823">
            <v>0.26</v>
          </cell>
        </row>
        <row r="5824">
          <cell r="B5824">
            <v>5101610</v>
          </cell>
          <cell r="C5824" t="str">
            <v>門柱基礎</v>
          </cell>
          <cell r="D5824" t="str">
            <v>[新 設]</v>
          </cell>
          <cell r="E5824" t="str">
            <v>GL上･柱径400mm×400mm×高さ1,000mm･仕上1.60m2別途計上</v>
          </cell>
          <cell r="G5824" t="str">
            <v>ヶ所</v>
          </cell>
          <cell r="H5824">
            <v>10700</v>
          </cell>
          <cell r="I5824" t="str">
            <v>標準書〔Ⅰ〕-</v>
          </cell>
          <cell r="J5824">
            <v>511</v>
          </cell>
        </row>
        <row r="5825">
          <cell r="B5825">
            <v>5101640</v>
          </cell>
          <cell r="C5825" t="str">
            <v>門柱基礎</v>
          </cell>
          <cell r="D5825" t="str">
            <v>[撤去A]</v>
          </cell>
          <cell r="E5825" t="str">
            <v>GL上･柱径400mm×400mm×高さ1,000mm･仕上1.60m2別途計上</v>
          </cell>
          <cell r="G5825" t="str">
            <v>ヶ所</v>
          </cell>
          <cell r="H5825">
            <v>1880</v>
          </cell>
          <cell r="I5825" t="str">
            <v>標準書〔Ⅰ〕-</v>
          </cell>
          <cell r="J5825">
            <v>511</v>
          </cell>
          <cell r="L5825">
            <v>0.32300000000000001</v>
          </cell>
        </row>
        <row r="5826">
          <cell r="B5826">
            <v>5101710</v>
          </cell>
          <cell r="C5826" t="str">
            <v>門柱基礎</v>
          </cell>
          <cell r="D5826" t="str">
            <v>[新 設]</v>
          </cell>
          <cell r="E5826" t="str">
            <v>GL下･柱径450mm×400mm･仕上0.17m2別途計上</v>
          </cell>
          <cell r="G5826" t="str">
            <v>ヶ所</v>
          </cell>
          <cell r="H5826">
            <v>17600</v>
          </cell>
          <cell r="I5826" t="str">
            <v>標準書〔Ⅰ〕-</v>
          </cell>
          <cell r="J5826">
            <v>511</v>
          </cell>
        </row>
        <row r="5827">
          <cell r="B5827">
            <v>5101750</v>
          </cell>
          <cell r="C5827" t="str">
            <v>門柱基礎</v>
          </cell>
          <cell r="D5827" t="str">
            <v>[撤去B]</v>
          </cell>
          <cell r="E5827" t="str">
            <v>GL下･柱径450mm×400mm･仕上0.17m2別途計上</v>
          </cell>
          <cell r="G5827" t="str">
            <v>ヶ所</v>
          </cell>
          <cell r="H5827">
            <v>6630</v>
          </cell>
          <cell r="I5827" t="str">
            <v>標準書〔Ⅰ〕-</v>
          </cell>
          <cell r="J5827">
            <v>511</v>
          </cell>
          <cell r="L5827">
            <v>0.28000000000000003</v>
          </cell>
        </row>
        <row r="5828">
          <cell r="B5828">
            <v>5101810</v>
          </cell>
          <cell r="C5828" t="str">
            <v>門柱基礎</v>
          </cell>
          <cell r="D5828" t="str">
            <v>[新 設]</v>
          </cell>
          <cell r="E5828" t="str">
            <v>GL上･柱径450mm×400mm×高さ1,000mm･仕上1.70m2別途計上</v>
          </cell>
          <cell r="G5828" t="str">
            <v>ヶ所</v>
          </cell>
          <cell r="H5828">
            <v>11700</v>
          </cell>
          <cell r="I5828" t="str">
            <v>標準書〔Ⅰ〕-</v>
          </cell>
          <cell r="J5828">
            <v>511</v>
          </cell>
        </row>
        <row r="5829">
          <cell r="B5829">
            <v>5101840</v>
          </cell>
          <cell r="C5829" t="str">
            <v>門柱基礎</v>
          </cell>
          <cell r="D5829" t="str">
            <v>[撤去A]</v>
          </cell>
          <cell r="E5829" t="str">
            <v>GL上･柱径450mm×400mm×高さ1,000mm･仕上1.70m2別途計上</v>
          </cell>
          <cell r="G5829" t="str">
            <v>ヶ所</v>
          </cell>
          <cell r="H5829">
            <v>2120</v>
          </cell>
          <cell r="I5829" t="str">
            <v>標準書〔Ⅰ〕-</v>
          </cell>
          <cell r="J5829">
            <v>511</v>
          </cell>
          <cell r="L5829">
            <v>0.36299999999999999</v>
          </cell>
        </row>
        <row r="5830">
          <cell r="B5830">
            <v>5101910</v>
          </cell>
          <cell r="C5830" t="str">
            <v>門柱基礎</v>
          </cell>
          <cell r="D5830" t="str">
            <v>[新 設]</v>
          </cell>
          <cell r="E5830" t="str">
            <v>GL下･柱径550mm×550mm･仕上0.22m2別途計上</v>
          </cell>
          <cell r="G5830" t="str">
            <v>ヶ所</v>
          </cell>
          <cell r="H5830">
            <v>21100</v>
          </cell>
          <cell r="I5830" t="str">
            <v>標準書〔Ⅰ〕-</v>
          </cell>
          <cell r="J5830">
            <v>511</v>
          </cell>
        </row>
        <row r="5831">
          <cell r="B5831">
            <v>5101950</v>
          </cell>
          <cell r="C5831" t="str">
            <v>門柱基礎</v>
          </cell>
          <cell r="D5831" t="str">
            <v>[撤去B]</v>
          </cell>
          <cell r="E5831" t="str">
            <v>GL下･柱径550mm×550mm･仕上0.22m2別途計上</v>
          </cell>
          <cell r="G5831" t="str">
            <v>ヶ所</v>
          </cell>
          <cell r="H5831">
            <v>8140</v>
          </cell>
          <cell r="I5831" t="str">
            <v>標準書〔Ⅰ〕-</v>
          </cell>
          <cell r="J5831">
            <v>511</v>
          </cell>
          <cell r="L5831">
            <v>0.40600000000000003</v>
          </cell>
        </row>
        <row r="5832">
          <cell r="B5832">
            <v>5102010</v>
          </cell>
          <cell r="C5832" t="str">
            <v>門柱基礎</v>
          </cell>
          <cell r="D5832" t="str">
            <v>[新 設]</v>
          </cell>
          <cell r="E5832" t="str">
            <v>GL上･柱径550mm×550mm×高さ1,000mm･仕上2.20m2別途計上</v>
          </cell>
          <cell r="G5832" t="str">
            <v>ヶ所</v>
          </cell>
          <cell r="H5832">
            <v>17600</v>
          </cell>
          <cell r="I5832" t="str">
            <v>標準書〔Ⅰ〕-</v>
          </cell>
          <cell r="J5832">
            <v>511</v>
          </cell>
        </row>
        <row r="5833">
          <cell r="B5833">
            <v>5102040</v>
          </cell>
          <cell r="C5833" t="str">
            <v>門柱基礎</v>
          </cell>
          <cell r="D5833" t="str">
            <v>[撤去A]</v>
          </cell>
          <cell r="E5833" t="str">
            <v>GL上･柱径550mm×550mm×高さ1,000mm･仕上2.20m2別途計上</v>
          </cell>
          <cell r="G5833" t="str">
            <v>ヶ所</v>
          </cell>
          <cell r="H5833">
            <v>3540</v>
          </cell>
          <cell r="I5833" t="str">
            <v>標準書〔Ⅰ〕-</v>
          </cell>
          <cell r="J5833">
            <v>511</v>
          </cell>
          <cell r="L5833">
            <v>0.61</v>
          </cell>
        </row>
        <row r="5834">
          <cell r="B5834">
            <v>5102110</v>
          </cell>
          <cell r="C5834" t="str">
            <v>門柱基礎</v>
          </cell>
          <cell r="D5834" t="str">
            <v>[新 設]</v>
          </cell>
          <cell r="E5834" t="str">
            <v>GL下･柱径440mm×150mm･仕上0.12m2別途計上</v>
          </cell>
          <cell r="G5834" t="str">
            <v>ヶ所</v>
          </cell>
          <cell r="H5834">
            <v>14000</v>
          </cell>
          <cell r="I5834" t="str">
            <v>標準書〔Ⅰ〕-</v>
          </cell>
          <cell r="J5834">
            <v>511</v>
          </cell>
        </row>
        <row r="5835">
          <cell r="B5835">
            <v>5102150</v>
          </cell>
          <cell r="C5835" t="str">
            <v>門柱基礎</v>
          </cell>
          <cell r="D5835" t="str">
            <v>[撤去B]</v>
          </cell>
          <cell r="E5835" t="str">
            <v>GL下･柱径440mm×150mm･仕上0.12m2別途計上</v>
          </cell>
          <cell r="G5835" t="str">
            <v>ヶ所</v>
          </cell>
          <cell r="H5835">
            <v>5140</v>
          </cell>
          <cell r="I5835" t="str">
            <v>標準書〔Ⅰ〕-</v>
          </cell>
          <cell r="J5835">
            <v>511</v>
          </cell>
          <cell r="L5835">
            <v>0.16300000000000001</v>
          </cell>
        </row>
        <row r="5836">
          <cell r="B5836">
            <v>5102210</v>
          </cell>
          <cell r="C5836" t="str">
            <v>門柱基礎</v>
          </cell>
          <cell r="D5836" t="str">
            <v>[新 設]</v>
          </cell>
          <cell r="E5836" t="str">
            <v>GL上･柱径440mm×150mm×高さ1,000mm･仕上1.18m2別途計上</v>
          </cell>
          <cell r="G5836" t="str">
            <v>ヶ所</v>
          </cell>
          <cell r="H5836">
            <v>6100</v>
          </cell>
          <cell r="I5836" t="str">
            <v>標準書〔Ⅰ〕-</v>
          </cell>
          <cell r="J5836">
            <v>511</v>
          </cell>
        </row>
        <row r="5837">
          <cell r="B5837">
            <v>5102240</v>
          </cell>
          <cell r="C5837" t="str">
            <v>門柱基礎</v>
          </cell>
          <cell r="D5837" t="str">
            <v>[撤去A]</v>
          </cell>
          <cell r="E5837" t="str">
            <v>GL上･柱径440mm×150mm×高さ1,000mm･仕上1.18m2別途計上</v>
          </cell>
          <cell r="G5837" t="str">
            <v>ヶ所</v>
          </cell>
          <cell r="H5837">
            <v>820</v>
          </cell>
          <cell r="I5837" t="str">
            <v>標準書〔Ⅰ〕-</v>
          </cell>
          <cell r="J5837">
            <v>511</v>
          </cell>
          <cell r="L5837">
            <v>0.13300000000000001</v>
          </cell>
        </row>
        <row r="5838">
          <cell r="B5838">
            <v>5102310</v>
          </cell>
          <cell r="C5838" t="str">
            <v>門柱基礎</v>
          </cell>
          <cell r="D5838" t="str">
            <v>[新 設]</v>
          </cell>
          <cell r="E5838" t="str">
            <v>GL下･柱径440mm×200mm･仕上0.13m2別途計上</v>
          </cell>
          <cell r="G5838" t="str">
            <v>ヶ所</v>
          </cell>
          <cell r="H5838">
            <v>14700</v>
          </cell>
          <cell r="I5838" t="str">
            <v>標準書〔Ⅰ〕-</v>
          </cell>
          <cell r="J5838">
            <v>511</v>
          </cell>
        </row>
        <row r="5839">
          <cell r="B5839">
            <v>5102350</v>
          </cell>
          <cell r="C5839" t="str">
            <v>門柱基礎</v>
          </cell>
          <cell r="D5839" t="str">
            <v>[撤去B]</v>
          </cell>
          <cell r="E5839" t="str">
            <v>GL下･柱径440mm×200mm･仕上0.13m2別途計上</v>
          </cell>
          <cell r="G5839" t="str">
            <v>ヶ所</v>
          </cell>
          <cell r="H5839">
            <v>5400</v>
          </cell>
          <cell r="I5839" t="str">
            <v>標準書〔Ⅰ〕-</v>
          </cell>
          <cell r="J5839">
            <v>511</v>
          </cell>
          <cell r="L5839">
            <v>0.185</v>
          </cell>
        </row>
        <row r="5840">
          <cell r="B5840">
            <v>5102410</v>
          </cell>
          <cell r="C5840" t="str">
            <v>門柱基礎</v>
          </cell>
          <cell r="D5840" t="str">
            <v>[新 設]</v>
          </cell>
          <cell r="E5840" t="str">
            <v>GL上･柱径440mm×200mm×高さ1,000mm･仕上1.28m2別途計上</v>
          </cell>
          <cell r="G5840" t="str">
            <v>ヶ所</v>
          </cell>
          <cell r="H5840">
            <v>7170</v>
          </cell>
          <cell r="I5840" t="str">
            <v>標準書〔Ⅰ〕-</v>
          </cell>
          <cell r="J5840">
            <v>511</v>
          </cell>
        </row>
        <row r="5841">
          <cell r="B5841">
            <v>5102440</v>
          </cell>
          <cell r="C5841" t="str">
            <v>門柱基礎</v>
          </cell>
          <cell r="D5841" t="str">
            <v>[撤去A]</v>
          </cell>
          <cell r="E5841" t="str">
            <v>GL上･柱径440mm×200mm×高さ1,000mm･仕上1.28m2別途計上</v>
          </cell>
          <cell r="G5841" t="str">
            <v>ヶ所</v>
          </cell>
          <cell r="H5841">
            <v>1060</v>
          </cell>
          <cell r="I5841" t="str">
            <v>標準書〔Ⅰ〕-</v>
          </cell>
          <cell r="J5841">
            <v>511</v>
          </cell>
          <cell r="L5841">
            <v>0.17699999999999999</v>
          </cell>
        </row>
        <row r="5842">
          <cell r="B5842">
            <v>5102510</v>
          </cell>
          <cell r="C5842" t="str">
            <v>門柱基礎</v>
          </cell>
          <cell r="D5842" t="str">
            <v>[新 設]</v>
          </cell>
          <cell r="E5842" t="str">
            <v>GL下･柱径440mm×240mm･仕上0.14m2別途計上</v>
          </cell>
          <cell r="G5842" t="str">
            <v>ヶ所</v>
          </cell>
          <cell r="H5842">
            <v>15200</v>
          </cell>
          <cell r="I5842" t="str">
            <v>標準書〔Ⅰ〕-</v>
          </cell>
          <cell r="J5842">
            <v>511</v>
          </cell>
        </row>
        <row r="5843">
          <cell r="B5843">
            <v>5102550</v>
          </cell>
          <cell r="C5843" t="str">
            <v>門柱基礎</v>
          </cell>
          <cell r="D5843" t="str">
            <v>[撤去B]</v>
          </cell>
          <cell r="E5843" t="str">
            <v>GL下･柱径440mm×240mm･仕上0.14m2別途計上</v>
          </cell>
          <cell r="G5843" t="str">
            <v>ヶ所</v>
          </cell>
          <cell r="H5843">
            <v>5660</v>
          </cell>
          <cell r="I5843" t="str">
            <v>標準書〔Ⅰ〕-</v>
          </cell>
          <cell r="J5843">
            <v>511</v>
          </cell>
          <cell r="L5843">
            <v>0.20399999999999999</v>
          </cell>
        </row>
        <row r="5844">
          <cell r="B5844">
            <v>5102610</v>
          </cell>
          <cell r="C5844" t="str">
            <v>門柱基礎</v>
          </cell>
          <cell r="D5844" t="str">
            <v>[新 設]</v>
          </cell>
          <cell r="E5844" t="str">
            <v>GL上･柱径440mm×240mm×高さ1,000mm･仕上1.36m2別途計上</v>
          </cell>
          <cell r="G5844" t="str">
            <v>ヶ所</v>
          </cell>
          <cell r="H5844">
            <v>8090</v>
          </cell>
          <cell r="I5844" t="str">
            <v>標準書〔Ⅰ〕-</v>
          </cell>
          <cell r="J5844">
            <v>511</v>
          </cell>
        </row>
        <row r="5845">
          <cell r="B5845">
            <v>5102640</v>
          </cell>
          <cell r="C5845" t="str">
            <v>門柱基礎</v>
          </cell>
          <cell r="D5845" t="str">
            <v>[撤去A]</v>
          </cell>
          <cell r="E5845" t="str">
            <v>GL上･柱径440mm×240mm×高さ1,000mm･仕上1.36m2別途計上</v>
          </cell>
          <cell r="G5845" t="str">
            <v>ヶ所</v>
          </cell>
          <cell r="H5845">
            <v>1290</v>
          </cell>
          <cell r="I5845" t="str">
            <v>標準書〔Ⅰ〕-</v>
          </cell>
          <cell r="J5845">
            <v>511</v>
          </cell>
          <cell r="L5845">
            <v>0.21199999999999999</v>
          </cell>
        </row>
        <row r="5846">
          <cell r="B5846">
            <v>5102710</v>
          </cell>
          <cell r="C5846" t="str">
            <v>門柱基礎</v>
          </cell>
          <cell r="D5846" t="str">
            <v>[新 設]</v>
          </cell>
          <cell r="E5846" t="str">
            <v>GL下･柱径890mm×150mm･仕上0.21m2別途計上</v>
          </cell>
          <cell r="G5846" t="str">
            <v>ヶ所</v>
          </cell>
          <cell r="H5846">
            <v>18300</v>
          </cell>
          <cell r="I5846" t="str">
            <v>標準書〔Ⅰ〕-</v>
          </cell>
          <cell r="J5846">
            <v>511</v>
          </cell>
        </row>
        <row r="5847">
          <cell r="B5847">
            <v>5102750</v>
          </cell>
          <cell r="C5847" t="str">
            <v>門柱基礎</v>
          </cell>
          <cell r="D5847" t="str">
            <v>[撤去B]</v>
          </cell>
          <cell r="E5847" t="str">
            <v>GL下･柱径890mm×150mm･仕上0.21m2別途計上</v>
          </cell>
          <cell r="G5847" t="str">
            <v>ヶ所</v>
          </cell>
          <cell r="H5847">
            <v>6920</v>
          </cell>
          <cell r="I5847" t="str">
            <v>標準書〔Ⅰ〕-</v>
          </cell>
          <cell r="J5847">
            <v>511</v>
          </cell>
          <cell r="L5847">
            <v>0.27</v>
          </cell>
        </row>
        <row r="5848">
          <cell r="B5848">
            <v>5102810</v>
          </cell>
          <cell r="C5848" t="str">
            <v>門柱基礎</v>
          </cell>
          <cell r="D5848" t="str">
            <v>[新 設]</v>
          </cell>
          <cell r="E5848" t="str">
            <v>GL上･柱径890mm×150mm×高さ1,000mm･仕上2.08m2別途計上</v>
          </cell>
          <cell r="G5848" t="str">
            <v>ヶ所</v>
          </cell>
          <cell r="H5848">
            <v>11100</v>
          </cell>
          <cell r="I5848" t="str">
            <v>標準書〔Ⅰ〕-</v>
          </cell>
          <cell r="J5848">
            <v>512</v>
          </cell>
        </row>
        <row r="5849">
          <cell r="B5849">
            <v>5102840</v>
          </cell>
          <cell r="C5849" t="str">
            <v>門柱基礎</v>
          </cell>
          <cell r="D5849" t="str">
            <v>[撤去A]</v>
          </cell>
          <cell r="E5849" t="str">
            <v>GL上･柱径890mm×150mm×高さ1,000mm･仕上2.08m2別途計上</v>
          </cell>
          <cell r="G5849" t="str">
            <v>ヶ所</v>
          </cell>
          <cell r="H5849">
            <v>1530</v>
          </cell>
          <cell r="I5849" t="str">
            <v>標準書〔Ⅰ〕-</v>
          </cell>
          <cell r="J5849">
            <v>512</v>
          </cell>
          <cell r="L5849">
            <v>0.26800000000000002</v>
          </cell>
        </row>
        <row r="5850">
          <cell r="B5850">
            <v>5102910</v>
          </cell>
          <cell r="C5850" t="str">
            <v>ﾌﾞﾛｯｸ積角門柱</v>
          </cell>
          <cell r="D5850" t="str">
            <v>[新 設]</v>
          </cell>
          <cell r="E5850" t="str">
            <v>300mm角･高さ200mm</v>
          </cell>
          <cell r="F5850">
            <v>36</v>
          </cell>
          <cell r="G5850" t="str">
            <v>段</v>
          </cell>
          <cell r="H5850">
            <v>1320</v>
          </cell>
          <cell r="I5850" t="str">
            <v>標準書〔Ⅰ〕-</v>
          </cell>
          <cell r="J5850">
            <v>512</v>
          </cell>
        </row>
        <row r="5851">
          <cell r="B5851">
            <v>5102940</v>
          </cell>
          <cell r="C5851" t="str">
            <v>ﾌﾞﾛｯｸ積角門柱</v>
          </cell>
          <cell r="D5851" t="str">
            <v>[撤去A]</v>
          </cell>
          <cell r="E5851" t="str">
            <v>300mm角･高さ200mm</v>
          </cell>
          <cell r="G5851" t="str">
            <v>段</v>
          </cell>
          <cell r="H5851">
            <v>180</v>
          </cell>
          <cell r="I5851" t="str">
            <v>標準書〔Ⅰ〕-</v>
          </cell>
          <cell r="J5851">
            <v>512</v>
          </cell>
          <cell r="L5851">
            <v>2.8000000000000001E-2</v>
          </cell>
        </row>
        <row r="5852">
          <cell r="B5852">
            <v>5103010</v>
          </cell>
          <cell r="C5852" t="str">
            <v>ﾌﾞﾛｯｸ積角門柱</v>
          </cell>
          <cell r="D5852" t="str">
            <v>[新 設]</v>
          </cell>
          <cell r="E5852" t="str">
            <v>300mm角･高さ200mm･（化粧目地加算）</v>
          </cell>
          <cell r="G5852" t="str">
            <v>段</v>
          </cell>
          <cell r="H5852">
            <v>76</v>
          </cell>
          <cell r="I5852" t="str">
            <v>標準書〔Ⅰ〕-</v>
          </cell>
          <cell r="J5852">
            <v>512</v>
          </cell>
        </row>
        <row r="5853">
          <cell r="B5853">
            <v>5103110</v>
          </cell>
          <cell r="C5853" t="str">
            <v>ﾓﾙﾀﾙ笠木</v>
          </cell>
          <cell r="D5853" t="str">
            <v>[新 設]</v>
          </cell>
          <cell r="E5853" t="str">
            <v>300mm角用</v>
          </cell>
          <cell r="G5853" t="str">
            <v>ヶ所</v>
          </cell>
          <cell r="H5853">
            <v>1290</v>
          </cell>
          <cell r="I5853" t="str">
            <v>標準書〔Ⅰ〕-</v>
          </cell>
          <cell r="J5853">
            <v>512</v>
          </cell>
          <cell r="L5853">
            <v>1.2E-2</v>
          </cell>
        </row>
        <row r="5854">
          <cell r="B5854">
            <v>5103210</v>
          </cell>
          <cell r="C5854" t="str">
            <v>ﾌﾞﾛｯｸ積角門柱</v>
          </cell>
          <cell r="D5854" t="str">
            <v>[新 設]</v>
          </cell>
          <cell r="E5854" t="str">
            <v>390mm角･高さ200mm</v>
          </cell>
          <cell r="F5854">
            <v>36</v>
          </cell>
          <cell r="G5854" t="str">
            <v>段</v>
          </cell>
          <cell r="H5854">
            <v>1400</v>
          </cell>
          <cell r="I5854" t="str">
            <v>標準書〔Ⅰ〕-</v>
          </cell>
          <cell r="J5854">
            <v>512</v>
          </cell>
        </row>
        <row r="5855">
          <cell r="B5855">
            <v>5103240</v>
          </cell>
          <cell r="C5855" t="str">
            <v>ﾌﾞﾛｯｸ積角門柱</v>
          </cell>
          <cell r="D5855" t="str">
            <v>[撤去A]</v>
          </cell>
          <cell r="E5855" t="str">
            <v>390mm角･高さ200mm</v>
          </cell>
          <cell r="G5855" t="str">
            <v>段</v>
          </cell>
          <cell r="H5855">
            <v>240</v>
          </cell>
          <cell r="I5855" t="str">
            <v>標準書〔Ⅰ〕-</v>
          </cell>
          <cell r="J5855">
            <v>512</v>
          </cell>
          <cell r="L5855">
            <v>5.6000000000000001E-2</v>
          </cell>
        </row>
        <row r="5856">
          <cell r="B5856">
            <v>5103310</v>
          </cell>
          <cell r="C5856" t="str">
            <v>ﾌﾞﾛｯｸ積角門柱</v>
          </cell>
          <cell r="D5856" t="str">
            <v>[新 設]</v>
          </cell>
          <cell r="E5856" t="str">
            <v>390mm角･高さ200mm･（化粧目地加算）</v>
          </cell>
          <cell r="G5856" t="str">
            <v>段</v>
          </cell>
          <cell r="H5856">
            <v>57</v>
          </cell>
          <cell r="I5856" t="str">
            <v>標準書〔Ⅰ〕-</v>
          </cell>
          <cell r="J5856">
            <v>512</v>
          </cell>
        </row>
        <row r="5857">
          <cell r="B5857">
            <v>5103410</v>
          </cell>
          <cell r="C5857" t="str">
            <v>ﾓﾙﾀﾙ笠木</v>
          </cell>
          <cell r="D5857" t="str">
            <v>[新 設]</v>
          </cell>
          <cell r="E5857" t="str">
            <v>390mm角用</v>
          </cell>
          <cell r="G5857" t="str">
            <v>ヶ所</v>
          </cell>
          <cell r="H5857">
            <v>1760</v>
          </cell>
          <cell r="I5857" t="str">
            <v>標準書〔Ⅰ〕-</v>
          </cell>
          <cell r="J5857">
            <v>512</v>
          </cell>
          <cell r="L5857">
            <v>1.7999999999999999E-2</v>
          </cell>
        </row>
        <row r="5858">
          <cell r="B5858">
            <v>5103510</v>
          </cell>
          <cell r="C5858" t="str">
            <v>ﾌﾞﾛｯｸ積角門柱</v>
          </cell>
          <cell r="D5858" t="str">
            <v>[新 設]</v>
          </cell>
          <cell r="E5858" t="str">
            <v>500mm角･高さ200mm</v>
          </cell>
          <cell r="F5858">
            <v>36</v>
          </cell>
          <cell r="G5858" t="str">
            <v>段</v>
          </cell>
          <cell r="H5858">
            <v>2050</v>
          </cell>
          <cell r="I5858" t="str">
            <v>標準書〔Ⅰ〕-</v>
          </cell>
          <cell r="J5858">
            <v>512</v>
          </cell>
        </row>
        <row r="5859">
          <cell r="B5859">
            <v>5103540</v>
          </cell>
          <cell r="C5859" t="str">
            <v>ﾌﾞﾛｯｸ積角門柱</v>
          </cell>
          <cell r="D5859" t="str">
            <v>[撤去A]</v>
          </cell>
          <cell r="E5859" t="str">
            <v>500mm角･高さ200mm</v>
          </cell>
          <cell r="G5859" t="str">
            <v>段</v>
          </cell>
          <cell r="H5859">
            <v>370</v>
          </cell>
          <cell r="I5859" t="str">
            <v>標準書〔Ⅰ〕-</v>
          </cell>
          <cell r="J5859">
            <v>512</v>
          </cell>
          <cell r="L5859">
            <v>5.8000000000000003E-2</v>
          </cell>
        </row>
        <row r="5860">
          <cell r="B5860">
            <v>5103610</v>
          </cell>
          <cell r="C5860" t="str">
            <v>ﾌﾞﾛｯｸ積角門柱</v>
          </cell>
          <cell r="D5860" t="str">
            <v>[新 設]</v>
          </cell>
          <cell r="E5860" t="str">
            <v>500mm角･高さ200mm･（化粧目地加算）</v>
          </cell>
          <cell r="G5860" t="str">
            <v>段</v>
          </cell>
          <cell r="H5860">
            <v>190</v>
          </cell>
          <cell r="I5860" t="str">
            <v>標準書〔Ⅰ〕-</v>
          </cell>
          <cell r="J5860">
            <v>512</v>
          </cell>
        </row>
        <row r="5861">
          <cell r="B5861">
            <v>5103710</v>
          </cell>
          <cell r="C5861" t="str">
            <v>ﾓﾙﾀﾙ笠木</v>
          </cell>
          <cell r="D5861" t="str">
            <v>[新 設]</v>
          </cell>
          <cell r="E5861" t="str">
            <v>500mm角用</v>
          </cell>
          <cell r="G5861" t="str">
            <v>ヶ所</v>
          </cell>
          <cell r="H5861">
            <v>2830</v>
          </cell>
          <cell r="I5861" t="str">
            <v>標準書〔Ⅰ〕-</v>
          </cell>
          <cell r="J5861">
            <v>512</v>
          </cell>
          <cell r="L5861">
            <v>0.03</v>
          </cell>
        </row>
        <row r="5862">
          <cell r="B5862">
            <v>5103810</v>
          </cell>
          <cell r="C5862" t="str">
            <v>ﾌﾞﾛｯｸ積角門柱</v>
          </cell>
          <cell r="D5862" t="str">
            <v>[新 設]</v>
          </cell>
          <cell r="E5862" t="str">
            <v>520mm角･高さ200mm</v>
          </cell>
          <cell r="F5862">
            <v>36</v>
          </cell>
          <cell r="G5862" t="str">
            <v>段</v>
          </cell>
          <cell r="H5862">
            <v>2170</v>
          </cell>
          <cell r="I5862" t="str">
            <v>標準書〔Ⅰ〕-</v>
          </cell>
          <cell r="J5862">
            <v>512</v>
          </cell>
        </row>
        <row r="5863">
          <cell r="B5863">
            <v>5103840</v>
          </cell>
          <cell r="C5863" t="str">
            <v>ﾌﾞﾛｯｸ積角門柱</v>
          </cell>
          <cell r="D5863" t="str">
            <v>[撤去A]</v>
          </cell>
          <cell r="E5863" t="str">
            <v>520mm角･高さ200mm</v>
          </cell>
          <cell r="G5863" t="str">
            <v>段</v>
          </cell>
          <cell r="H5863">
            <v>370</v>
          </cell>
          <cell r="I5863" t="str">
            <v>標準書〔Ⅰ〕-</v>
          </cell>
          <cell r="J5863">
            <v>512</v>
          </cell>
          <cell r="L5863">
            <v>7.0000000000000007E-2</v>
          </cell>
        </row>
        <row r="5864">
          <cell r="B5864">
            <v>5103910</v>
          </cell>
          <cell r="C5864" t="str">
            <v>ﾌﾞﾛｯｸ積角門柱</v>
          </cell>
          <cell r="D5864" t="str">
            <v>[新 設]</v>
          </cell>
          <cell r="E5864" t="str">
            <v>520mm角･高さ200mm･（化粧目地加算）</v>
          </cell>
          <cell r="G5864" t="str">
            <v>段</v>
          </cell>
          <cell r="H5864">
            <v>190</v>
          </cell>
          <cell r="I5864" t="str">
            <v>標準書〔Ⅰ〕-</v>
          </cell>
          <cell r="J5864">
            <v>512</v>
          </cell>
        </row>
        <row r="5865">
          <cell r="B5865">
            <v>5104010</v>
          </cell>
          <cell r="C5865" t="str">
            <v>ﾓﾙﾀﾙ笠木</v>
          </cell>
          <cell r="D5865" t="str">
            <v>[新 設]</v>
          </cell>
          <cell r="E5865" t="str">
            <v>520mm角用</v>
          </cell>
          <cell r="G5865" t="str">
            <v>ヶ所</v>
          </cell>
          <cell r="H5865">
            <v>3060</v>
          </cell>
          <cell r="I5865" t="str">
            <v>標準書〔Ⅰ〕-</v>
          </cell>
          <cell r="J5865">
            <v>512</v>
          </cell>
          <cell r="L5865">
            <v>3.2000000000000001E-2</v>
          </cell>
        </row>
        <row r="5866">
          <cell r="B5866">
            <v>5104110</v>
          </cell>
          <cell r="C5866" t="str">
            <v>ﾌﾞﾛｯｸ積角門柱</v>
          </cell>
          <cell r="D5866" t="str">
            <v>[新 設]</v>
          </cell>
          <cell r="E5866" t="str">
            <v>550mm角･高さ200mm</v>
          </cell>
          <cell r="F5866">
            <v>36</v>
          </cell>
          <cell r="G5866" t="str">
            <v>段</v>
          </cell>
          <cell r="H5866">
            <v>2500</v>
          </cell>
          <cell r="I5866" t="str">
            <v>標準書〔Ⅰ〕-</v>
          </cell>
          <cell r="J5866">
            <v>512</v>
          </cell>
        </row>
        <row r="5867">
          <cell r="B5867">
            <v>5104140</v>
          </cell>
          <cell r="C5867" t="str">
            <v>ﾌﾞﾛｯｸ積角門柱</v>
          </cell>
          <cell r="D5867" t="str">
            <v>[撤去A]</v>
          </cell>
          <cell r="E5867" t="str">
            <v>550mm角･高さ200mm</v>
          </cell>
          <cell r="G5867" t="str">
            <v>段</v>
          </cell>
          <cell r="H5867">
            <v>430</v>
          </cell>
          <cell r="I5867" t="str">
            <v>標準書〔Ⅰ〕-</v>
          </cell>
          <cell r="J5867">
            <v>512</v>
          </cell>
          <cell r="L5867">
            <v>8.7999999999999995E-2</v>
          </cell>
        </row>
        <row r="5868">
          <cell r="B5868">
            <v>5104210</v>
          </cell>
          <cell r="C5868" t="str">
            <v>ﾌﾞﾛｯｸ積角門柱</v>
          </cell>
          <cell r="D5868" t="str">
            <v>[新 設]</v>
          </cell>
          <cell r="E5868" t="str">
            <v>550mm角･高さ200mm･（化粧目地加算）</v>
          </cell>
          <cell r="G5868" t="str">
            <v>段</v>
          </cell>
          <cell r="H5868">
            <v>190</v>
          </cell>
          <cell r="I5868" t="str">
            <v>標準書〔Ⅰ〕-</v>
          </cell>
          <cell r="J5868">
            <v>512</v>
          </cell>
        </row>
        <row r="5869">
          <cell r="B5869">
            <v>5104310</v>
          </cell>
          <cell r="C5869" t="str">
            <v>ﾓﾙﾀﾙ笠木</v>
          </cell>
          <cell r="D5869" t="str">
            <v>[新 設]</v>
          </cell>
          <cell r="E5869" t="str">
            <v>550mm角用</v>
          </cell>
          <cell r="G5869" t="str">
            <v>ヶ所</v>
          </cell>
          <cell r="H5869">
            <v>3300</v>
          </cell>
          <cell r="I5869" t="str">
            <v>標準書〔Ⅰ〕-</v>
          </cell>
          <cell r="J5869">
            <v>512</v>
          </cell>
          <cell r="L5869">
            <v>3.5999999999999997E-2</v>
          </cell>
        </row>
        <row r="5870">
          <cell r="B5870">
            <v>5104410</v>
          </cell>
          <cell r="C5870" t="str">
            <v>ﾌﾞﾛｯｸ積平門柱</v>
          </cell>
          <cell r="D5870" t="str">
            <v>[新 設]</v>
          </cell>
          <cell r="E5870" t="str">
            <v>390mm×150mm角･高さ200mm</v>
          </cell>
          <cell r="F5870">
            <v>36</v>
          </cell>
          <cell r="G5870" t="str">
            <v>段</v>
          </cell>
          <cell r="H5870">
            <v>630</v>
          </cell>
          <cell r="I5870" t="str">
            <v>標準書〔Ⅰ〕-</v>
          </cell>
          <cell r="J5870">
            <v>512</v>
          </cell>
        </row>
        <row r="5871">
          <cell r="B5871">
            <v>5104440</v>
          </cell>
          <cell r="C5871" t="str">
            <v>ﾌﾞﾛｯｸ積平門柱</v>
          </cell>
          <cell r="D5871" t="str">
            <v>[撤去A]</v>
          </cell>
          <cell r="E5871" t="str">
            <v>390mm×150mm角･高さ200mm</v>
          </cell>
          <cell r="G5871" t="str">
            <v>段</v>
          </cell>
          <cell r="H5871">
            <v>120</v>
          </cell>
          <cell r="I5871" t="str">
            <v>標準書〔Ⅰ〕-</v>
          </cell>
          <cell r="J5871">
            <v>512</v>
          </cell>
          <cell r="L5871">
            <v>2.1999999999999999E-2</v>
          </cell>
        </row>
        <row r="5872">
          <cell r="B5872">
            <v>5104510</v>
          </cell>
          <cell r="C5872" t="str">
            <v>ﾌﾞﾛｯｸ積平門柱</v>
          </cell>
          <cell r="D5872" t="str">
            <v>[新 設]</v>
          </cell>
          <cell r="E5872" t="str">
            <v>390mm×150mm角･高さ200mm･（化粧目地加算）</v>
          </cell>
          <cell r="G5872" t="str">
            <v>段</v>
          </cell>
          <cell r="H5872">
            <v>19</v>
          </cell>
          <cell r="I5872" t="str">
            <v>標準書〔Ⅰ〕-</v>
          </cell>
          <cell r="J5872">
            <v>512</v>
          </cell>
        </row>
        <row r="5873">
          <cell r="B5873">
            <v>5104610</v>
          </cell>
          <cell r="C5873" t="str">
            <v>ﾓﾙﾀﾙ笠木</v>
          </cell>
          <cell r="D5873" t="str">
            <v>[新 設]</v>
          </cell>
          <cell r="E5873" t="str">
            <v>390mm×150mm角用</v>
          </cell>
          <cell r="G5873" t="str">
            <v>ヶ所</v>
          </cell>
          <cell r="H5873">
            <v>840</v>
          </cell>
          <cell r="I5873" t="str">
            <v>標準書〔Ⅰ〕-</v>
          </cell>
          <cell r="J5873">
            <v>512</v>
          </cell>
          <cell r="L5873">
            <v>8.0000000000000002E-3</v>
          </cell>
        </row>
        <row r="5874">
          <cell r="B5874">
            <v>5104710</v>
          </cell>
          <cell r="C5874" t="str">
            <v>ﾌﾞﾛｯｸ積平門柱</v>
          </cell>
          <cell r="D5874" t="str">
            <v>[新 設]</v>
          </cell>
          <cell r="E5874" t="str">
            <v>390mm×190mm･高さ200mm</v>
          </cell>
          <cell r="F5874">
            <v>36</v>
          </cell>
          <cell r="G5874" t="str">
            <v>段</v>
          </cell>
          <cell r="H5874">
            <v>720</v>
          </cell>
          <cell r="I5874" t="str">
            <v>標準書〔Ⅰ〕-</v>
          </cell>
          <cell r="J5874">
            <v>512</v>
          </cell>
        </row>
        <row r="5875">
          <cell r="B5875">
            <v>5104740</v>
          </cell>
          <cell r="C5875" t="str">
            <v>ﾌﾞﾛｯｸ積平門柱</v>
          </cell>
          <cell r="D5875" t="str">
            <v>[撤去A]</v>
          </cell>
          <cell r="E5875" t="str">
            <v>390mm×190mm･高さ200mm</v>
          </cell>
          <cell r="G5875" t="str">
            <v>段</v>
          </cell>
          <cell r="H5875">
            <v>120</v>
          </cell>
          <cell r="I5875" t="str">
            <v>標準書〔Ⅰ〕-</v>
          </cell>
          <cell r="J5875">
            <v>512</v>
          </cell>
          <cell r="L5875">
            <v>2.8000000000000001E-2</v>
          </cell>
        </row>
        <row r="5876">
          <cell r="B5876">
            <v>5104810</v>
          </cell>
          <cell r="C5876" t="str">
            <v>ﾌﾞﾛｯｸ積平門柱</v>
          </cell>
          <cell r="D5876" t="str">
            <v>[新 設]</v>
          </cell>
          <cell r="E5876" t="str">
            <v>390mm×190mm･高さ200mm･（化粧目地加算）</v>
          </cell>
          <cell r="G5876" t="str">
            <v>段</v>
          </cell>
          <cell r="H5876">
            <v>19</v>
          </cell>
          <cell r="I5876" t="str">
            <v>標準書〔Ⅰ〕-</v>
          </cell>
          <cell r="J5876">
            <v>512</v>
          </cell>
        </row>
        <row r="5877">
          <cell r="B5877">
            <v>5104910</v>
          </cell>
          <cell r="C5877" t="str">
            <v>ﾓﾙﾀﾙ笠木</v>
          </cell>
          <cell r="D5877" t="str">
            <v>[新 設]</v>
          </cell>
          <cell r="E5877" t="str">
            <v>390mm×190mm角用</v>
          </cell>
          <cell r="G5877" t="str">
            <v>ヶ所</v>
          </cell>
          <cell r="H5877">
            <v>1060</v>
          </cell>
          <cell r="I5877" t="str">
            <v>標準書〔Ⅰ〕-</v>
          </cell>
          <cell r="J5877">
            <v>512</v>
          </cell>
          <cell r="L5877">
            <v>0.01</v>
          </cell>
        </row>
        <row r="5878">
          <cell r="B5878">
            <v>5105010</v>
          </cell>
          <cell r="C5878" t="str">
            <v>擬石ﾌﾞﾛｯｸ積角門柱</v>
          </cell>
          <cell r="D5878" t="str">
            <v>[新 設]</v>
          </cell>
          <cell r="E5878" t="str">
            <v>350mm角･高さ190mm</v>
          </cell>
          <cell r="F5878">
            <v>36</v>
          </cell>
          <cell r="G5878" t="str">
            <v>段</v>
          </cell>
          <cell r="H5878">
            <v>5200</v>
          </cell>
          <cell r="I5878" t="str">
            <v>標準書〔Ⅰ〕-</v>
          </cell>
          <cell r="J5878">
            <v>512</v>
          </cell>
        </row>
        <row r="5879">
          <cell r="B5879">
            <v>5105040</v>
          </cell>
          <cell r="C5879" t="str">
            <v>擬石ﾌﾞﾛｯｸ積角門柱</v>
          </cell>
          <cell r="D5879" t="str">
            <v>[撤去A]</v>
          </cell>
          <cell r="E5879" t="str">
            <v>350mm角･高さ190mm</v>
          </cell>
          <cell r="G5879" t="str">
            <v>段</v>
          </cell>
          <cell r="H5879">
            <v>180</v>
          </cell>
          <cell r="I5879" t="str">
            <v>標準書〔Ⅰ〕-</v>
          </cell>
          <cell r="J5879">
            <v>512</v>
          </cell>
          <cell r="L5879">
            <v>4.3999999999999997E-2</v>
          </cell>
        </row>
        <row r="5880">
          <cell r="B5880">
            <v>5105110</v>
          </cell>
          <cell r="C5880" t="str">
            <v>擬石ﾌﾞﾛｯｸ積角門柱</v>
          </cell>
          <cell r="D5880" t="str">
            <v>[新 設]</v>
          </cell>
          <cell r="E5880" t="str">
            <v>350mm角･高さ190mm･（化粧目地加算）</v>
          </cell>
          <cell r="G5880" t="str">
            <v>段</v>
          </cell>
          <cell r="H5880">
            <v>190</v>
          </cell>
          <cell r="I5880" t="str">
            <v>標準書〔Ⅰ〕-</v>
          </cell>
          <cell r="J5880">
            <v>512</v>
          </cell>
        </row>
        <row r="5881">
          <cell r="B5881">
            <v>5105210</v>
          </cell>
          <cell r="C5881" t="str">
            <v>擬石ﾌﾞﾛｯｸ積角門柱笠石積</v>
          </cell>
          <cell r="D5881" t="str">
            <v>[新 設]</v>
          </cell>
          <cell r="E5881" t="str">
            <v>350mm角用</v>
          </cell>
          <cell r="G5881" t="str">
            <v>ヶ所</v>
          </cell>
          <cell r="H5881">
            <v>4840</v>
          </cell>
          <cell r="I5881" t="str">
            <v>標準書〔Ⅰ〕-</v>
          </cell>
          <cell r="J5881">
            <v>512</v>
          </cell>
        </row>
        <row r="5882">
          <cell r="B5882">
            <v>5105240</v>
          </cell>
          <cell r="C5882" t="str">
            <v>擬石ﾌﾞﾛｯｸ積角門柱笠石積</v>
          </cell>
          <cell r="D5882" t="str">
            <v>[撤去A]</v>
          </cell>
          <cell r="E5882" t="str">
            <v>350mm角用</v>
          </cell>
          <cell r="G5882" t="str">
            <v>ヶ所</v>
          </cell>
          <cell r="H5882">
            <v>120</v>
          </cell>
          <cell r="I5882" t="str">
            <v>標準書〔Ⅰ〕-</v>
          </cell>
          <cell r="J5882">
            <v>512</v>
          </cell>
          <cell r="L5882">
            <v>3.7999999999999999E-2</v>
          </cell>
        </row>
        <row r="5883">
          <cell r="B5883">
            <v>5105310</v>
          </cell>
          <cell r="C5883" t="str">
            <v>擬石ﾌﾞﾛｯｸ積角門柱</v>
          </cell>
          <cell r="D5883" t="str">
            <v>[新 設]</v>
          </cell>
          <cell r="E5883" t="str">
            <v>450mm×400mm･高さ290mm</v>
          </cell>
          <cell r="F5883">
            <v>36</v>
          </cell>
          <cell r="G5883" t="str">
            <v>段</v>
          </cell>
          <cell r="H5883">
            <v>11100</v>
          </cell>
          <cell r="I5883" t="str">
            <v>標準書〔Ⅰ〕-</v>
          </cell>
          <cell r="J5883">
            <v>512</v>
          </cell>
        </row>
        <row r="5884">
          <cell r="B5884">
            <v>5105340</v>
          </cell>
          <cell r="C5884" t="str">
            <v>擬石ﾌﾞﾛｯｸ積角門柱</v>
          </cell>
          <cell r="D5884" t="str">
            <v>[撤去A]</v>
          </cell>
          <cell r="E5884" t="str">
            <v>450mm×400mm･高さ290mm</v>
          </cell>
          <cell r="G5884" t="str">
            <v>段</v>
          </cell>
          <cell r="H5884">
            <v>430</v>
          </cell>
          <cell r="I5884" t="str">
            <v>標準書〔Ⅰ〕-</v>
          </cell>
          <cell r="J5884">
            <v>512</v>
          </cell>
          <cell r="L5884">
            <v>0.105</v>
          </cell>
        </row>
        <row r="5885">
          <cell r="B5885">
            <v>5105410</v>
          </cell>
          <cell r="C5885" t="str">
            <v>擬石ﾌﾞﾛｯｸ積角門柱</v>
          </cell>
          <cell r="D5885" t="str">
            <v>[新 設]</v>
          </cell>
          <cell r="E5885" t="str">
            <v>450mm×400mm･高さ290mm･（化粧目地加算）</v>
          </cell>
          <cell r="G5885" t="str">
            <v>段</v>
          </cell>
          <cell r="H5885">
            <v>190</v>
          </cell>
          <cell r="I5885" t="str">
            <v>標準書〔Ⅰ〕-</v>
          </cell>
          <cell r="J5885">
            <v>512</v>
          </cell>
        </row>
        <row r="5886">
          <cell r="B5886">
            <v>5105510</v>
          </cell>
          <cell r="C5886" t="str">
            <v>擬石ﾌﾞﾛｯｸ積角門柱笠石積</v>
          </cell>
          <cell r="D5886" t="str">
            <v>[新 設]</v>
          </cell>
          <cell r="E5886" t="str">
            <v>450mm×400mm角用</v>
          </cell>
          <cell r="G5886" t="str">
            <v>ヶ所</v>
          </cell>
          <cell r="H5886">
            <v>9840</v>
          </cell>
          <cell r="I5886" t="str">
            <v>標準書〔Ⅰ〕-</v>
          </cell>
          <cell r="J5886">
            <v>513</v>
          </cell>
        </row>
        <row r="5887">
          <cell r="B5887">
            <v>5105540</v>
          </cell>
          <cell r="C5887" t="str">
            <v>擬石ﾌﾞﾛｯｸ積角門柱笠石積</v>
          </cell>
          <cell r="D5887" t="str">
            <v>[撤去A]</v>
          </cell>
          <cell r="E5887" t="str">
            <v>450mm×400mm角用</v>
          </cell>
          <cell r="G5887" t="str">
            <v>ヶ所</v>
          </cell>
          <cell r="H5887">
            <v>120</v>
          </cell>
          <cell r="I5887" t="str">
            <v>標準書〔Ⅰ〕-</v>
          </cell>
          <cell r="J5887">
            <v>513</v>
          </cell>
          <cell r="L5887">
            <v>6.4000000000000001E-2</v>
          </cell>
        </row>
        <row r="5888">
          <cell r="B5888">
            <v>5105610</v>
          </cell>
          <cell r="C5888" t="str">
            <v>擬石ﾌﾞﾛｯｸ積平門柱</v>
          </cell>
          <cell r="D5888" t="str">
            <v>[新 設]</v>
          </cell>
          <cell r="E5888" t="str">
            <v>450mm×150mm･高さ290mm</v>
          </cell>
          <cell r="F5888">
            <v>36</v>
          </cell>
          <cell r="G5888" t="str">
            <v>段</v>
          </cell>
          <cell r="H5888">
            <v>6050</v>
          </cell>
          <cell r="I5888" t="str">
            <v>標準書〔Ⅰ〕-</v>
          </cell>
          <cell r="J5888">
            <v>513</v>
          </cell>
        </row>
        <row r="5889">
          <cell r="B5889">
            <v>5105640</v>
          </cell>
          <cell r="C5889" t="str">
            <v>擬石ﾌﾞﾛｯｸ積平門柱</v>
          </cell>
          <cell r="D5889" t="str">
            <v>[撤去A]</v>
          </cell>
          <cell r="E5889" t="str">
            <v>450mm×150mm･高さ290mm</v>
          </cell>
          <cell r="G5889" t="str">
            <v>段</v>
          </cell>
          <cell r="H5889">
            <v>180</v>
          </cell>
          <cell r="I5889" t="str">
            <v>標準書〔Ⅰ〕-</v>
          </cell>
          <cell r="J5889">
            <v>513</v>
          </cell>
          <cell r="L5889">
            <v>3.7999999999999999E-2</v>
          </cell>
        </row>
        <row r="5890">
          <cell r="B5890">
            <v>5105710</v>
          </cell>
          <cell r="C5890" t="str">
            <v>擬石ﾌﾞﾛｯｸ積平門柱</v>
          </cell>
          <cell r="D5890" t="str">
            <v>[新 設]</v>
          </cell>
          <cell r="E5890" t="str">
            <v>450mm×150mm･高さ290mm･（化粧目地加算）</v>
          </cell>
          <cell r="G5890" t="str">
            <v>段</v>
          </cell>
          <cell r="H5890">
            <v>190</v>
          </cell>
          <cell r="I5890" t="str">
            <v>標準書〔Ⅰ〕-</v>
          </cell>
          <cell r="J5890">
            <v>513</v>
          </cell>
        </row>
        <row r="5891">
          <cell r="B5891">
            <v>5105810</v>
          </cell>
          <cell r="C5891" t="str">
            <v>擬石ﾌﾞﾛｯｸ積平門柱笠石積</v>
          </cell>
          <cell r="D5891" t="str">
            <v>[新 設]</v>
          </cell>
          <cell r="E5891" t="str">
            <v>450mm×150mm角用</v>
          </cell>
          <cell r="G5891" t="str">
            <v>ヶ所</v>
          </cell>
          <cell r="H5891">
            <v>4820</v>
          </cell>
          <cell r="I5891" t="str">
            <v>標準書〔Ⅰ〕-</v>
          </cell>
          <cell r="J5891">
            <v>513</v>
          </cell>
        </row>
        <row r="5892">
          <cell r="B5892">
            <v>5105840</v>
          </cell>
          <cell r="C5892" t="str">
            <v>擬石ﾌﾞﾛｯｸ積平門柱笠石積</v>
          </cell>
          <cell r="D5892" t="str">
            <v>[撤去A]</v>
          </cell>
          <cell r="E5892" t="str">
            <v>450mm×150mm角用</v>
          </cell>
          <cell r="G5892" t="str">
            <v>ヶ所</v>
          </cell>
          <cell r="H5892">
            <v>120</v>
          </cell>
          <cell r="I5892" t="str">
            <v>標準書〔Ⅰ〕-</v>
          </cell>
          <cell r="J5892">
            <v>513</v>
          </cell>
          <cell r="L5892">
            <v>3.5999999999999997E-2</v>
          </cell>
        </row>
        <row r="5893">
          <cell r="B5893">
            <v>5105910</v>
          </cell>
          <cell r="C5893" t="str">
            <v>擬石ﾌﾞﾛｯｸ積平門柱</v>
          </cell>
          <cell r="D5893" t="str">
            <v>[新 設]</v>
          </cell>
          <cell r="E5893" t="str">
            <v>890mm×150mm･高さ290mm</v>
          </cell>
          <cell r="F5893">
            <v>36</v>
          </cell>
          <cell r="G5893" t="str">
            <v>段</v>
          </cell>
          <cell r="H5893">
            <v>8500</v>
          </cell>
          <cell r="I5893" t="str">
            <v>標準書〔Ⅰ〕-</v>
          </cell>
          <cell r="J5893">
            <v>513</v>
          </cell>
        </row>
        <row r="5894">
          <cell r="B5894">
            <v>5105940</v>
          </cell>
          <cell r="C5894" t="str">
            <v>擬石ﾌﾞﾛｯｸ積平門柱</v>
          </cell>
          <cell r="D5894" t="str">
            <v>[撤去A]</v>
          </cell>
          <cell r="E5894" t="str">
            <v>890mm×150mm･高さ290mm</v>
          </cell>
          <cell r="G5894" t="str">
            <v>段</v>
          </cell>
          <cell r="H5894">
            <v>370</v>
          </cell>
          <cell r="I5894" t="str">
            <v>標準書〔Ⅰ〕-</v>
          </cell>
          <cell r="J5894">
            <v>513</v>
          </cell>
          <cell r="L5894">
            <v>7.5999999999999998E-2</v>
          </cell>
        </row>
        <row r="5895">
          <cell r="B5895">
            <v>5106010</v>
          </cell>
          <cell r="C5895" t="str">
            <v>擬石ﾌﾞﾛｯｸ積平門柱</v>
          </cell>
          <cell r="D5895" t="str">
            <v>[新 設]</v>
          </cell>
          <cell r="E5895" t="str">
            <v>890mm×150mm･高さ290mm･（化粧目地加算）</v>
          </cell>
          <cell r="G5895" t="str">
            <v>段</v>
          </cell>
          <cell r="H5895">
            <v>380</v>
          </cell>
          <cell r="I5895" t="str">
            <v>標準書〔Ⅰ〕-</v>
          </cell>
          <cell r="J5895">
            <v>513</v>
          </cell>
        </row>
        <row r="5896">
          <cell r="B5896">
            <v>5106110</v>
          </cell>
          <cell r="C5896" t="str">
            <v>擬石ﾌﾞﾛｯｸ積平門柱笠石積</v>
          </cell>
          <cell r="D5896" t="str">
            <v>[新 設]</v>
          </cell>
          <cell r="E5896" t="str">
            <v>890mm×150mm角用</v>
          </cell>
          <cell r="G5896" t="str">
            <v>ヶ所</v>
          </cell>
          <cell r="H5896">
            <v>8310</v>
          </cell>
          <cell r="I5896" t="str">
            <v>標準書〔Ⅰ〕-</v>
          </cell>
          <cell r="J5896">
            <v>513</v>
          </cell>
        </row>
        <row r="5897">
          <cell r="B5897">
            <v>5106140</v>
          </cell>
          <cell r="C5897" t="str">
            <v>擬石ﾌﾞﾛｯｸ積平門柱笠石積</v>
          </cell>
          <cell r="D5897" t="str">
            <v>[撤去A]</v>
          </cell>
          <cell r="E5897" t="str">
            <v>890mm×150mm角用</v>
          </cell>
          <cell r="G5897" t="str">
            <v>ヶ所</v>
          </cell>
          <cell r="H5897">
            <v>120</v>
          </cell>
          <cell r="I5897" t="str">
            <v>標準書〔Ⅰ〕-</v>
          </cell>
          <cell r="J5897">
            <v>513</v>
          </cell>
          <cell r="L5897">
            <v>5.1999999999999998E-2</v>
          </cell>
        </row>
        <row r="5898">
          <cell r="B5898">
            <v>5106210</v>
          </cell>
          <cell r="C5898" t="str">
            <v>RC角門柱</v>
          </cell>
          <cell r="D5898" t="str">
            <v>[新 設]</v>
          </cell>
          <cell r="E5898" t="str">
            <v>450mm角･高さ1,500mm･仕上3.08m2別途計上</v>
          </cell>
          <cell r="F5898">
            <v>46</v>
          </cell>
          <cell r="G5898" t="str">
            <v>本</v>
          </cell>
          <cell r="H5898">
            <v>40200</v>
          </cell>
          <cell r="I5898" t="str">
            <v>標準書〔Ⅰ〕-</v>
          </cell>
          <cell r="J5898">
            <v>513</v>
          </cell>
        </row>
        <row r="5899">
          <cell r="B5899">
            <v>5106240</v>
          </cell>
          <cell r="C5899" t="str">
            <v>RC角門柱</v>
          </cell>
          <cell r="D5899" t="str">
            <v>[撤去A]</v>
          </cell>
          <cell r="E5899" t="str">
            <v>450mm角･高さ1,500mm･仕上3.08m2別途計上</v>
          </cell>
          <cell r="G5899" t="str">
            <v>本</v>
          </cell>
          <cell r="H5899">
            <v>3540</v>
          </cell>
          <cell r="I5899" t="str">
            <v>標準書〔Ⅰ〕-</v>
          </cell>
          <cell r="J5899">
            <v>513</v>
          </cell>
          <cell r="L5899">
            <v>0.61199999999999999</v>
          </cell>
        </row>
        <row r="5900">
          <cell r="B5900">
            <v>5106250</v>
          </cell>
          <cell r="C5900" t="str">
            <v>RC角門柱</v>
          </cell>
          <cell r="D5900" t="str">
            <v>[撤去B]</v>
          </cell>
          <cell r="E5900" t="str">
            <v>450mm角･高さ1,500mm･仕上3.08m2別途計上</v>
          </cell>
          <cell r="G5900" t="str">
            <v>本</v>
          </cell>
          <cell r="H5900">
            <v>12100</v>
          </cell>
          <cell r="I5900" t="str">
            <v>標準書〔Ⅰ〕-</v>
          </cell>
          <cell r="J5900">
            <v>513</v>
          </cell>
          <cell r="L5900">
            <v>0.95899999999999996</v>
          </cell>
        </row>
        <row r="5901">
          <cell r="B5901">
            <v>5106310</v>
          </cell>
          <cell r="C5901" t="str">
            <v>RC角門柱</v>
          </cell>
          <cell r="D5901" t="str">
            <v>[新 設]</v>
          </cell>
          <cell r="E5901" t="str">
            <v>450mm角･高さ2,000mm･仕上3.98m2別途計上</v>
          </cell>
          <cell r="F5901">
            <v>46</v>
          </cell>
          <cell r="G5901" t="str">
            <v>本</v>
          </cell>
          <cell r="H5901">
            <v>46600</v>
          </cell>
          <cell r="I5901" t="str">
            <v>標準書〔Ⅰ〕-</v>
          </cell>
          <cell r="J5901">
            <v>513</v>
          </cell>
        </row>
        <row r="5902">
          <cell r="B5902">
            <v>5106340</v>
          </cell>
          <cell r="C5902" t="str">
            <v>RC角門柱</v>
          </cell>
          <cell r="D5902" t="str">
            <v>[撤去A]</v>
          </cell>
          <cell r="E5902" t="str">
            <v>450mm角･高さ2,000mm･仕上3.98m2別途計上</v>
          </cell>
          <cell r="G5902" t="str">
            <v>本</v>
          </cell>
          <cell r="H5902">
            <v>4830</v>
          </cell>
          <cell r="I5902" t="str">
            <v>標準書〔Ⅰ〕-</v>
          </cell>
          <cell r="J5902">
            <v>513</v>
          </cell>
          <cell r="L5902">
            <v>0.81799999999999995</v>
          </cell>
        </row>
        <row r="5903">
          <cell r="B5903">
            <v>5106350</v>
          </cell>
          <cell r="C5903" t="str">
            <v>RC角門柱</v>
          </cell>
          <cell r="D5903" t="str">
            <v>[撤去B]</v>
          </cell>
          <cell r="E5903" t="str">
            <v>450mm角･高さ2,000mm･仕上3.98m2別途計上</v>
          </cell>
          <cell r="G5903" t="str">
            <v>本</v>
          </cell>
          <cell r="H5903">
            <v>13300</v>
          </cell>
          <cell r="I5903" t="str">
            <v>標準書〔Ⅰ〕-</v>
          </cell>
          <cell r="J5903">
            <v>513</v>
          </cell>
          <cell r="L5903">
            <v>1.165</v>
          </cell>
        </row>
        <row r="5904">
          <cell r="B5904">
            <v>5106410</v>
          </cell>
          <cell r="C5904" t="str">
            <v>RC角門柱</v>
          </cell>
          <cell r="D5904" t="str">
            <v>[新 設]</v>
          </cell>
          <cell r="E5904" t="str">
            <v>600mm角･高さ1,800mm･仕上4.92m2別途計上</v>
          </cell>
          <cell r="F5904">
            <v>46</v>
          </cell>
          <cell r="G5904" t="str">
            <v>本</v>
          </cell>
          <cell r="H5904">
            <v>63200</v>
          </cell>
          <cell r="I5904" t="str">
            <v>標準書〔Ⅰ〕-</v>
          </cell>
          <cell r="J5904">
            <v>513</v>
          </cell>
        </row>
        <row r="5905">
          <cell r="B5905">
            <v>5106440</v>
          </cell>
          <cell r="C5905" t="str">
            <v>RC角門柱</v>
          </cell>
          <cell r="D5905" t="str">
            <v>[撤去A]</v>
          </cell>
          <cell r="E5905" t="str">
            <v>600mm角･高さ1,800mm･仕上4.92m2別途計上</v>
          </cell>
          <cell r="G5905" t="str">
            <v>本</v>
          </cell>
          <cell r="H5905">
            <v>7670</v>
          </cell>
          <cell r="I5905" t="str">
            <v>標準書〔Ⅰ〕-</v>
          </cell>
          <cell r="J5905">
            <v>513</v>
          </cell>
          <cell r="L5905">
            <v>1.3080000000000001</v>
          </cell>
        </row>
        <row r="5906">
          <cell r="B5906">
            <v>5106450</v>
          </cell>
          <cell r="C5906" t="str">
            <v>RC角門柱</v>
          </cell>
          <cell r="D5906" t="str">
            <v>[撤去B]</v>
          </cell>
          <cell r="E5906" t="str">
            <v>600mm角･高さ1,800mm･仕上4.92m2別途計上</v>
          </cell>
          <cell r="G5906" t="str">
            <v>本</v>
          </cell>
          <cell r="H5906">
            <v>18500</v>
          </cell>
          <cell r="I5906" t="str">
            <v>標準書〔Ⅰ〕-</v>
          </cell>
          <cell r="J5906">
            <v>513</v>
          </cell>
          <cell r="L5906">
            <v>1.8440000000000001</v>
          </cell>
        </row>
        <row r="5907">
          <cell r="B5907">
            <v>5106510</v>
          </cell>
          <cell r="C5907" t="str">
            <v>RC角門柱</v>
          </cell>
          <cell r="D5907" t="str">
            <v>[新 設]</v>
          </cell>
          <cell r="E5907" t="str">
            <v>600mm角･高さ2,100mm･仕上5.64m2別途計上</v>
          </cell>
          <cell r="F5907">
            <v>46</v>
          </cell>
          <cell r="G5907" t="str">
            <v>本</v>
          </cell>
          <cell r="H5907">
            <v>76400</v>
          </cell>
          <cell r="I5907" t="str">
            <v>標準書〔Ⅰ〕-</v>
          </cell>
          <cell r="J5907">
            <v>513</v>
          </cell>
        </row>
        <row r="5908">
          <cell r="B5908">
            <v>5106540</v>
          </cell>
          <cell r="C5908" t="str">
            <v>RC角門柱</v>
          </cell>
          <cell r="D5908" t="str">
            <v>[撤去A]</v>
          </cell>
          <cell r="E5908" t="str">
            <v>600mm角･高さ2,100mm･仕上5.64m2別途計上</v>
          </cell>
          <cell r="G5908" t="str">
            <v>本</v>
          </cell>
          <cell r="H5908">
            <v>8960</v>
          </cell>
          <cell r="I5908" t="str">
            <v>標準書〔Ⅰ〕-</v>
          </cell>
          <cell r="J5908">
            <v>513</v>
          </cell>
          <cell r="L5908">
            <v>1.5269999999999999</v>
          </cell>
        </row>
        <row r="5909">
          <cell r="B5909">
            <v>5106550</v>
          </cell>
          <cell r="C5909" t="str">
            <v>RC角門柱</v>
          </cell>
          <cell r="D5909" t="str">
            <v>[撤去B]</v>
          </cell>
          <cell r="E5909" t="str">
            <v>600mm角･高さ2,100mm･仕上5.64m2別途計上</v>
          </cell>
          <cell r="G5909" t="str">
            <v>本</v>
          </cell>
          <cell r="H5909">
            <v>23900</v>
          </cell>
          <cell r="I5909" t="str">
            <v>標準書〔Ⅰ〕-</v>
          </cell>
          <cell r="J5909">
            <v>513</v>
          </cell>
          <cell r="L5909">
            <v>2.2069999999999999</v>
          </cell>
        </row>
        <row r="5910">
          <cell r="B5910">
            <v>5106610</v>
          </cell>
          <cell r="C5910" t="str">
            <v>RC平門柱</v>
          </cell>
          <cell r="D5910" t="str">
            <v>[新 設]</v>
          </cell>
          <cell r="E5910" t="str">
            <v>600mm×300mm･高さ1,500mm･仕上3.06m2別途計上</v>
          </cell>
          <cell r="F5910">
            <v>46</v>
          </cell>
          <cell r="G5910" t="str">
            <v>本</v>
          </cell>
          <cell r="H5910">
            <v>38700</v>
          </cell>
          <cell r="I5910" t="str">
            <v>標準書〔Ⅰ〕-</v>
          </cell>
          <cell r="J5910">
            <v>513</v>
          </cell>
        </row>
        <row r="5911">
          <cell r="B5911">
            <v>5106640</v>
          </cell>
          <cell r="C5911" t="str">
            <v>RC平門柱</v>
          </cell>
          <cell r="D5911" t="str">
            <v>[撤去A]</v>
          </cell>
          <cell r="E5911" t="str">
            <v>600mm×300mm･高さ1,500mm･仕上3.06m2別途計上</v>
          </cell>
          <cell r="G5911" t="str">
            <v>本</v>
          </cell>
          <cell r="H5911">
            <v>3180</v>
          </cell>
          <cell r="I5911" t="str">
            <v>標準書〔Ⅰ〕-</v>
          </cell>
          <cell r="J5911">
            <v>513</v>
          </cell>
          <cell r="L5911">
            <v>0.54500000000000004</v>
          </cell>
        </row>
        <row r="5912">
          <cell r="B5912">
            <v>5106650</v>
          </cell>
          <cell r="C5912" t="str">
            <v>RC平門柱</v>
          </cell>
          <cell r="D5912" t="str">
            <v>[撤去B]</v>
          </cell>
          <cell r="E5912" t="str">
            <v>600mm×300mm･高さ1,500mm･仕上3.06m2別途計上</v>
          </cell>
          <cell r="G5912" t="str">
            <v>本</v>
          </cell>
          <cell r="H5912">
            <v>11600</v>
          </cell>
          <cell r="I5912" t="str">
            <v>標準書〔Ⅰ〕-</v>
          </cell>
          <cell r="J5912">
            <v>513</v>
          </cell>
          <cell r="L5912">
            <v>0.87</v>
          </cell>
        </row>
        <row r="5913">
          <cell r="B5913">
            <v>5106710</v>
          </cell>
          <cell r="C5913" t="str">
            <v>RC平門柱</v>
          </cell>
          <cell r="D5913" t="str">
            <v>[新 設]</v>
          </cell>
          <cell r="E5913" t="str">
            <v>600mm×300mm･高さ1,600mm･仕上3.24m2別途計上</v>
          </cell>
          <cell r="F5913">
            <v>46</v>
          </cell>
          <cell r="G5913" t="str">
            <v>本</v>
          </cell>
          <cell r="H5913">
            <v>39700</v>
          </cell>
          <cell r="I5913" t="str">
            <v>標準書〔Ⅰ〕-</v>
          </cell>
          <cell r="J5913">
            <v>513</v>
          </cell>
        </row>
        <row r="5914">
          <cell r="B5914">
            <v>5106740</v>
          </cell>
          <cell r="C5914" t="str">
            <v>RC平門柱</v>
          </cell>
          <cell r="D5914" t="str">
            <v>[撤去A]</v>
          </cell>
          <cell r="E5914" t="str">
            <v>600mm×300mm･高さ1,600mm･仕上3.24m2別途計上</v>
          </cell>
          <cell r="G5914" t="str">
            <v>本</v>
          </cell>
          <cell r="H5914">
            <v>3420</v>
          </cell>
          <cell r="I5914" t="str">
            <v>標準書〔Ⅰ〕-</v>
          </cell>
          <cell r="J5914">
            <v>513</v>
          </cell>
          <cell r="L5914">
            <v>0.58099999999999996</v>
          </cell>
        </row>
        <row r="5915">
          <cell r="B5915">
            <v>5106750</v>
          </cell>
          <cell r="C5915" t="str">
            <v>RC平門柱</v>
          </cell>
          <cell r="D5915" t="str">
            <v>[撤去B]</v>
          </cell>
          <cell r="E5915" t="str">
            <v>600mm×300mm･高さ1,600mm･仕上3.24m2別途計上</v>
          </cell>
          <cell r="G5915" t="str">
            <v>本</v>
          </cell>
          <cell r="H5915">
            <v>11700</v>
          </cell>
          <cell r="I5915" t="str">
            <v>標準書〔Ⅰ〕-</v>
          </cell>
          <cell r="J5915">
            <v>513</v>
          </cell>
          <cell r="L5915">
            <v>0.90600000000000003</v>
          </cell>
        </row>
        <row r="5916">
          <cell r="B5916">
            <v>5106810</v>
          </cell>
          <cell r="C5916" t="str">
            <v>RC平門柱</v>
          </cell>
          <cell r="D5916" t="str">
            <v>[新 設]</v>
          </cell>
          <cell r="E5916" t="str">
            <v>600mm×300mm･高さ1,800mm･仕上3.60m2別途計上</v>
          </cell>
          <cell r="F5916">
            <v>46</v>
          </cell>
          <cell r="G5916" t="str">
            <v>本</v>
          </cell>
          <cell r="H5916">
            <v>42200</v>
          </cell>
          <cell r="I5916" t="str">
            <v>標準書〔Ⅰ〕-</v>
          </cell>
          <cell r="J5916">
            <v>513</v>
          </cell>
        </row>
        <row r="5917">
          <cell r="B5917">
            <v>5106840</v>
          </cell>
          <cell r="C5917" t="str">
            <v>RC平門柱</v>
          </cell>
          <cell r="D5917" t="str">
            <v>[撤去A]</v>
          </cell>
          <cell r="E5917" t="str">
            <v>600mm×300mm･高さ1,800mm･仕上3.60m2別途計上</v>
          </cell>
          <cell r="G5917" t="str">
            <v>本</v>
          </cell>
          <cell r="H5917">
            <v>3770</v>
          </cell>
          <cell r="I5917" t="str">
            <v>標準書〔Ⅰ〕-</v>
          </cell>
          <cell r="J5917">
            <v>513</v>
          </cell>
          <cell r="L5917">
            <v>0.65400000000000003</v>
          </cell>
        </row>
        <row r="5918">
          <cell r="B5918">
            <v>5106850</v>
          </cell>
          <cell r="C5918" t="str">
            <v>RC平門柱</v>
          </cell>
          <cell r="D5918" t="str">
            <v>[撤去B]</v>
          </cell>
          <cell r="E5918" t="str">
            <v>600mm×300mm･高さ1,800mm･仕上3.60m2別途計上</v>
          </cell>
          <cell r="G5918" t="str">
            <v>本</v>
          </cell>
          <cell r="H5918">
            <v>12200</v>
          </cell>
          <cell r="I5918" t="str">
            <v>標準書〔Ⅰ〕-</v>
          </cell>
          <cell r="J5918">
            <v>513</v>
          </cell>
          <cell r="L5918">
            <v>0.97899999999999998</v>
          </cell>
        </row>
        <row r="5919">
          <cell r="B5919">
            <v>5106910</v>
          </cell>
          <cell r="C5919" t="str">
            <v>RC平門柱</v>
          </cell>
          <cell r="D5919" t="str">
            <v>[新 設]</v>
          </cell>
          <cell r="E5919" t="str">
            <v>900mm×300mm･高さ1,800mm･仕上4.83m2別途計上</v>
          </cell>
          <cell r="F5919">
            <v>46</v>
          </cell>
          <cell r="G5919" t="str">
            <v>本</v>
          </cell>
          <cell r="H5919">
            <v>61800</v>
          </cell>
          <cell r="I5919" t="str">
            <v>標準書〔Ⅰ〕-</v>
          </cell>
          <cell r="J5919">
            <v>513</v>
          </cell>
        </row>
        <row r="5920">
          <cell r="B5920">
            <v>5106940</v>
          </cell>
          <cell r="C5920" t="str">
            <v>RC平門柱</v>
          </cell>
          <cell r="D5920" t="str">
            <v>[撤去A]</v>
          </cell>
          <cell r="E5920" t="str">
            <v>900mm×300mm･高さ1,800mm･仕上4.83m2別途計上</v>
          </cell>
          <cell r="G5920" t="str">
            <v>本</v>
          </cell>
          <cell r="H5920">
            <v>5780</v>
          </cell>
          <cell r="I5920" t="str">
            <v>標準書〔Ⅰ〕-</v>
          </cell>
          <cell r="J5920">
            <v>513</v>
          </cell>
          <cell r="L5920">
            <v>0.98099999999999998</v>
          </cell>
        </row>
        <row r="5921">
          <cell r="B5921">
            <v>5106950</v>
          </cell>
          <cell r="C5921" t="str">
            <v>RC平門柱</v>
          </cell>
          <cell r="D5921" t="str">
            <v>[撤去B]</v>
          </cell>
          <cell r="E5921" t="str">
            <v>900mm×300mm･高さ1,800mm･仕上4.83m2別途計上</v>
          </cell>
          <cell r="G5921" t="str">
            <v>本</v>
          </cell>
          <cell r="H5921">
            <v>19500</v>
          </cell>
          <cell r="I5921" t="str">
            <v>標準書〔Ⅰ〕-</v>
          </cell>
          <cell r="J5921">
            <v>513</v>
          </cell>
          <cell r="L5921">
            <v>1.5389999999999999</v>
          </cell>
        </row>
        <row r="5922">
          <cell r="B5922">
            <v>5107010</v>
          </cell>
          <cell r="C5922" t="str">
            <v>大谷石積角門柱基礎</v>
          </cell>
          <cell r="D5922" t="str">
            <v>[新 設]</v>
          </cell>
          <cell r="E5922" t="str">
            <v>450mm角用</v>
          </cell>
          <cell r="G5922" t="str">
            <v>ヶ所</v>
          </cell>
          <cell r="H5922">
            <v>28200</v>
          </cell>
          <cell r="I5922" t="str">
            <v>標準書〔Ⅰ〕-</v>
          </cell>
          <cell r="J5922">
            <v>513</v>
          </cell>
        </row>
        <row r="5923">
          <cell r="B5923">
            <v>5107050</v>
          </cell>
          <cell r="C5923" t="str">
            <v>大谷石積角門柱基礎</v>
          </cell>
          <cell r="D5923" t="str">
            <v>[撤去B]</v>
          </cell>
          <cell r="E5923" t="str">
            <v>450mm角用</v>
          </cell>
          <cell r="G5923" t="str">
            <v>ヶ所</v>
          </cell>
          <cell r="H5923">
            <v>4450</v>
          </cell>
          <cell r="I5923" t="str">
            <v>標準書〔Ⅰ〕-</v>
          </cell>
          <cell r="J5923">
            <v>513</v>
          </cell>
          <cell r="L5923">
            <v>3.7999999999999999E-2</v>
          </cell>
          <cell r="O5923">
            <v>0.13500000000000001</v>
          </cell>
        </row>
        <row r="5924">
          <cell r="B5924">
            <v>5107110</v>
          </cell>
          <cell r="C5924" t="str">
            <v>大谷石積角門柱基礎</v>
          </cell>
          <cell r="D5924" t="str">
            <v>[新 設]</v>
          </cell>
          <cell r="E5924" t="str">
            <v>600mm角用</v>
          </cell>
          <cell r="G5924" t="str">
            <v>ヶ所</v>
          </cell>
          <cell r="H5924">
            <v>43100</v>
          </cell>
          <cell r="I5924" t="str">
            <v>標準書〔Ⅰ〕-</v>
          </cell>
          <cell r="J5924">
            <v>513</v>
          </cell>
        </row>
        <row r="5925">
          <cell r="B5925">
            <v>5107150</v>
          </cell>
          <cell r="C5925" t="str">
            <v>大谷石積角門柱基礎</v>
          </cell>
          <cell r="D5925" t="str">
            <v>[撤去B]</v>
          </cell>
          <cell r="E5925" t="str">
            <v>600mm角用</v>
          </cell>
          <cell r="G5925" t="str">
            <v>ヶ所</v>
          </cell>
          <cell r="H5925">
            <v>6880</v>
          </cell>
          <cell r="I5925" t="str">
            <v>標準書〔Ⅰ〕-</v>
          </cell>
          <cell r="J5925">
            <v>513</v>
          </cell>
          <cell r="L5925">
            <v>5.3999999999999999E-2</v>
          </cell>
          <cell r="O5925">
            <v>0.21</v>
          </cell>
        </row>
        <row r="5926">
          <cell r="B5926">
            <v>5107210</v>
          </cell>
          <cell r="C5926" t="str">
            <v>大谷石積角門柱基礎</v>
          </cell>
          <cell r="D5926" t="str">
            <v>[新 設]</v>
          </cell>
          <cell r="E5926" t="str">
            <v>450mm×300mm角用</v>
          </cell>
          <cell r="G5926" t="str">
            <v>ヶ所</v>
          </cell>
          <cell r="H5926">
            <v>13400</v>
          </cell>
          <cell r="I5926" t="str">
            <v>標準書〔Ⅰ〕-</v>
          </cell>
          <cell r="J5926">
            <v>513</v>
          </cell>
        </row>
        <row r="5927">
          <cell r="B5927">
            <v>5107250</v>
          </cell>
          <cell r="C5927" t="str">
            <v>大谷石積角門柱基礎</v>
          </cell>
          <cell r="D5927" t="str">
            <v>[撤去B]</v>
          </cell>
          <cell r="E5927" t="str">
            <v>450mm×300mm角用</v>
          </cell>
          <cell r="G5927" t="str">
            <v>ヶ所</v>
          </cell>
          <cell r="H5927">
            <v>1700</v>
          </cell>
          <cell r="I5927" t="str">
            <v>標準書〔Ⅰ〕-</v>
          </cell>
          <cell r="J5927">
            <v>513</v>
          </cell>
          <cell r="L5927">
            <v>1.7999999999999999E-2</v>
          </cell>
          <cell r="O5927">
            <v>0.05</v>
          </cell>
        </row>
        <row r="5928">
          <cell r="B5928">
            <v>5107310</v>
          </cell>
          <cell r="C5928" t="str">
            <v>大谷石積角門柱基礎</v>
          </cell>
          <cell r="D5928" t="str">
            <v>[新 設]</v>
          </cell>
          <cell r="E5928" t="str">
            <v>600mm×300mm角用</v>
          </cell>
          <cell r="G5928" t="str">
            <v>ヶ所</v>
          </cell>
          <cell r="H5928">
            <v>16900</v>
          </cell>
          <cell r="I5928" t="str">
            <v>標準書〔Ⅰ〕-</v>
          </cell>
          <cell r="J5928">
            <v>513</v>
          </cell>
        </row>
        <row r="5929">
          <cell r="B5929">
            <v>5107350</v>
          </cell>
          <cell r="C5929" t="str">
            <v>大谷石積角門柱基礎</v>
          </cell>
          <cell r="D5929" t="str">
            <v>[撤去B]</v>
          </cell>
          <cell r="E5929" t="str">
            <v>600mm×300mm角用</v>
          </cell>
          <cell r="G5929" t="str">
            <v>ヶ所</v>
          </cell>
          <cell r="H5929">
            <v>2240</v>
          </cell>
          <cell r="I5929" t="str">
            <v>標準書〔Ⅰ〕-</v>
          </cell>
          <cell r="J5929">
            <v>513</v>
          </cell>
          <cell r="L5929">
            <v>2.4E-2</v>
          </cell>
          <cell r="O5929">
            <v>6.7000000000000004E-2</v>
          </cell>
        </row>
        <row r="5930">
          <cell r="B5930">
            <v>5107410</v>
          </cell>
          <cell r="C5930" t="str">
            <v>大谷石積角門柱基礎</v>
          </cell>
          <cell r="D5930" t="str">
            <v>[新 設]</v>
          </cell>
          <cell r="E5930" t="str">
            <v>900mm×300mm角用</v>
          </cell>
          <cell r="G5930" t="str">
            <v>ヶ所</v>
          </cell>
          <cell r="H5930">
            <v>20900</v>
          </cell>
          <cell r="I5930" t="str">
            <v>標準書〔Ⅰ〕-</v>
          </cell>
          <cell r="J5930">
            <v>513</v>
          </cell>
        </row>
        <row r="5931">
          <cell r="B5931">
            <v>5107450</v>
          </cell>
          <cell r="C5931" t="str">
            <v>大谷石積角門柱基礎</v>
          </cell>
          <cell r="D5931" t="str">
            <v>[撤去B]</v>
          </cell>
          <cell r="E5931" t="str">
            <v>900mm×300mm角用</v>
          </cell>
          <cell r="G5931" t="str">
            <v>ヶ所</v>
          </cell>
          <cell r="H5931">
            <v>3320</v>
          </cell>
          <cell r="I5931" t="str">
            <v>標準書〔Ⅰ〕-</v>
          </cell>
          <cell r="J5931">
            <v>513</v>
          </cell>
          <cell r="L5931">
            <v>3.2000000000000001E-2</v>
          </cell>
          <cell r="O5931">
            <v>0.1</v>
          </cell>
        </row>
        <row r="5932">
          <cell r="B5932">
            <v>5107510</v>
          </cell>
          <cell r="C5932" t="str">
            <v>大谷石積角門柱</v>
          </cell>
          <cell r="D5932" t="str">
            <v>[新 設]</v>
          </cell>
          <cell r="E5932" t="str">
            <v>450mm角･高300mm</v>
          </cell>
          <cell r="F5932">
            <v>38</v>
          </cell>
          <cell r="G5932" t="str">
            <v>段</v>
          </cell>
          <cell r="H5932">
            <v>19200</v>
          </cell>
          <cell r="I5932" t="str">
            <v>標準書〔Ⅰ〕-</v>
          </cell>
          <cell r="J5932">
            <v>513</v>
          </cell>
        </row>
        <row r="5933">
          <cell r="B5933">
            <v>5107540</v>
          </cell>
          <cell r="C5933" t="str">
            <v>大谷石積角門柱</v>
          </cell>
          <cell r="D5933" t="str">
            <v>[撤去A]</v>
          </cell>
          <cell r="E5933" t="str">
            <v>450mm角･高300mm</v>
          </cell>
          <cell r="G5933" t="str">
            <v>段</v>
          </cell>
          <cell r="H5933">
            <v>4000</v>
          </cell>
          <cell r="I5933" t="str">
            <v>標準書〔Ⅰ〕-</v>
          </cell>
          <cell r="J5933">
            <v>513</v>
          </cell>
          <cell r="O5933">
            <v>0.13500000000000001</v>
          </cell>
        </row>
        <row r="5934">
          <cell r="B5934">
            <v>5107610</v>
          </cell>
          <cell r="C5934" t="str">
            <v>大谷石積角門柱</v>
          </cell>
          <cell r="D5934" t="str">
            <v>[新 設]</v>
          </cell>
          <cell r="E5934" t="str">
            <v>600mm角･高300mm</v>
          </cell>
          <cell r="F5934">
            <v>38</v>
          </cell>
          <cell r="G5934" t="str">
            <v>段</v>
          </cell>
          <cell r="H5934">
            <v>29200</v>
          </cell>
          <cell r="I5934" t="str">
            <v>標準書〔Ⅰ〕-</v>
          </cell>
          <cell r="J5934">
            <v>513</v>
          </cell>
        </row>
        <row r="5935">
          <cell r="B5935">
            <v>5107640</v>
          </cell>
          <cell r="C5935" t="str">
            <v>大谷石積角門柱</v>
          </cell>
          <cell r="D5935" t="str">
            <v>[撤去A]</v>
          </cell>
          <cell r="E5935" t="str">
            <v>600mm角･高300mm</v>
          </cell>
          <cell r="G5935" t="str">
            <v>段</v>
          </cell>
          <cell r="H5935">
            <v>5920</v>
          </cell>
          <cell r="I5935" t="str">
            <v>標準書〔Ⅰ〕-</v>
          </cell>
          <cell r="J5935">
            <v>513</v>
          </cell>
          <cell r="O5935">
            <v>0.20200000000000001</v>
          </cell>
        </row>
        <row r="5936">
          <cell r="B5936">
            <v>5107710</v>
          </cell>
          <cell r="C5936" t="str">
            <v>大谷石積角門柱</v>
          </cell>
          <cell r="D5936" t="str">
            <v>[新 設]</v>
          </cell>
          <cell r="E5936" t="str">
            <v>450mm×300mm･高150mm</v>
          </cell>
          <cell r="F5936">
            <v>38</v>
          </cell>
          <cell r="G5936" t="str">
            <v>段</v>
          </cell>
          <cell r="H5936">
            <v>6930</v>
          </cell>
          <cell r="I5936" t="str">
            <v>標準書〔Ⅰ〕-</v>
          </cell>
          <cell r="J5936">
            <v>513</v>
          </cell>
        </row>
        <row r="5937">
          <cell r="B5937">
            <v>5107740</v>
          </cell>
          <cell r="C5937" t="str">
            <v>大谷石積角門柱</v>
          </cell>
          <cell r="D5937" t="str">
            <v>[撤去A]</v>
          </cell>
          <cell r="E5937" t="str">
            <v>450mm×300mm･高150mm</v>
          </cell>
          <cell r="G5937" t="str">
            <v>段</v>
          </cell>
          <cell r="H5937">
            <v>1460</v>
          </cell>
          <cell r="I5937" t="str">
            <v>標準書〔Ⅰ〕-</v>
          </cell>
          <cell r="J5937">
            <v>513</v>
          </cell>
          <cell r="O5937">
            <v>0.05</v>
          </cell>
        </row>
        <row r="5938">
          <cell r="B5938">
            <v>5107810</v>
          </cell>
          <cell r="C5938" t="str">
            <v>大谷石積角門柱</v>
          </cell>
          <cell r="D5938" t="str">
            <v>[新 設]</v>
          </cell>
          <cell r="E5938" t="str">
            <v>600mm×300mm･高150mm</v>
          </cell>
          <cell r="F5938">
            <v>38</v>
          </cell>
          <cell r="G5938" t="str">
            <v>段</v>
          </cell>
          <cell r="H5938">
            <v>10300</v>
          </cell>
          <cell r="I5938" t="str">
            <v>標準書〔Ⅰ〕-</v>
          </cell>
          <cell r="J5938">
            <v>513</v>
          </cell>
        </row>
        <row r="5939">
          <cell r="B5939">
            <v>5107840</v>
          </cell>
          <cell r="C5939" t="str">
            <v>大谷石積角門柱</v>
          </cell>
          <cell r="D5939" t="str">
            <v>[撤去A]</v>
          </cell>
          <cell r="E5939" t="str">
            <v>600mm×300mm･高150mm</v>
          </cell>
          <cell r="G5939" t="str">
            <v>段</v>
          </cell>
          <cell r="H5939">
            <v>2000</v>
          </cell>
          <cell r="I5939" t="str">
            <v>標準書〔Ⅰ〕-</v>
          </cell>
          <cell r="J5939">
            <v>513</v>
          </cell>
          <cell r="O5939">
            <v>6.7000000000000004E-2</v>
          </cell>
        </row>
        <row r="5940">
          <cell r="B5940">
            <v>5107910</v>
          </cell>
          <cell r="C5940" t="str">
            <v>大谷石積角門柱</v>
          </cell>
          <cell r="D5940" t="str">
            <v>[新 設]</v>
          </cell>
          <cell r="E5940" t="str">
            <v>900mm×300mm･高150mm</v>
          </cell>
          <cell r="F5940">
            <v>38</v>
          </cell>
          <cell r="G5940" t="str">
            <v>段</v>
          </cell>
          <cell r="H5940">
            <v>13900</v>
          </cell>
          <cell r="I5940" t="str">
            <v>標準書〔Ⅰ〕-</v>
          </cell>
          <cell r="J5940">
            <v>513</v>
          </cell>
        </row>
        <row r="5941">
          <cell r="B5941">
            <v>5107940</v>
          </cell>
          <cell r="C5941" t="str">
            <v>大谷石積角門柱</v>
          </cell>
          <cell r="D5941" t="str">
            <v>[撤去A]</v>
          </cell>
          <cell r="E5941" t="str">
            <v>900mm×300mm･高150mm</v>
          </cell>
          <cell r="G5941" t="str">
            <v>段</v>
          </cell>
          <cell r="H5941">
            <v>2930</v>
          </cell>
          <cell r="I5941" t="str">
            <v>標準書〔Ⅰ〕-</v>
          </cell>
          <cell r="J5941">
            <v>513</v>
          </cell>
          <cell r="O5941">
            <v>0.1</v>
          </cell>
        </row>
        <row r="5942">
          <cell r="B5942">
            <v>5108010</v>
          </cell>
          <cell r="C5942" t="str">
            <v>大谷石積角門柱笠木</v>
          </cell>
          <cell r="D5942" t="str">
            <v>[新 設]</v>
          </cell>
          <cell r="E5942" t="str">
            <v>600mm角</v>
          </cell>
          <cell r="G5942" t="str">
            <v>ヶ所</v>
          </cell>
          <cell r="H5942">
            <v>21100</v>
          </cell>
          <cell r="I5942" t="str">
            <v>標準書〔Ⅰ〕-</v>
          </cell>
          <cell r="J5942">
            <v>513</v>
          </cell>
        </row>
        <row r="5943">
          <cell r="B5943">
            <v>5108040</v>
          </cell>
          <cell r="C5943" t="str">
            <v>大谷石積角門柱笠木</v>
          </cell>
          <cell r="D5943" t="str">
            <v>[撤去A]</v>
          </cell>
          <cell r="E5943" t="str">
            <v>600mm角</v>
          </cell>
          <cell r="G5943" t="str">
            <v>ヶ所</v>
          </cell>
          <cell r="H5943">
            <v>4000</v>
          </cell>
          <cell r="I5943" t="str">
            <v>標準書〔Ⅰ〕-</v>
          </cell>
          <cell r="J5943">
            <v>513</v>
          </cell>
          <cell r="O5943">
            <v>0.13500000000000001</v>
          </cell>
        </row>
        <row r="5944">
          <cell r="B5944">
            <v>5108110</v>
          </cell>
          <cell r="C5944" t="str">
            <v>大谷石積角門柱笠木</v>
          </cell>
          <cell r="D5944" t="str">
            <v>[新 設]</v>
          </cell>
          <cell r="E5944" t="str">
            <v>750mm角</v>
          </cell>
          <cell r="G5944" t="str">
            <v>ヶ所</v>
          </cell>
          <cell r="H5944">
            <v>35500</v>
          </cell>
          <cell r="I5944" t="str">
            <v>標準書〔Ⅰ〕-</v>
          </cell>
          <cell r="J5944">
            <v>513</v>
          </cell>
        </row>
        <row r="5945">
          <cell r="B5945">
            <v>5108140</v>
          </cell>
          <cell r="C5945" t="str">
            <v>大谷石積角門柱笠木</v>
          </cell>
          <cell r="D5945" t="str">
            <v>[撤去A]</v>
          </cell>
          <cell r="E5945" t="str">
            <v>750mm角</v>
          </cell>
          <cell r="G5945" t="str">
            <v>ヶ所</v>
          </cell>
          <cell r="H5945">
            <v>6200</v>
          </cell>
          <cell r="I5945" t="str">
            <v>標準書〔Ⅰ〕-</v>
          </cell>
          <cell r="J5945">
            <v>513</v>
          </cell>
          <cell r="O5945">
            <v>0.21</v>
          </cell>
        </row>
        <row r="5946">
          <cell r="B5946">
            <v>5108210</v>
          </cell>
          <cell r="C5946" t="str">
            <v>れんが積門柱基礎</v>
          </cell>
          <cell r="D5946" t="str">
            <v>[新 設]</v>
          </cell>
          <cell r="E5946" t="str">
            <v>320mm角</v>
          </cell>
          <cell r="G5946" t="str">
            <v>ヶ所</v>
          </cell>
          <cell r="H5946">
            <v>18700</v>
          </cell>
          <cell r="I5946" t="str">
            <v>標準書〔Ⅰ〕-</v>
          </cell>
          <cell r="J5946">
            <v>514</v>
          </cell>
        </row>
        <row r="5947">
          <cell r="B5947">
            <v>5108250</v>
          </cell>
          <cell r="C5947" t="str">
            <v>れんが積門柱基礎</v>
          </cell>
          <cell r="D5947" t="str">
            <v>[撤去B]</v>
          </cell>
          <cell r="E5947" t="str">
            <v>320mm角</v>
          </cell>
          <cell r="G5947" t="str">
            <v>ヶ所</v>
          </cell>
          <cell r="H5947">
            <v>6830</v>
          </cell>
          <cell r="I5947" t="str">
            <v>標準書〔Ⅰ〕-</v>
          </cell>
          <cell r="J5947">
            <v>514</v>
          </cell>
          <cell r="L5947">
            <v>0.218</v>
          </cell>
        </row>
        <row r="5948">
          <cell r="B5948">
            <v>5108310</v>
          </cell>
          <cell r="C5948" t="str">
            <v>れんが積門柱基礎</v>
          </cell>
          <cell r="D5948" t="str">
            <v>[新 設]</v>
          </cell>
          <cell r="E5948" t="str">
            <v>540mm角</v>
          </cell>
          <cell r="G5948" t="str">
            <v>ヶ所</v>
          </cell>
          <cell r="H5948">
            <v>25800</v>
          </cell>
          <cell r="I5948" t="str">
            <v>標準書〔Ⅰ〕-</v>
          </cell>
          <cell r="J5948">
            <v>514</v>
          </cell>
        </row>
        <row r="5949">
          <cell r="B5949">
            <v>5108350</v>
          </cell>
          <cell r="C5949" t="str">
            <v>れんが積門柱基礎</v>
          </cell>
          <cell r="D5949" t="str">
            <v>[撤去B]</v>
          </cell>
          <cell r="E5949" t="str">
            <v>540mm角</v>
          </cell>
          <cell r="G5949" t="str">
            <v>ヶ所</v>
          </cell>
          <cell r="H5949">
            <v>9830</v>
          </cell>
          <cell r="I5949" t="str">
            <v>標準書〔Ⅰ〕-</v>
          </cell>
          <cell r="J5949">
            <v>514</v>
          </cell>
          <cell r="L5949">
            <v>0.45400000000000001</v>
          </cell>
        </row>
        <row r="5950">
          <cell r="B5950">
            <v>5108410</v>
          </cell>
          <cell r="C5950" t="str">
            <v>れんが積門柱</v>
          </cell>
          <cell r="D5950" t="str">
            <v>[新 設]</v>
          </cell>
          <cell r="E5950" t="str">
            <v>320mm角･高さ70mm･1枚半積</v>
          </cell>
          <cell r="F5950">
            <v>40</v>
          </cell>
          <cell r="G5950" t="str">
            <v>段</v>
          </cell>
          <cell r="H5950">
            <v>1100</v>
          </cell>
          <cell r="I5950" t="str">
            <v>標準書〔Ⅰ〕-</v>
          </cell>
          <cell r="J5950">
            <v>514</v>
          </cell>
        </row>
        <row r="5951">
          <cell r="B5951">
            <v>5108440</v>
          </cell>
          <cell r="C5951" t="str">
            <v>れんが積門柱</v>
          </cell>
          <cell r="D5951" t="str">
            <v>[撤去A]</v>
          </cell>
          <cell r="E5951" t="str">
            <v>320mm角･高さ70mm･1枚半積</v>
          </cell>
          <cell r="G5951" t="str">
            <v>段</v>
          </cell>
          <cell r="H5951">
            <v>100</v>
          </cell>
          <cell r="I5951" t="str">
            <v>標準書〔Ⅰ〕-</v>
          </cell>
          <cell r="J5951">
            <v>514</v>
          </cell>
          <cell r="O5951">
            <v>1.7000000000000001E-2</v>
          </cell>
        </row>
        <row r="5952">
          <cell r="B5952">
            <v>5108510</v>
          </cell>
          <cell r="C5952" t="str">
            <v>れんが積門柱</v>
          </cell>
          <cell r="D5952" t="str">
            <v>[新 設]</v>
          </cell>
          <cell r="E5952" t="str">
            <v>540mm角･高さ70mm･2枚半積</v>
          </cell>
          <cell r="F5952">
            <v>40</v>
          </cell>
          <cell r="G5952" t="str">
            <v>段</v>
          </cell>
          <cell r="H5952">
            <v>2770</v>
          </cell>
          <cell r="I5952" t="str">
            <v>標準書〔Ⅰ〕-</v>
          </cell>
          <cell r="J5952">
            <v>514</v>
          </cell>
        </row>
        <row r="5953">
          <cell r="B5953">
            <v>5108540</v>
          </cell>
          <cell r="C5953" t="str">
            <v>れんが積門柱</v>
          </cell>
          <cell r="D5953" t="str">
            <v>[撤去A]</v>
          </cell>
          <cell r="E5953" t="str">
            <v>540mm角･高さ70mm･2枚半積</v>
          </cell>
          <cell r="G5953" t="str">
            <v>段</v>
          </cell>
          <cell r="H5953">
            <v>200</v>
          </cell>
          <cell r="I5953" t="str">
            <v>標準書〔Ⅰ〕-</v>
          </cell>
          <cell r="J5953">
            <v>514</v>
          </cell>
          <cell r="O5953">
            <v>0.05</v>
          </cell>
        </row>
        <row r="5954">
          <cell r="B5954">
            <v>5108610</v>
          </cell>
          <cell r="C5954" t="str">
            <v>木製両開門扉</v>
          </cell>
          <cell r="D5954" t="str">
            <v>[新 設]</v>
          </cell>
          <cell r="E5954" t="str">
            <v>幅1,600mm×高さ1,200mm</v>
          </cell>
          <cell r="F5954">
            <v>31</v>
          </cell>
          <cell r="G5954" t="str">
            <v>ヶ所</v>
          </cell>
          <cell r="H5954">
            <v>74900</v>
          </cell>
          <cell r="I5954" t="str">
            <v>標準書〔Ⅰ〕-</v>
          </cell>
          <cell r="J5954">
            <v>514</v>
          </cell>
        </row>
        <row r="5955">
          <cell r="B5955">
            <v>5108620</v>
          </cell>
          <cell r="C5955" t="str">
            <v>木製両開門扉</v>
          </cell>
          <cell r="D5955" t="str">
            <v>[移設A]</v>
          </cell>
          <cell r="E5955" t="str">
            <v>幅1,600mm×高さ1,200mm</v>
          </cell>
          <cell r="G5955" t="str">
            <v>ヶ所</v>
          </cell>
          <cell r="H5955">
            <v>13000</v>
          </cell>
          <cell r="I5955" t="str">
            <v>標準書〔Ⅰ〕-</v>
          </cell>
          <cell r="J5955">
            <v>514</v>
          </cell>
        </row>
        <row r="5956">
          <cell r="B5956">
            <v>5108630</v>
          </cell>
          <cell r="C5956" t="str">
            <v>木製両開門扉</v>
          </cell>
          <cell r="D5956" t="str">
            <v>[移設B]</v>
          </cell>
          <cell r="E5956" t="str">
            <v>幅1,600mm×高さ1,200mm</v>
          </cell>
          <cell r="G5956" t="str">
            <v>ヶ所</v>
          </cell>
          <cell r="H5956">
            <v>13000</v>
          </cell>
          <cell r="I5956" t="str">
            <v>標準書〔Ⅰ〕-</v>
          </cell>
          <cell r="J5956">
            <v>514</v>
          </cell>
        </row>
        <row r="5957">
          <cell r="B5957">
            <v>5108640</v>
          </cell>
          <cell r="C5957" t="str">
            <v>木製両開門扉</v>
          </cell>
          <cell r="D5957" t="str">
            <v>[撤去A]</v>
          </cell>
          <cell r="E5957" t="str">
            <v>幅1,600mm×高さ1,200mm</v>
          </cell>
          <cell r="G5957" t="str">
            <v>ヶ所</v>
          </cell>
          <cell r="H5957">
            <v>2720</v>
          </cell>
          <cell r="I5957" t="str">
            <v>標準書〔Ⅰ〕-</v>
          </cell>
          <cell r="J5957">
            <v>514</v>
          </cell>
          <cell r="K5957">
            <v>0.20300000000000001</v>
          </cell>
        </row>
        <row r="5958">
          <cell r="B5958">
            <v>5108710</v>
          </cell>
          <cell r="C5958" t="str">
            <v>木製片開門扉</v>
          </cell>
          <cell r="D5958" t="str">
            <v>[新 設]</v>
          </cell>
          <cell r="E5958" t="str">
            <v>幅800mm×高さ1,000mm</v>
          </cell>
          <cell r="F5958">
            <v>31</v>
          </cell>
          <cell r="G5958" t="str">
            <v>ヶ所</v>
          </cell>
          <cell r="H5958">
            <v>33800</v>
          </cell>
          <cell r="I5958" t="str">
            <v>標準書〔Ⅰ〕-</v>
          </cell>
          <cell r="J5958">
            <v>514</v>
          </cell>
        </row>
        <row r="5959">
          <cell r="B5959">
            <v>5108720</v>
          </cell>
          <cell r="C5959" t="str">
            <v>木製片開門扉</v>
          </cell>
          <cell r="D5959" t="str">
            <v>[移設A]</v>
          </cell>
          <cell r="E5959" t="str">
            <v>幅800mm×高さ1,000mm</v>
          </cell>
          <cell r="G5959" t="str">
            <v>ヶ所</v>
          </cell>
          <cell r="H5959">
            <v>4390</v>
          </cell>
          <cell r="I5959" t="str">
            <v>標準書〔Ⅰ〕-</v>
          </cell>
          <cell r="J5959">
            <v>514</v>
          </cell>
        </row>
        <row r="5960">
          <cell r="B5960">
            <v>5108730</v>
          </cell>
          <cell r="C5960" t="str">
            <v>木製片開門扉</v>
          </cell>
          <cell r="D5960" t="str">
            <v>[移設B]</v>
          </cell>
          <cell r="E5960" t="str">
            <v>幅800mm×高さ1,000mm</v>
          </cell>
          <cell r="G5960" t="str">
            <v>ヶ所</v>
          </cell>
          <cell r="H5960">
            <v>4380</v>
          </cell>
          <cell r="I5960" t="str">
            <v>標準書〔Ⅰ〕-</v>
          </cell>
          <cell r="J5960">
            <v>514</v>
          </cell>
        </row>
        <row r="5961">
          <cell r="B5961">
            <v>5108740</v>
          </cell>
          <cell r="C5961" t="str">
            <v>木製片開門扉</v>
          </cell>
          <cell r="D5961" t="str">
            <v>[撤去A]</v>
          </cell>
          <cell r="E5961" t="str">
            <v>幅800mm×高さ1,000mm</v>
          </cell>
          <cell r="G5961" t="str">
            <v>ヶ所</v>
          </cell>
          <cell r="H5961">
            <v>870</v>
          </cell>
          <cell r="I5961" t="str">
            <v>標準書〔Ⅰ〕-</v>
          </cell>
          <cell r="J5961">
            <v>514</v>
          </cell>
          <cell r="K5961">
            <v>8.2000000000000003E-2</v>
          </cell>
        </row>
        <row r="5962">
          <cell r="B5962">
            <v>5108810</v>
          </cell>
          <cell r="C5962" t="str">
            <v>ｱﾙﾐ形材両開門扉</v>
          </cell>
          <cell r="D5962" t="str">
            <v>[新 設]</v>
          </cell>
          <cell r="E5962" t="str">
            <v>幅1,600mm･高さ1,400mm･柱付き･基礎(A)別途</v>
          </cell>
          <cell r="F5962">
            <v>30</v>
          </cell>
          <cell r="G5962" t="str">
            <v>ヶ所</v>
          </cell>
          <cell r="H5962">
            <v>119300</v>
          </cell>
          <cell r="I5962" t="str">
            <v>標準書〔Ⅰ〕-</v>
          </cell>
          <cell r="J5962">
            <v>514</v>
          </cell>
        </row>
        <row r="5963">
          <cell r="B5963">
            <v>5108820</v>
          </cell>
          <cell r="C5963" t="str">
            <v>ｱﾙﾐ形材両開門扉</v>
          </cell>
          <cell r="D5963" t="str">
            <v>[移設A]</v>
          </cell>
          <cell r="E5963" t="str">
            <v>幅1,600mm･高さ1,400mm･柱付き･基礎(A)別途</v>
          </cell>
          <cell r="G5963" t="str">
            <v>ヶ所</v>
          </cell>
          <cell r="H5963">
            <v>30700</v>
          </cell>
          <cell r="I5963" t="str">
            <v>標準書〔Ⅰ〕-</v>
          </cell>
          <cell r="J5963">
            <v>514</v>
          </cell>
        </row>
        <row r="5964">
          <cell r="B5964">
            <v>5108830</v>
          </cell>
          <cell r="C5964" t="str">
            <v>ｱﾙﾐ形材両開門扉</v>
          </cell>
          <cell r="D5964" t="str">
            <v>[移設B]</v>
          </cell>
          <cell r="E5964" t="str">
            <v>幅1,600mm･高さ1,400mm･柱付き･基礎(A)別途</v>
          </cell>
          <cell r="G5964" t="str">
            <v>ヶ所</v>
          </cell>
          <cell r="H5964">
            <v>30700</v>
          </cell>
          <cell r="I5964" t="str">
            <v>標準書〔Ⅰ〕-</v>
          </cell>
          <cell r="J5964">
            <v>514</v>
          </cell>
        </row>
        <row r="5965">
          <cell r="B5965">
            <v>5108840</v>
          </cell>
          <cell r="C5965" t="str">
            <v>ｱﾙﾐ形材両開門扉</v>
          </cell>
          <cell r="D5965" t="str">
            <v>[撤去A]</v>
          </cell>
          <cell r="E5965" t="str">
            <v>幅1,600mm･高さ1,400mm･柱付き･基礎(A)別途</v>
          </cell>
          <cell r="G5965" t="str">
            <v>ヶ所</v>
          </cell>
          <cell r="H5965">
            <v>5110</v>
          </cell>
          <cell r="I5965" t="str">
            <v>標準書〔Ⅰ〕-</v>
          </cell>
          <cell r="J5965">
            <v>514</v>
          </cell>
          <cell r="M5965" t="str">
            <v>別途計上</v>
          </cell>
        </row>
        <row r="5966">
          <cell r="B5966">
            <v>5108910</v>
          </cell>
          <cell r="C5966" t="str">
            <v>ｱﾙﾐ形材両開門扉</v>
          </cell>
          <cell r="D5966" t="str">
            <v>[新 設]</v>
          </cell>
          <cell r="E5966" t="str">
            <v>幅1,400mm･高さ1,200mm･柱付き･基礎(B)別途</v>
          </cell>
          <cell r="F5966">
            <v>30</v>
          </cell>
          <cell r="G5966" t="str">
            <v>ヶ所</v>
          </cell>
          <cell r="H5966">
            <v>109600</v>
          </cell>
          <cell r="I5966" t="str">
            <v>標準書〔Ⅰ〕-</v>
          </cell>
          <cell r="J5966">
            <v>514</v>
          </cell>
        </row>
        <row r="5967">
          <cell r="B5967">
            <v>5108920</v>
          </cell>
          <cell r="C5967" t="str">
            <v>ｱﾙﾐ形材両開門扉</v>
          </cell>
          <cell r="D5967" t="str">
            <v>[移設A]</v>
          </cell>
          <cell r="E5967" t="str">
            <v>幅1,400mm･高さ1,200mm･柱付き･基礎(B)別途</v>
          </cell>
          <cell r="G5967" t="str">
            <v>ヶ所</v>
          </cell>
          <cell r="H5967">
            <v>28400</v>
          </cell>
          <cell r="I5967" t="str">
            <v>標準書〔Ⅰ〕-</v>
          </cell>
          <cell r="J5967">
            <v>514</v>
          </cell>
        </row>
        <row r="5968">
          <cell r="B5968">
            <v>5108930</v>
          </cell>
          <cell r="C5968" t="str">
            <v>ｱﾙﾐ形材両開門扉</v>
          </cell>
          <cell r="D5968" t="str">
            <v>[移設B]</v>
          </cell>
          <cell r="E5968" t="str">
            <v>幅1,400mm･高さ1,200mm･柱付き･基礎(B)別途</v>
          </cell>
          <cell r="G5968" t="str">
            <v>ヶ所</v>
          </cell>
          <cell r="H5968">
            <v>28300</v>
          </cell>
          <cell r="I5968" t="str">
            <v>標準書〔Ⅰ〕-</v>
          </cell>
          <cell r="J5968">
            <v>514</v>
          </cell>
        </row>
        <row r="5969">
          <cell r="B5969">
            <v>5108940</v>
          </cell>
          <cell r="C5969" t="str">
            <v>ｱﾙﾐ形材両開門扉</v>
          </cell>
          <cell r="D5969" t="str">
            <v>[撤去A]</v>
          </cell>
          <cell r="E5969" t="str">
            <v>幅1,400mm･高さ1,200mm･柱付き･基礎(B)別途</v>
          </cell>
          <cell r="G5969" t="str">
            <v>ヶ所</v>
          </cell>
          <cell r="H5969">
            <v>4720</v>
          </cell>
          <cell r="I5969" t="str">
            <v>標準書〔Ⅰ〕-</v>
          </cell>
          <cell r="J5969">
            <v>514</v>
          </cell>
          <cell r="M5969" t="str">
            <v>別途計上</v>
          </cell>
        </row>
        <row r="5970">
          <cell r="B5970">
            <v>5109010</v>
          </cell>
          <cell r="C5970" t="str">
            <v>ｱﾙﾐ形材両開門扉</v>
          </cell>
          <cell r="D5970" t="str">
            <v>[新 設]</v>
          </cell>
          <cell r="E5970" t="str">
            <v>幅1,600mm･高さ1,400mm･直付</v>
          </cell>
          <cell r="F5970">
            <v>30</v>
          </cell>
          <cell r="G5970" t="str">
            <v>ヶ所</v>
          </cell>
          <cell r="H5970">
            <v>103400</v>
          </cell>
          <cell r="I5970" t="str">
            <v>標準書〔Ⅰ〕-</v>
          </cell>
          <cell r="J5970">
            <v>514</v>
          </cell>
        </row>
        <row r="5971">
          <cell r="B5971">
            <v>5109020</v>
          </cell>
          <cell r="C5971" t="str">
            <v>ｱﾙﾐ形材両開門扉</v>
          </cell>
          <cell r="D5971" t="str">
            <v>[移設A]</v>
          </cell>
          <cell r="E5971" t="str">
            <v>幅1,600mm･高さ1,400mm･直付</v>
          </cell>
          <cell r="G5971" t="str">
            <v>ヶ所</v>
          </cell>
          <cell r="H5971">
            <v>27900</v>
          </cell>
          <cell r="I5971" t="str">
            <v>標準書〔Ⅰ〕-</v>
          </cell>
          <cell r="J5971">
            <v>514</v>
          </cell>
        </row>
        <row r="5972">
          <cell r="B5972">
            <v>5109030</v>
          </cell>
          <cell r="C5972" t="str">
            <v>ｱﾙﾐ形材両開門扉</v>
          </cell>
          <cell r="D5972" t="str">
            <v>[移設B]</v>
          </cell>
          <cell r="E5972" t="str">
            <v>幅1,600mm･高さ1,400mm･直付</v>
          </cell>
          <cell r="G5972" t="str">
            <v>ヶ所</v>
          </cell>
          <cell r="H5972">
            <v>27900</v>
          </cell>
          <cell r="I5972" t="str">
            <v>標準書〔Ⅰ〕-</v>
          </cell>
          <cell r="J5972">
            <v>514</v>
          </cell>
        </row>
        <row r="5973">
          <cell r="B5973">
            <v>5109040</v>
          </cell>
          <cell r="C5973" t="str">
            <v>ｱﾙﾐ形材両開門扉</v>
          </cell>
          <cell r="D5973" t="str">
            <v>[撤去A]</v>
          </cell>
          <cell r="E5973" t="str">
            <v>幅1,600mm･高さ1,400mm･直付</v>
          </cell>
          <cell r="G5973" t="str">
            <v>ヶ所</v>
          </cell>
          <cell r="H5973">
            <v>4720</v>
          </cell>
          <cell r="I5973" t="str">
            <v>標準書〔Ⅰ〕-</v>
          </cell>
          <cell r="J5973">
            <v>514</v>
          </cell>
          <cell r="M5973" t="str">
            <v>別途計上</v>
          </cell>
        </row>
        <row r="5974">
          <cell r="B5974">
            <v>5109110</v>
          </cell>
          <cell r="C5974" t="str">
            <v>ｱﾙﾐ形材両開門扉</v>
          </cell>
          <cell r="D5974" t="str">
            <v>[新 設]</v>
          </cell>
          <cell r="E5974" t="str">
            <v>幅1,400mm･高さ1,200mm･直付</v>
          </cell>
          <cell r="F5974">
            <v>30</v>
          </cell>
          <cell r="G5974" t="str">
            <v>ヶ所</v>
          </cell>
          <cell r="H5974">
            <v>96400</v>
          </cell>
          <cell r="I5974" t="str">
            <v>標準書〔Ⅰ〕-</v>
          </cell>
          <cell r="J5974">
            <v>514</v>
          </cell>
        </row>
        <row r="5975">
          <cell r="B5975">
            <v>5109120</v>
          </cell>
          <cell r="C5975" t="str">
            <v>ｱﾙﾐ形材両開門扉</v>
          </cell>
          <cell r="D5975" t="str">
            <v>[移設A]</v>
          </cell>
          <cell r="E5975" t="str">
            <v>幅1,400mm･高さ1,200mm･直付</v>
          </cell>
          <cell r="G5975" t="str">
            <v>ヶ所</v>
          </cell>
          <cell r="H5975">
            <v>25400</v>
          </cell>
          <cell r="I5975" t="str">
            <v>標準書〔Ⅰ〕-</v>
          </cell>
          <cell r="J5975">
            <v>514</v>
          </cell>
        </row>
        <row r="5976">
          <cell r="B5976">
            <v>5109130</v>
          </cell>
          <cell r="C5976" t="str">
            <v>ｱﾙﾐ形材両開門扉</v>
          </cell>
          <cell r="D5976" t="str">
            <v>[移設B]</v>
          </cell>
          <cell r="E5976" t="str">
            <v>幅1,400mm･高さ1,200mm･直付</v>
          </cell>
          <cell r="G5976" t="str">
            <v>ヶ所</v>
          </cell>
          <cell r="H5976">
            <v>25400</v>
          </cell>
          <cell r="I5976" t="str">
            <v>標準書〔Ⅰ〕-</v>
          </cell>
          <cell r="J5976">
            <v>514</v>
          </cell>
        </row>
        <row r="5977">
          <cell r="B5977">
            <v>5109140</v>
          </cell>
          <cell r="C5977" t="str">
            <v>ｱﾙﾐ形材両開門扉</v>
          </cell>
          <cell r="D5977" t="str">
            <v>[撤去A]</v>
          </cell>
          <cell r="E5977" t="str">
            <v>幅1,400mm･高さ1,200mm･直付</v>
          </cell>
          <cell r="G5977" t="str">
            <v>ヶ所</v>
          </cell>
          <cell r="H5977">
            <v>4270</v>
          </cell>
          <cell r="I5977" t="str">
            <v>標準書〔Ⅰ〕-</v>
          </cell>
          <cell r="J5977">
            <v>514</v>
          </cell>
          <cell r="M5977" t="str">
            <v>別途計上</v>
          </cell>
        </row>
        <row r="5978">
          <cell r="B5978">
            <v>5109210</v>
          </cell>
          <cell r="C5978" t="str">
            <v>ｱﾙﾐ形材片開門扉</v>
          </cell>
          <cell r="D5978" t="str">
            <v>[新 設]</v>
          </cell>
          <cell r="E5978" t="str">
            <v>幅700mm･高さ1,200mm･直付</v>
          </cell>
          <cell r="F5978">
            <v>30</v>
          </cell>
          <cell r="G5978" t="str">
            <v>ヶ所</v>
          </cell>
          <cell r="H5978">
            <v>55200</v>
          </cell>
          <cell r="I5978" t="str">
            <v>標準書〔Ⅰ〕-</v>
          </cell>
          <cell r="J5978">
            <v>514</v>
          </cell>
        </row>
        <row r="5979">
          <cell r="B5979">
            <v>5109220</v>
          </cell>
          <cell r="C5979" t="str">
            <v>ｱﾙﾐ形材片開門扉</v>
          </cell>
          <cell r="D5979" t="str">
            <v>[移設A]</v>
          </cell>
          <cell r="E5979" t="str">
            <v>幅700mm･高さ1,200mm･直付</v>
          </cell>
          <cell r="G5979" t="str">
            <v>ヶ所</v>
          </cell>
          <cell r="H5979">
            <v>13500</v>
          </cell>
          <cell r="I5979" t="str">
            <v>標準書〔Ⅰ〕-</v>
          </cell>
          <cell r="J5979">
            <v>514</v>
          </cell>
        </row>
        <row r="5980">
          <cell r="B5980">
            <v>5109230</v>
          </cell>
          <cell r="C5980" t="str">
            <v>ｱﾙﾐ形材片開門扉</v>
          </cell>
          <cell r="D5980" t="str">
            <v>[移設B]</v>
          </cell>
          <cell r="E5980" t="str">
            <v>幅700mm･高さ1,200mm･直付</v>
          </cell>
          <cell r="G5980" t="str">
            <v>ヶ所</v>
          </cell>
          <cell r="H5980">
            <v>13500</v>
          </cell>
          <cell r="I5980" t="str">
            <v>標準書〔Ⅰ〕-</v>
          </cell>
          <cell r="J5980">
            <v>514</v>
          </cell>
        </row>
        <row r="5981">
          <cell r="B5981">
            <v>5109240</v>
          </cell>
          <cell r="C5981" t="str">
            <v>ｱﾙﾐ形材片開門扉</v>
          </cell>
          <cell r="D5981" t="str">
            <v>[撤去A]</v>
          </cell>
          <cell r="E5981" t="str">
            <v>幅700mm･高さ1,200mm･直付</v>
          </cell>
          <cell r="G5981" t="str">
            <v>ヶ所</v>
          </cell>
          <cell r="H5981">
            <v>2210</v>
          </cell>
          <cell r="I5981" t="str">
            <v>標準書〔Ⅰ〕-</v>
          </cell>
          <cell r="J5981">
            <v>514</v>
          </cell>
          <cell r="M5981" t="str">
            <v>別途計上</v>
          </cell>
        </row>
        <row r="5982">
          <cell r="B5982">
            <v>5109310</v>
          </cell>
          <cell r="C5982" t="str">
            <v>ｱﾙﾐ形材片開門扉</v>
          </cell>
          <cell r="D5982" t="str">
            <v>[新 設]</v>
          </cell>
          <cell r="E5982" t="str">
            <v>幅700mm･高さ1,200mm･柱付き･基礎(B)別途</v>
          </cell>
          <cell r="F5982">
            <v>30</v>
          </cell>
          <cell r="G5982" t="str">
            <v>ヶ所</v>
          </cell>
          <cell r="H5982">
            <v>68300</v>
          </cell>
          <cell r="I5982" t="str">
            <v>標準書〔Ⅰ〕-</v>
          </cell>
          <cell r="J5982">
            <v>514</v>
          </cell>
        </row>
        <row r="5983">
          <cell r="B5983">
            <v>5109320</v>
          </cell>
          <cell r="C5983" t="str">
            <v>ｱﾙﾐ形材片開門扉</v>
          </cell>
          <cell r="D5983" t="str">
            <v>[移設A]</v>
          </cell>
          <cell r="E5983" t="str">
            <v>幅700mm･高さ1,200mm･柱付き･基礎(B)別途</v>
          </cell>
          <cell r="G5983" t="str">
            <v>ヶ所</v>
          </cell>
          <cell r="H5983">
            <v>16200</v>
          </cell>
          <cell r="I5983" t="str">
            <v>標準書〔Ⅰ〕-</v>
          </cell>
          <cell r="J5983">
            <v>514</v>
          </cell>
        </row>
        <row r="5984">
          <cell r="B5984">
            <v>5109330</v>
          </cell>
          <cell r="C5984" t="str">
            <v>ｱﾙﾐ形材片開門扉</v>
          </cell>
          <cell r="D5984" t="str">
            <v>[移設B]</v>
          </cell>
          <cell r="E5984" t="str">
            <v>幅700mm･高さ1,200mm･柱付き･基礎(B)別途</v>
          </cell>
          <cell r="G5984" t="str">
            <v>ヶ所</v>
          </cell>
          <cell r="H5984">
            <v>16100</v>
          </cell>
          <cell r="I5984" t="str">
            <v>標準書〔Ⅰ〕-</v>
          </cell>
          <cell r="J5984">
            <v>514</v>
          </cell>
        </row>
        <row r="5985">
          <cell r="B5985">
            <v>5109340</v>
          </cell>
          <cell r="C5985" t="str">
            <v>ｱﾙﾐ形材片開門扉</v>
          </cell>
          <cell r="D5985" t="str">
            <v>[撤去A]</v>
          </cell>
          <cell r="E5985" t="str">
            <v>幅700mm･高さ1,200mm･柱付き･基礎(B)別途</v>
          </cell>
          <cell r="G5985" t="str">
            <v>ヶ所</v>
          </cell>
          <cell r="H5985">
            <v>2590</v>
          </cell>
          <cell r="I5985" t="str">
            <v>標準書〔Ⅰ〕-</v>
          </cell>
          <cell r="J5985">
            <v>514</v>
          </cell>
          <cell r="M5985" t="str">
            <v>別途計上</v>
          </cell>
        </row>
        <row r="5986">
          <cell r="B5986">
            <v>5109410</v>
          </cell>
          <cell r="C5986" t="str">
            <v>ｱﾙﾐ製鋳物両開門扉</v>
          </cell>
          <cell r="D5986" t="str">
            <v>[新 設]</v>
          </cell>
          <cell r="E5986" t="str">
            <v>幅1,600mm･高さ1,200mm･柱付き･基礎(C)別途</v>
          </cell>
          <cell r="F5986">
            <v>30</v>
          </cell>
          <cell r="G5986" t="str">
            <v>ヶ所</v>
          </cell>
          <cell r="H5986">
            <v>249000</v>
          </cell>
          <cell r="I5986" t="str">
            <v>標準書〔Ⅰ〕-</v>
          </cell>
          <cell r="J5986">
            <v>514</v>
          </cell>
        </row>
        <row r="5987">
          <cell r="B5987">
            <v>5109420</v>
          </cell>
          <cell r="C5987" t="str">
            <v>ｱﾙﾐ製鋳物両開門扉</v>
          </cell>
          <cell r="D5987" t="str">
            <v>[移設A]</v>
          </cell>
          <cell r="E5987" t="str">
            <v>幅1,600mm･高さ1,200mm･柱付き･基礎(C)別途</v>
          </cell>
          <cell r="G5987" t="str">
            <v>ヶ所</v>
          </cell>
          <cell r="H5987">
            <v>42100</v>
          </cell>
          <cell r="I5987" t="str">
            <v>標準書〔Ⅰ〕-</v>
          </cell>
          <cell r="J5987">
            <v>514</v>
          </cell>
        </row>
        <row r="5988">
          <cell r="B5988">
            <v>5109430</v>
          </cell>
          <cell r="C5988" t="str">
            <v>ｱﾙﾐ製鋳物両開門扉</v>
          </cell>
          <cell r="D5988" t="str">
            <v>[移設B]</v>
          </cell>
          <cell r="E5988" t="str">
            <v>幅1,600mm･高さ1,200mm･柱付き･基礎(C)別途</v>
          </cell>
          <cell r="G5988" t="str">
            <v>ヶ所</v>
          </cell>
          <cell r="H5988">
            <v>42000</v>
          </cell>
          <cell r="I5988" t="str">
            <v>標準書〔Ⅰ〕-</v>
          </cell>
          <cell r="J5988">
            <v>514</v>
          </cell>
        </row>
        <row r="5989">
          <cell r="B5989">
            <v>5109440</v>
          </cell>
          <cell r="C5989" t="str">
            <v>ｱﾙﾐ製鋳物両開門扉</v>
          </cell>
          <cell r="D5989" t="str">
            <v>[撤去A]</v>
          </cell>
          <cell r="E5989" t="str">
            <v>幅1,600mm･高さ1,200mm･柱付き･基礎(C)別途</v>
          </cell>
          <cell r="G5989" t="str">
            <v>ヶ所</v>
          </cell>
          <cell r="H5989">
            <v>5490</v>
          </cell>
          <cell r="I5989" t="str">
            <v>標準書〔Ⅰ〕-</v>
          </cell>
          <cell r="J5989">
            <v>514</v>
          </cell>
          <cell r="M5989" t="str">
            <v>別途計上</v>
          </cell>
        </row>
        <row r="5990">
          <cell r="B5990">
            <v>5109510</v>
          </cell>
          <cell r="C5990" t="str">
            <v>ｱﾙﾐ鋳物片開門扉</v>
          </cell>
          <cell r="D5990" t="str">
            <v>[新 設]</v>
          </cell>
          <cell r="E5990" t="str">
            <v>幅800mm･高さ1,200mm･柱付き･基礎(C)別途</v>
          </cell>
          <cell r="F5990">
            <v>30</v>
          </cell>
          <cell r="G5990" t="str">
            <v>ヶ所</v>
          </cell>
          <cell r="H5990">
            <v>143000</v>
          </cell>
          <cell r="I5990" t="str">
            <v>標準書〔Ⅰ〕-</v>
          </cell>
          <cell r="J5990">
            <v>514</v>
          </cell>
        </row>
        <row r="5991">
          <cell r="B5991">
            <v>5109520</v>
          </cell>
          <cell r="C5991" t="str">
            <v>ｱﾙﾐ鋳物片開門扉</v>
          </cell>
          <cell r="D5991" t="str">
            <v>[移設A]</v>
          </cell>
          <cell r="E5991" t="str">
            <v>幅800mm･高さ1,200mm･柱付き･基礎(C)別途</v>
          </cell>
          <cell r="G5991" t="str">
            <v>ヶ所</v>
          </cell>
          <cell r="H5991">
            <v>23700</v>
          </cell>
          <cell r="I5991" t="str">
            <v>標準書〔Ⅰ〕-</v>
          </cell>
          <cell r="J5991">
            <v>514</v>
          </cell>
        </row>
        <row r="5992">
          <cell r="B5992">
            <v>5109530</v>
          </cell>
          <cell r="C5992" t="str">
            <v>ｱﾙﾐ鋳物片開門扉</v>
          </cell>
          <cell r="D5992" t="str">
            <v>[移設B]</v>
          </cell>
          <cell r="E5992" t="str">
            <v>幅800mm･高さ1,200mm･柱付き･基礎(C)別途</v>
          </cell>
          <cell r="G5992" t="str">
            <v>ヶ所</v>
          </cell>
          <cell r="H5992">
            <v>23700</v>
          </cell>
          <cell r="I5992" t="str">
            <v>標準書〔Ⅰ〕-</v>
          </cell>
          <cell r="J5992">
            <v>514</v>
          </cell>
        </row>
        <row r="5993">
          <cell r="B5993">
            <v>5109540</v>
          </cell>
          <cell r="C5993" t="str">
            <v>ｱﾙﾐ鋳物片開門扉</v>
          </cell>
          <cell r="D5993" t="str">
            <v>[撤去A]</v>
          </cell>
          <cell r="E5993" t="str">
            <v>幅800mm･高さ1,200mm･柱付き･基礎(C)別途</v>
          </cell>
          <cell r="G5993" t="str">
            <v>ヶ所</v>
          </cell>
          <cell r="H5993">
            <v>3050</v>
          </cell>
          <cell r="I5993" t="str">
            <v>標準書〔Ⅰ〕-</v>
          </cell>
          <cell r="J5993">
            <v>514</v>
          </cell>
          <cell r="M5993" t="str">
            <v>別途計上</v>
          </cell>
        </row>
        <row r="5994">
          <cell r="B5994">
            <v>5109610</v>
          </cell>
          <cell r="C5994" t="str">
            <v>ｱﾙﾐ鋳物両開門扉</v>
          </cell>
          <cell r="D5994" t="str">
            <v>[新 設]</v>
          </cell>
          <cell r="E5994" t="str">
            <v>幅1,600mm･高さ1,200mm･直付</v>
          </cell>
          <cell r="F5994">
            <v>30</v>
          </cell>
          <cell r="G5994" t="str">
            <v>ヶ所</v>
          </cell>
          <cell r="H5994">
            <v>224200</v>
          </cell>
          <cell r="I5994" t="str">
            <v>標準書〔Ⅰ〕-</v>
          </cell>
          <cell r="J5994">
            <v>514</v>
          </cell>
        </row>
        <row r="5995">
          <cell r="B5995">
            <v>5109620</v>
          </cell>
          <cell r="C5995" t="str">
            <v>ｱﾙﾐ鋳物両開門扉</v>
          </cell>
          <cell r="D5995" t="str">
            <v>[移設A]</v>
          </cell>
          <cell r="E5995" t="str">
            <v>幅1,600mm･高さ1,200mm･直付</v>
          </cell>
          <cell r="G5995" t="str">
            <v>ヶ所</v>
          </cell>
          <cell r="H5995">
            <v>37600</v>
          </cell>
          <cell r="I5995" t="str">
            <v>標準書〔Ⅰ〕-</v>
          </cell>
          <cell r="J5995">
            <v>514</v>
          </cell>
        </row>
        <row r="5996">
          <cell r="B5996">
            <v>5109630</v>
          </cell>
          <cell r="C5996" t="str">
            <v>ｱﾙﾐ鋳物両開門扉</v>
          </cell>
          <cell r="D5996" t="str">
            <v>[移設B]</v>
          </cell>
          <cell r="E5996" t="str">
            <v>幅1,600mm･高さ1,200mm･直付</v>
          </cell>
          <cell r="G5996" t="str">
            <v>ヶ所</v>
          </cell>
          <cell r="H5996">
            <v>37600</v>
          </cell>
          <cell r="I5996" t="str">
            <v>標準書〔Ⅰ〕-</v>
          </cell>
          <cell r="J5996">
            <v>514</v>
          </cell>
        </row>
        <row r="5997">
          <cell r="B5997">
            <v>5109640</v>
          </cell>
          <cell r="C5997" t="str">
            <v>ｱﾙﾐ鋳物両開門扉</v>
          </cell>
          <cell r="D5997" t="str">
            <v>[撤去A]</v>
          </cell>
          <cell r="E5997" t="str">
            <v>幅1,600mm･高さ1,200mm･直付</v>
          </cell>
          <cell r="G5997" t="str">
            <v>ヶ所</v>
          </cell>
          <cell r="H5997">
            <v>4880</v>
          </cell>
          <cell r="I5997" t="str">
            <v>標準書〔Ⅰ〕-</v>
          </cell>
          <cell r="J5997">
            <v>514</v>
          </cell>
          <cell r="M5997" t="str">
            <v>別途計上</v>
          </cell>
        </row>
        <row r="5998">
          <cell r="B5998">
            <v>5109710</v>
          </cell>
          <cell r="C5998" t="str">
            <v>ｱﾙﾐ鋳物片開門扉</v>
          </cell>
          <cell r="D5998" t="str">
            <v>[新 設]</v>
          </cell>
          <cell r="E5998" t="str">
            <v>幅800mm･高さ1,200mm･直付</v>
          </cell>
          <cell r="F5998">
            <v>30</v>
          </cell>
          <cell r="G5998" t="str">
            <v>ヶ所</v>
          </cell>
          <cell r="H5998">
            <v>118400</v>
          </cell>
          <cell r="I5998" t="str">
            <v>標準書〔Ⅰ〕-</v>
          </cell>
          <cell r="J5998">
            <v>514</v>
          </cell>
        </row>
        <row r="5999">
          <cell r="B5999">
            <v>5109720</v>
          </cell>
          <cell r="C5999" t="str">
            <v>ｱﾙﾐ鋳物片開門扉</v>
          </cell>
          <cell r="D5999" t="str">
            <v>[移設A]</v>
          </cell>
          <cell r="E5999" t="str">
            <v>幅800mm･高さ1,200mm･直付</v>
          </cell>
          <cell r="G5999" t="str">
            <v>ヶ所</v>
          </cell>
          <cell r="H5999">
            <v>20200</v>
          </cell>
          <cell r="I5999" t="str">
            <v>標準書〔Ⅰ〕-</v>
          </cell>
          <cell r="J5999">
            <v>514</v>
          </cell>
        </row>
        <row r="6000">
          <cell r="B6000">
            <v>5109730</v>
          </cell>
          <cell r="C6000" t="str">
            <v>ｱﾙﾐ鋳物片開門扉</v>
          </cell>
          <cell r="D6000" t="str">
            <v>[移設B]</v>
          </cell>
          <cell r="E6000" t="str">
            <v>幅800mm･高さ1,200mm･直付</v>
          </cell>
          <cell r="G6000" t="str">
            <v>ヶ所</v>
          </cell>
          <cell r="H6000">
            <v>20200</v>
          </cell>
          <cell r="I6000" t="str">
            <v>標準書〔Ⅰ〕-</v>
          </cell>
          <cell r="J6000">
            <v>514</v>
          </cell>
        </row>
        <row r="6001">
          <cell r="B6001">
            <v>5109740</v>
          </cell>
          <cell r="C6001" t="str">
            <v>ｱﾙﾐ鋳物片開門扉</v>
          </cell>
          <cell r="D6001" t="str">
            <v>[撤去A]</v>
          </cell>
          <cell r="E6001" t="str">
            <v>幅800mm･高さ1,200mm･直付</v>
          </cell>
          <cell r="G6001" t="str">
            <v>ヶ所</v>
          </cell>
          <cell r="H6001">
            <v>2660</v>
          </cell>
          <cell r="I6001" t="str">
            <v>標準書〔Ⅰ〕-</v>
          </cell>
          <cell r="J6001">
            <v>514</v>
          </cell>
          <cell r="M6001" t="str">
            <v>別途計上</v>
          </cell>
        </row>
        <row r="6002">
          <cell r="B6002">
            <v>5109810</v>
          </cell>
          <cell r="C6002" t="str">
            <v>ｱﾙﾐ伸縮門扉(両引)</v>
          </cell>
          <cell r="D6002" t="str">
            <v>[新 設]</v>
          </cell>
          <cell r="E6002" t="str">
            <v>幅5,100mm･高さ1,150mm･ﾉﾝﾚｰﾙ･基礎(A)別途</v>
          </cell>
          <cell r="F6002">
            <v>30</v>
          </cell>
          <cell r="G6002" t="str">
            <v>ヶ所</v>
          </cell>
          <cell r="H6002">
            <v>234400</v>
          </cell>
          <cell r="I6002" t="str">
            <v>標準書〔Ⅰ〕-</v>
          </cell>
          <cell r="J6002">
            <v>514</v>
          </cell>
        </row>
        <row r="6003">
          <cell r="B6003">
            <v>5109820</v>
          </cell>
          <cell r="C6003" t="str">
            <v>ｱﾙﾐ伸縮門扉(両引)</v>
          </cell>
          <cell r="D6003" t="str">
            <v>[移設A]</v>
          </cell>
          <cell r="E6003" t="str">
            <v>幅5,100mm･高さ1,150mm･ﾉﾝﾚｰﾙ･基礎(A)別途</v>
          </cell>
          <cell r="G6003" t="str">
            <v>ヶ所</v>
          </cell>
          <cell r="H6003">
            <v>71200</v>
          </cell>
          <cell r="I6003" t="str">
            <v>標準書〔Ⅰ〕-</v>
          </cell>
          <cell r="J6003">
            <v>514</v>
          </cell>
        </row>
        <row r="6004">
          <cell r="B6004">
            <v>5109830</v>
          </cell>
          <cell r="C6004" t="str">
            <v>ｱﾙﾐ伸縮門扉(両引)</v>
          </cell>
          <cell r="D6004" t="str">
            <v>[移設B]</v>
          </cell>
          <cell r="E6004" t="str">
            <v>幅5,100mm･高さ1,150mm･ﾉﾝﾚｰﾙ･基礎(A)別途</v>
          </cell>
          <cell r="G6004" t="str">
            <v>ヶ所</v>
          </cell>
          <cell r="H6004">
            <v>71200</v>
          </cell>
          <cell r="I6004" t="str">
            <v>標準書〔Ⅰ〕-</v>
          </cell>
          <cell r="J6004">
            <v>514</v>
          </cell>
        </row>
        <row r="6005">
          <cell r="B6005">
            <v>5109840</v>
          </cell>
          <cell r="C6005" t="str">
            <v>ｱﾙﾐ伸縮門扉(両引)</v>
          </cell>
          <cell r="D6005" t="str">
            <v>[撤去A]</v>
          </cell>
          <cell r="E6005" t="str">
            <v>幅5,100mm･高さ1,150mm･ﾉﾝﾚｰﾙ･基礎(A)別途</v>
          </cell>
          <cell r="G6005" t="str">
            <v>ヶ所</v>
          </cell>
          <cell r="H6005">
            <v>12500</v>
          </cell>
          <cell r="I6005" t="str">
            <v>標準書〔Ⅰ〕-</v>
          </cell>
          <cell r="J6005">
            <v>514</v>
          </cell>
          <cell r="M6005" t="str">
            <v>別途計上</v>
          </cell>
        </row>
        <row r="6006">
          <cell r="B6006">
            <v>5109910</v>
          </cell>
          <cell r="C6006" t="str">
            <v>ｱﾙﾐ伸縮門扉(両引)</v>
          </cell>
          <cell r="D6006" t="str">
            <v>[新 設]</v>
          </cell>
          <cell r="E6006" t="str">
            <v>幅5,900mm･高さ1,150mm･ﾉﾝﾚｰﾙ･基礎(A)別途</v>
          </cell>
          <cell r="F6006">
            <v>30</v>
          </cell>
          <cell r="G6006" t="str">
            <v>ヶ所</v>
          </cell>
          <cell r="H6006">
            <v>257400</v>
          </cell>
          <cell r="I6006" t="str">
            <v>標準書〔Ⅰ〕-</v>
          </cell>
          <cell r="J6006">
            <v>514</v>
          </cell>
        </row>
        <row r="6007">
          <cell r="B6007">
            <v>5109920</v>
          </cell>
          <cell r="C6007" t="str">
            <v>ｱﾙﾐ伸縮門扉(両引)</v>
          </cell>
          <cell r="D6007" t="str">
            <v>[移設A]</v>
          </cell>
          <cell r="E6007" t="str">
            <v>幅5,900mm･高さ1,150mm･ﾉﾝﾚｰﾙ･基礎(A)別途</v>
          </cell>
          <cell r="G6007" t="str">
            <v>ヶ所</v>
          </cell>
          <cell r="H6007">
            <v>75600</v>
          </cell>
          <cell r="I6007" t="str">
            <v>標準書〔Ⅰ〕-</v>
          </cell>
          <cell r="J6007">
            <v>514</v>
          </cell>
        </row>
        <row r="6008">
          <cell r="B6008">
            <v>5109930</v>
          </cell>
          <cell r="C6008" t="str">
            <v>ｱﾙﾐ伸縮門扉(両引)</v>
          </cell>
          <cell r="D6008" t="str">
            <v>[移設B]</v>
          </cell>
          <cell r="E6008" t="str">
            <v>幅5,900mm･高さ1,150mm･ﾉﾝﾚｰﾙ･基礎(A)別途</v>
          </cell>
          <cell r="G6008" t="str">
            <v>ヶ所</v>
          </cell>
          <cell r="H6008">
            <v>75500</v>
          </cell>
          <cell r="I6008" t="str">
            <v>標準書〔Ⅰ〕-</v>
          </cell>
          <cell r="J6008">
            <v>514</v>
          </cell>
        </row>
        <row r="6009">
          <cell r="B6009">
            <v>5109940</v>
          </cell>
          <cell r="C6009" t="str">
            <v>ｱﾙﾐ伸縮門扉(両引)</v>
          </cell>
          <cell r="D6009" t="str">
            <v>[撤去A]</v>
          </cell>
          <cell r="E6009" t="str">
            <v>幅5,900mm･高さ1,150mm･ﾉﾝﾚｰﾙ･基礎(A)別途</v>
          </cell>
          <cell r="G6009" t="str">
            <v>ヶ所</v>
          </cell>
          <cell r="H6009">
            <v>13100</v>
          </cell>
          <cell r="I6009" t="str">
            <v>標準書〔Ⅰ〕-</v>
          </cell>
          <cell r="J6009">
            <v>514</v>
          </cell>
          <cell r="M6009" t="str">
            <v>別途計上</v>
          </cell>
        </row>
        <row r="6010">
          <cell r="B6010">
            <v>5110010</v>
          </cell>
          <cell r="C6010" t="str">
            <v>ｱﾙﾐ伸縮門扉(両引)</v>
          </cell>
          <cell r="D6010" t="str">
            <v>[新 設]</v>
          </cell>
          <cell r="E6010" t="str">
            <v>幅6,700mm･高さ1,150mm･ﾉﾝﾚｰﾙ･基礎(A)別途</v>
          </cell>
          <cell r="F6010">
            <v>30</v>
          </cell>
          <cell r="G6010" t="str">
            <v>ヶ所</v>
          </cell>
          <cell r="H6010">
            <v>280700</v>
          </cell>
          <cell r="I6010" t="str">
            <v>標準書〔Ⅰ〕-</v>
          </cell>
          <cell r="J6010">
            <v>514</v>
          </cell>
        </row>
        <row r="6011">
          <cell r="B6011">
            <v>5110020</v>
          </cell>
          <cell r="C6011" t="str">
            <v>ｱﾙﾐ伸縮門扉(両引)</v>
          </cell>
          <cell r="D6011" t="str">
            <v>[移設A]</v>
          </cell>
          <cell r="E6011" t="str">
            <v>幅6,700mm･高さ1,150mm･ﾉﾝﾚｰﾙ･基礎(A)別途</v>
          </cell>
          <cell r="G6011" t="str">
            <v>ヶ所</v>
          </cell>
          <cell r="H6011">
            <v>80200</v>
          </cell>
          <cell r="I6011" t="str">
            <v>標準書〔Ⅰ〕-</v>
          </cell>
          <cell r="J6011">
            <v>514</v>
          </cell>
        </row>
        <row r="6012">
          <cell r="B6012">
            <v>5110030</v>
          </cell>
          <cell r="C6012" t="str">
            <v>ｱﾙﾐ伸縮門扉(両引)</v>
          </cell>
          <cell r="D6012" t="str">
            <v>[移設B]</v>
          </cell>
          <cell r="E6012" t="str">
            <v>幅6,700mm･高さ1,150mm･ﾉﾝﾚｰﾙ･基礎(A)別途</v>
          </cell>
          <cell r="G6012" t="str">
            <v>ヶ所</v>
          </cell>
          <cell r="H6012">
            <v>80200</v>
          </cell>
          <cell r="I6012" t="str">
            <v>標準書〔Ⅰ〕-</v>
          </cell>
          <cell r="J6012">
            <v>514</v>
          </cell>
        </row>
        <row r="6013">
          <cell r="B6013">
            <v>5110040</v>
          </cell>
          <cell r="C6013" t="str">
            <v>ｱﾙﾐ伸縮門扉(両引)</v>
          </cell>
          <cell r="D6013" t="str">
            <v>[撤去A]</v>
          </cell>
          <cell r="E6013" t="str">
            <v>幅6,700mm･高さ1,150mm･ﾉﾝﾚｰﾙ･基礎(A)別途</v>
          </cell>
          <cell r="G6013" t="str">
            <v>ヶ所</v>
          </cell>
          <cell r="H6013">
            <v>13800</v>
          </cell>
          <cell r="I6013" t="str">
            <v>標準書〔Ⅰ〕-</v>
          </cell>
          <cell r="J6013">
            <v>514</v>
          </cell>
          <cell r="M6013" t="str">
            <v>別途計上</v>
          </cell>
        </row>
        <row r="6014">
          <cell r="B6014">
            <v>5110110</v>
          </cell>
          <cell r="C6014" t="str">
            <v>ｱﾙﾐ伸縮門扉(片引)</v>
          </cell>
          <cell r="D6014" t="str">
            <v>[新 設]</v>
          </cell>
          <cell r="E6014" t="str">
            <v>幅2,600mm･高さ1,150mm･ﾉﾝﾚｰﾙ･基礎(A)別途</v>
          </cell>
          <cell r="F6014">
            <v>30</v>
          </cell>
          <cell r="G6014" t="str">
            <v>ヶ所</v>
          </cell>
          <cell r="H6014">
            <v>140200</v>
          </cell>
          <cell r="I6014" t="str">
            <v>標準書〔Ⅰ〕-</v>
          </cell>
          <cell r="J6014">
            <v>514</v>
          </cell>
        </row>
        <row r="6015">
          <cell r="B6015">
            <v>5110120</v>
          </cell>
          <cell r="C6015" t="str">
            <v>ｱﾙﾐ伸縮門扉(片引)</v>
          </cell>
          <cell r="D6015" t="str">
            <v>[移設A]</v>
          </cell>
          <cell r="E6015" t="str">
            <v>幅2,600mm･高さ1,150mm･ﾉﾝﾚｰﾙ･基礎(A)別途</v>
          </cell>
          <cell r="G6015" t="str">
            <v>ヶ所</v>
          </cell>
          <cell r="H6015">
            <v>46300</v>
          </cell>
          <cell r="I6015" t="str">
            <v>標準書〔Ⅰ〕-</v>
          </cell>
          <cell r="J6015">
            <v>514</v>
          </cell>
        </row>
        <row r="6016">
          <cell r="B6016">
            <v>5110130</v>
          </cell>
          <cell r="C6016" t="str">
            <v>ｱﾙﾐ伸縮門扉(片引)</v>
          </cell>
          <cell r="D6016" t="str">
            <v>[移設B]</v>
          </cell>
          <cell r="E6016" t="str">
            <v>幅2,600mm･高さ1,150mm･ﾉﾝﾚｰﾙ･基礎(A)別途</v>
          </cell>
          <cell r="G6016" t="str">
            <v>ヶ所</v>
          </cell>
          <cell r="H6016">
            <v>46200</v>
          </cell>
          <cell r="I6016" t="str">
            <v>標準書〔Ⅰ〕-</v>
          </cell>
          <cell r="J6016">
            <v>514</v>
          </cell>
        </row>
        <row r="6017">
          <cell r="B6017">
            <v>5110140</v>
          </cell>
          <cell r="C6017" t="str">
            <v>ｱﾙﾐ伸縮門扉(片引)</v>
          </cell>
          <cell r="D6017" t="str">
            <v>[撤去A]</v>
          </cell>
          <cell r="E6017" t="str">
            <v>幅2,600mm･高さ1,150mm･ﾉﾝﾚｰﾙ･基礎(A)別途</v>
          </cell>
          <cell r="G6017" t="str">
            <v>ヶ所</v>
          </cell>
          <cell r="H6017">
            <v>8390</v>
          </cell>
          <cell r="I6017" t="str">
            <v>標準書〔Ⅰ〕-</v>
          </cell>
          <cell r="J6017">
            <v>514</v>
          </cell>
          <cell r="M6017" t="str">
            <v>別途計上</v>
          </cell>
        </row>
        <row r="6018">
          <cell r="B6018">
            <v>5110210</v>
          </cell>
          <cell r="C6018" t="str">
            <v>ｱﾙﾐ伸縮門扉(片引)</v>
          </cell>
          <cell r="D6018" t="str">
            <v>[新 設]</v>
          </cell>
          <cell r="E6018" t="str">
            <v>幅3,000mm･高さ1,150mm･ﾉﾝﾚｰﾙ･基礎(A)別途</v>
          </cell>
          <cell r="F6018">
            <v>30</v>
          </cell>
          <cell r="G6018" t="str">
            <v>ヶ所</v>
          </cell>
          <cell r="H6018">
            <v>151600</v>
          </cell>
          <cell r="I6018" t="str">
            <v>標準書〔Ⅰ〕-</v>
          </cell>
          <cell r="J6018">
            <v>514</v>
          </cell>
        </row>
        <row r="6019">
          <cell r="B6019">
            <v>5110220</v>
          </cell>
          <cell r="C6019" t="str">
            <v>ｱﾙﾐ伸縮門扉(片引)</v>
          </cell>
          <cell r="D6019" t="str">
            <v>[移設A]</v>
          </cell>
          <cell r="E6019" t="str">
            <v>幅3,000mm･高さ1,150mm･ﾉﾝﾚｰﾙ･基礎(A)別途</v>
          </cell>
          <cell r="G6019" t="str">
            <v>ヶ所</v>
          </cell>
          <cell r="H6019">
            <v>48100</v>
          </cell>
          <cell r="I6019" t="str">
            <v>標準書〔Ⅰ〕-</v>
          </cell>
          <cell r="J6019">
            <v>514</v>
          </cell>
        </row>
        <row r="6020">
          <cell r="B6020">
            <v>5110230</v>
          </cell>
          <cell r="C6020" t="str">
            <v>ｱﾙﾐ伸縮門扉(片引)</v>
          </cell>
          <cell r="D6020" t="str">
            <v>[移設B]</v>
          </cell>
          <cell r="E6020" t="str">
            <v>幅3,000mm･高さ1,150mm･ﾉﾝﾚｰﾙ･基礎(A)別途</v>
          </cell>
          <cell r="G6020" t="str">
            <v>ヶ所</v>
          </cell>
          <cell r="H6020">
            <v>48100</v>
          </cell>
          <cell r="I6020" t="str">
            <v>標準書〔Ⅰ〕-</v>
          </cell>
          <cell r="J6020">
            <v>514</v>
          </cell>
        </row>
        <row r="6021">
          <cell r="B6021">
            <v>5110240</v>
          </cell>
          <cell r="C6021" t="str">
            <v>ｱﾙﾐ伸縮門扉(片引)</v>
          </cell>
          <cell r="D6021" t="str">
            <v>[撤去A]</v>
          </cell>
          <cell r="E6021" t="str">
            <v>幅3,000mm･高さ1,150mm･ﾉﾝﾚｰﾙ･基礎(A)別途</v>
          </cell>
          <cell r="G6021" t="str">
            <v>ヶ所</v>
          </cell>
          <cell r="H6021">
            <v>8610</v>
          </cell>
          <cell r="I6021" t="str">
            <v>標準書〔Ⅰ〕-</v>
          </cell>
          <cell r="J6021">
            <v>514</v>
          </cell>
          <cell r="M6021" t="str">
            <v>別途計上</v>
          </cell>
        </row>
        <row r="6022">
          <cell r="B6022">
            <v>5110310</v>
          </cell>
          <cell r="C6022" t="str">
            <v>ｱﾙﾐ伸縮門扉(片引)</v>
          </cell>
          <cell r="D6022" t="str">
            <v>[新 設]</v>
          </cell>
          <cell r="E6022" t="str">
            <v>幅3,400mm･高さ1,150mm･ﾉﾝﾚｰﾙ･基礎(A)別途</v>
          </cell>
          <cell r="F6022">
            <v>30</v>
          </cell>
          <cell r="G6022" t="str">
            <v>ヶ所</v>
          </cell>
          <cell r="H6022">
            <v>162900</v>
          </cell>
          <cell r="I6022" t="str">
            <v>標準書〔Ⅰ〕-</v>
          </cell>
          <cell r="J6022">
            <v>514</v>
          </cell>
        </row>
        <row r="6023">
          <cell r="B6023">
            <v>5110320</v>
          </cell>
          <cell r="C6023" t="str">
            <v>ｱﾙﾐ伸縮門扉(片引)</v>
          </cell>
          <cell r="D6023" t="str">
            <v>[移設A]</v>
          </cell>
          <cell r="E6023" t="str">
            <v>幅3,400mm･高さ1,150mm･ﾉﾝﾚｰﾙ･基礎(A)別途</v>
          </cell>
          <cell r="G6023" t="str">
            <v>ヶ所</v>
          </cell>
          <cell r="H6023">
            <v>50300</v>
          </cell>
          <cell r="I6023" t="str">
            <v>標準書〔Ⅰ〕-</v>
          </cell>
          <cell r="J6023">
            <v>514</v>
          </cell>
        </row>
        <row r="6024">
          <cell r="B6024">
            <v>5110330</v>
          </cell>
          <cell r="C6024" t="str">
            <v>ｱﾙﾐ伸縮門扉(片引)</v>
          </cell>
          <cell r="D6024" t="str">
            <v>[移設B]</v>
          </cell>
          <cell r="E6024" t="str">
            <v>幅3,400mm･高さ1,150mm･ﾉﾝﾚｰﾙ･基礎(A)別途</v>
          </cell>
          <cell r="G6024" t="str">
            <v>ヶ所</v>
          </cell>
          <cell r="H6024">
            <v>50200</v>
          </cell>
          <cell r="I6024" t="str">
            <v>標準書〔Ⅰ〕-</v>
          </cell>
          <cell r="J6024">
            <v>514</v>
          </cell>
        </row>
        <row r="6025">
          <cell r="B6025">
            <v>5110340</v>
          </cell>
          <cell r="C6025" t="str">
            <v>ｱﾙﾐ伸縮門扉(片引)</v>
          </cell>
          <cell r="D6025" t="str">
            <v>[撤去A]</v>
          </cell>
          <cell r="E6025" t="str">
            <v>幅3,400mm･高さ1,150mm･ﾉﾝﾚｰﾙ･基礎(A)別途</v>
          </cell>
          <cell r="G6025" t="str">
            <v>ヶ所</v>
          </cell>
          <cell r="H6025">
            <v>8920</v>
          </cell>
          <cell r="I6025" t="str">
            <v>標準書〔Ⅰ〕-</v>
          </cell>
          <cell r="J6025">
            <v>514</v>
          </cell>
          <cell r="M6025" t="str">
            <v>別途計上</v>
          </cell>
        </row>
        <row r="6026">
          <cell r="B6026">
            <v>5110410</v>
          </cell>
          <cell r="C6026" t="str">
            <v>ｱﾙﾐ伸縮門扉(片引)</v>
          </cell>
          <cell r="D6026" t="str">
            <v>[新 設]</v>
          </cell>
          <cell r="E6026" t="str">
            <v>幅4,000mm･高さ1,150mm･ﾉﾝﾚｰﾙ･基礎(A)別途</v>
          </cell>
          <cell r="F6026">
            <v>30</v>
          </cell>
          <cell r="G6026" t="str">
            <v>ヶ所</v>
          </cell>
          <cell r="H6026">
            <v>181200</v>
          </cell>
          <cell r="I6026" t="str">
            <v>標準書〔Ⅰ〕-</v>
          </cell>
          <cell r="J6026">
            <v>514</v>
          </cell>
        </row>
        <row r="6027">
          <cell r="B6027">
            <v>5110420</v>
          </cell>
          <cell r="C6027" t="str">
            <v>ｱﾙﾐ伸縮門扉(片引)</v>
          </cell>
          <cell r="D6027" t="str">
            <v>[移設A]</v>
          </cell>
          <cell r="E6027" t="str">
            <v>幅4,000mm･高さ1,150mm･ﾉﾝﾚｰﾙ･基礎(A)別途</v>
          </cell>
          <cell r="G6027" t="str">
            <v>ヶ所</v>
          </cell>
          <cell r="H6027">
            <v>55500</v>
          </cell>
          <cell r="I6027" t="str">
            <v>標準書〔Ⅰ〕-</v>
          </cell>
          <cell r="J6027">
            <v>514</v>
          </cell>
        </row>
        <row r="6028">
          <cell r="B6028">
            <v>5110430</v>
          </cell>
          <cell r="C6028" t="str">
            <v>ｱﾙﾐ伸縮門扉(片引)</v>
          </cell>
          <cell r="D6028" t="str">
            <v>[移設B]</v>
          </cell>
          <cell r="E6028" t="str">
            <v>幅4,000mm･高さ1,150mm･ﾉﾝﾚｰﾙ･基礎(A)別途</v>
          </cell>
          <cell r="G6028" t="str">
            <v>ヶ所</v>
          </cell>
          <cell r="H6028">
            <v>55500</v>
          </cell>
          <cell r="I6028" t="str">
            <v>標準書〔Ⅰ〕-</v>
          </cell>
          <cell r="J6028">
            <v>514</v>
          </cell>
        </row>
        <row r="6029">
          <cell r="B6029">
            <v>5110440</v>
          </cell>
          <cell r="C6029" t="str">
            <v>ｱﾙﾐ伸縮門扉(片引)</v>
          </cell>
          <cell r="D6029" t="str">
            <v>[撤去A]</v>
          </cell>
          <cell r="E6029" t="str">
            <v>幅4,000mm･高さ1,150mm･ﾉﾝﾚｰﾙ･基礎(A)別途</v>
          </cell>
          <cell r="G6029" t="str">
            <v>ヶ所</v>
          </cell>
          <cell r="H6029">
            <v>9830</v>
          </cell>
          <cell r="I6029" t="str">
            <v>標準書〔Ⅰ〕-</v>
          </cell>
          <cell r="J6029">
            <v>514</v>
          </cell>
          <cell r="M6029" t="str">
            <v>別途計上</v>
          </cell>
        </row>
        <row r="6030">
          <cell r="B6030">
            <v>5110510</v>
          </cell>
          <cell r="C6030" t="str">
            <v>ｱﾙﾐ門扉基礎･（A)</v>
          </cell>
          <cell r="D6030" t="str">
            <v>[新 設]</v>
          </cell>
          <cell r="E6030" t="str">
            <v>270mm×270mm</v>
          </cell>
          <cell r="G6030" t="str">
            <v>ヶ所</v>
          </cell>
          <cell r="H6030">
            <v>10500</v>
          </cell>
          <cell r="I6030" t="str">
            <v>標準書〔Ⅰ〕-</v>
          </cell>
          <cell r="J6030">
            <v>514</v>
          </cell>
        </row>
        <row r="6031">
          <cell r="B6031">
            <v>5110520</v>
          </cell>
          <cell r="C6031" t="str">
            <v>ｱﾙﾐ門扉基礎･（A)</v>
          </cell>
          <cell r="D6031" t="str">
            <v>[移設A]</v>
          </cell>
          <cell r="E6031" t="str">
            <v>270mm×270mm</v>
          </cell>
          <cell r="G6031" t="str">
            <v>ヶ所</v>
          </cell>
          <cell r="H6031">
            <v>14300</v>
          </cell>
          <cell r="I6031" t="str">
            <v>標準書〔Ⅰ〕-</v>
          </cell>
          <cell r="J6031">
            <v>514</v>
          </cell>
          <cell r="L6031">
            <v>7.5999999999999998E-2</v>
          </cell>
        </row>
        <row r="6032">
          <cell r="B6032">
            <v>5110530</v>
          </cell>
          <cell r="C6032" t="str">
            <v>ｱﾙﾐ門扉基礎･（A)</v>
          </cell>
          <cell r="D6032" t="str">
            <v>[移設B]</v>
          </cell>
          <cell r="E6032" t="str">
            <v>270mm×270mm</v>
          </cell>
          <cell r="G6032" t="str">
            <v>ヶ所</v>
          </cell>
          <cell r="H6032">
            <v>14100</v>
          </cell>
          <cell r="I6032" t="str">
            <v>標準書〔Ⅰ〕-</v>
          </cell>
          <cell r="J6032">
            <v>514</v>
          </cell>
          <cell r="L6032">
            <v>7.5999999999999998E-2</v>
          </cell>
        </row>
        <row r="6033">
          <cell r="B6033">
            <v>5110550</v>
          </cell>
          <cell r="C6033" t="str">
            <v>ｱﾙﾐ門扉基礎･（A)</v>
          </cell>
          <cell r="D6033" t="str">
            <v>[撤去B]</v>
          </cell>
          <cell r="E6033" t="str">
            <v>270mm×270mm</v>
          </cell>
          <cell r="G6033" t="str">
            <v>ヶ所</v>
          </cell>
          <cell r="H6033">
            <v>3810</v>
          </cell>
          <cell r="I6033" t="str">
            <v>標準書〔Ⅰ〕-</v>
          </cell>
          <cell r="J6033">
            <v>514</v>
          </cell>
          <cell r="L6033">
            <v>7.5999999999999998E-2</v>
          </cell>
        </row>
        <row r="6034">
          <cell r="B6034">
            <v>5110610</v>
          </cell>
          <cell r="C6034" t="str">
            <v>ｱﾙﾐ門扉基礎･（B)</v>
          </cell>
          <cell r="D6034" t="str">
            <v>[新 設]</v>
          </cell>
          <cell r="E6034" t="str">
            <v>270mm×270mm</v>
          </cell>
          <cell r="G6034" t="str">
            <v>ヶ所</v>
          </cell>
          <cell r="H6034">
            <v>10500</v>
          </cell>
          <cell r="I6034" t="str">
            <v>標準書〔Ⅰ〕-</v>
          </cell>
          <cell r="J6034">
            <v>514</v>
          </cell>
        </row>
        <row r="6035">
          <cell r="B6035">
            <v>5110620</v>
          </cell>
          <cell r="C6035" t="str">
            <v>ｱﾙﾐ門扉基礎･（B)</v>
          </cell>
          <cell r="D6035" t="str">
            <v>[移設A]</v>
          </cell>
          <cell r="E6035" t="str">
            <v>270mm×270mm</v>
          </cell>
          <cell r="G6035" t="str">
            <v>ヶ所</v>
          </cell>
          <cell r="H6035">
            <v>14300</v>
          </cell>
          <cell r="I6035" t="str">
            <v>標準書〔Ⅰ〕-</v>
          </cell>
          <cell r="J6035">
            <v>514</v>
          </cell>
          <cell r="L6035">
            <v>7.5999999999999998E-2</v>
          </cell>
        </row>
        <row r="6036">
          <cell r="B6036">
            <v>5110630</v>
          </cell>
          <cell r="C6036" t="str">
            <v>ｱﾙﾐ門扉基礎･（B)</v>
          </cell>
          <cell r="D6036" t="str">
            <v>[移設B]</v>
          </cell>
          <cell r="E6036" t="str">
            <v>270mm×270mm</v>
          </cell>
          <cell r="G6036" t="str">
            <v>ヶ所</v>
          </cell>
          <cell r="H6036">
            <v>14100</v>
          </cell>
          <cell r="I6036" t="str">
            <v>標準書〔Ⅰ〕-</v>
          </cell>
          <cell r="J6036">
            <v>514</v>
          </cell>
          <cell r="L6036">
            <v>7.5999999999999998E-2</v>
          </cell>
        </row>
        <row r="6037">
          <cell r="B6037">
            <v>5110650</v>
          </cell>
          <cell r="C6037" t="str">
            <v>ｱﾙﾐ門扉基礎･（B)</v>
          </cell>
          <cell r="D6037" t="str">
            <v>[撤去B]</v>
          </cell>
          <cell r="E6037" t="str">
            <v>270mm×270mm</v>
          </cell>
          <cell r="G6037" t="str">
            <v>ヶ所</v>
          </cell>
          <cell r="H6037">
            <v>3810</v>
          </cell>
          <cell r="I6037" t="str">
            <v>標準書〔Ⅰ〕-</v>
          </cell>
          <cell r="J6037">
            <v>514</v>
          </cell>
          <cell r="L6037">
            <v>7.5999999999999998E-2</v>
          </cell>
        </row>
        <row r="6038">
          <cell r="B6038">
            <v>5110710</v>
          </cell>
          <cell r="C6038" t="str">
            <v>ｱﾙﾐ門扉基礎･（C)</v>
          </cell>
          <cell r="D6038" t="str">
            <v>[新 設]</v>
          </cell>
          <cell r="E6038" t="str">
            <v>270mm×270mm</v>
          </cell>
          <cell r="G6038" t="str">
            <v>ヶ所</v>
          </cell>
          <cell r="H6038">
            <v>11700</v>
          </cell>
          <cell r="I6038" t="str">
            <v>標準書〔Ⅰ〕-</v>
          </cell>
          <cell r="J6038">
            <v>514</v>
          </cell>
        </row>
        <row r="6039">
          <cell r="B6039">
            <v>5110720</v>
          </cell>
          <cell r="C6039" t="str">
            <v>ｱﾙﾐ門扉基礎･（C)</v>
          </cell>
          <cell r="D6039" t="str">
            <v>[移設A]</v>
          </cell>
          <cell r="E6039" t="str">
            <v>270mm×270mm</v>
          </cell>
          <cell r="G6039" t="str">
            <v>ヶ所</v>
          </cell>
          <cell r="H6039">
            <v>16300</v>
          </cell>
          <cell r="I6039" t="str">
            <v>標準書〔Ⅰ〕-</v>
          </cell>
          <cell r="J6039">
            <v>514</v>
          </cell>
          <cell r="L6039">
            <v>9.1999999999999998E-2</v>
          </cell>
        </row>
        <row r="6040">
          <cell r="B6040">
            <v>5110730</v>
          </cell>
          <cell r="C6040" t="str">
            <v>ｱﾙﾐ門扉基礎･（C)</v>
          </cell>
          <cell r="D6040" t="str">
            <v>[移設B]</v>
          </cell>
          <cell r="E6040" t="str">
            <v>270mm×270mm</v>
          </cell>
          <cell r="G6040" t="str">
            <v>ヶ所</v>
          </cell>
          <cell r="H6040">
            <v>16000</v>
          </cell>
          <cell r="I6040" t="str">
            <v>標準書〔Ⅰ〕-</v>
          </cell>
          <cell r="J6040">
            <v>514</v>
          </cell>
          <cell r="L6040">
            <v>9.1999999999999998E-2</v>
          </cell>
        </row>
        <row r="6041">
          <cell r="B6041">
            <v>5110750</v>
          </cell>
          <cell r="C6041" t="str">
            <v>ｱﾙﾐ門扉基礎･（C)</v>
          </cell>
          <cell r="D6041" t="str">
            <v>[撤去B]</v>
          </cell>
          <cell r="E6041" t="str">
            <v>270mm×270mm</v>
          </cell>
          <cell r="G6041" t="str">
            <v>ヶ所</v>
          </cell>
          <cell r="H6041">
            <v>4620</v>
          </cell>
          <cell r="I6041" t="str">
            <v>標準書〔Ⅰ〕-</v>
          </cell>
          <cell r="J6041">
            <v>514</v>
          </cell>
          <cell r="L6041">
            <v>9.1999999999999998E-2</v>
          </cell>
        </row>
        <row r="6042">
          <cell r="B6042">
            <v>5110810</v>
          </cell>
          <cell r="C6042" t="str">
            <v>金網両開門扉</v>
          </cell>
          <cell r="D6042" t="str">
            <v>[新 設]</v>
          </cell>
          <cell r="E6042" t="str">
            <v>幅1,840mm×高さ1,000mm</v>
          </cell>
          <cell r="F6042">
            <v>30</v>
          </cell>
          <cell r="G6042" t="str">
            <v>ヶ所</v>
          </cell>
          <cell r="H6042">
            <v>67200</v>
          </cell>
          <cell r="I6042" t="str">
            <v>標準書〔Ⅰ〕-</v>
          </cell>
          <cell r="J6042">
            <v>514</v>
          </cell>
        </row>
        <row r="6043">
          <cell r="B6043">
            <v>5110820</v>
          </cell>
          <cell r="C6043" t="str">
            <v>金網両開門扉</v>
          </cell>
          <cell r="D6043" t="str">
            <v>[移設A]</v>
          </cell>
          <cell r="E6043" t="str">
            <v>幅1,840mm×高さ1,000mm</v>
          </cell>
          <cell r="G6043" t="str">
            <v>ヶ所</v>
          </cell>
          <cell r="H6043">
            <v>15100</v>
          </cell>
          <cell r="I6043" t="str">
            <v>標準書〔Ⅰ〕-</v>
          </cell>
          <cell r="J6043">
            <v>514</v>
          </cell>
        </row>
        <row r="6044">
          <cell r="B6044">
            <v>5110830</v>
          </cell>
          <cell r="C6044" t="str">
            <v>金網両開門扉</v>
          </cell>
          <cell r="D6044" t="str">
            <v>[移設B]</v>
          </cell>
          <cell r="E6044" t="str">
            <v>幅1,840mm×高さ1,000mm</v>
          </cell>
          <cell r="G6044" t="str">
            <v>ヶ所</v>
          </cell>
          <cell r="H6044">
            <v>15000</v>
          </cell>
          <cell r="I6044" t="str">
            <v>標準書〔Ⅰ〕-</v>
          </cell>
          <cell r="J6044">
            <v>514</v>
          </cell>
        </row>
        <row r="6045">
          <cell r="B6045">
            <v>5110840</v>
          </cell>
          <cell r="C6045" t="str">
            <v>金網両開門扉</v>
          </cell>
          <cell r="D6045" t="str">
            <v>[撤去A]</v>
          </cell>
          <cell r="E6045" t="str">
            <v>幅1,840mm×高さ1,000mm</v>
          </cell>
          <cell r="G6045" t="str">
            <v>ヶ所</v>
          </cell>
          <cell r="H6045">
            <v>2350</v>
          </cell>
          <cell r="I6045" t="str">
            <v>標準書〔Ⅰ〕-</v>
          </cell>
          <cell r="J6045">
            <v>514</v>
          </cell>
          <cell r="M6045" t="str">
            <v>別途計上</v>
          </cell>
        </row>
        <row r="6046">
          <cell r="B6046">
            <v>5110910</v>
          </cell>
          <cell r="C6046" t="str">
            <v>金網両開門扉</v>
          </cell>
          <cell r="D6046" t="str">
            <v>[新 設]</v>
          </cell>
          <cell r="E6046" t="str">
            <v>幅1,840mm×高さ1,200mm</v>
          </cell>
          <cell r="F6046">
            <v>30</v>
          </cell>
          <cell r="G6046" t="str">
            <v>ヶ所</v>
          </cell>
          <cell r="H6046">
            <v>69100</v>
          </cell>
          <cell r="I6046" t="str">
            <v>標準書〔Ⅰ〕-</v>
          </cell>
          <cell r="J6046">
            <v>515</v>
          </cell>
        </row>
        <row r="6047">
          <cell r="B6047">
            <v>5110920</v>
          </cell>
          <cell r="C6047" t="str">
            <v>金網両開門扉</v>
          </cell>
          <cell r="D6047" t="str">
            <v>[移設A]</v>
          </cell>
          <cell r="E6047" t="str">
            <v>幅1,840mm×高さ1,200mm</v>
          </cell>
          <cell r="G6047" t="str">
            <v>ヶ所</v>
          </cell>
          <cell r="H6047">
            <v>15500</v>
          </cell>
          <cell r="I6047" t="str">
            <v>標準書〔Ⅰ〕-</v>
          </cell>
          <cell r="J6047">
            <v>515</v>
          </cell>
        </row>
        <row r="6048">
          <cell r="B6048">
            <v>5110930</v>
          </cell>
          <cell r="C6048" t="str">
            <v>金網両開門扉</v>
          </cell>
          <cell r="D6048" t="str">
            <v>[移設B]</v>
          </cell>
          <cell r="E6048" t="str">
            <v>幅1,840mm×高さ1,200mm</v>
          </cell>
          <cell r="G6048" t="str">
            <v>ヶ所</v>
          </cell>
          <cell r="H6048">
            <v>15500</v>
          </cell>
          <cell r="I6048" t="str">
            <v>標準書〔Ⅰ〕-</v>
          </cell>
          <cell r="J6048">
            <v>515</v>
          </cell>
        </row>
        <row r="6049">
          <cell r="B6049">
            <v>5110940</v>
          </cell>
          <cell r="C6049" t="str">
            <v>金網両開門扉</v>
          </cell>
          <cell r="D6049" t="str">
            <v>[撤去A]</v>
          </cell>
          <cell r="E6049" t="str">
            <v>幅1,840mm×高さ1,200mm</v>
          </cell>
          <cell r="G6049" t="str">
            <v>ヶ所</v>
          </cell>
          <cell r="H6049">
            <v>2420</v>
          </cell>
          <cell r="I6049" t="str">
            <v>標準書〔Ⅰ〕-</v>
          </cell>
          <cell r="J6049">
            <v>515</v>
          </cell>
          <cell r="M6049" t="str">
            <v>別途計上</v>
          </cell>
        </row>
        <row r="6050">
          <cell r="B6050">
            <v>5111010</v>
          </cell>
          <cell r="C6050" t="str">
            <v>金網両開門扉</v>
          </cell>
          <cell r="D6050" t="str">
            <v>[新 設]</v>
          </cell>
          <cell r="E6050" t="str">
            <v>幅2,000mm×高さ1,500mm</v>
          </cell>
          <cell r="F6050">
            <v>30</v>
          </cell>
          <cell r="G6050" t="str">
            <v>ヶ所</v>
          </cell>
          <cell r="H6050">
            <v>76900</v>
          </cell>
          <cell r="I6050" t="str">
            <v>標準書〔Ⅰ〕-</v>
          </cell>
          <cell r="J6050">
            <v>515</v>
          </cell>
        </row>
        <row r="6051">
          <cell r="B6051">
            <v>5111020</v>
          </cell>
          <cell r="C6051" t="str">
            <v>金網両開門扉</v>
          </cell>
          <cell r="D6051" t="str">
            <v>[移設A]</v>
          </cell>
          <cell r="E6051" t="str">
            <v>幅2,000mm×高さ1,500mm</v>
          </cell>
          <cell r="G6051" t="str">
            <v>ヶ所</v>
          </cell>
          <cell r="H6051">
            <v>17100</v>
          </cell>
          <cell r="I6051" t="str">
            <v>標準書〔Ⅰ〕-</v>
          </cell>
          <cell r="J6051">
            <v>515</v>
          </cell>
        </row>
        <row r="6052">
          <cell r="B6052">
            <v>5111030</v>
          </cell>
          <cell r="C6052" t="str">
            <v>金網両開門扉</v>
          </cell>
          <cell r="D6052" t="str">
            <v>[移設B]</v>
          </cell>
          <cell r="E6052" t="str">
            <v>幅2,000mm×高さ1,500mm</v>
          </cell>
          <cell r="G6052" t="str">
            <v>ヶ所</v>
          </cell>
          <cell r="H6052">
            <v>17000</v>
          </cell>
          <cell r="I6052" t="str">
            <v>標準書〔Ⅰ〕-</v>
          </cell>
          <cell r="J6052">
            <v>515</v>
          </cell>
        </row>
        <row r="6053">
          <cell r="B6053">
            <v>5111040</v>
          </cell>
          <cell r="C6053" t="str">
            <v>金網両開門扉</v>
          </cell>
          <cell r="D6053" t="str">
            <v>[撤去A]</v>
          </cell>
          <cell r="E6053" t="str">
            <v>幅2,000mm×高さ1,500mm</v>
          </cell>
          <cell r="G6053" t="str">
            <v>ヶ所</v>
          </cell>
          <cell r="H6053">
            <v>2640</v>
          </cell>
          <cell r="I6053" t="str">
            <v>標準書〔Ⅰ〕-</v>
          </cell>
          <cell r="J6053">
            <v>515</v>
          </cell>
          <cell r="M6053" t="str">
            <v>別途計上</v>
          </cell>
        </row>
        <row r="6054">
          <cell r="B6054">
            <v>5111110</v>
          </cell>
          <cell r="C6054" t="str">
            <v>金網片開門扉</v>
          </cell>
          <cell r="D6054" t="str">
            <v>[新 設]</v>
          </cell>
          <cell r="E6054" t="str">
            <v>幅1,000mm×高さ1,500mm</v>
          </cell>
          <cell r="F6054">
            <v>30</v>
          </cell>
          <cell r="G6054" t="str">
            <v>ヶ所</v>
          </cell>
          <cell r="H6054">
            <v>45200</v>
          </cell>
          <cell r="I6054" t="str">
            <v>標準書〔Ⅰ〕-</v>
          </cell>
          <cell r="J6054">
            <v>515</v>
          </cell>
        </row>
        <row r="6055">
          <cell r="B6055">
            <v>5111120</v>
          </cell>
          <cell r="C6055" t="str">
            <v>金網片開門扉</v>
          </cell>
          <cell r="D6055" t="str">
            <v>[移設A]</v>
          </cell>
          <cell r="E6055" t="str">
            <v>幅1,000mm×高さ1,500mm</v>
          </cell>
          <cell r="G6055" t="str">
            <v>ヶ所</v>
          </cell>
          <cell r="H6055">
            <v>10600</v>
          </cell>
          <cell r="I6055" t="str">
            <v>標準書〔Ⅰ〕-</v>
          </cell>
          <cell r="J6055">
            <v>515</v>
          </cell>
        </row>
        <row r="6056">
          <cell r="B6056">
            <v>5111130</v>
          </cell>
          <cell r="C6056" t="str">
            <v>金網片開門扉</v>
          </cell>
          <cell r="D6056" t="str">
            <v>[移設B]</v>
          </cell>
          <cell r="E6056" t="str">
            <v>幅1,000mm×高さ1,500mm</v>
          </cell>
          <cell r="G6056" t="str">
            <v>ヶ所</v>
          </cell>
          <cell r="H6056">
            <v>10600</v>
          </cell>
          <cell r="I6056" t="str">
            <v>標準書〔Ⅰ〕-</v>
          </cell>
          <cell r="J6056">
            <v>515</v>
          </cell>
        </row>
        <row r="6057">
          <cell r="B6057">
            <v>5111140</v>
          </cell>
          <cell r="C6057" t="str">
            <v>金網片開門扉</v>
          </cell>
          <cell r="D6057" t="str">
            <v>[撤去A]</v>
          </cell>
          <cell r="E6057" t="str">
            <v>幅1,000mm×高さ1,500mm</v>
          </cell>
          <cell r="G6057" t="str">
            <v>ヶ所</v>
          </cell>
          <cell r="H6057">
            <v>1690</v>
          </cell>
          <cell r="I6057" t="str">
            <v>標準書〔Ⅰ〕-</v>
          </cell>
          <cell r="J6057">
            <v>515</v>
          </cell>
          <cell r="M6057" t="str">
            <v>別途計上</v>
          </cell>
        </row>
        <row r="6058">
          <cell r="B6058">
            <v>5111210</v>
          </cell>
          <cell r="C6058" t="str">
            <v>金網片開門扉</v>
          </cell>
          <cell r="D6058" t="str">
            <v>[新 設]</v>
          </cell>
          <cell r="E6058" t="str">
            <v>幅920mm×高さ1,000mm</v>
          </cell>
          <cell r="F6058">
            <v>30</v>
          </cell>
          <cell r="G6058" t="str">
            <v>ヶ所</v>
          </cell>
          <cell r="H6058">
            <v>38200</v>
          </cell>
          <cell r="I6058" t="str">
            <v>標準書〔Ⅰ〕-</v>
          </cell>
          <cell r="J6058">
            <v>515</v>
          </cell>
        </row>
        <row r="6059">
          <cell r="B6059">
            <v>5111220</v>
          </cell>
          <cell r="C6059" t="str">
            <v>金網片開門扉</v>
          </cell>
          <cell r="D6059" t="str">
            <v>[移設A]</v>
          </cell>
          <cell r="E6059" t="str">
            <v>幅920mm×高さ1,000mm</v>
          </cell>
          <cell r="G6059" t="str">
            <v>ヶ所</v>
          </cell>
          <cell r="H6059">
            <v>9160</v>
          </cell>
          <cell r="I6059" t="str">
            <v>標準書〔Ⅰ〕-</v>
          </cell>
          <cell r="J6059">
            <v>515</v>
          </cell>
        </row>
        <row r="6060">
          <cell r="B6060">
            <v>5111230</v>
          </cell>
          <cell r="C6060" t="str">
            <v>金網片開門扉</v>
          </cell>
          <cell r="D6060" t="str">
            <v>[移設B]</v>
          </cell>
          <cell r="E6060" t="str">
            <v>幅920mm×高さ1,000mm</v>
          </cell>
          <cell r="G6060" t="str">
            <v>ヶ所</v>
          </cell>
          <cell r="H6060">
            <v>9140</v>
          </cell>
          <cell r="I6060" t="str">
            <v>標準書〔Ⅰ〕-</v>
          </cell>
          <cell r="J6060">
            <v>515</v>
          </cell>
        </row>
        <row r="6061">
          <cell r="B6061">
            <v>5111240</v>
          </cell>
          <cell r="C6061" t="str">
            <v>金網片開門扉</v>
          </cell>
          <cell r="D6061" t="str">
            <v>[撤去A]</v>
          </cell>
          <cell r="E6061" t="str">
            <v>幅920mm×高さ1,000mm</v>
          </cell>
          <cell r="G6061" t="str">
            <v>ヶ所</v>
          </cell>
          <cell r="H6061">
            <v>1470</v>
          </cell>
          <cell r="I6061" t="str">
            <v>標準書〔Ⅰ〕-</v>
          </cell>
          <cell r="J6061">
            <v>515</v>
          </cell>
          <cell r="M6061" t="str">
            <v>別途計上</v>
          </cell>
        </row>
        <row r="6062">
          <cell r="B6062">
            <v>5111310</v>
          </cell>
          <cell r="C6062" t="str">
            <v>金網片開門扉</v>
          </cell>
          <cell r="D6062" t="str">
            <v>[新 設]</v>
          </cell>
          <cell r="E6062" t="str">
            <v>幅920mm×高さ1,200mm</v>
          </cell>
          <cell r="F6062">
            <v>30</v>
          </cell>
          <cell r="G6062" t="str">
            <v>ヶ所</v>
          </cell>
          <cell r="H6062">
            <v>40000</v>
          </cell>
          <cell r="I6062" t="str">
            <v>標準書〔Ⅰ〕-</v>
          </cell>
          <cell r="J6062">
            <v>515</v>
          </cell>
        </row>
        <row r="6063">
          <cell r="B6063">
            <v>5111320</v>
          </cell>
          <cell r="C6063" t="str">
            <v>金網片開門扉</v>
          </cell>
          <cell r="D6063" t="str">
            <v>[移設A]</v>
          </cell>
          <cell r="E6063" t="str">
            <v>幅920mm×高さ1,200mm</v>
          </cell>
          <cell r="G6063" t="str">
            <v>ヶ所</v>
          </cell>
          <cell r="H6063">
            <v>9910</v>
          </cell>
          <cell r="I6063" t="str">
            <v>標準書〔Ⅰ〕-</v>
          </cell>
          <cell r="J6063">
            <v>515</v>
          </cell>
        </row>
        <row r="6064">
          <cell r="B6064">
            <v>5111330</v>
          </cell>
          <cell r="C6064" t="str">
            <v>金網片開門扉</v>
          </cell>
          <cell r="D6064" t="str">
            <v>[移設B]</v>
          </cell>
          <cell r="E6064" t="str">
            <v>幅920mm×高さ1,200mm</v>
          </cell>
          <cell r="G6064" t="str">
            <v>ヶ所</v>
          </cell>
          <cell r="H6064">
            <v>9900</v>
          </cell>
          <cell r="I6064" t="str">
            <v>標準書〔Ⅰ〕-</v>
          </cell>
          <cell r="J6064">
            <v>515</v>
          </cell>
        </row>
        <row r="6065">
          <cell r="B6065">
            <v>5111340</v>
          </cell>
          <cell r="C6065" t="str">
            <v>金網片開門扉</v>
          </cell>
          <cell r="D6065" t="str">
            <v>[撤去A]</v>
          </cell>
          <cell r="E6065" t="str">
            <v>幅920mm×高さ1,200mm</v>
          </cell>
          <cell r="G6065" t="str">
            <v>ヶ所</v>
          </cell>
          <cell r="H6065">
            <v>1610</v>
          </cell>
          <cell r="I6065" t="str">
            <v>標準書〔Ⅰ〕-</v>
          </cell>
          <cell r="J6065">
            <v>515</v>
          </cell>
          <cell r="M6065" t="str">
            <v>別途計上</v>
          </cell>
        </row>
        <row r="6066">
          <cell r="B6066">
            <v>5111410</v>
          </cell>
          <cell r="C6066" t="str">
            <v>鉄骨製引戸(片引)</v>
          </cell>
          <cell r="D6066" t="str">
            <v>[新 設]</v>
          </cell>
          <cell r="E6066" t="str">
            <v>幅4,500mm×高さ900mm･ﾚｰﾙ付き</v>
          </cell>
          <cell r="F6066">
            <v>30</v>
          </cell>
          <cell r="G6066" t="str">
            <v>ヶ所</v>
          </cell>
          <cell r="H6066">
            <v>528100</v>
          </cell>
          <cell r="I6066" t="str">
            <v>標準書〔Ⅰ〕-</v>
          </cell>
          <cell r="J6066">
            <v>515</v>
          </cell>
        </row>
        <row r="6067">
          <cell r="B6067">
            <v>5111420</v>
          </cell>
          <cell r="C6067" t="str">
            <v>鉄骨製引戸(片引)</v>
          </cell>
          <cell r="D6067" t="str">
            <v>[移設A]</v>
          </cell>
          <cell r="E6067" t="str">
            <v>幅4,500mm×高さ900mm･ﾚｰﾙ付き</v>
          </cell>
          <cell r="G6067" t="str">
            <v>ヶ所</v>
          </cell>
          <cell r="H6067">
            <v>301700</v>
          </cell>
          <cell r="I6067" t="str">
            <v>標準書〔Ⅰ〕-</v>
          </cell>
          <cell r="J6067">
            <v>515</v>
          </cell>
          <cell r="L6067">
            <v>4.407</v>
          </cell>
        </row>
        <row r="6068">
          <cell r="B6068">
            <v>5111430</v>
          </cell>
          <cell r="C6068" t="str">
            <v>鉄骨製引戸(片引)</v>
          </cell>
          <cell r="D6068" t="str">
            <v>[移設B]</v>
          </cell>
          <cell r="E6068" t="str">
            <v>幅4,500mm×高さ900mm･ﾚｰﾙ付き</v>
          </cell>
          <cell r="G6068" t="str">
            <v>ヶ所</v>
          </cell>
          <cell r="H6068">
            <v>288800</v>
          </cell>
          <cell r="I6068" t="str">
            <v>標準書〔Ⅰ〕-</v>
          </cell>
          <cell r="J6068">
            <v>515</v>
          </cell>
          <cell r="L6068">
            <v>4.407</v>
          </cell>
        </row>
        <row r="6069">
          <cell r="B6069">
            <v>5111440</v>
          </cell>
          <cell r="C6069" t="str">
            <v>鉄骨製引戸(片引)</v>
          </cell>
          <cell r="D6069" t="str">
            <v>[撤去A]</v>
          </cell>
          <cell r="E6069" t="str">
            <v>幅4,500mm×高さ900mm･ﾚｰﾙ付き</v>
          </cell>
          <cell r="G6069" t="str">
            <v>ヶ所</v>
          </cell>
          <cell r="H6069">
            <v>23900</v>
          </cell>
          <cell r="I6069" t="str">
            <v>標準書〔Ⅰ〕-</v>
          </cell>
          <cell r="J6069">
            <v>515</v>
          </cell>
          <cell r="M6069" t="str">
            <v>別途計上</v>
          </cell>
        </row>
        <row r="6070">
          <cell r="B6070">
            <v>5111450</v>
          </cell>
          <cell r="C6070" t="str">
            <v>鉄骨製引戸(片引)</v>
          </cell>
          <cell r="D6070" t="str">
            <v>[撤去B]</v>
          </cell>
          <cell r="E6070" t="str">
            <v>幅4,500mm×高さ900mm･ﾚｰﾙ付き</v>
          </cell>
          <cell r="G6070" t="str">
            <v>ヶ所</v>
          </cell>
          <cell r="H6070">
            <v>69400</v>
          </cell>
          <cell r="I6070" t="str">
            <v>標準書〔Ⅰ〕-</v>
          </cell>
          <cell r="J6070">
            <v>515</v>
          </cell>
          <cell r="L6070">
            <v>4.407</v>
          </cell>
          <cell r="M6070" t="str">
            <v>別途計上</v>
          </cell>
        </row>
        <row r="6071">
          <cell r="B6071">
            <v>5111510</v>
          </cell>
          <cell r="C6071" t="str">
            <v>鉄骨製引戸(片引)</v>
          </cell>
          <cell r="D6071" t="str">
            <v>[新 設]</v>
          </cell>
          <cell r="E6071" t="str">
            <v>幅4,500mm×高さ1,200mm･ﾚｰﾙ付き</v>
          </cell>
          <cell r="F6071">
            <v>30</v>
          </cell>
          <cell r="G6071" t="str">
            <v>ヶ所</v>
          </cell>
          <cell r="H6071">
            <v>647400</v>
          </cell>
          <cell r="I6071" t="str">
            <v>標準書〔Ⅰ〕-</v>
          </cell>
          <cell r="J6071">
            <v>515</v>
          </cell>
        </row>
        <row r="6072">
          <cell r="B6072">
            <v>5111520</v>
          </cell>
          <cell r="C6072" t="str">
            <v>鉄骨製引戸(片引)</v>
          </cell>
          <cell r="D6072" t="str">
            <v>[移設A]</v>
          </cell>
          <cell r="E6072" t="str">
            <v>幅4,500mm×高さ1,200mm･ﾚｰﾙ付き</v>
          </cell>
          <cell r="G6072" t="str">
            <v>ヶ所</v>
          </cell>
          <cell r="H6072">
            <v>321900</v>
          </cell>
          <cell r="I6072" t="str">
            <v>標準書〔Ⅰ〕-</v>
          </cell>
          <cell r="J6072">
            <v>515</v>
          </cell>
          <cell r="L6072">
            <v>4.6269999999999998</v>
          </cell>
        </row>
        <row r="6073">
          <cell r="B6073">
            <v>5111530</v>
          </cell>
          <cell r="C6073" t="str">
            <v>鉄骨製引戸(片引)</v>
          </cell>
          <cell r="D6073" t="str">
            <v>[移設B]</v>
          </cell>
          <cell r="E6073" t="str">
            <v>幅4,500mm×高さ1,200mm･ﾚｰﾙ付き</v>
          </cell>
          <cell r="G6073" t="str">
            <v>ヶ所</v>
          </cell>
          <cell r="H6073">
            <v>308100</v>
          </cell>
          <cell r="I6073" t="str">
            <v>標準書〔Ⅰ〕-</v>
          </cell>
          <cell r="J6073">
            <v>515</v>
          </cell>
          <cell r="L6073">
            <v>4.6269999999999998</v>
          </cell>
        </row>
        <row r="6074">
          <cell r="B6074">
            <v>5111540</v>
          </cell>
          <cell r="C6074" t="str">
            <v>鉄骨製引戸(片引)</v>
          </cell>
          <cell r="D6074" t="str">
            <v>[撤去A]</v>
          </cell>
          <cell r="E6074" t="str">
            <v>幅4,500mm×高さ1,200mm･ﾚｰﾙ付き</v>
          </cell>
          <cell r="G6074" t="str">
            <v>ヶ所</v>
          </cell>
          <cell r="H6074">
            <v>25200</v>
          </cell>
          <cell r="I6074" t="str">
            <v>標準書〔Ⅰ〕-</v>
          </cell>
          <cell r="J6074">
            <v>515</v>
          </cell>
          <cell r="M6074" t="str">
            <v>別途計上</v>
          </cell>
        </row>
        <row r="6075">
          <cell r="B6075">
            <v>5111550</v>
          </cell>
          <cell r="C6075" t="str">
            <v>鉄骨製引戸(片引)</v>
          </cell>
          <cell r="D6075" t="str">
            <v>[撤去B]</v>
          </cell>
          <cell r="E6075" t="str">
            <v>幅4,500mm×高さ1,200mm･ﾚｰﾙ付き</v>
          </cell>
          <cell r="G6075" t="str">
            <v>ヶ所</v>
          </cell>
          <cell r="H6075">
            <v>72400</v>
          </cell>
          <cell r="I6075" t="str">
            <v>標準書〔Ⅰ〕-</v>
          </cell>
          <cell r="J6075">
            <v>515</v>
          </cell>
          <cell r="L6075">
            <v>4.6269999999999998</v>
          </cell>
          <cell r="M6075" t="str">
            <v>別途計上</v>
          </cell>
        </row>
        <row r="6076">
          <cell r="B6076">
            <v>5111610</v>
          </cell>
          <cell r="C6076" t="str">
            <v>鉄骨製引戸(片引)</v>
          </cell>
          <cell r="D6076" t="str">
            <v>[新 設]</v>
          </cell>
          <cell r="E6076" t="str">
            <v>幅5,400mm×高さ1,200mm･ﾚｰﾙ付き</v>
          </cell>
          <cell r="F6076">
            <v>30</v>
          </cell>
          <cell r="G6076" t="str">
            <v>ヶ所</v>
          </cell>
          <cell r="H6076">
            <v>762000</v>
          </cell>
          <cell r="I6076" t="str">
            <v>標準書〔Ⅰ〕-</v>
          </cell>
          <cell r="J6076">
            <v>515</v>
          </cell>
        </row>
        <row r="6077">
          <cell r="B6077">
            <v>5111620</v>
          </cell>
          <cell r="C6077" t="str">
            <v>鉄骨製引戸(片引)</v>
          </cell>
          <cell r="D6077" t="str">
            <v>[移設A]</v>
          </cell>
          <cell r="E6077" t="str">
            <v>幅5,400mm×高さ1,200mm･ﾚｰﾙ付き</v>
          </cell>
          <cell r="G6077" t="str">
            <v>ヶ所</v>
          </cell>
          <cell r="H6077">
            <v>365300</v>
          </cell>
          <cell r="I6077" t="str">
            <v>標準書〔Ⅰ〕-</v>
          </cell>
          <cell r="J6077">
            <v>515</v>
          </cell>
          <cell r="L6077">
            <v>5.484</v>
          </cell>
        </row>
        <row r="6078">
          <cell r="B6078">
            <v>5111630</v>
          </cell>
          <cell r="C6078" t="str">
            <v>鉄骨製引戸(片引)</v>
          </cell>
          <cell r="D6078" t="str">
            <v>[移設B]</v>
          </cell>
          <cell r="E6078" t="str">
            <v>幅5,400mm×高さ1,200mm･ﾚｰﾙ付き</v>
          </cell>
          <cell r="G6078" t="str">
            <v>ヶ所</v>
          </cell>
          <cell r="H6078">
            <v>348800</v>
          </cell>
          <cell r="I6078" t="str">
            <v>標準書〔Ⅰ〕-</v>
          </cell>
          <cell r="J6078">
            <v>515</v>
          </cell>
          <cell r="L6078">
            <v>5.484</v>
          </cell>
        </row>
        <row r="6079">
          <cell r="B6079">
            <v>5111640</v>
          </cell>
          <cell r="C6079" t="str">
            <v>鉄骨製引戸(片引)</v>
          </cell>
          <cell r="D6079" t="str">
            <v>[撤去A]</v>
          </cell>
          <cell r="E6079" t="str">
            <v>幅5,400mm×高さ1,200mm･ﾚｰﾙ付き</v>
          </cell>
          <cell r="G6079" t="str">
            <v>ヶ所</v>
          </cell>
          <cell r="H6079">
            <v>26900</v>
          </cell>
          <cell r="I6079" t="str">
            <v>標準書〔Ⅰ〕-</v>
          </cell>
          <cell r="J6079">
            <v>515</v>
          </cell>
          <cell r="M6079" t="str">
            <v>別途計上</v>
          </cell>
        </row>
        <row r="6080">
          <cell r="B6080">
            <v>5111650</v>
          </cell>
          <cell r="C6080" t="str">
            <v>鉄骨製引戸(片引)</v>
          </cell>
          <cell r="D6080" t="str">
            <v>[撤去B]</v>
          </cell>
          <cell r="E6080" t="str">
            <v>幅5,400mm×高さ1,200mm･ﾚｰﾙ付き</v>
          </cell>
          <cell r="G6080" t="str">
            <v>ヶ所</v>
          </cell>
          <cell r="H6080">
            <v>82400</v>
          </cell>
          <cell r="I6080" t="str">
            <v>標準書〔Ⅰ〕-</v>
          </cell>
          <cell r="J6080">
            <v>515</v>
          </cell>
          <cell r="L6080">
            <v>5.484</v>
          </cell>
          <cell r="M6080" t="str">
            <v>別途計上</v>
          </cell>
        </row>
        <row r="6081">
          <cell r="B6081">
            <v>5111710</v>
          </cell>
          <cell r="C6081" t="str">
            <v>鉄骨製引戸(片引)</v>
          </cell>
          <cell r="D6081" t="str">
            <v>[新 設]</v>
          </cell>
          <cell r="E6081" t="str">
            <v>幅6,000mm×高さ1,200mm･ﾚｰﾙ付き</v>
          </cell>
          <cell r="F6081">
            <v>30</v>
          </cell>
          <cell r="G6081" t="str">
            <v>ヶ所</v>
          </cell>
          <cell r="H6081">
            <v>839100</v>
          </cell>
          <cell r="I6081" t="str">
            <v>標準書〔Ⅰ〕-</v>
          </cell>
          <cell r="J6081">
            <v>515</v>
          </cell>
        </row>
        <row r="6082">
          <cell r="B6082">
            <v>5111720</v>
          </cell>
          <cell r="C6082" t="str">
            <v>鉄骨製引戸(片引)</v>
          </cell>
          <cell r="D6082" t="str">
            <v>[移設A]</v>
          </cell>
          <cell r="E6082" t="str">
            <v>幅6,000mm×高さ1,200mm･ﾚｰﾙ付き</v>
          </cell>
          <cell r="G6082" t="str">
            <v>ヶ所</v>
          </cell>
          <cell r="H6082">
            <v>395100</v>
          </cell>
          <cell r="I6082" t="str">
            <v>標準書〔Ⅰ〕-</v>
          </cell>
          <cell r="J6082">
            <v>515</v>
          </cell>
          <cell r="L6082">
            <v>6.0570000000000004</v>
          </cell>
        </row>
        <row r="6083">
          <cell r="B6083">
            <v>5111730</v>
          </cell>
          <cell r="C6083" t="str">
            <v>鉄骨製引戸(片引)</v>
          </cell>
          <cell r="D6083" t="str">
            <v>[移設B]</v>
          </cell>
          <cell r="E6083" t="str">
            <v>幅6,000mm×高さ1,200mm･ﾚｰﾙ付き</v>
          </cell>
          <cell r="G6083" t="str">
            <v>ヶ所</v>
          </cell>
          <cell r="H6083">
            <v>377000</v>
          </cell>
          <cell r="I6083" t="str">
            <v>標準書〔Ⅰ〕-</v>
          </cell>
          <cell r="J6083">
            <v>515</v>
          </cell>
          <cell r="L6083">
            <v>6.0570000000000004</v>
          </cell>
        </row>
        <row r="6084">
          <cell r="B6084">
            <v>5111740</v>
          </cell>
          <cell r="C6084" t="str">
            <v>鉄骨製引戸(片引)</v>
          </cell>
          <cell r="D6084" t="str">
            <v>[撤去A]</v>
          </cell>
          <cell r="E6084" t="str">
            <v>幅6,000mm×高さ1,200mm･ﾚｰﾙ付き</v>
          </cell>
          <cell r="G6084" t="str">
            <v>ヶ所</v>
          </cell>
          <cell r="H6084">
            <v>28300</v>
          </cell>
          <cell r="I6084" t="str">
            <v>標準書〔Ⅰ〕-</v>
          </cell>
          <cell r="J6084">
            <v>515</v>
          </cell>
          <cell r="M6084" t="str">
            <v>別途計上</v>
          </cell>
        </row>
        <row r="6085">
          <cell r="B6085">
            <v>5111750</v>
          </cell>
          <cell r="C6085" t="str">
            <v>鉄骨製引戸(片引)</v>
          </cell>
          <cell r="D6085" t="str">
            <v>[撤去B]</v>
          </cell>
          <cell r="E6085" t="str">
            <v>幅6,000mm×高さ1,200mm･ﾚｰﾙ付き</v>
          </cell>
          <cell r="G6085" t="str">
            <v>ヶ所</v>
          </cell>
          <cell r="H6085">
            <v>89300</v>
          </cell>
          <cell r="I6085" t="str">
            <v>標準書〔Ⅰ〕-</v>
          </cell>
          <cell r="J6085">
            <v>515</v>
          </cell>
          <cell r="L6085">
            <v>6.0570000000000004</v>
          </cell>
          <cell r="M6085" t="str">
            <v>別途計上</v>
          </cell>
        </row>
        <row r="6086">
          <cell r="B6086">
            <v>5111810</v>
          </cell>
          <cell r="C6086" t="str">
            <v>中込め土</v>
          </cell>
          <cell r="D6086" t="str">
            <v>[新 設]</v>
          </cell>
          <cell r="E6086" t="str">
            <v>購入土使用</v>
          </cell>
          <cell r="G6086" t="str">
            <v>ｍ3</v>
          </cell>
          <cell r="H6086">
            <v>7890</v>
          </cell>
          <cell r="I6086" t="str">
            <v>標準書〔Ⅰ〕-</v>
          </cell>
          <cell r="J6086">
            <v>515</v>
          </cell>
        </row>
        <row r="6087">
          <cell r="B6087">
            <v>5200110</v>
          </cell>
          <cell r="C6087" t="str">
            <v>塀用ｺﾝｸﾘｰﾄ基礎</v>
          </cell>
          <cell r="D6087" t="str">
            <v>[新 設]</v>
          </cell>
          <cell r="E6087" t="str">
            <v>GL下･幅100mm･仕上0.20m2別途計上</v>
          </cell>
          <cell r="G6087" t="str">
            <v>ｍ</v>
          </cell>
          <cell r="H6087">
            <v>10600</v>
          </cell>
          <cell r="I6087" t="str">
            <v>標準書〔Ⅰ〕-</v>
          </cell>
          <cell r="J6087">
            <v>516</v>
          </cell>
        </row>
        <row r="6088">
          <cell r="B6088">
            <v>5200150</v>
          </cell>
          <cell r="C6088" t="str">
            <v>塀用ｺﾝｸﾘｰﾄ基礎</v>
          </cell>
          <cell r="D6088" t="str">
            <v>[撤去B]</v>
          </cell>
          <cell r="E6088" t="str">
            <v>GL下･幅100mm･仕上0.20m2別途計上</v>
          </cell>
          <cell r="G6088" t="str">
            <v>ｍ</v>
          </cell>
          <cell r="H6088">
            <v>3960</v>
          </cell>
          <cell r="I6088" t="str">
            <v>標準書〔Ⅰ〕-</v>
          </cell>
          <cell r="J6088">
            <v>516</v>
          </cell>
          <cell r="L6088">
            <v>0.20799999999999999</v>
          </cell>
        </row>
        <row r="6089">
          <cell r="B6089">
            <v>5200210</v>
          </cell>
          <cell r="C6089" t="str">
            <v>塀用ｺﾝｸﾘｰﾄ基礎</v>
          </cell>
          <cell r="D6089" t="str">
            <v>[新 設]</v>
          </cell>
          <cell r="E6089" t="str">
            <v>GL上･高さ1,000mm･幅100mm･仕上2.00m2別途計上</v>
          </cell>
          <cell r="G6089" t="str">
            <v>ｍ</v>
          </cell>
          <cell r="H6089">
            <v>9790</v>
          </cell>
          <cell r="I6089" t="str">
            <v>標準書〔Ⅰ〕-</v>
          </cell>
          <cell r="J6089">
            <v>516</v>
          </cell>
        </row>
        <row r="6090">
          <cell r="B6090">
            <v>5200240</v>
          </cell>
          <cell r="C6090" t="str">
            <v>塀用ｺﾝｸﾘｰﾄ基礎</v>
          </cell>
          <cell r="D6090" t="str">
            <v>[撤去A]</v>
          </cell>
          <cell r="E6090" t="str">
            <v>GL上･高さ1,000mm･幅100mm･仕上2.00m2別途計上</v>
          </cell>
          <cell r="G6090" t="str">
            <v>ｍ</v>
          </cell>
          <cell r="H6090">
            <v>1180</v>
          </cell>
          <cell r="I6090" t="str">
            <v>標準書〔Ⅰ〕-</v>
          </cell>
          <cell r="J6090">
            <v>516</v>
          </cell>
          <cell r="L6090">
            <v>0.20200000000000001</v>
          </cell>
        </row>
        <row r="6091">
          <cell r="B6091">
            <v>5200310</v>
          </cell>
          <cell r="C6091" t="str">
            <v>塀用ｺﾝｸﾘｰﾄ基礎</v>
          </cell>
          <cell r="D6091" t="str">
            <v>[新 設]</v>
          </cell>
          <cell r="E6091" t="str">
            <v>GL下･幅120mm･仕上0.20m2別途計上</v>
          </cell>
          <cell r="G6091" t="str">
            <v>ｍ</v>
          </cell>
          <cell r="H6091">
            <v>10700</v>
          </cell>
          <cell r="I6091" t="str">
            <v>標準書〔Ⅰ〕-</v>
          </cell>
          <cell r="J6091">
            <v>516</v>
          </cell>
        </row>
        <row r="6092">
          <cell r="B6092">
            <v>5200350</v>
          </cell>
          <cell r="C6092" t="str">
            <v>塀用ｺﾝｸﾘｰﾄ基礎</v>
          </cell>
          <cell r="D6092" t="str">
            <v>[撤去B]</v>
          </cell>
          <cell r="E6092" t="str">
            <v>GL下･幅120mm･仕上0.20m2別途計上</v>
          </cell>
          <cell r="G6092" t="str">
            <v>ｍ</v>
          </cell>
          <cell r="H6092">
            <v>4010</v>
          </cell>
          <cell r="I6092" t="str">
            <v>標準書〔Ⅰ〕-</v>
          </cell>
          <cell r="J6092">
            <v>516</v>
          </cell>
          <cell r="L6092">
            <v>0.224</v>
          </cell>
        </row>
        <row r="6093">
          <cell r="B6093">
            <v>5200410</v>
          </cell>
          <cell r="C6093" t="str">
            <v>塀用ｺﾝｸﾘｰﾄ基礎</v>
          </cell>
          <cell r="D6093" t="str">
            <v>[新 設]</v>
          </cell>
          <cell r="E6093" t="str">
            <v>GL上･高さ1,000mm･幅120mm･仕上2.00m2別途計上</v>
          </cell>
          <cell r="G6093" t="str">
            <v>ｍ</v>
          </cell>
          <cell r="H6093">
            <v>10500</v>
          </cell>
          <cell r="I6093" t="str">
            <v>標準書〔Ⅰ〕-</v>
          </cell>
          <cell r="J6093">
            <v>516</v>
          </cell>
        </row>
        <row r="6094">
          <cell r="B6094">
            <v>5200440</v>
          </cell>
          <cell r="C6094" t="str">
            <v>塀用ｺﾝｸﾘｰﾄ基礎</v>
          </cell>
          <cell r="D6094" t="str">
            <v>[撤去A]</v>
          </cell>
          <cell r="E6094" t="str">
            <v>GL上･高さ1,000mm･幅120mm･仕上2.00m2別途計上</v>
          </cell>
          <cell r="G6094" t="str">
            <v>ｍ</v>
          </cell>
          <cell r="H6094">
            <v>1410</v>
          </cell>
          <cell r="I6094" t="str">
            <v>標準書〔Ⅰ〕-</v>
          </cell>
          <cell r="J6094">
            <v>516</v>
          </cell>
          <cell r="L6094">
            <v>0.24199999999999999</v>
          </cell>
        </row>
        <row r="6095">
          <cell r="B6095">
            <v>5200510</v>
          </cell>
          <cell r="C6095" t="str">
            <v>塀用ｺﾝｸﾘｰﾄ基礎</v>
          </cell>
          <cell r="D6095" t="str">
            <v>[新 設]</v>
          </cell>
          <cell r="E6095" t="str">
            <v>GL下･幅150mm･仕上0.20m2別途計上</v>
          </cell>
          <cell r="G6095" t="str">
            <v>ｍ</v>
          </cell>
          <cell r="H6095">
            <v>11500</v>
          </cell>
          <cell r="I6095" t="str">
            <v>標準書〔Ⅰ〕-</v>
          </cell>
          <cell r="J6095">
            <v>516</v>
          </cell>
        </row>
        <row r="6096">
          <cell r="B6096">
            <v>5200550</v>
          </cell>
          <cell r="C6096" t="str">
            <v>塀用ｺﾝｸﾘｰﾄ基礎</v>
          </cell>
          <cell r="D6096" t="str">
            <v>[撤去B]</v>
          </cell>
          <cell r="E6096" t="str">
            <v>GL下･幅150mm･仕上0.20m2別途計上</v>
          </cell>
          <cell r="G6096" t="str">
            <v>ｍ</v>
          </cell>
          <cell r="H6096">
            <v>4300</v>
          </cell>
          <cell r="I6096" t="str">
            <v>標準書〔Ⅰ〕-</v>
          </cell>
          <cell r="J6096">
            <v>516</v>
          </cell>
          <cell r="L6096">
            <v>0.25</v>
          </cell>
        </row>
        <row r="6097">
          <cell r="B6097">
            <v>5200610</v>
          </cell>
          <cell r="C6097" t="str">
            <v>塀用ｺﾝｸﾘｰﾄ基礎</v>
          </cell>
          <cell r="D6097" t="str">
            <v>[新 設]</v>
          </cell>
          <cell r="E6097" t="str">
            <v>GL上･高さ1,000mm･幅150mm･仕上2.00m2別途計上</v>
          </cell>
          <cell r="G6097" t="str">
            <v>ｍ</v>
          </cell>
          <cell r="H6097">
            <v>11600</v>
          </cell>
          <cell r="I6097" t="str">
            <v>標準書〔Ⅰ〕-</v>
          </cell>
          <cell r="J6097">
            <v>516</v>
          </cell>
        </row>
        <row r="6098">
          <cell r="B6098">
            <v>5200640</v>
          </cell>
          <cell r="C6098" t="str">
            <v>塀用ｺﾝｸﾘｰﾄ基礎</v>
          </cell>
          <cell r="D6098" t="str">
            <v>[撤去A]</v>
          </cell>
          <cell r="E6098" t="str">
            <v>GL上･高さ1,000mm･幅150mm･仕上2.00m2別途計上</v>
          </cell>
          <cell r="G6098" t="str">
            <v>ｍ</v>
          </cell>
          <cell r="H6098">
            <v>1770</v>
          </cell>
          <cell r="I6098" t="str">
            <v>標準書〔Ⅰ〕-</v>
          </cell>
          <cell r="J6098">
            <v>516</v>
          </cell>
          <cell r="L6098">
            <v>0.30299999999999999</v>
          </cell>
        </row>
        <row r="6099">
          <cell r="B6099">
            <v>5200710</v>
          </cell>
          <cell r="C6099" t="str">
            <v>塀用ﾌﾞﾛｯｸ基礎</v>
          </cell>
          <cell r="D6099" t="str">
            <v>[新 設]</v>
          </cell>
          <cell r="E6099" t="str">
            <v>GL上･高さ100mm･幅100mm･2段積</v>
          </cell>
          <cell r="G6099" t="str">
            <v>ｍ</v>
          </cell>
          <cell r="H6099">
            <v>4400</v>
          </cell>
          <cell r="I6099" t="str">
            <v>標準書〔Ⅰ〕-</v>
          </cell>
          <cell r="J6099">
            <v>516</v>
          </cell>
        </row>
        <row r="6100">
          <cell r="B6100">
            <v>5200740</v>
          </cell>
          <cell r="C6100" t="str">
            <v>塀用ﾌﾞﾛｯｸ基礎</v>
          </cell>
          <cell r="D6100" t="str">
            <v>[撤去A]</v>
          </cell>
          <cell r="E6100" t="str">
            <v>GL上･高さ100mm･幅100mm･2段積</v>
          </cell>
          <cell r="G6100" t="str">
            <v>ｍ</v>
          </cell>
          <cell r="H6100">
            <v>120</v>
          </cell>
          <cell r="I6100" t="str">
            <v>標準書〔Ⅰ〕-</v>
          </cell>
          <cell r="J6100">
            <v>516</v>
          </cell>
          <cell r="L6100">
            <v>1.7999999999999999E-2</v>
          </cell>
        </row>
        <row r="6101">
          <cell r="B6101">
            <v>5200750</v>
          </cell>
          <cell r="C6101" t="str">
            <v>塀用ﾌﾞﾛｯｸ基礎</v>
          </cell>
          <cell r="D6101" t="str">
            <v>[撤去B]</v>
          </cell>
          <cell r="E6101" t="str">
            <v>GL上･高さ100mm･幅100mm･2段積</v>
          </cell>
          <cell r="G6101" t="str">
            <v>ｍ</v>
          </cell>
          <cell r="H6101">
            <v>1010</v>
          </cell>
          <cell r="I6101" t="str">
            <v>標準書〔Ⅰ〕-</v>
          </cell>
          <cell r="J6101">
            <v>516</v>
          </cell>
          <cell r="L6101">
            <v>9.4E-2</v>
          </cell>
        </row>
        <row r="6102">
          <cell r="B6102">
            <v>5200810</v>
          </cell>
          <cell r="C6102" t="str">
            <v>塀用ﾌﾞﾛｯｸ基礎</v>
          </cell>
          <cell r="D6102" t="str">
            <v>[新 設]</v>
          </cell>
          <cell r="E6102" t="str">
            <v>GL上･高さ100mm･幅120mm･2段積</v>
          </cell>
          <cell r="G6102" t="str">
            <v>ｍ</v>
          </cell>
          <cell r="H6102">
            <v>4580</v>
          </cell>
          <cell r="I6102" t="str">
            <v>標準書〔Ⅰ〕-</v>
          </cell>
          <cell r="J6102">
            <v>516</v>
          </cell>
        </row>
        <row r="6103">
          <cell r="B6103">
            <v>5200840</v>
          </cell>
          <cell r="C6103" t="str">
            <v>塀用ﾌﾞﾛｯｸ基礎</v>
          </cell>
          <cell r="D6103" t="str">
            <v>[撤去A]</v>
          </cell>
          <cell r="E6103" t="str">
            <v>GL上･高さ100mm･幅120mm･2段積</v>
          </cell>
          <cell r="G6103" t="str">
            <v>ｍ</v>
          </cell>
          <cell r="H6103">
            <v>120</v>
          </cell>
          <cell r="I6103" t="str">
            <v>標準書〔Ⅰ〕-</v>
          </cell>
          <cell r="J6103">
            <v>516</v>
          </cell>
          <cell r="L6103">
            <v>2.1999999999999999E-2</v>
          </cell>
        </row>
        <row r="6104">
          <cell r="B6104">
            <v>5200850</v>
          </cell>
          <cell r="C6104" t="str">
            <v>塀用ﾌﾞﾛｯｸ基礎</v>
          </cell>
          <cell r="D6104" t="str">
            <v>[撤去B]</v>
          </cell>
          <cell r="E6104" t="str">
            <v>GL上･高さ100mm･幅120mm･2段積</v>
          </cell>
          <cell r="G6104" t="str">
            <v>ｍ</v>
          </cell>
          <cell r="H6104">
            <v>1060</v>
          </cell>
          <cell r="I6104" t="str">
            <v>標準書〔Ⅰ〕-</v>
          </cell>
          <cell r="J6104">
            <v>516</v>
          </cell>
          <cell r="L6104">
            <v>0.111</v>
          </cell>
        </row>
        <row r="6105">
          <cell r="B6105">
            <v>5200910</v>
          </cell>
          <cell r="C6105" t="str">
            <v>塀用ﾌﾞﾛｯｸ基礎</v>
          </cell>
          <cell r="D6105" t="str">
            <v>[新 設]</v>
          </cell>
          <cell r="E6105" t="str">
            <v>GL上･高さ100mm･幅150mm･2段積</v>
          </cell>
          <cell r="G6105" t="str">
            <v>ｍ</v>
          </cell>
          <cell r="H6105">
            <v>5340</v>
          </cell>
          <cell r="I6105" t="str">
            <v>標準書〔Ⅰ〕-</v>
          </cell>
          <cell r="J6105">
            <v>516</v>
          </cell>
        </row>
        <row r="6106">
          <cell r="B6106">
            <v>5200940</v>
          </cell>
          <cell r="C6106" t="str">
            <v>塀用ﾌﾞﾛｯｸ基礎</v>
          </cell>
          <cell r="D6106" t="str">
            <v>[撤去A]</v>
          </cell>
          <cell r="E6106" t="str">
            <v>GL上･高さ100mm･幅150mm･2段積</v>
          </cell>
          <cell r="G6106" t="str">
            <v>ｍ</v>
          </cell>
          <cell r="H6106">
            <v>120</v>
          </cell>
          <cell r="I6106" t="str">
            <v>標準書〔Ⅰ〕-</v>
          </cell>
          <cell r="J6106">
            <v>516</v>
          </cell>
          <cell r="L6106">
            <v>2.8000000000000001E-2</v>
          </cell>
        </row>
        <row r="6107">
          <cell r="B6107">
            <v>5200950</v>
          </cell>
          <cell r="C6107" t="str">
            <v>塀用ﾌﾞﾛｯｸ基礎</v>
          </cell>
          <cell r="D6107" t="str">
            <v>[撤去B]</v>
          </cell>
          <cell r="E6107" t="str">
            <v>GL上･高さ100mm･幅150mm･2段積</v>
          </cell>
          <cell r="G6107" t="str">
            <v>ｍ</v>
          </cell>
          <cell r="H6107">
            <v>1240</v>
          </cell>
          <cell r="I6107" t="str">
            <v>標準書〔Ⅰ〕-</v>
          </cell>
          <cell r="J6107">
            <v>516</v>
          </cell>
          <cell r="L6107">
            <v>0.13500000000000001</v>
          </cell>
        </row>
        <row r="6108">
          <cell r="B6108">
            <v>5201010</v>
          </cell>
          <cell r="C6108" t="str">
            <v>塀用ﾌﾞﾛｯｸ基礎</v>
          </cell>
          <cell r="D6108" t="str">
            <v>[新 設]</v>
          </cell>
          <cell r="E6108" t="str">
            <v>GL上･高さ100mm･幅190mm･2段積</v>
          </cell>
          <cell r="G6108" t="str">
            <v>ｍ</v>
          </cell>
          <cell r="H6108">
            <v>5880</v>
          </cell>
          <cell r="I6108" t="str">
            <v>標準書〔Ⅰ〕-</v>
          </cell>
          <cell r="J6108">
            <v>516</v>
          </cell>
        </row>
        <row r="6109">
          <cell r="B6109">
            <v>5201040</v>
          </cell>
          <cell r="C6109" t="str">
            <v>塀用ﾌﾞﾛｯｸ基礎</v>
          </cell>
          <cell r="D6109" t="str">
            <v>[撤去A]</v>
          </cell>
          <cell r="E6109" t="str">
            <v>GL上･高さ100mm･幅190mm･2段積</v>
          </cell>
          <cell r="G6109" t="str">
            <v>ｍ</v>
          </cell>
          <cell r="H6109">
            <v>180</v>
          </cell>
          <cell r="I6109" t="str">
            <v>標準書〔Ⅰ〕-</v>
          </cell>
          <cell r="J6109">
            <v>516</v>
          </cell>
          <cell r="L6109">
            <v>3.5999999999999997E-2</v>
          </cell>
        </row>
        <row r="6110">
          <cell r="B6110">
            <v>5201050</v>
          </cell>
          <cell r="C6110" t="str">
            <v>塀用ﾌﾞﾛｯｸ基礎</v>
          </cell>
          <cell r="D6110" t="str">
            <v>[撤去B]</v>
          </cell>
          <cell r="E6110" t="str">
            <v>GL上･高さ100mm･幅190mm･2段積</v>
          </cell>
          <cell r="G6110" t="str">
            <v>ｍ</v>
          </cell>
          <cell r="H6110">
            <v>1350</v>
          </cell>
          <cell r="I6110" t="str">
            <v>標準書〔Ⅰ〕-</v>
          </cell>
          <cell r="J6110">
            <v>516</v>
          </cell>
          <cell r="L6110">
            <v>0.16900000000000001</v>
          </cell>
        </row>
        <row r="6111">
          <cell r="B6111">
            <v>5201110</v>
          </cell>
          <cell r="C6111" t="str">
            <v>塀用玉石基礎</v>
          </cell>
          <cell r="D6111" t="str">
            <v>[新 設]</v>
          </cell>
          <cell r="E6111" t="str">
            <v>φ300mm程度</v>
          </cell>
          <cell r="G6111" t="str">
            <v>ｍ</v>
          </cell>
          <cell r="H6111">
            <v>1100</v>
          </cell>
          <cell r="I6111" t="str">
            <v>標準書〔Ⅰ〕-</v>
          </cell>
          <cell r="J6111">
            <v>516</v>
          </cell>
        </row>
        <row r="6112">
          <cell r="B6112">
            <v>5201150</v>
          </cell>
          <cell r="C6112" t="str">
            <v>塀用玉石基礎</v>
          </cell>
          <cell r="D6112" t="str">
            <v>[撤去B]</v>
          </cell>
          <cell r="E6112" t="str">
            <v>φ300mm程度</v>
          </cell>
          <cell r="G6112" t="str">
            <v>ｍ</v>
          </cell>
          <cell r="H6112">
            <v>230</v>
          </cell>
          <cell r="I6112" t="str">
            <v>標準書〔Ⅰ〕-</v>
          </cell>
          <cell r="J6112">
            <v>516</v>
          </cell>
          <cell r="O6112">
            <v>1.4999999999999999E-2</v>
          </cell>
        </row>
        <row r="6113">
          <cell r="B6113">
            <v>5201210</v>
          </cell>
          <cell r="C6113" t="str">
            <v>塀用ﾌﾞﾛｯｸ基礎</v>
          </cell>
          <cell r="D6113" t="str">
            <v>[新 設]</v>
          </cell>
          <cell r="E6113" t="str">
            <v>GL上･高さ100mm･幅100mm･1段積</v>
          </cell>
          <cell r="G6113" t="str">
            <v>ｍ</v>
          </cell>
          <cell r="H6113">
            <v>2960</v>
          </cell>
          <cell r="I6113" t="str">
            <v>標準書〔Ⅰ〕-</v>
          </cell>
          <cell r="J6113">
            <v>516</v>
          </cell>
        </row>
        <row r="6114">
          <cell r="B6114">
            <v>5201240</v>
          </cell>
          <cell r="C6114" t="str">
            <v>塀用ﾌﾞﾛｯｸ基礎</v>
          </cell>
          <cell r="D6114" t="str">
            <v>[撤去A]</v>
          </cell>
          <cell r="E6114" t="str">
            <v>GL上･高さ100mm･幅100mm･1段積</v>
          </cell>
          <cell r="G6114" t="str">
            <v>ｍ</v>
          </cell>
          <cell r="H6114">
            <v>120</v>
          </cell>
          <cell r="I6114" t="str">
            <v>標準書〔Ⅰ〕-</v>
          </cell>
          <cell r="J6114">
            <v>516</v>
          </cell>
          <cell r="L6114">
            <v>8.0000000000000002E-3</v>
          </cell>
        </row>
        <row r="6115">
          <cell r="B6115">
            <v>5201250</v>
          </cell>
          <cell r="C6115" t="str">
            <v>塀用ﾌﾞﾛｯｸ基礎</v>
          </cell>
          <cell r="D6115" t="str">
            <v>[撤去B]</v>
          </cell>
          <cell r="E6115" t="str">
            <v>GL上･高さ100mm･幅100mm･1段積</v>
          </cell>
          <cell r="G6115" t="str">
            <v>ｍ</v>
          </cell>
          <cell r="H6115">
            <v>480</v>
          </cell>
          <cell r="I6115" t="str">
            <v>標準書〔Ⅰ〕-</v>
          </cell>
          <cell r="J6115">
            <v>516</v>
          </cell>
          <cell r="L6115">
            <v>5.6000000000000001E-2</v>
          </cell>
        </row>
        <row r="6116">
          <cell r="B6116">
            <v>5201310</v>
          </cell>
          <cell r="C6116" t="str">
            <v>塀用ﾌﾞﾛｯｸ基礎</v>
          </cell>
          <cell r="D6116" t="str">
            <v>[新 設]</v>
          </cell>
          <cell r="E6116" t="str">
            <v>GL上･高さ100mm･幅120mm･1段積</v>
          </cell>
          <cell r="G6116" t="str">
            <v>ｍ</v>
          </cell>
          <cell r="H6116">
            <v>3230</v>
          </cell>
          <cell r="I6116" t="str">
            <v>標準書〔Ⅰ〕-</v>
          </cell>
          <cell r="J6116">
            <v>516</v>
          </cell>
        </row>
        <row r="6117">
          <cell r="B6117">
            <v>5201340</v>
          </cell>
          <cell r="C6117" t="str">
            <v>塀用ﾌﾞﾛｯｸ基礎</v>
          </cell>
          <cell r="D6117" t="str">
            <v>[撤去A]</v>
          </cell>
          <cell r="E6117" t="str">
            <v>GL上･高さ100mm･幅120mm･1段積</v>
          </cell>
          <cell r="G6117" t="str">
            <v>ｍ</v>
          </cell>
          <cell r="H6117">
            <v>120</v>
          </cell>
          <cell r="I6117" t="str">
            <v>標準書〔Ⅰ〕-</v>
          </cell>
          <cell r="J6117">
            <v>516</v>
          </cell>
          <cell r="L6117">
            <v>2.1999999999999999E-2</v>
          </cell>
        </row>
        <row r="6118">
          <cell r="B6118">
            <v>5201350</v>
          </cell>
          <cell r="C6118" t="str">
            <v>塀用ﾌﾞﾛｯｸ基礎</v>
          </cell>
          <cell r="D6118" t="str">
            <v>[撤去B]</v>
          </cell>
          <cell r="E6118" t="str">
            <v>GL上･高さ100mm･幅120mm･1段積</v>
          </cell>
          <cell r="G6118" t="str">
            <v>ｍ</v>
          </cell>
          <cell r="H6118">
            <v>540</v>
          </cell>
          <cell r="I6118" t="str">
            <v>標準書〔Ⅰ〕-</v>
          </cell>
          <cell r="J6118">
            <v>516</v>
          </cell>
          <cell r="L6118">
            <v>6.4000000000000001E-2</v>
          </cell>
        </row>
        <row r="6119">
          <cell r="B6119">
            <v>5201410</v>
          </cell>
          <cell r="C6119" t="str">
            <v>塀用ﾌﾞﾛｯｸ基礎</v>
          </cell>
          <cell r="D6119" t="str">
            <v>[新 設]</v>
          </cell>
          <cell r="E6119" t="str">
            <v>GL上･高さ100mm･幅150mm･1段積</v>
          </cell>
          <cell r="G6119" t="str">
            <v>ｍ</v>
          </cell>
          <cell r="H6119">
            <v>3640</v>
          </cell>
          <cell r="I6119" t="str">
            <v>標準書〔Ⅰ〕-</v>
          </cell>
          <cell r="J6119">
            <v>516</v>
          </cell>
        </row>
        <row r="6120">
          <cell r="B6120">
            <v>5201440</v>
          </cell>
          <cell r="C6120" t="str">
            <v>塀用ﾌﾞﾛｯｸ基礎</v>
          </cell>
          <cell r="D6120" t="str">
            <v>[撤去A]</v>
          </cell>
          <cell r="E6120" t="str">
            <v>GL上･高さ100mm･幅150mm･1段積</v>
          </cell>
          <cell r="G6120" t="str">
            <v>ｍ</v>
          </cell>
          <cell r="H6120">
            <v>120</v>
          </cell>
          <cell r="I6120" t="str">
            <v>標準書〔Ⅰ〕-</v>
          </cell>
          <cell r="J6120">
            <v>516</v>
          </cell>
          <cell r="L6120">
            <v>2.8000000000000001E-2</v>
          </cell>
        </row>
        <row r="6121">
          <cell r="B6121">
            <v>5201450</v>
          </cell>
          <cell r="C6121" t="str">
            <v>塀用ﾌﾞﾛｯｸ基礎</v>
          </cell>
          <cell r="D6121" t="str">
            <v>[撤去B]</v>
          </cell>
          <cell r="E6121" t="str">
            <v>GL上･高さ100mm･幅150mm･1段積</v>
          </cell>
          <cell r="G6121" t="str">
            <v>ｍ</v>
          </cell>
          <cell r="H6121">
            <v>650</v>
          </cell>
          <cell r="I6121" t="str">
            <v>標準書〔Ⅰ〕-</v>
          </cell>
          <cell r="J6121">
            <v>516</v>
          </cell>
          <cell r="L6121">
            <v>7.5999999999999998E-2</v>
          </cell>
        </row>
        <row r="6122">
          <cell r="B6122">
            <v>5201510</v>
          </cell>
          <cell r="C6122" t="str">
            <v>木造塀組</v>
          </cell>
          <cell r="D6122" t="str">
            <v>[新 設]</v>
          </cell>
          <cell r="E6122" t="str">
            <v>高さ1,820mm･土台付･（控･基礎別途）</v>
          </cell>
          <cell r="F6122">
            <v>31</v>
          </cell>
          <cell r="G6122" t="str">
            <v>ｍ</v>
          </cell>
          <cell r="H6122">
            <v>7680</v>
          </cell>
          <cell r="I6122" t="str">
            <v>標準書〔Ⅰ〕-</v>
          </cell>
          <cell r="J6122">
            <v>516</v>
          </cell>
        </row>
        <row r="6123">
          <cell r="B6123">
            <v>5201540</v>
          </cell>
          <cell r="C6123" t="str">
            <v>木造塀組</v>
          </cell>
          <cell r="D6123" t="str">
            <v>[撤去A]</v>
          </cell>
          <cell r="E6123" t="str">
            <v>高さ1,820mm･土台付･（控･基礎別途）</v>
          </cell>
          <cell r="G6123" t="str">
            <v>ｍ</v>
          </cell>
          <cell r="H6123">
            <v>1590</v>
          </cell>
          <cell r="I6123" t="str">
            <v>標準書〔Ⅰ〕-</v>
          </cell>
          <cell r="J6123">
            <v>516</v>
          </cell>
          <cell r="K6123">
            <v>0.08</v>
          </cell>
        </row>
        <row r="6124">
          <cell r="B6124">
            <v>5201610</v>
          </cell>
          <cell r="C6124" t="str">
            <v>木造塀組</v>
          </cell>
          <cell r="D6124" t="str">
            <v>[新 設]</v>
          </cell>
          <cell r="E6124" t="str">
            <v>高さ1,500mm･土台付･（控･基礎別途）</v>
          </cell>
          <cell r="F6124">
            <v>31</v>
          </cell>
          <cell r="G6124" t="str">
            <v>ｍ</v>
          </cell>
          <cell r="H6124">
            <v>7200</v>
          </cell>
          <cell r="I6124" t="str">
            <v>標準書〔Ⅰ〕-</v>
          </cell>
          <cell r="J6124">
            <v>516</v>
          </cell>
        </row>
        <row r="6125">
          <cell r="B6125">
            <v>5201640</v>
          </cell>
          <cell r="C6125" t="str">
            <v>木造塀組</v>
          </cell>
          <cell r="D6125" t="str">
            <v>[撤去A]</v>
          </cell>
          <cell r="E6125" t="str">
            <v>高さ1,500mm･土台付･（控･基礎別途）</v>
          </cell>
          <cell r="G6125" t="str">
            <v>ｍ</v>
          </cell>
          <cell r="H6125">
            <v>1500</v>
          </cell>
          <cell r="I6125" t="str">
            <v>標準書〔Ⅰ〕-</v>
          </cell>
          <cell r="J6125">
            <v>516</v>
          </cell>
          <cell r="K6125">
            <v>7.3999999999999996E-2</v>
          </cell>
        </row>
        <row r="6126">
          <cell r="B6126">
            <v>5201710</v>
          </cell>
          <cell r="C6126" t="str">
            <v>木造塀組</v>
          </cell>
          <cell r="D6126" t="str">
            <v>[新 設]</v>
          </cell>
          <cell r="E6126" t="str">
            <v>高さ1,820mm･土台無･（掘立･控別途）</v>
          </cell>
          <cell r="F6126">
            <v>31</v>
          </cell>
          <cell r="G6126" t="str">
            <v>ｍ</v>
          </cell>
          <cell r="H6126">
            <v>7930</v>
          </cell>
          <cell r="I6126" t="str">
            <v>標準書〔Ⅰ〕-</v>
          </cell>
          <cell r="J6126">
            <v>516</v>
          </cell>
        </row>
        <row r="6127">
          <cell r="B6127">
            <v>5201750</v>
          </cell>
          <cell r="C6127" t="str">
            <v>木造塀組</v>
          </cell>
          <cell r="D6127" t="str">
            <v>[撤去B]</v>
          </cell>
          <cell r="E6127" t="str">
            <v>高さ1,820mm･土台無･（掘立･控別途）</v>
          </cell>
          <cell r="G6127" t="str">
            <v>ｍ</v>
          </cell>
          <cell r="H6127">
            <v>1980</v>
          </cell>
          <cell r="I6127" t="str">
            <v>標準書〔Ⅰ〕-</v>
          </cell>
          <cell r="J6127">
            <v>516</v>
          </cell>
          <cell r="K6127">
            <v>0.06</v>
          </cell>
          <cell r="O6127">
            <v>2E-3</v>
          </cell>
        </row>
        <row r="6128">
          <cell r="B6128">
            <v>5201810</v>
          </cell>
          <cell r="C6128" t="str">
            <v>木造塀組</v>
          </cell>
          <cell r="D6128" t="str">
            <v>[新 設]</v>
          </cell>
          <cell r="E6128" t="str">
            <v>高さ1,500mm･土台無･（掘立･控別途）</v>
          </cell>
          <cell r="F6128">
            <v>31</v>
          </cell>
          <cell r="G6128" t="str">
            <v>ｍ</v>
          </cell>
          <cell r="H6128">
            <v>7520</v>
          </cell>
          <cell r="I6128" t="str">
            <v>標準書〔Ⅰ〕-</v>
          </cell>
          <cell r="J6128">
            <v>516</v>
          </cell>
        </row>
        <row r="6129">
          <cell r="B6129">
            <v>5201850</v>
          </cell>
          <cell r="C6129" t="str">
            <v>木造塀組</v>
          </cell>
          <cell r="D6129" t="str">
            <v>[撤去B]</v>
          </cell>
          <cell r="E6129" t="str">
            <v>高さ1,500mm･土台無･（掘立･控別途）</v>
          </cell>
          <cell r="G6129" t="str">
            <v>ｍ</v>
          </cell>
          <cell r="H6129">
            <v>1900</v>
          </cell>
          <cell r="I6129" t="str">
            <v>標準書〔Ⅰ〕-</v>
          </cell>
          <cell r="J6129">
            <v>516</v>
          </cell>
          <cell r="K6129">
            <v>5.3999999999999999E-2</v>
          </cell>
          <cell r="O6129">
            <v>2E-3</v>
          </cell>
        </row>
        <row r="6130">
          <cell r="B6130">
            <v>5201910</v>
          </cell>
          <cell r="C6130" t="str">
            <v>ｶﾗｰ鉄板波板塀</v>
          </cell>
          <cell r="D6130" t="str">
            <v>[新 設]</v>
          </cell>
          <cell r="E6130" t="str">
            <v>高さ1,820mm･土台付･（控･基礎別途）</v>
          </cell>
          <cell r="F6130">
            <v>31</v>
          </cell>
          <cell r="G6130" t="str">
            <v>ｍ</v>
          </cell>
          <cell r="H6130">
            <v>10200</v>
          </cell>
          <cell r="I6130" t="str">
            <v>標準書〔Ⅰ〕-</v>
          </cell>
          <cell r="J6130">
            <v>516</v>
          </cell>
        </row>
        <row r="6131">
          <cell r="B6131">
            <v>5201940</v>
          </cell>
          <cell r="C6131" t="str">
            <v>ｶﾗｰ鉄板波板塀</v>
          </cell>
          <cell r="D6131" t="str">
            <v>[撤去A]</v>
          </cell>
          <cell r="E6131" t="str">
            <v>高さ1,820mm･土台付･（控･基礎別途）</v>
          </cell>
          <cell r="G6131" t="str">
            <v>ｍ</v>
          </cell>
          <cell r="H6131">
            <v>2510</v>
          </cell>
          <cell r="I6131" t="str">
            <v>標準書〔Ⅰ〕-</v>
          </cell>
          <cell r="J6131">
            <v>516</v>
          </cell>
          <cell r="K6131">
            <v>0.08</v>
          </cell>
          <cell r="M6131">
            <v>1.2E-2</v>
          </cell>
        </row>
        <row r="6132">
          <cell r="B6132">
            <v>5202010</v>
          </cell>
          <cell r="C6132" t="str">
            <v>ｶﾗｰ鉄板波板塀</v>
          </cell>
          <cell r="D6132" t="str">
            <v>[新 設]</v>
          </cell>
          <cell r="E6132" t="str">
            <v>高さ1,500mm･土台付･（控･基礎別途）</v>
          </cell>
          <cell r="F6132">
            <v>31</v>
          </cell>
          <cell r="G6132" t="str">
            <v>ｍ</v>
          </cell>
          <cell r="H6132">
            <v>9300</v>
          </cell>
          <cell r="I6132" t="str">
            <v>標準書〔Ⅰ〕-</v>
          </cell>
          <cell r="J6132">
            <v>516</v>
          </cell>
        </row>
        <row r="6133">
          <cell r="B6133">
            <v>5202040</v>
          </cell>
          <cell r="C6133" t="str">
            <v>ｶﾗｰ鉄板波板塀</v>
          </cell>
          <cell r="D6133" t="str">
            <v>[撤去A]</v>
          </cell>
          <cell r="E6133" t="str">
            <v>高さ1,500mm･土台付･（控･基礎別途）</v>
          </cell>
          <cell r="G6133" t="str">
            <v>ｍ</v>
          </cell>
          <cell r="H6133">
            <v>2250</v>
          </cell>
          <cell r="I6133" t="str">
            <v>標準書〔Ⅰ〕-</v>
          </cell>
          <cell r="J6133">
            <v>516</v>
          </cell>
          <cell r="K6133">
            <v>7.3999999999999996E-2</v>
          </cell>
          <cell r="M6133">
            <v>0.01</v>
          </cell>
        </row>
        <row r="6134">
          <cell r="B6134">
            <v>5202110</v>
          </cell>
          <cell r="C6134" t="str">
            <v>ｶﾗｰ鉄板波板塀</v>
          </cell>
          <cell r="D6134" t="str">
            <v>[新 設]</v>
          </cell>
          <cell r="E6134" t="str">
            <v>高さ1,820mm･土台無･（掘立･控別途）</v>
          </cell>
          <cell r="F6134">
            <v>31</v>
          </cell>
          <cell r="G6134" t="str">
            <v>ｍ</v>
          </cell>
          <cell r="H6134">
            <v>10500</v>
          </cell>
          <cell r="I6134" t="str">
            <v>標準書〔Ⅰ〕-</v>
          </cell>
          <cell r="J6134">
            <v>516</v>
          </cell>
        </row>
        <row r="6135">
          <cell r="B6135">
            <v>5202150</v>
          </cell>
          <cell r="C6135" t="str">
            <v>ｶﾗｰ鉄板波板塀</v>
          </cell>
          <cell r="D6135" t="str">
            <v>[撤去B]</v>
          </cell>
          <cell r="E6135" t="str">
            <v>高さ1,820mm･土台無･（掘立･控別途）</v>
          </cell>
          <cell r="G6135" t="str">
            <v>ｍ</v>
          </cell>
          <cell r="H6135">
            <v>2900</v>
          </cell>
          <cell r="I6135" t="str">
            <v>標準書〔Ⅰ〕-</v>
          </cell>
          <cell r="J6135">
            <v>516</v>
          </cell>
          <cell r="K6135">
            <v>0.06</v>
          </cell>
          <cell r="M6135">
            <v>1.2E-2</v>
          </cell>
          <cell r="O6135">
            <v>2E-3</v>
          </cell>
        </row>
        <row r="6136">
          <cell r="B6136">
            <v>5202210</v>
          </cell>
          <cell r="C6136" t="str">
            <v>ｶﾗｰ鉄板波板塀</v>
          </cell>
          <cell r="D6136" t="str">
            <v>[新 設]</v>
          </cell>
          <cell r="E6136" t="str">
            <v>高さ1,500mm･土台無･（掘立･控別途）</v>
          </cell>
          <cell r="F6136">
            <v>31</v>
          </cell>
          <cell r="G6136" t="str">
            <v>ｍ</v>
          </cell>
          <cell r="H6136">
            <v>9620</v>
          </cell>
          <cell r="I6136" t="str">
            <v>標準書〔Ⅰ〕-</v>
          </cell>
          <cell r="J6136">
            <v>516</v>
          </cell>
        </row>
        <row r="6137">
          <cell r="B6137">
            <v>5202250</v>
          </cell>
          <cell r="C6137" t="str">
            <v>ｶﾗｰ鉄板波板塀</v>
          </cell>
          <cell r="D6137" t="str">
            <v>[撤去B]</v>
          </cell>
          <cell r="E6137" t="str">
            <v>高さ1,500mm･土台無･（掘立･控別途）</v>
          </cell>
          <cell r="G6137" t="str">
            <v>ｍ</v>
          </cell>
          <cell r="H6137">
            <v>2650</v>
          </cell>
          <cell r="I6137" t="str">
            <v>標準書〔Ⅰ〕-</v>
          </cell>
          <cell r="J6137">
            <v>516</v>
          </cell>
          <cell r="K6137">
            <v>5.3999999999999999E-2</v>
          </cell>
          <cell r="M6137">
            <v>0.01</v>
          </cell>
          <cell r="O6137">
            <v>2E-3</v>
          </cell>
        </row>
        <row r="6138">
          <cell r="B6138">
            <v>5202310</v>
          </cell>
          <cell r="C6138" t="str">
            <v>亜鉛鉄板波板塀</v>
          </cell>
          <cell r="D6138" t="str">
            <v>[新 設]</v>
          </cell>
          <cell r="E6138" t="str">
            <v>高さ1,820mm･土台付･（控･基礎別途）</v>
          </cell>
          <cell r="F6138">
            <v>31</v>
          </cell>
          <cell r="G6138" t="str">
            <v>ｍ</v>
          </cell>
          <cell r="H6138">
            <v>9930</v>
          </cell>
          <cell r="I6138" t="str">
            <v>標準書〔Ⅰ〕-</v>
          </cell>
          <cell r="J6138">
            <v>516</v>
          </cell>
        </row>
        <row r="6139">
          <cell r="B6139">
            <v>5202340</v>
          </cell>
          <cell r="C6139" t="str">
            <v>亜鉛鉄板波板塀</v>
          </cell>
          <cell r="D6139" t="str">
            <v>[撤去A]</v>
          </cell>
          <cell r="E6139" t="str">
            <v>高さ1,820mm･土台付･（控･基礎別途）</v>
          </cell>
          <cell r="G6139" t="str">
            <v>ｍ</v>
          </cell>
          <cell r="H6139">
            <v>2510</v>
          </cell>
          <cell r="I6139" t="str">
            <v>標準書〔Ⅰ〕-</v>
          </cell>
          <cell r="J6139">
            <v>516</v>
          </cell>
          <cell r="K6139">
            <v>0.08</v>
          </cell>
          <cell r="M6139">
            <v>1.2E-2</v>
          </cell>
        </row>
        <row r="6140">
          <cell r="B6140">
            <v>5202410</v>
          </cell>
          <cell r="C6140" t="str">
            <v>亜鉛鉄板波板塀</v>
          </cell>
          <cell r="D6140" t="str">
            <v>[新 設]</v>
          </cell>
          <cell r="E6140" t="str">
            <v>高さ1,500mm･土台付･（控･基礎別途）</v>
          </cell>
          <cell r="F6140">
            <v>31</v>
          </cell>
          <cell r="G6140" t="str">
            <v>ｍ</v>
          </cell>
          <cell r="H6140">
            <v>9030</v>
          </cell>
          <cell r="I6140" t="str">
            <v>標準書〔Ⅰ〕-</v>
          </cell>
          <cell r="J6140">
            <v>516</v>
          </cell>
        </row>
        <row r="6141">
          <cell r="B6141">
            <v>5202440</v>
          </cell>
          <cell r="C6141" t="str">
            <v>亜鉛鉄板波板塀</v>
          </cell>
          <cell r="D6141" t="str">
            <v>[撤去A]</v>
          </cell>
          <cell r="E6141" t="str">
            <v>高さ1,500mm･土台付･（控･基礎別途）</v>
          </cell>
          <cell r="G6141" t="str">
            <v>ｍ</v>
          </cell>
          <cell r="H6141">
            <v>2250</v>
          </cell>
          <cell r="I6141" t="str">
            <v>標準書〔Ⅰ〕-</v>
          </cell>
          <cell r="J6141">
            <v>516</v>
          </cell>
          <cell r="K6141">
            <v>7.3999999999999996E-2</v>
          </cell>
          <cell r="M6141">
            <v>0.01</v>
          </cell>
        </row>
        <row r="6142">
          <cell r="B6142">
            <v>5202510</v>
          </cell>
          <cell r="C6142" t="str">
            <v>亜鉛鉄板波板塀</v>
          </cell>
          <cell r="D6142" t="str">
            <v>[新 設]</v>
          </cell>
          <cell r="E6142" t="str">
            <v>高さ1,820mm･土台無･（掘立･控別途）</v>
          </cell>
          <cell r="F6142">
            <v>31</v>
          </cell>
          <cell r="G6142" t="str">
            <v>ｍ</v>
          </cell>
          <cell r="H6142">
            <v>10100</v>
          </cell>
          <cell r="I6142" t="str">
            <v>標準書〔Ⅰ〕-</v>
          </cell>
          <cell r="J6142">
            <v>516</v>
          </cell>
        </row>
        <row r="6143">
          <cell r="B6143">
            <v>5202550</v>
          </cell>
          <cell r="C6143" t="str">
            <v>亜鉛鉄板波板塀</v>
          </cell>
          <cell r="D6143" t="str">
            <v>[撤去B]</v>
          </cell>
          <cell r="E6143" t="str">
            <v>高さ1,820mm･土台無･（掘立･控別途）</v>
          </cell>
          <cell r="G6143" t="str">
            <v>ｍ</v>
          </cell>
          <cell r="H6143">
            <v>2900</v>
          </cell>
          <cell r="I6143" t="str">
            <v>標準書〔Ⅰ〕-</v>
          </cell>
          <cell r="J6143">
            <v>516</v>
          </cell>
          <cell r="K6143">
            <v>0.06</v>
          </cell>
          <cell r="M6143">
            <v>1.2E-2</v>
          </cell>
          <cell r="O6143">
            <v>2E-3</v>
          </cell>
        </row>
        <row r="6144">
          <cell r="B6144">
            <v>5202610</v>
          </cell>
          <cell r="C6144" t="str">
            <v>亜鉛鉄板波板塀</v>
          </cell>
          <cell r="D6144" t="str">
            <v>[新 設]</v>
          </cell>
          <cell r="E6144" t="str">
            <v>高さ1,500mm･土台無･（掘立･控別途）</v>
          </cell>
          <cell r="F6144">
            <v>31</v>
          </cell>
          <cell r="G6144" t="str">
            <v>ｍ</v>
          </cell>
          <cell r="H6144">
            <v>9350</v>
          </cell>
          <cell r="I6144" t="str">
            <v>標準書〔Ⅰ〕-</v>
          </cell>
          <cell r="J6144">
            <v>516</v>
          </cell>
        </row>
        <row r="6145">
          <cell r="B6145">
            <v>5202650</v>
          </cell>
          <cell r="C6145" t="str">
            <v>亜鉛鉄板波板塀</v>
          </cell>
          <cell r="D6145" t="str">
            <v>[撤去B]</v>
          </cell>
          <cell r="E6145" t="str">
            <v>高さ1,500mm･土台無･（掘立･控別途）</v>
          </cell>
          <cell r="G6145" t="str">
            <v>ｍ</v>
          </cell>
          <cell r="H6145">
            <v>2650</v>
          </cell>
          <cell r="I6145" t="str">
            <v>標準書〔Ⅰ〕-</v>
          </cell>
          <cell r="J6145">
            <v>516</v>
          </cell>
          <cell r="K6145">
            <v>5.3999999999999999E-2</v>
          </cell>
          <cell r="M6145">
            <v>0.01</v>
          </cell>
          <cell r="O6145">
            <v>2E-3</v>
          </cell>
        </row>
        <row r="6146">
          <cell r="B6146">
            <v>5202710</v>
          </cell>
          <cell r="C6146" t="str">
            <v>木造塀組用控柱</v>
          </cell>
          <cell r="D6146" t="str">
            <v>[新 設]</v>
          </cell>
          <cell r="G6146" t="str">
            <v>ヶ所</v>
          </cell>
          <cell r="H6146">
            <v>4430</v>
          </cell>
          <cell r="I6146" t="str">
            <v>標準書〔Ⅰ〕-</v>
          </cell>
          <cell r="J6146">
            <v>516</v>
          </cell>
        </row>
        <row r="6147">
          <cell r="B6147">
            <v>5202750</v>
          </cell>
          <cell r="C6147" t="str">
            <v>木造塀組用控柱</v>
          </cell>
          <cell r="D6147" t="str">
            <v>[撤去B]</v>
          </cell>
          <cell r="G6147" t="str">
            <v>ヶ所</v>
          </cell>
          <cell r="H6147">
            <v>1540</v>
          </cell>
          <cell r="I6147" t="str">
            <v>標準書〔Ⅰ〕-</v>
          </cell>
          <cell r="J6147">
            <v>516</v>
          </cell>
          <cell r="K6147">
            <v>3.4000000000000002E-2</v>
          </cell>
          <cell r="O6147">
            <v>5.0000000000000001E-3</v>
          </cell>
        </row>
        <row r="6148">
          <cell r="B6148">
            <v>5202810</v>
          </cell>
          <cell r="C6148" t="str">
            <v>木柵</v>
          </cell>
          <cell r="D6148" t="str">
            <v>[新 設]</v>
          </cell>
          <cell r="E6148" t="str">
            <v>高さ900mm･掘立</v>
          </cell>
          <cell r="F6148">
            <v>31</v>
          </cell>
          <cell r="G6148" t="str">
            <v>ｍ</v>
          </cell>
          <cell r="H6148">
            <v>8320</v>
          </cell>
          <cell r="I6148" t="str">
            <v>標準書〔Ⅰ〕-</v>
          </cell>
          <cell r="J6148">
            <v>517</v>
          </cell>
        </row>
        <row r="6149">
          <cell r="B6149">
            <v>5202850</v>
          </cell>
          <cell r="C6149" t="str">
            <v>木柵</v>
          </cell>
          <cell r="D6149" t="str">
            <v>[撤去B]</v>
          </cell>
          <cell r="E6149" t="str">
            <v>高さ900mm･掘立</v>
          </cell>
          <cell r="G6149" t="str">
            <v>ｍ</v>
          </cell>
          <cell r="H6149">
            <v>1920</v>
          </cell>
          <cell r="I6149" t="str">
            <v>標準書〔Ⅰ〕-</v>
          </cell>
          <cell r="J6149">
            <v>517</v>
          </cell>
          <cell r="K6149">
            <v>6.8000000000000005E-2</v>
          </cell>
        </row>
        <row r="6150">
          <cell r="B6150">
            <v>5202910</v>
          </cell>
          <cell r="C6150" t="str">
            <v>木柵</v>
          </cell>
          <cell r="D6150" t="str">
            <v>[新 設]</v>
          </cell>
          <cell r="E6150" t="str">
            <v>高さ1,200mm･掘立</v>
          </cell>
          <cell r="F6150">
            <v>31</v>
          </cell>
          <cell r="G6150" t="str">
            <v>ｍ</v>
          </cell>
          <cell r="H6150">
            <v>9630</v>
          </cell>
          <cell r="I6150" t="str">
            <v>標準書〔Ⅰ〕-</v>
          </cell>
          <cell r="J6150">
            <v>517</v>
          </cell>
        </row>
        <row r="6151">
          <cell r="B6151">
            <v>5202950</v>
          </cell>
          <cell r="C6151" t="str">
            <v>木柵</v>
          </cell>
          <cell r="D6151" t="str">
            <v>[撤去B]</v>
          </cell>
          <cell r="E6151" t="str">
            <v>高さ1,200mm･掘立</v>
          </cell>
          <cell r="G6151" t="str">
            <v>ｍ</v>
          </cell>
          <cell r="H6151">
            <v>2200</v>
          </cell>
          <cell r="I6151" t="str">
            <v>標準書〔Ⅰ〕-</v>
          </cell>
          <cell r="J6151">
            <v>517</v>
          </cell>
          <cell r="K6151">
            <v>0.08</v>
          </cell>
        </row>
        <row r="6152">
          <cell r="B6152">
            <v>5203010</v>
          </cell>
          <cell r="C6152" t="str">
            <v>木柱金網柵</v>
          </cell>
          <cell r="D6152" t="str">
            <v>[新 設]</v>
          </cell>
          <cell r="E6152" t="str">
            <v>高さ1,200mm･掘立･塩化ﾋﾞﾆﾙ被覆金網</v>
          </cell>
          <cell r="F6152">
            <v>31</v>
          </cell>
          <cell r="G6152" t="str">
            <v>ｍ</v>
          </cell>
          <cell r="H6152">
            <v>6290</v>
          </cell>
          <cell r="I6152" t="str">
            <v>標準書〔Ⅰ〕-</v>
          </cell>
          <cell r="J6152">
            <v>517</v>
          </cell>
        </row>
        <row r="6153">
          <cell r="B6153">
            <v>5203050</v>
          </cell>
          <cell r="C6153" t="str">
            <v>木柱金網柵</v>
          </cell>
          <cell r="D6153" t="str">
            <v>[撤去B]</v>
          </cell>
          <cell r="E6153" t="str">
            <v>高さ1,200mm･掘立･塩化ﾋﾞﾆﾙ被覆金網</v>
          </cell>
          <cell r="G6153" t="str">
            <v>ｍ</v>
          </cell>
          <cell r="H6153">
            <v>1210</v>
          </cell>
          <cell r="I6153" t="str">
            <v>標準書〔Ⅰ〕-</v>
          </cell>
          <cell r="J6153">
            <v>517</v>
          </cell>
          <cell r="K6153">
            <v>1.4E-2</v>
          </cell>
          <cell r="M6153">
            <v>1.6E-2</v>
          </cell>
        </row>
        <row r="6154">
          <cell r="B6154">
            <v>5203110</v>
          </cell>
          <cell r="C6154" t="str">
            <v>木柱金網柵</v>
          </cell>
          <cell r="D6154" t="str">
            <v>[新 設]</v>
          </cell>
          <cell r="E6154" t="str">
            <v>高さ1,360mm･掘立･塩化ﾋﾞﾆﾙ被覆金網</v>
          </cell>
          <cell r="F6154">
            <v>31</v>
          </cell>
          <cell r="G6154" t="str">
            <v>ｍ</v>
          </cell>
          <cell r="H6154">
            <v>6900</v>
          </cell>
          <cell r="I6154" t="str">
            <v>標準書〔Ⅰ〕-</v>
          </cell>
          <cell r="J6154">
            <v>517</v>
          </cell>
        </row>
        <row r="6155">
          <cell r="B6155">
            <v>5203150</v>
          </cell>
          <cell r="C6155" t="str">
            <v>木柱金網柵</v>
          </cell>
          <cell r="D6155" t="str">
            <v>[撤去B]</v>
          </cell>
          <cell r="E6155" t="str">
            <v>高さ1,360mm･掘立･塩化ﾋﾞﾆﾙ被覆金網</v>
          </cell>
          <cell r="G6155" t="str">
            <v>ｍ</v>
          </cell>
          <cell r="H6155">
            <v>1320</v>
          </cell>
          <cell r="I6155" t="str">
            <v>標準書〔Ⅰ〕-</v>
          </cell>
          <cell r="J6155">
            <v>517</v>
          </cell>
          <cell r="K6155">
            <v>1.7000000000000001E-2</v>
          </cell>
          <cell r="M6155">
            <v>1.9E-2</v>
          </cell>
        </row>
        <row r="6156">
          <cell r="B6156">
            <v>5203210</v>
          </cell>
          <cell r="C6156" t="str">
            <v>木柱金網柵</v>
          </cell>
          <cell r="D6156" t="str">
            <v>[新 設]</v>
          </cell>
          <cell r="E6156" t="str">
            <v>高さ1,820mm･掘立･塩化ﾋﾞﾆﾙ被覆金網</v>
          </cell>
          <cell r="F6156">
            <v>31</v>
          </cell>
          <cell r="G6156" t="str">
            <v>ｍ</v>
          </cell>
          <cell r="H6156">
            <v>9470</v>
          </cell>
          <cell r="I6156" t="str">
            <v>標準書〔Ⅰ〕-</v>
          </cell>
          <cell r="J6156">
            <v>517</v>
          </cell>
        </row>
        <row r="6157">
          <cell r="B6157">
            <v>5203250</v>
          </cell>
          <cell r="C6157" t="str">
            <v>木柱金網柵</v>
          </cell>
          <cell r="D6157" t="str">
            <v>[撤去B]</v>
          </cell>
          <cell r="E6157" t="str">
            <v>高さ1,820mm･掘立･塩化ﾋﾞﾆﾙ被覆金網</v>
          </cell>
          <cell r="G6157" t="str">
            <v>ｍ</v>
          </cell>
          <cell r="H6157">
            <v>1870</v>
          </cell>
          <cell r="I6157" t="str">
            <v>標準書〔Ⅰ〕-</v>
          </cell>
          <cell r="J6157">
            <v>517</v>
          </cell>
          <cell r="K6157">
            <v>4.8000000000000001E-2</v>
          </cell>
          <cell r="M6157">
            <v>2.5000000000000001E-2</v>
          </cell>
        </row>
        <row r="6158">
          <cell r="B6158">
            <v>5203310</v>
          </cell>
          <cell r="C6158" t="str">
            <v>有刺鉄線柵(丸太柱)</v>
          </cell>
          <cell r="D6158" t="str">
            <v>[新 設]</v>
          </cell>
          <cell r="E6158" t="str">
            <v>高さ1,000mm･掘立･控柱無･3段張</v>
          </cell>
          <cell r="F6158">
            <v>31</v>
          </cell>
          <cell r="G6158" t="str">
            <v>ｍ</v>
          </cell>
          <cell r="H6158">
            <v>3070</v>
          </cell>
          <cell r="I6158" t="str">
            <v>標準書〔Ⅰ〕-</v>
          </cell>
          <cell r="J6158">
            <v>517</v>
          </cell>
        </row>
        <row r="6159">
          <cell r="B6159">
            <v>5203350</v>
          </cell>
          <cell r="C6159" t="str">
            <v>有刺鉄線柵(丸太柱)</v>
          </cell>
          <cell r="D6159" t="str">
            <v>[撤去B]</v>
          </cell>
          <cell r="E6159" t="str">
            <v>高さ1,000mm･掘立･控柱無･3段張</v>
          </cell>
          <cell r="G6159" t="str">
            <v>ｍ</v>
          </cell>
          <cell r="H6159">
            <v>690</v>
          </cell>
          <cell r="I6159" t="str">
            <v>標準書〔Ⅰ〕-</v>
          </cell>
          <cell r="J6159">
            <v>517</v>
          </cell>
          <cell r="K6159">
            <v>1.0999999999999999E-2</v>
          </cell>
          <cell r="M6159">
            <v>1E-3</v>
          </cell>
        </row>
        <row r="6160">
          <cell r="B6160">
            <v>5203410</v>
          </cell>
          <cell r="C6160" t="str">
            <v>有刺鉄線柵(丸太柱)</v>
          </cell>
          <cell r="D6160" t="str">
            <v>[新 設]</v>
          </cell>
          <cell r="E6160" t="str">
            <v>高さ1,360mm･掘立･控柱無･4段張</v>
          </cell>
          <cell r="F6160">
            <v>31</v>
          </cell>
          <cell r="G6160" t="str">
            <v>ｍ</v>
          </cell>
          <cell r="H6160">
            <v>3980</v>
          </cell>
          <cell r="I6160" t="str">
            <v>標準書〔Ⅰ〕-</v>
          </cell>
          <cell r="J6160">
            <v>517</v>
          </cell>
        </row>
        <row r="6161">
          <cell r="B6161">
            <v>5203450</v>
          </cell>
          <cell r="C6161" t="str">
            <v>有刺鉄線柵(丸太柱)</v>
          </cell>
          <cell r="D6161" t="str">
            <v>[撤去B]</v>
          </cell>
          <cell r="E6161" t="str">
            <v>高さ1,360mm･掘立･控柱無･4段張</v>
          </cell>
          <cell r="G6161" t="str">
            <v>ｍ</v>
          </cell>
          <cell r="H6161">
            <v>980</v>
          </cell>
          <cell r="I6161" t="str">
            <v>標準書〔Ⅰ〕-</v>
          </cell>
          <cell r="J6161">
            <v>517</v>
          </cell>
          <cell r="K6161">
            <v>1.4E-2</v>
          </cell>
          <cell r="M6161">
            <v>1E-3</v>
          </cell>
        </row>
        <row r="6162">
          <cell r="B6162">
            <v>5203510</v>
          </cell>
          <cell r="C6162" t="str">
            <v>有刺鉄線柵(丸太柱)</v>
          </cell>
          <cell r="D6162" t="str">
            <v>[新 設]</v>
          </cell>
          <cell r="E6162" t="str">
            <v>高さ1,500mm･掘立･控柱無･5段張</v>
          </cell>
          <cell r="F6162">
            <v>31</v>
          </cell>
          <cell r="G6162" t="str">
            <v>ｍ</v>
          </cell>
          <cell r="H6162">
            <v>4890</v>
          </cell>
          <cell r="I6162" t="str">
            <v>標準書〔Ⅰ〕-</v>
          </cell>
          <cell r="J6162">
            <v>517</v>
          </cell>
        </row>
        <row r="6163">
          <cell r="B6163">
            <v>5203550</v>
          </cell>
          <cell r="C6163" t="str">
            <v>有刺鉄線柵(丸太柱)</v>
          </cell>
          <cell r="D6163" t="str">
            <v>[撤去B]</v>
          </cell>
          <cell r="E6163" t="str">
            <v>高さ1,500mm･掘立･控柱無･5段張</v>
          </cell>
          <cell r="G6163" t="str">
            <v>ｍ</v>
          </cell>
          <cell r="H6163">
            <v>1210</v>
          </cell>
          <cell r="I6163" t="str">
            <v>標準書〔Ⅰ〕-</v>
          </cell>
          <cell r="J6163">
            <v>517</v>
          </cell>
          <cell r="K6163">
            <v>2.1999999999999999E-2</v>
          </cell>
          <cell r="M6163">
            <v>2E-3</v>
          </cell>
        </row>
        <row r="6164">
          <cell r="B6164">
            <v>5203610</v>
          </cell>
          <cell r="C6164" t="str">
            <v>有刺鉄線柵(丸太柱)</v>
          </cell>
          <cell r="D6164" t="str">
            <v>[新 設]</v>
          </cell>
          <cell r="E6164" t="str">
            <v>高さ1,820mm･掘立･控柱付･5段張</v>
          </cell>
          <cell r="F6164">
            <v>31</v>
          </cell>
          <cell r="G6164" t="str">
            <v>ｍ</v>
          </cell>
          <cell r="H6164">
            <v>6220</v>
          </cell>
          <cell r="I6164" t="str">
            <v>標準書〔Ⅰ〕-</v>
          </cell>
          <cell r="J6164">
            <v>517</v>
          </cell>
        </row>
        <row r="6165">
          <cell r="B6165">
            <v>5203650</v>
          </cell>
          <cell r="C6165" t="str">
            <v>有刺鉄線柵(丸太柱)</v>
          </cell>
          <cell r="D6165" t="str">
            <v>[撤去B]</v>
          </cell>
          <cell r="E6165" t="str">
            <v>高さ1,820mm･掘立･控柱付･5段張</v>
          </cell>
          <cell r="G6165" t="str">
            <v>ｍ</v>
          </cell>
          <cell r="H6165">
            <v>1610</v>
          </cell>
          <cell r="I6165" t="str">
            <v>標準書〔Ⅰ〕-</v>
          </cell>
          <cell r="J6165">
            <v>517</v>
          </cell>
          <cell r="K6165">
            <v>4.4999999999999998E-2</v>
          </cell>
          <cell r="M6165">
            <v>2E-3</v>
          </cell>
        </row>
        <row r="6166">
          <cell r="B6166">
            <v>5203710</v>
          </cell>
          <cell r="C6166" t="str">
            <v>有刺鉄線柵(丸太柱)</v>
          </cell>
          <cell r="D6166" t="str">
            <v>[新 設]</v>
          </cell>
          <cell r="E6166" t="str">
            <v>高さ2,000mm･掘立･控柱付･6段張</v>
          </cell>
          <cell r="F6166">
            <v>31</v>
          </cell>
          <cell r="G6166" t="str">
            <v>ｍ</v>
          </cell>
          <cell r="H6166">
            <v>7250</v>
          </cell>
          <cell r="I6166" t="str">
            <v>標準書〔Ⅰ〕-</v>
          </cell>
          <cell r="J6166">
            <v>517</v>
          </cell>
        </row>
        <row r="6167">
          <cell r="B6167">
            <v>5203750</v>
          </cell>
          <cell r="C6167" t="str">
            <v>有刺鉄線柵(丸太柱)</v>
          </cell>
          <cell r="D6167" t="str">
            <v>[撤去B]</v>
          </cell>
          <cell r="E6167" t="str">
            <v>高さ2,000mm･掘立･控柱付･6段張</v>
          </cell>
          <cell r="G6167" t="str">
            <v>ｍ</v>
          </cell>
          <cell r="H6167">
            <v>1940</v>
          </cell>
          <cell r="I6167" t="str">
            <v>標準書〔Ⅰ〕-</v>
          </cell>
          <cell r="J6167">
            <v>517</v>
          </cell>
          <cell r="K6167">
            <v>4.4999999999999998E-2</v>
          </cell>
          <cell r="M6167">
            <v>2E-3</v>
          </cell>
        </row>
        <row r="6168">
          <cell r="B6168">
            <v>5203810</v>
          </cell>
          <cell r="C6168" t="str">
            <v>四つ目垣</v>
          </cell>
          <cell r="D6168" t="str">
            <v>[新 設]</v>
          </cell>
          <cell r="E6168" t="str">
            <v>高さ910mm･木柱掘立</v>
          </cell>
          <cell r="F6168">
            <v>31</v>
          </cell>
          <cell r="G6168" t="str">
            <v>ｍ</v>
          </cell>
          <cell r="H6168">
            <v>2310</v>
          </cell>
          <cell r="I6168" t="str">
            <v>標準書〔Ⅰ〕-</v>
          </cell>
          <cell r="J6168">
            <v>517</v>
          </cell>
        </row>
        <row r="6169">
          <cell r="B6169">
            <v>5203850</v>
          </cell>
          <cell r="C6169" t="str">
            <v>四つ目垣</v>
          </cell>
          <cell r="D6169" t="str">
            <v>[撤去B]</v>
          </cell>
          <cell r="E6169" t="str">
            <v>高さ910mm･木柱掘立</v>
          </cell>
          <cell r="G6169" t="str">
            <v>ｍ</v>
          </cell>
          <cell r="H6169">
            <v>430</v>
          </cell>
          <cell r="I6169" t="str">
            <v>標準書〔Ⅰ〕-</v>
          </cell>
          <cell r="J6169">
            <v>517</v>
          </cell>
          <cell r="K6169">
            <v>3.6999999999999998E-2</v>
          </cell>
        </row>
        <row r="6170">
          <cell r="B6170">
            <v>5203910</v>
          </cell>
          <cell r="C6170" t="str">
            <v>四つ目垣</v>
          </cell>
          <cell r="D6170" t="str">
            <v>[新 設]</v>
          </cell>
          <cell r="E6170" t="str">
            <v>高さ1,200mm･木柱掘立</v>
          </cell>
          <cell r="F6170">
            <v>31</v>
          </cell>
          <cell r="G6170" t="str">
            <v>ｍ</v>
          </cell>
          <cell r="H6170">
            <v>2890</v>
          </cell>
          <cell r="I6170" t="str">
            <v>標準書〔Ⅰ〕-</v>
          </cell>
          <cell r="J6170">
            <v>517</v>
          </cell>
        </row>
        <row r="6171">
          <cell r="B6171">
            <v>5203950</v>
          </cell>
          <cell r="C6171" t="str">
            <v>四つ目垣</v>
          </cell>
          <cell r="D6171" t="str">
            <v>[撤去B]</v>
          </cell>
          <cell r="E6171" t="str">
            <v>高さ1,200mm･木柱掘立</v>
          </cell>
          <cell r="G6171" t="str">
            <v>ｍ</v>
          </cell>
          <cell r="H6171">
            <v>540</v>
          </cell>
          <cell r="I6171" t="str">
            <v>標準書〔Ⅰ〕-</v>
          </cell>
          <cell r="J6171">
            <v>517</v>
          </cell>
          <cell r="K6171">
            <v>4.4999999999999998E-2</v>
          </cell>
        </row>
        <row r="6172">
          <cell r="B6172">
            <v>5204010</v>
          </cell>
          <cell r="C6172" t="str">
            <v>四つ目垣</v>
          </cell>
          <cell r="D6172" t="str">
            <v>[新 設]</v>
          </cell>
          <cell r="E6172" t="str">
            <v>高さ1,360mm･木柱掘立</v>
          </cell>
          <cell r="F6172">
            <v>31</v>
          </cell>
          <cell r="G6172" t="str">
            <v>ｍ</v>
          </cell>
          <cell r="H6172">
            <v>3270</v>
          </cell>
          <cell r="I6172" t="str">
            <v>標準書〔Ⅰ〕-</v>
          </cell>
          <cell r="J6172">
            <v>517</v>
          </cell>
        </row>
        <row r="6173">
          <cell r="B6173">
            <v>5204050</v>
          </cell>
          <cell r="C6173" t="str">
            <v>四つ目垣</v>
          </cell>
          <cell r="D6173" t="str">
            <v>[撤去B]</v>
          </cell>
          <cell r="E6173" t="str">
            <v>高さ1,360mm･木柱掘立</v>
          </cell>
          <cell r="G6173" t="str">
            <v>ｍ</v>
          </cell>
          <cell r="H6173">
            <v>610</v>
          </cell>
          <cell r="I6173" t="str">
            <v>標準書〔Ⅰ〕-</v>
          </cell>
          <cell r="J6173">
            <v>517</v>
          </cell>
          <cell r="K6173">
            <v>5.3999999999999999E-2</v>
          </cell>
        </row>
        <row r="6174">
          <cell r="B6174">
            <v>5204110</v>
          </cell>
          <cell r="C6174" t="str">
            <v>ﾈｯﾄﾌｪﾝｽ</v>
          </cell>
          <cell r="D6174" t="str">
            <v>[新 設]</v>
          </cell>
          <cell r="E6174" t="str">
            <v>高さ800mm･菱形金網･基礎別途</v>
          </cell>
          <cell r="F6174">
            <v>30</v>
          </cell>
          <cell r="G6174" t="str">
            <v>ｍ</v>
          </cell>
          <cell r="H6174">
            <v>6150</v>
          </cell>
          <cell r="I6174" t="str">
            <v>標準書〔Ⅰ〕-</v>
          </cell>
          <cell r="J6174">
            <v>517</v>
          </cell>
        </row>
        <row r="6175">
          <cell r="B6175">
            <v>5204140</v>
          </cell>
          <cell r="C6175" t="str">
            <v>ﾈｯﾄﾌｪﾝｽ</v>
          </cell>
          <cell r="D6175" t="str">
            <v>[撤去A]</v>
          </cell>
          <cell r="E6175" t="str">
            <v>高さ800mm･菱形金網･基礎別途</v>
          </cell>
          <cell r="G6175" t="str">
            <v>ｍ</v>
          </cell>
          <cell r="H6175">
            <v>1100</v>
          </cell>
          <cell r="I6175" t="str">
            <v>標準書〔Ⅰ〕-</v>
          </cell>
          <cell r="J6175">
            <v>517</v>
          </cell>
          <cell r="M6175">
            <v>2.3E-2</v>
          </cell>
        </row>
        <row r="6176">
          <cell r="B6176">
            <v>5204210</v>
          </cell>
          <cell r="C6176" t="str">
            <v>ﾈｯﾄﾌｪﾝｽ</v>
          </cell>
          <cell r="D6176" t="str">
            <v>[新 設]</v>
          </cell>
          <cell r="E6176" t="str">
            <v>高さ900mm･菱形金網･基礎別途</v>
          </cell>
          <cell r="F6176">
            <v>30</v>
          </cell>
          <cell r="G6176" t="str">
            <v>ｍ</v>
          </cell>
          <cell r="H6176">
            <v>6350</v>
          </cell>
          <cell r="I6176" t="str">
            <v>標準書〔Ⅰ〕-</v>
          </cell>
          <cell r="J6176">
            <v>517</v>
          </cell>
        </row>
        <row r="6177">
          <cell r="B6177">
            <v>5204240</v>
          </cell>
          <cell r="C6177" t="str">
            <v>ﾈｯﾄﾌｪﾝｽ</v>
          </cell>
          <cell r="D6177" t="str">
            <v>[撤去A]</v>
          </cell>
          <cell r="E6177" t="str">
            <v>高さ900mm･菱形金網･基礎別途</v>
          </cell>
          <cell r="G6177" t="str">
            <v>ｍ</v>
          </cell>
          <cell r="H6177">
            <v>1100</v>
          </cell>
          <cell r="I6177" t="str">
            <v>標準書〔Ⅰ〕-</v>
          </cell>
          <cell r="J6177">
            <v>517</v>
          </cell>
          <cell r="M6177">
            <v>2.4E-2</v>
          </cell>
        </row>
        <row r="6178">
          <cell r="B6178">
            <v>5204310</v>
          </cell>
          <cell r="C6178" t="str">
            <v>ﾈｯﾄﾌｪﾝｽ</v>
          </cell>
          <cell r="D6178" t="str">
            <v>[新 設]</v>
          </cell>
          <cell r="E6178" t="str">
            <v>高さ1,000mm･菱形金網･基礎別途</v>
          </cell>
          <cell r="F6178">
            <v>30</v>
          </cell>
          <cell r="G6178" t="str">
            <v>ｍ</v>
          </cell>
          <cell r="H6178">
            <v>6480</v>
          </cell>
          <cell r="I6178" t="str">
            <v>標準書〔Ⅰ〕-</v>
          </cell>
          <cell r="J6178">
            <v>517</v>
          </cell>
        </row>
        <row r="6179">
          <cell r="B6179">
            <v>5204340</v>
          </cell>
          <cell r="C6179" t="str">
            <v>ﾈｯﾄﾌｪﾝｽ</v>
          </cell>
          <cell r="D6179" t="str">
            <v>[撤去A]</v>
          </cell>
          <cell r="E6179" t="str">
            <v>高さ1,000mm･菱形金網･基礎別途</v>
          </cell>
          <cell r="G6179" t="str">
            <v>ｍ</v>
          </cell>
          <cell r="H6179">
            <v>1100</v>
          </cell>
          <cell r="I6179" t="str">
            <v>標準書〔Ⅰ〕-</v>
          </cell>
          <cell r="J6179">
            <v>517</v>
          </cell>
          <cell r="M6179">
            <v>2.5999999999999999E-2</v>
          </cell>
        </row>
        <row r="6180">
          <cell r="B6180">
            <v>5204410</v>
          </cell>
          <cell r="C6180" t="str">
            <v>ﾈｯﾄﾌｪﾝｽ</v>
          </cell>
          <cell r="D6180" t="str">
            <v>[新 設]</v>
          </cell>
          <cell r="E6180" t="str">
            <v>高さ1,200mm･菱形金網･基礎別途</v>
          </cell>
          <cell r="F6180">
            <v>30</v>
          </cell>
          <cell r="G6180" t="str">
            <v>ｍ</v>
          </cell>
          <cell r="H6180">
            <v>7510</v>
          </cell>
          <cell r="I6180" t="str">
            <v>標準書〔Ⅰ〕-</v>
          </cell>
          <cell r="J6180">
            <v>517</v>
          </cell>
        </row>
        <row r="6181">
          <cell r="B6181">
            <v>5204440</v>
          </cell>
          <cell r="C6181" t="str">
            <v>ﾈｯﾄﾌｪﾝｽ</v>
          </cell>
          <cell r="D6181" t="str">
            <v>[撤去A]</v>
          </cell>
          <cell r="E6181" t="str">
            <v>高さ1,200mm･菱形金網･基礎別途</v>
          </cell>
          <cell r="G6181" t="str">
            <v>ｍ</v>
          </cell>
          <cell r="H6181">
            <v>1310</v>
          </cell>
          <cell r="I6181" t="str">
            <v>標準書〔Ⅰ〕-</v>
          </cell>
          <cell r="J6181">
            <v>517</v>
          </cell>
          <cell r="M6181">
            <v>2.8000000000000001E-2</v>
          </cell>
        </row>
        <row r="6182">
          <cell r="B6182">
            <v>5204510</v>
          </cell>
          <cell r="C6182" t="str">
            <v>ﾈｯﾄﾌｪﾝｽ</v>
          </cell>
          <cell r="D6182" t="str">
            <v>[新 設]</v>
          </cell>
          <cell r="E6182" t="str">
            <v>高さ1,500mm･菱形金網･基礎別途</v>
          </cell>
          <cell r="F6182">
            <v>30</v>
          </cell>
          <cell r="G6182" t="str">
            <v>ｍ</v>
          </cell>
          <cell r="H6182">
            <v>8050</v>
          </cell>
          <cell r="I6182" t="str">
            <v>標準書〔Ⅰ〕-</v>
          </cell>
          <cell r="J6182">
            <v>517</v>
          </cell>
        </row>
        <row r="6183">
          <cell r="B6183">
            <v>5204540</v>
          </cell>
          <cell r="C6183" t="str">
            <v>ﾈｯﾄﾌｪﾝｽ</v>
          </cell>
          <cell r="D6183" t="str">
            <v>[撤去A]</v>
          </cell>
          <cell r="E6183" t="str">
            <v>高さ1,500mm･菱形金網･基礎別途</v>
          </cell>
          <cell r="G6183" t="str">
            <v>ｍ</v>
          </cell>
          <cell r="H6183">
            <v>1310</v>
          </cell>
          <cell r="I6183" t="str">
            <v>標準書〔Ⅰ〕-</v>
          </cell>
          <cell r="J6183">
            <v>517</v>
          </cell>
          <cell r="M6183">
            <v>3.5000000000000003E-2</v>
          </cell>
        </row>
        <row r="6184">
          <cell r="B6184">
            <v>5204610</v>
          </cell>
          <cell r="C6184" t="str">
            <v>ﾈｯﾄﾌｪﾝｽ</v>
          </cell>
          <cell r="D6184" t="str">
            <v>[新 設]</v>
          </cell>
          <cell r="E6184" t="str">
            <v>高さ1,800mm･菱形金網･基礎別途</v>
          </cell>
          <cell r="F6184">
            <v>30</v>
          </cell>
          <cell r="G6184" t="str">
            <v>ｍ</v>
          </cell>
          <cell r="H6184">
            <v>9530</v>
          </cell>
          <cell r="I6184" t="str">
            <v>標準書〔Ⅰ〕-</v>
          </cell>
          <cell r="J6184">
            <v>517</v>
          </cell>
        </row>
        <row r="6185">
          <cell r="B6185">
            <v>5204640</v>
          </cell>
          <cell r="C6185" t="str">
            <v>ﾈｯﾄﾌｪﾝｽ</v>
          </cell>
          <cell r="D6185" t="str">
            <v>[撤去A]</v>
          </cell>
          <cell r="E6185" t="str">
            <v>高さ1,800mm･菱形金網･基礎別途</v>
          </cell>
          <cell r="G6185" t="str">
            <v>ｍ</v>
          </cell>
          <cell r="H6185">
            <v>1570</v>
          </cell>
          <cell r="I6185" t="str">
            <v>標準書〔Ⅰ〕-</v>
          </cell>
          <cell r="J6185">
            <v>517</v>
          </cell>
          <cell r="M6185">
            <v>0.04</v>
          </cell>
        </row>
        <row r="6186">
          <cell r="B6186">
            <v>5204710</v>
          </cell>
          <cell r="C6186" t="str">
            <v>ﾈｯﾄﾌｪﾝｽ</v>
          </cell>
          <cell r="D6186" t="str">
            <v>[新 設]</v>
          </cell>
          <cell r="E6186" t="str">
            <v>高さ2,000mm･菱形金網･基礎別途</v>
          </cell>
          <cell r="F6186">
            <v>30</v>
          </cell>
          <cell r="G6186" t="str">
            <v>ｍ</v>
          </cell>
          <cell r="H6186">
            <v>10300</v>
          </cell>
          <cell r="I6186" t="str">
            <v>標準書〔Ⅰ〕-</v>
          </cell>
          <cell r="J6186">
            <v>517</v>
          </cell>
        </row>
        <row r="6187">
          <cell r="B6187">
            <v>5204740</v>
          </cell>
          <cell r="C6187" t="str">
            <v>ﾈｯﾄﾌｪﾝｽ</v>
          </cell>
          <cell r="D6187" t="str">
            <v>[撤去A]</v>
          </cell>
          <cell r="E6187" t="str">
            <v>高さ2,000mm･菱形金網･基礎別途</v>
          </cell>
          <cell r="G6187" t="str">
            <v>ｍ</v>
          </cell>
          <cell r="H6187">
            <v>1570</v>
          </cell>
          <cell r="I6187" t="str">
            <v>標準書〔Ⅰ〕-</v>
          </cell>
          <cell r="J6187">
            <v>517</v>
          </cell>
          <cell r="M6187">
            <v>4.2999999999999997E-2</v>
          </cell>
        </row>
        <row r="6188">
          <cell r="B6188">
            <v>5204810</v>
          </cell>
          <cell r="C6188" t="str">
            <v>ﾈｯﾄﾌｪﾝｽ</v>
          </cell>
          <cell r="D6188" t="str">
            <v>[新 設]</v>
          </cell>
          <cell r="E6188" t="str">
            <v>高さ1,800mm･控柱･忍返付･基礎別途</v>
          </cell>
          <cell r="F6188">
            <v>30</v>
          </cell>
          <cell r="G6188" t="str">
            <v>ｍ</v>
          </cell>
          <cell r="H6188">
            <v>12100</v>
          </cell>
          <cell r="I6188" t="str">
            <v>標準書〔Ⅰ〕-</v>
          </cell>
          <cell r="J6188">
            <v>517</v>
          </cell>
        </row>
        <row r="6189">
          <cell r="B6189">
            <v>5204840</v>
          </cell>
          <cell r="C6189" t="str">
            <v>ﾈｯﾄﾌｪﾝｽ</v>
          </cell>
          <cell r="D6189" t="str">
            <v>[撤去A]</v>
          </cell>
          <cell r="E6189" t="str">
            <v>高さ1,800mm･控柱･忍返付･基礎別途</v>
          </cell>
          <cell r="G6189" t="str">
            <v>ｍ</v>
          </cell>
          <cell r="H6189">
            <v>1570</v>
          </cell>
          <cell r="I6189" t="str">
            <v>標準書〔Ⅰ〕-</v>
          </cell>
          <cell r="J6189">
            <v>517</v>
          </cell>
          <cell r="M6189">
            <v>4.2999999999999997E-2</v>
          </cell>
        </row>
        <row r="6190">
          <cell r="B6190">
            <v>5204910</v>
          </cell>
          <cell r="C6190" t="str">
            <v>ﾈｯﾄﾌｪﾝｽ</v>
          </cell>
          <cell r="D6190" t="str">
            <v>[新 設]</v>
          </cell>
          <cell r="E6190" t="str">
            <v>高さ2,000mm･控柱･忍返付･基礎別途</v>
          </cell>
          <cell r="F6190">
            <v>30</v>
          </cell>
          <cell r="G6190" t="str">
            <v>ｍ</v>
          </cell>
          <cell r="H6190">
            <v>12600</v>
          </cell>
          <cell r="I6190" t="str">
            <v>標準書〔Ⅰ〕-</v>
          </cell>
          <cell r="J6190">
            <v>517</v>
          </cell>
        </row>
        <row r="6191">
          <cell r="B6191">
            <v>5204940</v>
          </cell>
          <cell r="C6191" t="str">
            <v>ﾈｯﾄﾌｪﾝｽ</v>
          </cell>
          <cell r="D6191" t="str">
            <v>[撤去A]</v>
          </cell>
          <cell r="E6191" t="str">
            <v>高さ2,000mm･控柱･忍返付･基礎別途</v>
          </cell>
          <cell r="G6191" t="str">
            <v>ｍ</v>
          </cell>
          <cell r="H6191">
            <v>1570</v>
          </cell>
          <cell r="I6191" t="str">
            <v>標準書〔Ⅰ〕-</v>
          </cell>
          <cell r="J6191">
            <v>517</v>
          </cell>
          <cell r="M6191">
            <v>4.7E-2</v>
          </cell>
        </row>
        <row r="6192">
          <cell r="B6192">
            <v>5205010</v>
          </cell>
          <cell r="C6192" t="str">
            <v>ﾌｪﾝｽﾌﾞﾛｯｸ</v>
          </cell>
          <cell r="D6192" t="str">
            <v>[新 設]</v>
          </cell>
          <cell r="E6192" t="str">
            <v>基礎用･180mm×180mm×450mm･高さ1,500mmまで用</v>
          </cell>
          <cell r="G6192" t="str">
            <v>ヶ所</v>
          </cell>
          <cell r="H6192">
            <v>2720</v>
          </cell>
          <cell r="I6192" t="str">
            <v>標準書〔Ⅰ〕-</v>
          </cell>
          <cell r="J6192">
            <v>517</v>
          </cell>
        </row>
        <row r="6193">
          <cell r="B6193">
            <v>5205050</v>
          </cell>
          <cell r="C6193" t="str">
            <v>ﾌｪﾝｽﾌﾞﾛｯｸ</v>
          </cell>
          <cell r="D6193" t="str">
            <v>[撤去B]</v>
          </cell>
          <cell r="E6193" t="str">
            <v>基礎用･180mm×180mm×450mm･高さ1,500mmまで用</v>
          </cell>
          <cell r="G6193" t="str">
            <v>ヶ所</v>
          </cell>
          <cell r="H6193">
            <v>630</v>
          </cell>
          <cell r="I6193" t="str">
            <v>標準書〔Ⅰ〕-</v>
          </cell>
          <cell r="J6193">
            <v>517</v>
          </cell>
          <cell r="L6193">
            <v>2.8000000000000001E-2</v>
          </cell>
        </row>
        <row r="6194">
          <cell r="B6194">
            <v>5205110</v>
          </cell>
          <cell r="C6194" t="str">
            <v>ﾌｪﾝｽﾌﾞﾛｯｸ</v>
          </cell>
          <cell r="D6194" t="str">
            <v>[新 設]</v>
          </cell>
          <cell r="E6194" t="str">
            <v>基礎用･200mm×200mm×450mm･高さ2,000mmまで用</v>
          </cell>
          <cell r="G6194" t="str">
            <v>ヶ所</v>
          </cell>
          <cell r="H6194">
            <v>2850</v>
          </cell>
          <cell r="I6194" t="str">
            <v>標準書〔Ⅰ〕-</v>
          </cell>
          <cell r="J6194">
            <v>517</v>
          </cell>
        </row>
        <row r="6195">
          <cell r="B6195">
            <v>5205150</v>
          </cell>
          <cell r="C6195" t="str">
            <v>ﾌｪﾝｽﾌﾞﾛｯｸ</v>
          </cell>
          <cell r="D6195" t="str">
            <v>[撤去B]</v>
          </cell>
          <cell r="E6195" t="str">
            <v>基礎用･200mm×200mm×450mm･高さ2,000mmまで用</v>
          </cell>
          <cell r="G6195" t="str">
            <v>ヶ所</v>
          </cell>
          <cell r="H6195">
            <v>630</v>
          </cell>
          <cell r="I6195" t="str">
            <v>標準書〔Ⅰ〕-</v>
          </cell>
          <cell r="J6195">
            <v>517</v>
          </cell>
          <cell r="L6195">
            <v>3.5999999999999997E-2</v>
          </cell>
        </row>
        <row r="6196">
          <cell r="B6196">
            <v>5205210</v>
          </cell>
          <cell r="C6196" t="str">
            <v>ﾌｪﾝｽﾌﾞﾛｯｸ</v>
          </cell>
          <cell r="D6196" t="str">
            <v>[新 設]</v>
          </cell>
          <cell r="E6196" t="str">
            <v>基礎用･200mm×600mm×450mm･控え柱用</v>
          </cell>
          <cell r="G6196" t="str">
            <v>ヶ所</v>
          </cell>
          <cell r="H6196">
            <v>6610</v>
          </cell>
          <cell r="I6196" t="str">
            <v>標準書〔Ⅰ〕-</v>
          </cell>
          <cell r="J6196">
            <v>517</v>
          </cell>
        </row>
        <row r="6197">
          <cell r="B6197">
            <v>5205250</v>
          </cell>
          <cell r="C6197" t="str">
            <v>ﾌｪﾝｽﾌﾞﾛｯｸ</v>
          </cell>
          <cell r="D6197" t="str">
            <v>[撤去B]</v>
          </cell>
          <cell r="E6197" t="str">
            <v>基礎用･200mm×600mm×450mm･控え柱用</v>
          </cell>
          <cell r="G6197" t="str">
            <v>ヶ所</v>
          </cell>
          <cell r="H6197">
            <v>1140</v>
          </cell>
          <cell r="I6197" t="str">
            <v>標準書〔Ⅰ〕-</v>
          </cell>
          <cell r="J6197">
            <v>517</v>
          </cell>
          <cell r="L6197">
            <v>0.109</v>
          </cell>
        </row>
        <row r="6198">
          <cell r="B6198">
            <v>5205310</v>
          </cell>
          <cell r="C6198" t="str">
            <v>ﾒｯｼｭﾌｪﾝｽ</v>
          </cell>
          <cell r="D6198" t="str">
            <v>[新 設]</v>
          </cell>
          <cell r="E6198" t="str">
            <v>高さ800mm･基礎別途</v>
          </cell>
          <cell r="F6198">
            <v>30</v>
          </cell>
          <cell r="G6198" t="str">
            <v>ｍ</v>
          </cell>
          <cell r="H6198">
            <v>7240</v>
          </cell>
          <cell r="I6198" t="str">
            <v>標準書〔Ⅰ〕-</v>
          </cell>
          <cell r="J6198">
            <v>517</v>
          </cell>
        </row>
        <row r="6199">
          <cell r="B6199">
            <v>5205340</v>
          </cell>
          <cell r="C6199" t="str">
            <v>ﾒｯｼｭﾌｪﾝｽ</v>
          </cell>
          <cell r="D6199" t="str">
            <v>[撤去A]</v>
          </cell>
          <cell r="E6199" t="str">
            <v>高さ800mm･基礎別途</v>
          </cell>
          <cell r="G6199" t="str">
            <v>ｍ</v>
          </cell>
          <cell r="H6199">
            <v>1100</v>
          </cell>
          <cell r="I6199" t="str">
            <v>標準書〔Ⅰ〕-</v>
          </cell>
          <cell r="J6199">
            <v>517</v>
          </cell>
          <cell r="M6199">
            <v>2.1999999999999999E-2</v>
          </cell>
        </row>
        <row r="6200">
          <cell r="B6200">
            <v>5205410</v>
          </cell>
          <cell r="C6200" t="str">
            <v>ﾒｯｼｭﾌｪﾝｽ</v>
          </cell>
          <cell r="D6200" t="str">
            <v>[新 設]</v>
          </cell>
          <cell r="E6200" t="str">
            <v>高さ1,000mm･基礎別途</v>
          </cell>
          <cell r="F6200">
            <v>30</v>
          </cell>
          <cell r="G6200" t="str">
            <v>ｍ</v>
          </cell>
          <cell r="H6200">
            <v>7630</v>
          </cell>
          <cell r="I6200" t="str">
            <v>標準書〔Ⅰ〕-</v>
          </cell>
          <cell r="J6200">
            <v>517</v>
          </cell>
        </row>
        <row r="6201">
          <cell r="B6201">
            <v>5205440</v>
          </cell>
          <cell r="C6201" t="str">
            <v>ﾒｯｼｭﾌｪﾝｽ</v>
          </cell>
          <cell r="D6201" t="str">
            <v>[撤去A]</v>
          </cell>
          <cell r="E6201" t="str">
            <v>高さ1,000mm･基礎別途</v>
          </cell>
          <cell r="G6201" t="str">
            <v>ｍ</v>
          </cell>
          <cell r="H6201">
            <v>1100</v>
          </cell>
          <cell r="I6201" t="str">
            <v>標準書〔Ⅰ〕-</v>
          </cell>
          <cell r="J6201">
            <v>517</v>
          </cell>
          <cell r="M6201">
            <v>2.5000000000000001E-2</v>
          </cell>
        </row>
        <row r="6202">
          <cell r="B6202">
            <v>5205510</v>
          </cell>
          <cell r="C6202" t="str">
            <v>ﾒｯｼｭﾌｪﾝｽ</v>
          </cell>
          <cell r="D6202" t="str">
            <v>[新 設]</v>
          </cell>
          <cell r="E6202" t="str">
            <v>高さ1,200mm･基礎別途</v>
          </cell>
          <cell r="F6202">
            <v>30</v>
          </cell>
          <cell r="G6202" t="str">
            <v>ｍ</v>
          </cell>
          <cell r="H6202">
            <v>8890</v>
          </cell>
          <cell r="I6202" t="str">
            <v>標準書〔Ⅰ〕-</v>
          </cell>
          <cell r="J6202">
            <v>518</v>
          </cell>
        </row>
        <row r="6203">
          <cell r="B6203">
            <v>5205540</v>
          </cell>
          <cell r="C6203" t="str">
            <v>ﾒｯｼｭﾌｪﾝｽ</v>
          </cell>
          <cell r="D6203" t="str">
            <v>[撤去A]</v>
          </cell>
          <cell r="E6203" t="str">
            <v>高さ1,200mm･基礎別途</v>
          </cell>
          <cell r="G6203" t="str">
            <v>ｍ</v>
          </cell>
          <cell r="H6203">
            <v>1310</v>
          </cell>
          <cell r="I6203" t="str">
            <v>標準書〔Ⅰ〕-</v>
          </cell>
          <cell r="J6203">
            <v>518</v>
          </cell>
          <cell r="M6203">
            <v>0.03</v>
          </cell>
        </row>
        <row r="6204">
          <cell r="B6204">
            <v>5205610</v>
          </cell>
          <cell r="C6204" t="str">
            <v>ﾒｯｼｭﾌｪﾝｽ</v>
          </cell>
          <cell r="D6204" t="str">
            <v>[新 設]</v>
          </cell>
          <cell r="E6204" t="str">
            <v>高さ1,500mm･基礎別途</v>
          </cell>
          <cell r="F6204">
            <v>30</v>
          </cell>
          <cell r="G6204" t="str">
            <v>ｍ</v>
          </cell>
          <cell r="H6204">
            <v>10300</v>
          </cell>
          <cell r="I6204" t="str">
            <v>標準書〔Ⅰ〕-</v>
          </cell>
          <cell r="J6204">
            <v>518</v>
          </cell>
        </row>
        <row r="6205">
          <cell r="B6205">
            <v>5205640</v>
          </cell>
          <cell r="C6205" t="str">
            <v>ﾒｯｼｭﾌｪﾝｽ</v>
          </cell>
          <cell r="D6205" t="str">
            <v>[撤去A]</v>
          </cell>
          <cell r="E6205" t="str">
            <v>高さ1,500mm･基礎別途</v>
          </cell>
          <cell r="G6205" t="str">
            <v>ｍ</v>
          </cell>
          <cell r="H6205">
            <v>1310</v>
          </cell>
          <cell r="I6205" t="str">
            <v>標準書〔Ⅰ〕-</v>
          </cell>
          <cell r="J6205">
            <v>518</v>
          </cell>
          <cell r="M6205">
            <v>3.7999999999999999E-2</v>
          </cell>
        </row>
        <row r="6206">
          <cell r="B6206">
            <v>5205710</v>
          </cell>
          <cell r="C6206" t="str">
            <v>ﾒｯｼｭﾌｪﾝｽ</v>
          </cell>
          <cell r="D6206" t="str">
            <v>[新 設]</v>
          </cell>
          <cell r="E6206" t="str">
            <v>高さ1,800mm･基礎別途</v>
          </cell>
          <cell r="F6206">
            <v>30</v>
          </cell>
          <cell r="G6206" t="str">
            <v>ｍ</v>
          </cell>
          <cell r="H6206">
            <v>12600</v>
          </cell>
          <cell r="I6206" t="str">
            <v>標準書〔Ⅰ〕-</v>
          </cell>
          <cell r="J6206">
            <v>518</v>
          </cell>
        </row>
        <row r="6207">
          <cell r="B6207">
            <v>5205740</v>
          </cell>
          <cell r="C6207" t="str">
            <v>ﾒｯｼｭﾌｪﾝｽ</v>
          </cell>
          <cell r="D6207" t="str">
            <v>[撤去A]</v>
          </cell>
          <cell r="E6207" t="str">
            <v>高さ1,800mm･基礎別途</v>
          </cell>
          <cell r="G6207" t="str">
            <v>ｍ</v>
          </cell>
          <cell r="H6207">
            <v>1570</v>
          </cell>
          <cell r="I6207" t="str">
            <v>標準書〔Ⅰ〕-</v>
          </cell>
          <cell r="J6207">
            <v>518</v>
          </cell>
          <cell r="M6207">
            <v>4.5999999999999999E-2</v>
          </cell>
        </row>
        <row r="6208">
          <cell r="B6208">
            <v>5205810</v>
          </cell>
          <cell r="C6208" t="str">
            <v>角ﾊﾟｲﾌﾟﾌｪﾝｽ</v>
          </cell>
          <cell r="D6208" t="str">
            <v>[新 設]</v>
          </cell>
          <cell r="E6208" t="str">
            <v>高さ600mm･ｽﾁｰﾙ･基礎別途</v>
          </cell>
          <cell r="F6208">
            <v>30</v>
          </cell>
          <cell r="G6208" t="str">
            <v>ｍ</v>
          </cell>
          <cell r="H6208">
            <v>13400</v>
          </cell>
          <cell r="I6208" t="str">
            <v>標準書〔Ⅰ〕-</v>
          </cell>
          <cell r="J6208">
            <v>518</v>
          </cell>
        </row>
        <row r="6209">
          <cell r="B6209">
            <v>5205840</v>
          </cell>
          <cell r="C6209" t="str">
            <v>角ﾊﾟｲﾌﾟﾌｪﾝｽ</v>
          </cell>
          <cell r="D6209" t="str">
            <v>[撤去A]</v>
          </cell>
          <cell r="E6209" t="str">
            <v>高さ600mm･ｽﾁｰﾙ･基礎別途</v>
          </cell>
          <cell r="G6209" t="str">
            <v>ｍ</v>
          </cell>
          <cell r="H6209">
            <v>1810</v>
          </cell>
          <cell r="I6209" t="str">
            <v>標準書〔Ⅰ〕-</v>
          </cell>
          <cell r="J6209">
            <v>518</v>
          </cell>
          <cell r="M6209">
            <v>2.5999999999999999E-2</v>
          </cell>
        </row>
        <row r="6210">
          <cell r="B6210">
            <v>5205910</v>
          </cell>
          <cell r="C6210" t="str">
            <v>角ﾊﾟｲﾌﾟﾌｪﾝｽ</v>
          </cell>
          <cell r="D6210" t="str">
            <v>[新 設]</v>
          </cell>
          <cell r="E6210" t="str">
            <v>高さ900mm･ｽﾁｰﾙ･基礎別途</v>
          </cell>
          <cell r="F6210">
            <v>30</v>
          </cell>
          <cell r="G6210" t="str">
            <v>ｍ</v>
          </cell>
          <cell r="H6210">
            <v>17400</v>
          </cell>
          <cell r="I6210" t="str">
            <v>標準書〔Ⅰ〕-</v>
          </cell>
          <cell r="J6210">
            <v>518</v>
          </cell>
        </row>
        <row r="6211">
          <cell r="B6211">
            <v>5205940</v>
          </cell>
          <cell r="C6211" t="str">
            <v>角ﾊﾟｲﾌﾟﾌｪﾝｽ</v>
          </cell>
          <cell r="D6211" t="str">
            <v>[撤去A]</v>
          </cell>
          <cell r="E6211" t="str">
            <v>高さ900mm･ｽﾁｰﾙ･基礎別途</v>
          </cell>
          <cell r="G6211" t="str">
            <v>ｍ</v>
          </cell>
          <cell r="H6211">
            <v>2760</v>
          </cell>
          <cell r="I6211" t="str">
            <v>標準書〔Ⅰ〕-</v>
          </cell>
          <cell r="J6211">
            <v>518</v>
          </cell>
          <cell r="M6211">
            <v>3.5999999999999997E-2</v>
          </cell>
        </row>
        <row r="6212">
          <cell r="B6212">
            <v>5206010</v>
          </cell>
          <cell r="C6212" t="str">
            <v>角ﾊﾟｲﾌﾟﾌｪﾝｽ</v>
          </cell>
          <cell r="D6212" t="str">
            <v>[新 設]</v>
          </cell>
          <cell r="E6212" t="str">
            <v>高さ1,200mm･ｽﾁｰﾙ･基礎別途</v>
          </cell>
          <cell r="F6212">
            <v>30</v>
          </cell>
          <cell r="G6212" t="str">
            <v>ｍ</v>
          </cell>
          <cell r="H6212">
            <v>21700</v>
          </cell>
          <cell r="I6212" t="str">
            <v>標準書〔Ⅰ〕-</v>
          </cell>
          <cell r="J6212">
            <v>518</v>
          </cell>
        </row>
        <row r="6213">
          <cell r="B6213">
            <v>5206040</v>
          </cell>
          <cell r="C6213" t="str">
            <v>角ﾊﾟｲﾌﾟﾌｪﾝｽ</v>
          </cell>
          <cell r="D6213" t="str">
            <v>[撤去A]</v>
          </cell>
          <cell r="E6213" t="str">
            <v>高さ1,200mm･ｽﾁｰﾙ･基礎別途</v>
          </cell>
          <cell r="G6213" t="str">
            <v>ｍ</v>
          </cell>
          <cell r="H6213">
            <v>3690</v>
          </cell>
          <cell r="I6213" t="str">
            <v>標準書〔Ⅰ〕-</v>
          </cell>
          <cell r="J6213">
            <v>518</v>
          </cell>
          <cell r="M6213">
            <v>4.4999999999999998E-2</v>
          </cell>
        </row>
        <row r="6214">
          <cell r="B6214">
            <v>5206110</v>
          </cell>
          <cell r="C6214" t="str">
            <v>角ﾊﾟｲﾌﾟﾌｪﾝｽ</v>
          </cell>
          <cell r="D6214" t="str">
            <v>[新 設]</v>
          </cell>
          <cell r="E6214" t="str">
            <v>高さ1,500mm･ｽﾁｰﾙ･基礎別途</v>
          </cell>
          <cell r="F6214">
            <v>30</v>
          </cell>
          <cell r="G6214" t="str">
            <v>ｍ</v>
          </cell>
          <cell r="H6214">
            <v>25900</v>
          </cell>
          <cell r="I6214" t="str">
            <v>標準書〔Ⅰ〕-</v>
          </cell>
          <cell r="J6214">
            <v>518</v>
          </cell>
        </row>
        <row r="6215">
          <cell r="B6215">
            <v>5206140</v>
          </cell>
          <cell r="C6215" t="str">
            <v>角ﾊﾟｲﾌﾟﾌｪﾝｽ</v>
          </cell>
          <cell r="D6215" t="str">
            <v>[撤去A]</v>
          </cell>
          <cell r="E6215" t="str">
            <v>高さ1,500mm･ｽﾁｰﾙ･基礎別途</v>
          </cell>
          <cell r="G6215" t="str">
            <v>ｍ</v>
          </cell>
          <cell r="H6215">
            <v>4570</v>
          </cell>
          <cell r="I6215" t="str">
            <v>標準書〔Ⅰ〕-</v>
          </cell>
          <cell r="J6215">
            <v>518</v>
          </cell>
          <cell r="M6215">
            <v>5.6000000000000001E-2</v>
          </cell>
        </row>
        <row r="6216">
          <cell r="B6216">
            <v>5206210</v>
          </cell>
          <cell r="C6216" t="str">
            <v>角ﾊﾟｲﾌﾟﾌｪﾝｽ</v>
          </cell>
          <cell r="D6216" t="str">
            <v>[新 設]</v>
          </cell>
          <cell r="E6216" t="str">
            <v>高さ1,800mm･ｽﾁｰﾙ･基礎別途</v>
          </cell>
          <cell r="F6216">
            <v>30</v>
          </cell>
          <cell r="G6216" t="str">
            <v>ｍ</v>
          </cell>
          <cell r="H6216">
            <v>30500</v>
          </cell>
          <cell r="I6216" t="str">
            <v>標準書〔Ⅰ〕-</v>
          </cell>
          <cell r="J6216">
            <v>518</v>
          </cell>
        </row>
        <row r="6217">
          <cell r="B6217">
            <v>5206240</v>
          </cell>
          <cell r="C6217" t="str">
            <v>角ﾊﾟｲﾌﾟﾌｪﾝｽ</v>
          </cell>
          <cell r="D6217" t="str">
            <v>[撤去A]</v>
          </cell>
          <cell r="E6217" t="str">
            <v>高さ1,800mm･ｽﾁｰﾙ･基礎別途</v>
          </cell>
          <cell r="G6217" t="str">
            <v>ｍ</v>
          </cell>
          <cell r="H6217">
            <v>5500</v>
          </cell>
          <cell r="I6217" t="str">
            <v>標準書〔Ⅰ〕-</v>
          </cell>
          <cell r="J6217">
            <v>518</v>
          </cell>
          <cell r="M6217">
            <v>6.6000000000000003E-2</v>
          </cell>
        </row>
        <row r="6218">
          <cell r="B6218">
            <v>5206310</v>
          </cell>
          <cell r="C6218" t="str">
            <v>ｱﾙﾐ形材ﾌｪﾝｽ</v>
          </cell>
          <cell r="D6218" t="str">
            <v>[新 設]</v>
          </cell>
          <cell r="E6218" t="str">
            <v>高さ600mm･手摺ﾀｲﾌﾟ･基礎別途</v>
          </cell>
          <cell r="F6218">
            <v>30</v>
          </cell>
          <cell r="G6218" t="str">
            <v>ｍ</v>
          </cell>
          <cell r="H6218">
            <v>11300</v>
          </cell>
          <cell r="I6218" t="str">
            <v>標準書〔Ⅰ〕-</v>
          </cell>
          <cell r="J6218">
            <v>518</v>
          </cell>
        </row>
        <row r="6219">
          <cell r="B6219">
            <v>5206340</v>
          </cell>
          <cell r="C6219" t="str">
            <v>ｱﾙﾐ形材ﾌｪﾝｽ</v>
          </cell>
          <cell r="D6219" t="str">
            <v>[撤去A]</v>
          </cell>
          <cell r="E6219" t="str">
            <v>高さ600mm･手摺ﾀｲﾌﾟ･基礎別途</v>
          </cell>
          <cell r="G6219" t="str">
            <v>ｍ</v>
          </cell>
          <cell r="H6219">
            <v>1810</v>
          </cell>
          <cell r="I6219" t="str">
            <v>標準書〔Ⅰ〕-</v>
          </cell>
          <cell r="J6219">
            <v>518</v>
          </cell>
          <cell r="M6219">
            <v>4.0000000000000001E-3</v>
          </cell>
        </row>
        <row r="6220">
          <cell r="B6220">
            <v>5206410</v>
          </cell>
          <cell r="C6220" t="str">
            <v>ｱﾙﾐ形材ﾌｪﾝｽ</v>
          </cell>
          <cell r="D6220" t="str">
            <v>[新 設]</v>
          </cell>
          <cell r="E6220" t="str">
            <v>高さ800mm･手摺ﾀｲﾌﾟ･基礎別途</v>
          </cell>
          <cell r="F6220">
            <v>30</v>
          </cell>
          <cell r="G6220" t="str">
            <v>ｍ</v>
          </cell>
          <cell r="H6220">
            <v>14200</v>
          </cell>
          <cell r="I6220" t="str">
            <v>標準書〔Ⅰ〕-</v>
          </cell>
          <cell r="J6220">
            <v>518</v>
          </cell>
        </row>
        <row r="6221">
          <cell r="B6221">
            <v>5206440</v>
          </cell>
          <cell r="C6221" t="str">
            <v>ｱﾙﾐ形材ﾌｪﾝｽ</v>
          </cell>
          <cell r="D6221" t="str">
            <v>[撤去A]</v>
          </cell>
          <cell r="E6221" t="str">
            <v>高さ800mm･手摺ﾀｲﾌﾟ･基礎別途</v>
          </cell>
          <cell r="G6221" t="str">
            <v>ｍ</v>
          </cell>
          <cell r="H6221">
            <v>2480</v>
          </cell>
          <cell r="I6221" t="str">
            <v>標準書〔Ⅰ〕-</v>
          </cell>
          <cell r="J6221">
            <v>518</v>
          </cell>
          <cell r="M6221">
            <v>5.0000000000000001E-3</v>
          </cell>
        </row>
        <row r="6222">
          <cell r="B6222">
            <v>5206510</v>
          </cell>
          <cell r="C6222" t="str">
            <v>ｱﾙﾐ形材ﾌｪﾝｽ</v>
          </cell>
          <cell r="D6222" t="str">
            <v>[新 設]</v>
          </cell>
          <cell r="E6222" t="str">
            <v>高さ1,000mm･手摺ﾀｲﾌﾟ･基礎別途</v>
          </cell>
          <cell r="F6222">
            <v>30</v>
          </cell>
          <cell r="G6222" t="str">
            <v>ｍ</v>
          </cell>
          <cell r="H6222">
            <v>17400</v>
          </cell>
          <cell r="I6222" t="str">
            <v>標準書〔Ⅰ〕-</v>
          </cell>
          <cell r="J6222">
            <v>518</v>
          </cell>
        </row>
        <row r="6223">
          <cell r="B6223">
            <v>5206540</v>
          </cell>
          <cell r="C6223" t="str">
            <v>ｱﾙﾐ形材ﾌｪﾝｽ</v>
          </cell>
          <cell r="D6223" t="str">
            <v>[撤去A]</v>
          </cell>
          <cell r="E6223" t="str">
            <v>高さ1,000mm･手摺ﾀｲﾌﾟ･基礎別途</v>
          </cell>
          <cell r="G6223" t="str">
            <v>ｍ</v>
          </cell>
          <cell r="H6223">
            <v>3020</v>
          </cell>
          <cell r="I6223" t="str">
            <v>標準書〔Ⅰ〕-</v>
          </cell>
          <cell r="J6223">
            <v>518</v>
          </cell>
          <cell r="M6223">
            <v>6.0000000000000001E-3</v>
          </cell>
        </row>
        <row r="6224">
          <cell r="B6224">
            <v>5206610</v>
          </cell>
          <cell r="C6224" t="str">
            <v>ｱﾙﾐ形材ﾌｪﾝｽ</v>
          </cell>
          <cell r="D6224" t="str">
            <v>[新 設]</v>
          </cell>
          <cell r="E6224" t="str">
            <v>高さ600mm･格子ﾀｲﾌﾟ･基礎別途</v>
          </cell>
          <cell r="F6224">
            <v>30</v>
          </cell>
          <cell r="G6224" t="str">
            <v>ｍ</v>
          </cell>
          <cell r="H6224">
            <v>20400</v>
          </cell>
          <cell r="I6224" t="str">
            <v>標準書〔Ⅰ〕-</v>
          </cell>
          <cell r="J6224">
            <v>518</v>
          </cell>
        </row>
        <row r="6225">
          <cell r="B6225">
            <v>5206640</v>
          </cell>
          <cell r="C6225" t="str">
            <v>ｱﾙﾐ形材ﾌｪﾝｽ</v>
          </cell>
          <cell r="D6225" t="str">
            <v>[撤去A]</v>
          </cell>
          <cell r="E6225" t="str">
            <v>高さ600mm･格子ﾀｲﾌﾟ･基礎別途</v>
          </cell>
          <cell r="G6225" t="str">
            <v>ｍ</v>
          </cell>
          <cell r="H6225">
            <v>1810</v>
          </cell>
          <cell r="I6225" t="str">
            <v>標準書〔Ⅰ〕-</v>
          </cell>
          <cell r="J6225">
            <v>518</v>
          </cell>
          <cell r="M6225">
            <v>1.0999999999999999E-2</v>
          </cell>
        </row>
        <row r="6226">
          <cell r="B6226">
            <v>5206710</v>
          </cell>
          <cell r="C6226" t="str">
            <v>ｱﾙﾐ形材ﾌｪﾝｽ</v>
          </cell>
          <cell r="D6226" t="str">
            <v>[新 設]</v>
          </cell>
          <cell r="E6226" t="str">
            <v>高さ800mm･格子ﾀｲﾌﾟ･基礎別途</v>
          </cell>
          <cell r="F6226">
            <v>30</v>
          </cell>
          <cell r="G6226" t="str">
            <v>ｍ</v>
          </cell>
          <cell r="H6226">
            <v>25400</v>
          </cell>
          <cell r="I6226" t="str">
            <v>標準書〔Ⅰ〕-</v>
          </cell>
          <cell r="J6226">
            <v>518</v>
          </cell>
        </row>
        <row r="6227">
          <cell r="B6227">
            <v>5206740</v>
          </cell>
          <cell r="C6227" t="str">
            <v>ｱﾙﾐ形材ﾌｪﾝｽ</v>
          </cell>
          <cell r="D6227" t="str">
            <v>[撤去A]</v>
          </cell>
          <cell r="E6227" t="str">
            <v>高さ800mm･格子ﾀｲﾌﾟ･基礎別途</v>
          </cell>
          <cell r="G6227" t="str">
            <v>ｍ</v>
          </cell>
          <cell r="H6227">
            <v>2480</v>
          </cell>
          <cell r="I6227" t="str">
            <v>標準書〔Ⅰ〕-</v>
          </cell>
          <cell r="J6227">
            <v>518</v>
          </cell>
          <cell r="M6227">
            <v>1.4999999999999999E-2</v>
          </cell>
        </row>
        <row r="6228">
          <cell r="B6228">
            <v>5206810</v>
          </cell>
          <cell r="C6228" t="str">
            <v>ｱﾙﾐ形材ﾌｪﾝｽ</v>
          </cell>
          <cell r="D6228" t="str">
            <v>[新 設]</v>
          </cell>
          <cell r="E6228" t="str">
            <v>高さ1,000mm･格子ﾀｲﾌﾟ･基礎別途</v>
          </cell>
          <cell r="F6228">
            <v>30</v>
          </cell>
          <cell r="G6228" t="str">
            <v>ｍ</v>
          </cell>
          <cell r="H6228">
            <v>33200</v>
          </cell>
          <cell r="I6228" t="str">
            <v>標準書〔Ⅰ〕-</v>
          </cell>
          <cell r="J6228">
            <v>518</v>
          </cell>
        </row>
        <row r="6229">
          <cell r="B6229">
            <v>5206840</v>
          </cell>
          <cell r="C6229" t="str">
            <v>ｱﾙﾐ形材ﾌｪﾝｽ</v>
          </cell>
          <cell r="D6229" t="str">
            <v>[撤去A]</v>
          </cell>
          <cell r="E6229" t="str">
            <v>高さ1,000mm･格子ﾀｲﾌﾟ･基礎別途</v>
          </cell>
          <cell r="G6229" t="str">
            <v>ｍ</v>
          </cell>
          <cell r="H6229">
            <v>3020</v>
          </cell>
          <cell r="I6229" t="str">
            <v>標準書〔Ⅰ〕-</v>
          </cell>
          <cell r="J6229">
            <v>518</v>
          </cell>
          <cell r="M6229">
            <v>1.7999999999999999E-2</v>
          </cell>
        </row>
        <row r="6230">
          <cell r="B6230">
            <v>5206910</v>
          </cell>
          <cell r="C6230" t="str">
            <v>ｱﾙﾐ形材ﾌｪﾝｽ</v>
          </cell>
          <cell r="D6230" t="str">
            <v>[新 設]</v>
          </cell>
          <cell r="E6230" t="str">
            <v>高さ1,200mm･格子ﾀｲﾌﾟ･基礎別途</v>
          </cell>
          <cell r="F6230">
            <v>30</v>
          </cell>
          <cell r="G6230" t="str">
            <v>ｍ</v>
          </cell>
          <cell r="H6230">
            <v>39100</v>
          </cell>
          <cell r="I6230" t="str">
            <v>標準書〔Ⅰ〕-</v>
          </cell>
          <cell r="J6230">
            <v>518</v>
          </cell>
        </row>
        <row r="6231">
          <cell r="B6231">
            <v>5206940</v>
          </cell>
          <cell r="C6231" t="str">
            <v>ｱﾙﾐ形材ﾌｪﾝｽ</v>
          </cell>
          <cell r="D6231" t="str">
            <v>[撤去A]</v>
          </cell>
          <cell r="E6231" t="str">
            <v>高さ1,200mm･格子ﾀｲﾌﾟ･基礎別途</v>
          </cell>
          <cell r="G6231" t="str">
            <v>ｍ</v>
          </cell>
          <cell r="H6231">
            <v>3690</v>
          </cell>
          <cell r="I6231" t="str">
            <v>標準書〔Ⅰ〕-</v>
          </cell>
          <cell r="J6231">
            <v>518</v>
          </cell>
          <cell r="M6231">
            <v>2.3E-2</v>
          </cell>
        </row>
        <row r="6232">
          <cell r="B6232">
            <v>5207010</v>
          </cell>
          <cell r="C6232" t="str">
            <v>ｱﾙﾐ鋳物ﾌｪﾝｽ</v>
          </cell>
          <cell r="D6232" t="str">
            <v>[新 設]</v>
          </cell>
          <cell r="E6232" t="str">
            <v>高さ400mm･基礎別途</v>
          </cell>
          <cell r="F6232">
            <v>30</v>
          </cell>
          <cell r="G6232" t="str">
            <v>ｍ</v>
          </cell>
          <cell r="H6232">
            <v>27800</v>
          </cell>
          <cell r="I6232" t="str">
            <v>標準書〔Ⅰ〕-</v>
          </cell>
          <cell r="J6232">
            <v>518</v>
          </cell>
        </row>
        <row r="6233">
          <cell r="B6233">
            <v>5207040</v>
          </cell>
          <cell r="C6233" t="str">
            <v>ｱﾙﾐ鋳物ﾌｪﾝｽ</v>
          </cell>
          <cell r="D6233" t="str">
            <v>[撤去A]</v>
          </cell>
          <cell r="E6233" t="str">
            <v>高さ400mm･基礎別途</v>
          </cell>
          <cell r="G6233" t="str">
            <v>ｍ</v>
          </cell>
          <cell r="H6233">
            <v>1210</v>
          </cell>
          <cell r="I6233" t="str">
            <v>標準書〔Ⅰ〕-</v>
          </cell>
          <cell r="J6233">
            <v>518</v>
          </cell>
          <cell r="M6233">
            <v>1.0999999999999999E-2</v>
          </cell>
        </row>
        <row r="6234">
          <cell r="B6234">
            <v>5207110</v>
          </cell>
          <cell r="C6234" t="str">
            <v>ｱﾙﾐ鋳物ﾌｪﾝｽ</v>
          </cell>
          <cell r="D6234" t="str">
            <v>[新 設]</v>
          </cell>
          <cell r="E6234" t="str">
            <v>高さ600mm･基礎別途</v>
          </cell>
          <cell r="F6234">
            <v>30</v>
          </cell>
          <cell r="G6234" t="str">
            <v>ｍ</v>
          </cell>
          <cell r="H6234">
            <v>37700</v>
          </cell>
          <cell r="I6234" t="str">
            <v>標準書〔Ⅰ〕-</v>
          </cell>
          <cell r="J6234">
            <v>518</v>
          </cell>
        </row>
        <row r="6235">
          <cell r="B6235">
            <v>5207140</v>
          </cell>
          <cell r="C6235" t="str">
            <v>ｱﾙﾐ鋳物ﾌｪﾝｽ</v>
          </cell>
          <cell r="D6235" t="str">
            <v>[撤去A]</v>
          </cell>
          <cell r="E6235" t="str">
            <v>高さ600mm･基礎別途</v>
          </cell>
          <cell r="G6235" t="str">
            <v>ｍ</v>
          </cell>
          <cell r="H6235">
            <v>1810</v>
          </cell>
          <cell r="I6235" t="str">
            <v>標準書〔Ⅰ〕-</v>
          </cell>
          <cell r="J6235">
            <v>518</v>
          </cell>
          <cell r="M6235">
            <v>1.7999999999999999E-2</v>
          </cell>
        </row>
        <row r="6236">
          <cell r="B6236">
            <v>5207210</v>
          </cell>
          <cell r="C6236" t="str">
            <v>ｱﾙﾐ鋳物ﾌｪﾝｽ</v>
          </cell>
          <cell r="D6236" t="str">
            <v>[新 設]</v>
          </cell>
          <cell r="E6236" t="str">
            <v>高さ800mm･基礎別途</v>
          </cell>
          <cell r="F6236">
            <v>30</v>
          </cell>
          <cell r="G6236" t="str">
            <v>ｍ</v>
          </cell>
          <cell r="H6236">
            <v>46700</v>
          </cell>
          <cell r="I6236" t="str">
            <v>標準書〔Ⅰ〕-</v>
          </cell>
          <cell r="J6236">
            <v>518</v>
          </cell>
        </row>
        <row r="6237">
          <cell r="B6237">
            <v>5207240</v>
          </cell>
          <cell r="C6237" t="str">
            <v>ｱﾙﾐ鋳物ﾌｪﾝｽ</v>
          </cell>
          <cell r="D6237" t="str">
            <v>[撤去A]</v>
          </cell>
          <cell r="E6237" t="str">
            <v>高さ800mm･基礎別途</v>
          </cell>
          <cell r="G6237" t="str">
            <v>ｍ</v>
          </cell>
          <cell r="H6237">
            <v>2480</v>
          </cell>
          <cell r="I6237" t="str">
            <v>標準書〔Ⅰ〕-</v>
          </cell>
          <cell r="J6237">
            <v>518</v>
          </cell>
          <cell r="M6237">
            <v>2.1999999999999999E-2</v>
          </cell>
        </row>
        <row r="6238">
          <cell r="B6238">
            <v>5207310</v>
          </cell>
          <cell r="C6238" t="str">
            <v>組立(万代)塀</v>
          </cell>
          <cell r="D6238" t="str">
            <v>[新 設]</v>
          </cell>
          <cell r="E6238" t="str">
            <v>高さ1,800mm･笠木付</v>
          </cell>
          <cell r="F6238">
            <v>36</v>
          </cell>
          <cell r="G6238" t="str">
            <v>ｍ</v>
          </cell>
          <cell r="H6238">
            <v>21700</v>
          </cell>
          <cell r="I6238" t="str">
            <v>標準書〔Ⅰ〕-</v>
          </cell>
          <cell r="J6238">
            <v>518</v>
          </cell>
        </row>
        <row r="6239">
          <cell r="B6239">
            <v>5207340</v>
          </cell>
          <cell r="C6239" t="str">
            <v>組立(万代)塀</v>
          </cell>
          <cell r="D6239" t="str">
            <v>[撤去A]</v>
          </cell>
          <cell r="E6239" t="str">
            <v>高さ1,800mm･笠木付</v>
          </cell>
          <cell r="G6239" t="str">
            <v>ｍ</v>
          </cell>
          <cell r="H6239">
            <v>1370</v>
          </cell>
          <cell r="I6239" t="str">
            <v>標準書〔Ⅰ〕-</v>
          </cell>
          <cell r="J6239">
            <v>518</v>
          </cell>
          <cell r="L6239">
            <v>0.155</v>
          </cell>
        </row>
        <row r="6240">
          <cell r="B6240">
            <v>5207350</v>
          </cell>
          <cell r="C6240" t="str">
            <v>組立(万代)塀</v>
          </cell>
          <cell r="D6240" t="str">
            <v>[撤去B]</v>
          </cell>
          <cell r="E6240" t="str">
            <v>高さ1,800mm･笠木付</v>
          </cell>
          <cell r="G6240" t="str">
            <v>ｍ</v>
          </cell>
          <cell r="H6240">
            <v>4660</v>
          </cell>
          <cell r="I6240" t="str">
            <v>標準書〔Ⅰ〕-</v>
          </cell>
          <cell r="J6240">
            <v>518</v>
          </cell>
          <cell r="L6240">
            <v>0.20599999999999999</v>
          </cell>
        </row>
        <row r="6241">
          <cell r="B6241">
            <v>5207410</v>
          </cell>
          <cell r="C6241" t="str">
            <v>組立(万代)塀</v>
          </cell>
          <cell r="D6241" t="str">
            <v>[新 設]</v>
          </cell>
          <cell r="E6241" t="str">
            <v>高さ2,100mm･笠木付</v>
          </cell>
          <cell r="F6241">
            <v>36</v>
          </cell>
          <cell r="G6241" t="str">
            <v>ｍ</v>
          </cell>
          <cell r="H6241">
            <v>24600</v>
          </cell>
          <cell r="I6241" t="str">
            <v>標準書〔Ⅰ〕-</v>
          </cell>
          <cell r="J6241">
            <v>518</v>
          </cell>
        </row>
        <row r="6242">
          <cell r="B6242">
            <v>5207440</v>
          </cell>
          <cell r="C6242" t="str">
            <v>組立(万代)塀</v>
          </cell>
          <cell r="D6242" t="str">
            <v>[撤去A]</v>
          </cell>
          <cell r="E6242" t="str">
            <v>高さ2,100mm･笠木付</v>
          </cell>
          <cell r="G6242" t="str">
            <v>ｍ</v>
          </cell>
          <cell r="H6242">
            <v>1630</v>
          </cell>
          <cell r="I6242" t="str">
            <v>標準書〔Ⅰ〕-</v>
          </cell>
          <cell r="J6242">
            <v>518</v>
          </cell>
          <cell r="L6242">
            <v>0.17699999999999999</v>
          </cell>
        </row>
        <row r="6243">
          <cell r="B6243">
            <v>5207450</v>
          </cell>
          <cell r="C6243" t="str">
            <v>組立(万代)塀</v>
          </cell>
          <cell r="D6243" t="str">
            <v>[撤去B]</v>
          </cell>
          <cell r="E6243" t="str">
            <v>高さ2,100mm･笠木付</v>
          </cell>
          <cell r="G6243" t="str">
            <v>ｍ</v>
          </cell>
          <cell r="H6243">
            <v>4920</v>
          </cell>
          <cell r="I6243" t="str">
            <v>標準書〔Ⅰ〕-</v>
          </cell>
          <cell r="J6243">
            <v>518</v>
          </cell>
          <cell r="L6243">
            <v>0.22800000000000001</v>
          </cell>
        </row>
        <row r="6244">
          <cell r="B6244">
            <v>5207510</v>
          </cell>
          <cell r="C6244" t="str">
            <v>組立(万代)塀</v>
          </cell>
          <cell r="D6244" t="str">
            <v>[新 設]</v>
          </cell>
          <cell r="E6244" t="str">
            <v>高さ2,400mm･笠木付</v>
          </cell>
          <cell r="F6244">
            <v>36</v>
          </cell>
          <cell r="G6244" t="str">
            <v>ｍ</v>
          </cell>
          <cell r="H6244">
            <v>29900</v>
          </cell>
          <cell r="I6244" t="str">
            <v>標準書〔Ⅰ〕-</v>
          </cell>
          <cell r="J6244">
            <v>518</v>
          </cell>
        </row>
        <row r="6245">
          <cell r="B6245">
            <v>5207540</v>
          </cell>
          <cell r="C6245" t="str">
            <v>組立(万代)塀</v>
          </cell>
          <cell r="D6245" t="str">
            <v>[撤去A]</v>
          </cell>
          <cell r="E6245" t="str">
            <v>高さ2,400mm･笠木付</v>
          </cell>
          <cell r="G6245" t="str">
            <v>ｍ</v>
          </cell>
          <cell r="H6245">
            <v>1890</v>
          </cell>
          <cell r="I6245" t="str">
            <v>標準書〔Ⅰ〕-</v>
          </cell>
          <cell r="J6245">
            <v>518</v>
          </cell>
          <cell r="L6245">
            <v>0.20200000000000001</v>
          </cell>
        </row>
        <row r="6246">
          <cell r="B6246">
            <v>5207550</v>
          </cell>
          <cell r="C6246" t="str">
            <v>組立(万代)塀</v>
          </cell>
          <cell r="D6246" t="str">
            <v>[撤去B]</v>
          </cell>
          <cell r="E6246" t="str">
            <v>高さ2,400mm･笠木付</v>
          </cell>
          <cell r="G6246" t="str">
            <v>ｍ</v>
          </cell>
          <cell r="H6246">
            <v>5800</v>
          </cell>
          <cell r="I6246" t="str">
            <v>標準書〔Ⅰ〕-</v>
          </cell>
          <cell r="J6246">
            <v>518</v>
          </cell>
          <cell r="L6246">
            <v>0.27600000000000002</v>
          </cell>
        </row>
        <row r="6247">
          <cell r="B6247">
            <v>5207610</v>
          </cell>
          <cell r="C6247" t="str">
            <v>ﾌﾞﾛｯｸ塀用基礎</v>
          </cell>
          <cell r="D6247" t="str">
            <v>[新 設]</v>
          </cell>
          <cell r="E6247" t="str">
            <v>GL下･布ｺﾝ･幅100mm･仕上0.20m2別途計上</v>
          </cell>
          <cell r="G6247" t="str">
            <v>ｍ</v>
          </cell>
          <cell r="H6247">
            <v>12500</v>
          </cell>
          <cell r="I6247" t="str">
            <v>標準書〔Ⅰ〕-</v>
          </cell>
          <cell r="J6247">
            <v>518</v>
          </cell>
        </row>
        <row r="6248">
          <cell r="B6248">
            <v>5207650</v>
          </cell>
          <cell r="C6248" t="str">
            <v>ﾌﾞﾛｯｸ塀用基礎</v>
          </cell>
          <cell r="D6248" t="str">
            <v>[撤去B]</v>
          </cell>
          <cell r="E6248" t="str">
            <v>GL下･布ｺﾝ･幅100mm･仕上0.20m2別途計上</v>
          </cell>
          <cell r="G6248" t="str">
            <v>ｍ</v>
          </cell>
          <cell r="H6248">
            <v>4830</v>
          </cell>
          <cell r="I6248" t="str">
            <v>標準書〔Ⅰ〕-</v>
          </cell>
          <cell r="J6248">
            <v>518</v>
          </cell>
          <cell r="L6248">
            <v>0.27</v>
          </cell>
        </row>
        <row r="6249">
          <cell r="B6249">
            <v>5207710</v>
          </cell>
          <cell r="C6249" t="str">
            <v>ﾌﾞﾛｯｸ塀用基礎</v>
          </cell>
          <cell r="D6249" t="str">
            <v>[新 設]</v>
          </cell>
          <cell r="E6249" t="str">
            <v>GL上･布ｺﾝ･高さ1,000mm･幅100mm･仕上2.00m2別途計上</v>
          </cell>
          <cell r="G6249" t="str">
            <v>ｍ</v>
          </cell>
          <cell r="H6249">
            <v>9790</v>
          </cell>
          <cell r="I6249" t="str">
            <v>標準書〔Ⅰ〕-</v>
          </cell>
          <cell r="J6249">
            <v>518</v>
          </cell>
        </row>
        <row r="6250">
          <cell r="B6250">
            <v>5207740</v>
          </cell>
          <cell r="C6250" t="str">
            <v>ﾌﾞﾛｯｸ塀用基礎</v>
          </cell>
          <cell r="D6250" t="str">
            <v>[撤去A]</v>
          </cell>
          <cell r="E6250" t="str">
            <v>GL上･布ｺﾝ･高さ1,000mm･幅100mm･仕上2.00m2別途計上</v>
          </cell>
          <cell r="G6250" t="str">
            <v>ｍ</v>
          </cell>
          <cell r="H6250">
            <v>1180</v>
          </cell>
          <cell r="I6250" t="str">
            <v>標準書〔Ⅰ〕-</v>
          </cell>
          <cell r="J6250">
            <v>518</v>
          </cell>
          <cell r="L6250">
            <v>0.20200000000000001</v>
          </cell>
        </row>
        <row r="6251">
          <cell r="B6251">
            <v>5207810</v>
          </cell>
          <cell r="C6251" t="str">
            <v>ﾌﾞﾛｯｸ塀用基礎</v>
          </cell>
          <cell r="D6251" t="str">
            <v>[新 設]</v>
          </cell>
          <cell r="E6251" t="str">
            <v>GL下･布ｺﾝ･幅120mm･仕上0.20m2別途計上</v>
          </cell>
          <cell r="G6251" t="str">
            <v>ｍ</v>
          </cell>
          <cell r="H6251">
            <v>12800</v>
          </cell>
          <cell r="I6251" t="str">
            <v>標準書〔Ⅰ〕-</v>
          </cell>
          <cell r="J6251">
            <v>518</v>
          </cell>
        </row>
        <row r="6252">
          <cell r="B6252">
            <v>5207850</v>
          </cell>
          <cell r="C6252" t="str">
            <v>ﾌﾞﾛｯｸ塀用基礎</v>
          </cell>
          <cell r="D6252" t="str">
            <v>[撤去B]</v>
          </cell>
          <cell r="E6252" t="str">
            <v>GL下･布ｺﾝ･幅120mm仕上0.20m2別途計上</v>
          </cell>
          <cell r="G6252" t="str">
            <v>ｍ</v>
          </cell>
          <cell r="H6252">
            <v>4960</v>
          </cell>
          <cell r="I6252" t="str">
            <v>標準書〔Ⅰ〕-</v>
          </cell>
          <cell r="J6252">
            <v>518</v>
          </cell>
          <cell r="L6252">
            <v>0.28199999999999997</v>
          </cell>
        </row>
        <row r="6253">
          <cell r="B6253">
            <v>5207910</v>
          </cell>
          <cell r="C6253" t="str">
            <v>ﾌﾞﾛｯｸ塀用基礎</v>
          </cell>
          <cell r="D6253" t="str">
            <v>[新 設]</v>
          </cell>
          <cell r="E6253" t="str">
            <v>GL上･布ｺﾝ･高さ1,000mm･幅120mm･仕上2.00m2別途計上</v>
          </cell>
          <cell r="G6253" t="str">
            <v>ｍ</v>
          </cell>
          <cell r="H6253">
            <v>10500</v>
          </cell>
          <cell r="I6253" t="str">
            <v>標準書〔Ⅰ〕-</v>
          </cell>
          <cell r="J6253">
            <v>518</v>
          </cell>
        </row>
        <row r="6254">
          <cell r="B6254">
            <v>5207940</v>
          </cell>
          <cell r="C6254" t="str">
            <v>ﾌﾞﾛｯｸ塀用基礎</v>
          </cell>
          <cell r="D6254" t="str">
            <v>[撤去A]</v>
          </cell>
          <cell r="E6254" t="str">
            <v>GL上･布ｺﾝ･高さ1,000mm･幅120mm･仕上2.00m2別途計上</v>
          </cell>
          <cell r="G6254" t="str">
            <v>ｍ</v>
          </cell>
          <cell r="H6254">
            <v>1410</v>
          </cell>
          <cell r="I6254" t="str">
            <v>標準書〔Ⅰ〕-</v>
          </cell>
          <cell r="J6254">
            <v>518</v>
          </cell>
          <cell r="L6254">
            <v>0.24199999999999999</v>
          </cell>
        </row>
        <row r="6255">
          <cell r="B6255">
            <v>5208010</v>
          </cell>
          <cell r="C6255" t="str">
            <v>ﾌﾞﾛｯｸ塀用基礎</v>
          </cell>
          <cell r="D6255" t="str">
            <v>[新 設]</v>
          </cell>
          <cell r="E6255" t="str">
            <v>GL下･布ｺﾝ･幅150mm･仕上0.20m2別途計上</v>
          </cell>
          <cell r="G6255" t="str">
            <v>ｍ</v>
          </cell>
          <cell r="H6255">
            <v>13100</v>
          </cell>
          <cell r="I6255" t="str">
            <v>標準書〔Ⅰ〕-</v>
          </cell>
          <cell r="J6255">
            <v>518</v>
          </cell>
        </row>
        <row r="6256">
          <cell r="B6256">
            <v>5208050</v>
          </cell>
          <cell r="C6256" t="str">
            <v>ﾌﾞﾛｯｸ塀用基礎</v>
          </cell>
          <cell r="D6256" t="str">
            <v>[撤去B]</v>
          </cell>
          <cell r="E6256" t="str">
            <v>GL下･布ｺﾝ･幅150mm･仕上0.20m2別途計上</v>
          </cell>
          <cell r="G6256" t="str">
            <v>ｍ</v>
          </cell>
          <cell r="H6256">
            <v>5130</v>
          </cell>
          <cell r="I6256" t="str">
            <v>標準書〔Ⅰ〕-</v>
          </cell>
          <cell r="J6256">
            <v>518</v>
          </cell>
          <cell r="L6256">
            <v>0.3</v>
          </cell>
        </row>
        <row r="6257">
          <cell r="B6257">
            <v>5208110</v>
          </cell>
          <cell r="C6257" t="str">
            <v>ﾌﾞﾛｯｸ塀用基礎</v>
          </cell>
          <cell r="D6257" t="str">
            <v>[新 設]</v>
          </cell>
          <cell r="E6257" t="str">
            <v>GL上･布ｺﾝ･高さ1,000mm･幅150mm･仕上2.00m2別途計上</v>
          </cell>
          <cell r="G6257" t="str">
            <v>ｍ</v>
          </cell>
          <cell r="H6257">
            <v>11600</v>
          </cell>
          <cell r="I6257" t="str">
            <v>標準書〔Ⅰ〕-</v>
          </cell>
          <cell r="J6257">
            <v>518</v>
          </cell>
        </row>
        <row r="6258">
          <cell r="B6258">
            <v>5208140</v>
          </cell>
          <cell r="C6258" t="str">
            <v>ﾌﾞﾛｯｸ塀用基礎</v>
          </cell>
          <cell r="D6258" t="str">
            <v>[撤去A]</v>
          </cell>
          <cell r="E6258" t="str">
            <v>GL上･布ｺﾝ･高さ1,000mm･幅150mm･仕上2.00m2別途計上</v>
          </cell>
          <cell r="G6258" t="str">
            <v>ｍ</v>
          </cell>
          <cell r="H6258">
            <v>1770</v>
          </cell>
          <cell r="I6258" t="str">
            <v>標準書〔Ⅰ〕-</v>
          </cell>
          <cell r="J6258">
            <v>518</v>
          </cell>
          <cell r="L6258">
            <v>0.30299999999999999</v>
          </cell>
        </row>
        <row r="6259">
          <cell r="B6259">
            <v>5208210</v>
          </cell>
          <cell r="C6259" t="str">
            <v>ﾌﾞﾛｯｸ塀用基礎</v>
          </cell>
          <cell r="D6259" t="str">
            <v>[新 設]</v>
          </cell>
          <cell r="E6259" t="str">
            <v>GL下･布ｺﾝ･幅180mm･仕上0.20m2別途計上</v>
          </cell>
          <cell r="G6259" t="str">
            <v>ｍ</v>
          </cell>
          <cell r="H6259">
            <v>13400</v>
          </cell>
          <cell r="I6259" t="str">
            <v>標準書〔Ⅰ〕-</v>
          </cell>
          <cell r="J6259">
            <v>519</v>
          </cell>
        </row>
        <row r="6260">
          <cell r="B6260">
            <v>5208250</v>
          </cell>
          <cell r="C6260" t="str">
            <v>ﾌﾞﾛｯｸ塀用基礎</v>
          </cell>
          <cell r="D6260" t="str">
            <v>[撤去B]</v>
          </cell>
          <cell r="E6260" t="str">
            <v>GL下･布ｺﾝ･幅180mm･仕上0.20m2別途計上</v>
          </cell>
          <cell r="G6260" t="str">
            <v>ｍ</v>
          </cell>
          <cell r="H6260">
            <v>5260</v>
          </cell>
          <cell r="I6260" t="str">
            <v>標準書〔Ⅰ〕-</v>
          </cell>
          <cell r="J6260">
            <v>519</v>
          </cell>
          <cell r="L6260">
            <v>0.31900000000000001</v>
          </cell>
        </row>
        <row r="6261">
          <cell r="B6261">
            <v>5208310</v>
          </cell>
          <cell r="C6261" t="str">
            <v>ﾌﾞﾛｯｸ塀用基礎</v>
          </cell>
          <cell r="D6261" t="str">
            <v>[新 設]</v>
          </cell>
          <cell r="E6261" t="str">
            <v>GL上･布ｺﾝ･高さ1,000mm･幅180mm･仕上2.00m2別途計上</v>
          </cell>
          <cell r="G6261" t="str">
            <v>ｍ</v>
          </cell>
          <cell r="H6261">
            <v>12600</v>
          </cell>
          <cell r="I6261" t="str">
            <v>標準書〔Ⅰ〕-</v>
          </cell>
          <cell r="J6261">
            <v>519</v>
          </cell>
        </row>
        <row r="6262">
          <cell r="B6262">
            <v>5208340</v>
          </cell>
          <cell r="C6262" t="str">
            <v>ﾌﾞﾛｯｸ塀用基礎</v>
          </cell>
          <cell r="D6262" t="str">
            <v>[撤去A]</v>
          </cell>
          <cell r="E6262" t="str">
            <v>GL上･布ｺﾝ･高さ1,000mm･幅180mm･仕上2.00m2別途計上</v>
          </cell>
          <cell r="G6262" t="str">
            <v>ｍ</v>
          </cell>
          <cell r="H6262">
            <v>2120</v>
          </cell>
          <cell r="I6262" t="str">
            <v>標準書〔Ⅰ〕-</v>
          </cell>
          <cell r="J6262">
            <v>519</v>
          </cell>
          <cell r="L6262">
            <v>0.36299999999999999</v>
          </cell>
        </row>
        <row r="6263">
          <cell r="B6263">
            <v>5208410</v>
          </cell>
          <cell r="C6263" t="str">
            <v>ﾌﾞﾛｯｸ積塀･A種</v>
          </cell>
          <cell r="D6263" t="str">
            <v>[新 設]</v>
          </cell>
          <cell r="E6263" t="str">
            <v>厚100mm･1段積･基礎･化粧目地別途</v>
          </cell>
          <cell r="F6263">
            <v>36</v>
          </cell>
          <cell r="G6263" t="str">
            <v>ｍ</v>
          </cell>
          <cell r="H6263">
            <v>1070</v>
          </cell>
          <cell r="I6263" t="str">
            <v>標準書〔Ⅰ〕-</v>
          </cell>
          <cell r="J6263">
            <v>519</v>
          </cell>
        </row>
        <row r="6264">
          <cell r="B6264">
            <v>5208440</v>
          </cell>
          <cell r="C6264" t="str">
            <v>ﾌﾞﾛｯｸ積塀･A種</v>
          </cell>
          <cell r="D6264" t="str">
            <v>[撤去A]</v>
          </cell>
          <cell r="E6264" t="str">
            <v>厚100mm･1段積･基礎･化粧目地別途</v>
          </cell>
          <cell r="G6264" t="str">
            <v>ｍ</v>
          </cell>
          <cell r="H6264">
            <v>200</v>
          </cell>
          <cell r="I6264" t="str">
            <v>標準書〔Ⅰ〕-</v>
          </cell>
          <cell r="J6264">
            <v>519</v>
          </cell>
          <cell r="L6264">
            <v>3.7999999999999999E-2</v>
          </cell>
        </row>
        <row r="6265">
          <cell r="B6265">
            <v>5208510</v>
          </cell>
          <cell r="C6265" t="str">
            <v>ﾌﾞﾛｯｸ積塀･A種</v>
          </cell>
          <cell r="D6265" t="str">
            <v>[新 設]</v>
          </cell>
          <cell r="E6265" t="str">
            <v>厚100mm･1段積･（化粧目地加算･片面）</v>
          </cell>
          <cell r="G6265" t="str">
            <v>ｍ</v>
          </cell>
          <cell r="H6265">
            <v>96</v>
          </cell>
          <cell r="I6265" t="str">
            <v>標準書〔Ⅰ〕-</v>
          </cell>
          <cell r="J6265">
            <v>519</v>
          </cell>
        </row>
        <row r="6266">
          <cell r="B6266">
            <v>5208610</v>
          </cell>
          <cell r="C6266" t="str">
            <v>ﾌﾞﾛｯｸ積塀･A種</v>
          </cell>
          <cell r="D6266" t="str">
            <v>[新 設]</v>
          </cell>
          <cell r="E6266" t="str">
            <v>厚100mm･1段積･（化粧目地加算･両面）</v>
          </cell>
          <cell r="G6266" t="str">
            <v>ｍ</v>
          </cell>
          <cell r="H6266">
            <v>190</v>
          </cell>
          <cell r="I6266" t="str">
            <v>標準書〔Ⅰ〕-</v>
          </cell>
          <cell r="J6266">
            <v>519</v>
          </cell>
        </row>
        <row r="6267">
          <cell r="B6267">
            <v>5208710</v>
          </cell>
          <cell r="C6267" t="str">
            <v>ﾌﾞﾛｯｸ積塀･B種</v>
          </cell>
          <cell r="D6267" t="str">
            <v>[新 設]</v>
          </cell>
          <cell r="E6267" t="str">
            <v>厚120mm･1段積･基礎･化粧目地別途</v>
          </cell>
          <cell r="F6267">
            <v>36</v>
          </cell>
          <cell r="G6267" t="str">
            <v>ｍ</v>
          </cell>
          <cell r="H6267">
            <v>1280</v>
          </cell>
          <cell r="I6267" t="str">
            <v>標準書〔Ⅰ〕-</v>
          </cell>
          <cell r="J6267">
            <v>519</v>
          </cell>
        </row>
        <row r="6268">
          <cell r="B6268">
            <v>5208740</v>
          </cell>
          <cell r="C6268" t="str">
            <v>ﾌﾞﾛｯｸ積塀･B種</v>
          </cell>
          <cell r="D6268" t="str">
            <v>[撤去A]</v>
          </cell>
          <cell r="E6268" t="str">
            <v>厚120mm･1段積･基礎･化粧目地別途</v>
          </cell>
          <cell r="G6268" t="str">
            <v>ｍ</v>
          </cell>
          <cell r="H6268">
            <v>230</v>
          </cell>
          <cell r="I6268" t="str">
            <v>標準書〔Ⅰ〕-</v>
          </cell>
          <cell r="J6268">
            <v>519</v>
          </cell>
          <cell r="L6268">
            <v>4.5999999999999999E-2</v>
          </cell>
        </row>
        <row r="6269">
          <cell r="B6269">
            <v>5208810</v>
          </cell>
          <cell r="C6269" t="str">
            <v>ﾌﾞﾛｯｸ積塀･B種</v>
          </cell>
          <cell r="D6269" t="str">
            <v>[新 設]</v>
          </cell>
          <cell r="E6269" t="str">
            <v>厚120mm･1段積･（化粧目地加算･片面）</v>
          </cell>
          <cell r="G6269" t="str">
            <v>ｍ</v>
          </cell>
          <cell r="H6269">
            <v>96</v>
          </cell>
          <cell r="I6269" t="str">
            <v>標準書〔Ⅰ〕-</v>
          </cell>
          <cell r="J6269">
            <v>519</v>
          </cell>
        </row>
        <row r="6270">
          <cell r="B6270">
            <v>5208910</v>
          </cell>
          <cell r="C6270" t="str">
            <v>ﾌﾞﾛｯｸ積塀･B種</v>
          </cell>
          <cell r="D6270" t="str">
            <v>[新 設]</v>
          </cell>
          <cell r="E6270" t="str">
            <v>厚120mm･1段積･（化粧目地加算･両面）</v>
          </cell>
          <cell r="G6270" t="str">
            <v>ｍ</v>
          </cell>
          <cell r="H6270">
            <v>190</v>
          </cell>
          <cell r="I6270" t="str">
            <v>標準書〔Ⅰ〕-</v>
          </cell>
          <cell r="J6270">
            <v>519</v>
          </cell>
        </row>
        <row r="6271">
          <cell r="B6271">
            <v>5209010</v>
          </cell>
          <cell r="C6271" t="str">
            <v>ﾌﾞﾛｯｸ積塀･B種</v>
          </cell>
          <cell r="D6271" t="str">
            <v>[新 設]</v>
          </cell>
          <cell r="E6271" t="str">
            <v>厚150mm･1段積･基礎･化粧目地別途</v>
          </cell>
          <cell r="F6271">
            <v>36</v>
          </cell>
          <cell r="G6271" t="str">
            <v>ｍ</v>
          </cell>
          <cell r="H6271">
            <v>1530</v>
          </cell>
          <cell r="I6271" t="str">
            <v>標準書〔Ⅰ〕-</v>
          </cell>
          <cell r="J6271">
            <v>519</v>
          </cell>
        </row>
        <row r="6272">
          <cell r="B6272">
            <v>5209040</v>
          </cell>
          <cell r="C6272" t="str">
            <v>ﾌﾞﾛｯｸ積塀･B種</v>
          </cell>
          <cell r="D6272" t="str">
            <v>[撤去A]</v>
          </cell>
          <cell r="E6272" t="str">
            <v>厚150mm･1段積･基礎･化粧目地別途</v>
          </cell>
          <cell r="G6272" t="str">
            <v>ｍ</v>
          </cell>
          <cell r="H6272">
            <v>270</v>
          </cell>
          <cell r="I6272" t="str">
            <v>標準書〔Ⅰ〕-</v>
          </cell>
          <cell r="J6272">
            <v>519</v>
          </cell>
          <cell r="L6272">
            <v>5.6000000000000001E-2</v>
          </cell>
        </row>
        <row r="6273">
          <cell r="B6273">
            <v>5209110</v>
          </cell>
          <cell r="C6273" t="str">
            <v>ﾌﾞﾛｯｸ積塀･B種</v>
          </cell>
          <cell r="D6273" t="str">
            <v>[新 設]</v>
          </cell>
          <cell r="E6273" t="str">
            <v>厚150mm･1段積･（化粧目地加算･片面）</v>
          </cell>
          <cell r="G6273" t="str">
            <v>ｍ</v>
          </cell>
          <cell r="H6273">
            <v>96</v>
          </cell>
          <cell r="I6273" t="str">
            <v>標準書〔Ⅰ〕-</v>
          </cell>
          <cell r="J6273">
            <v>519</v>
          </cell>
        </row>
        <row r="6274">
          <cell r="B6274">
            <v>5209210</v>
          </cell>
          <cell r="C6274" t="str">
            <v>ﾌﾞﾛｯｸ積塀･B種</v>
          </cell>
          <cell r="D6274" t="str">
            <v>[新 設]</v>
          </cell>
          <cell r="E6274" t="str">
            <v>厚150mm･1段積･（化粧目地加算･両面）</v>
          </cell>
          <cell r="G6274" t="str">
            <v>ｍ</v>
          </cell>
          <cell r="H6274">
            <v>190</v>
          </cell>
          <cell r="I6274" t="str">
            <v>標準書〔Ⅰ〕-</v>
          </cell>
          <cell r="J6274">
            <v>519</v>
          </cell>
        </row>
        <row r="6275">
          <cell r="B6275">
            <v>5209310</v>
          </cell>
          <cell r="C6275" t="str">
            <v>ﾌﾞﾛｯｸ積塀･笠木</v>
          </cell>
          <cell r="D6275" t="str">
            <v>[新 設]</v>
          </cell>
          <cell r="E6275" t="str">
            <v>厚100mm用･A種</v>
          </cell>
          <cell r="G6275" t="str">
            <v>ｍ</v>
          </cell>
          <cell r="H6275">
            <v>920</v>
          </cell>
          <cell r="I6275" t="str">
            <v>標準書〔Ⅰ〕-</v>
          </cell>
          <cell r="J6275">
            <v>519</v>
          </cell>
        </row>
        <row r="6276">
          <cell r="B6276">
            <v>5209340</v>
          </cell>
          <cell r="C6276" t="str">
            <v>ﾌﾞﾛｯｸ積塀･笠木</v>
          </cell>
          <cell r="D6276" t="str">
            <v>[撤去A]</v>
          </cell>
          <cell r="E6276" t="str">
            <v>厚100mm用･A種</v>
          </cell>
          <cell r="G6276" t="str">
            <v>ｍ</v>
          </cell>
          <cell r="H6276">
            <v>190</v>
          </cell>
          <cell r="I6276" t="str">
            <v>標準書〔Ⅰ〕-</v>
          </cell>
          <cell r="J6276">
            <v>519</v>
          </cell>
          <cell r="L6276">
            <v>0.01</v>
          </cell>
        </row>
        <row r="6277">
          <cell r="B6277">
            <v>5209410</v>
          </cell>
          <cell r="C6277" t="str">
            <v>ﾌﾞﾛｯｸ積塀･笠木</v>
          </cell>
          <cell r="D6277" t="str">
            <v>[新 設]</v>
          </cell>
          <cell r="E6277" t="str">
            <v>厚120mm用･B種</v>
          </cell>
          <cell r="G6277" t="str">
            <v>ｍ</v>
          </cell>
          <cell r="H6277">
            <v>1090</v>
          </cell>
          <cell r="I6277" t="str">
            <v>標準書〔Ⅰ〕-</v>
          </cell>
          <cell r="J6277">
            <v>519</v>
          </cell>
        </row>
        <row r="6278">
          <cell r="B6278">
            <v>5209440</v>
          </cell>
          <cell r="C6278" t="str">
            <v>ﾌﾞﾛｯｸ積塀･笠木</v>
          </cell>
          <cell r="D6278" t="str">
            <v>[撤去A]</v>
          </cell>
          <cell r="E6278" t="str">
            <v>厚120mm用･B種</v>
          </cell>
          <cell r="G6278" t="str">
            <v>ｍ</v>
          </cell>
          <cell r="H6278">
            <v>230</v>
          </cell>
          <cell r="I6278" t="str">
            <v>標準書〔Ⅰ〕-</v>
          </cell>
          <cell r="J6278">
            <v>519</v>
          </cell>
          <cell r="L6278">
            <v>1.4E-2</v>
          </cell>
        </row>
        <row r="6279">
          <cell r="B6279">
            <v>5209510</v>
          </cell>
          <cell r="C6279" t="str">
            <v>ﾌﾞﾛｯｸ積塀･笠木</v>
          </cell>
          <cell r="D6279" t="str">
            <v>[新 設]</v>
          </cell>
          <cell r="E6279" t="str">
            <v>厚150mm用･B種</v>
          </cell>
          <cell r="G6279" t="str">
            <v>ｍ</v>
          </cell>
          <cell r="H6279">
            <v>1300</v>
          </cell>
          <cell r="I6279" t="str">
            <v>標準書〔Ⅰ〕-</v>
          </cell>
          <cell r="J6279">
            <v>519</v>
          </cell>
        </row>
        <row r="6280">
          <cell r="B6280">
            <v>5209540</v>
          </cell>
          <cell r="C6280" t="str">
            <v>ﾌﾞﾛｯｸ積塀･笠木</v>
          </cell>
          <cell r="D6280" t="str">
            <v>[撤去A]</v>
          </cell>
          <cell r="E6280" t="str">
            <v>厚150mm用･B種</v>
          </cell>
          <cell r="G6280" t="str">
            <v>ｍ</v>
          </cell>
          <cell r="H6280">
            <v>260</v>
          </cell>
          <cell r="I6280" t="str">
            <v>標準書〔Ⅰ〕-</v>
          </cell>
          <cell r="J6280">
            <v>519</v>
          </cell>
          <cell r="L6280">
            <v>1.6E-2</v>
          </cell>
        </row>
        <row r="6281">
          <cell r="B6281">
            <v>5209610</v>
          </cell>
          <cell r="C6281" t="str">
            <v>擬石ﾌﾞﾛｯｸ積塀</v>
          </cell>
          <cell r="D6281" t="str">
            <v>[新 設]</v>
          </cell>
          <cell r="E6281" t="str">
            <v>厚120mm･1段積･基礎･化粧目地別途</v>
          </cell>
          <cell r="F6281">
            <v>36</v>
          </cell>
          <cell r="G6281" t="str">
            <v>ｍ</v>
          </cell>
          <cell r="H6281">
            <v>2860</v>
          </cell>
          <cell r="I6281" t="str">
            <v>標準書〔Ⅰ〕-</v>
          </cell>
          <cell r="J6281">
            <v>519</v>
          </cell>
        </row>
        <row r="6282">
          <cell r="B6282">
            <v>5209640</v>
          </cell>
          <cell r="C6282" t="str">
            <v>擬石ﾌﾞﾛｯｸ積塀</v>
          </cell>
          <cell r="D6282" t="str">
            <v>[撤去A]</v>
          </cell>
          <cell r="E6282" t="str">
            <v>厚120mm･1段積･基礎･化粧目地別途</v>
          </cell>
          <cell r="G6282" t="str">
            <v>ｍ</v>
          </cell>
          <cell r="H6282">
            <v>230</v>
          </cell>
          <cell r="I6282" t="str">
            <v>標準書〔Ⅰ〕-</v>
          </cell>
          <cell r="J6282">
            <v>519</v>
          </cell>
          <cell r="L6282">
            <v>4.5999999999999999E-2</v>
          </cell>
        </row>
        <row r="6283">
          <cell r="B6283">
            <v>5209710</v>
          </cell>
          <cell r="C6283" t="str">
            <v>擬石ﾌﾞﾛｯｸ積塀</v>
          </cell>
          <cell r="D6283" t="str">
            <v>[新 設]</v>
          </cell>
          <cell r="E6283" t="str">
            <v>厚120mm･1段積･（化粧目地加算･片面）</v>
          </cell>
          <cell r="G6283" t="str">
            <v>ｍ</v>
          </cell>
          <cell r="H6283">
            <v>96</v>
          </cell>
          <cell r="I6283" t="str">
            <v>標準書〔Ⅰ〕-</v>
          </cell>
          <cell r="J6283">
            <v>519</v>
          </cell>
        </row>
        <row r="6284">
          <cell r="B6284">
            <v>5209810</v>
          </cell>
          <cell r="C6284" t="str">
            <v>擬石ﾌﾞﾛｯｸ積塀</v>
          </cell>
          <cell r="D6284" t="str">
            <v>[新 設]</v>
          </cell>
          <cell r="E6284" t="str">
            <v>厚120mm･1段積･（化粧目地加算･両面）</v>
          </cell>
          <cell r="G6284" t="str">
            <v>ｍ</v>
          </cell>
          <cell r="H6284">
            <v>190</v>
          </cell>
          <cell r="I6284" t="str">
            <v>標準書〔Ⅰ〕-</v>
          </cell>
          <cell r="J6284">
            <v>519</v>
          </cell>
        </row>
        <row r="6285">
          <cell r="B6285">
            <v>5209910</v>
          </cell>
          <cell r="C6285" t="str">
            <v>擬石ﾌﾞﾛｯｸ積塀</v>
          </cell>
          <cell r="D6285" t="str">
            <v>[新 設]</v>
          </cell>
          <cell r="E6285" t="str">
            <v>厚150mm･1段積･基礎･化粧目地別途</v>
          </cell>
          <cell r="F6285">
            <v>36</v>
          </cell>
          <cell r="G6285" t="str">
            <v>ｍ</v>
          </cell>
          <cell r="H6285">
            <v>3370</v>
          </cell>
          <cell r="I6285" t="str">
            <v>標準書〔Ⅰ〕-</v>
          </cell>
          <cell r="J6285">
            <v>519</v>
          </cell>
        </row>
        <row r="6286">
          <cell r="B6286">
            <v>5209940</v>
          </cell>
          <cell r="C6286" t="str">
            <v>擬石ﾌﾞﾛｯｸ積塀</v>
          </cell>
          <cell r="D6286" t="str">
            <v>[撤去A]</v>
          </cell>
          <cell r="E6286" t="str">
            <v>厚150mm･1段積･基礎･化粧目地別途</v>
          </cell>
          <cell r="G6286" t="str">
            <v>ｍ</v>
          </cell>
          <cell r="H6286">
            <v>270</v>
          </cell>
          <cell r="I6286" t="str">
            <v>標準書〔Ⅰ〕-</v>
          </cell>
          <cell r="J6286">
            <v>519</v>
          </cell>
          <cell r="L6286">
            <v>5.8000000000000003E-2</v>
          </cell>
        </row>
        <row r="6287">
          <cell r="B6287">
            <v>5210010</v>
          </cell>
          <cell r="C6287" t="str">
            <v>擬石ﾌﾞﾛｯｸ積塀</v>
          </cell>
          <cell r="D6287" t="str">
            <v>[新 設]</v>
          </cell>
          <cell r="E6287" t="str">
            <v>厚150mm･1段積･（化粧目地加算･片面）</v>
          </cell>
          <cell r="G6287" t="str">
            <v>ｍ</v>
          </cell>
          <cell r="H6287">
            <v>96</v>
          </cell>
          <cell r="I6287" t="str">
            <v>標準書〔Ⅰ〕-</v>
          </cell>
          <cell r="J6287">
            <v>519</v>
          </cell>
        </row>
        <row r="6288">
          <cell r="B6288">
            <v>5210110</v>
          </cell>
          <cell r="C6288" t="str">
            <v>擬石ﾌﾞﾛｯｸ積塀</v>
          </cell>
          <cell r="D6288" t="str">
            <v>[新 設]</v>
          </cell>
          <cell r="E6288" t="str">
            <v>厚150mm･1段積･（化粧目地加算･両面）</v>
          </cell>
          <cell r="G6288" t="str">
            <v>ｍ</v>
          </cell>
          <cell r="H6288">
            <v>190</v>
          </cell>
          <cell r="I6288" t="str">
            <v>標準書〔Ⅰ〕-</v>
          </cell>
          <cell r="J6288">
            <v>519</v>
          </cell>
        </row>
        <row r="6289">
          <cell r="B6289">
            <v>5210210</v>
          </cell>
          <cell r="C6289" t="str">
            <v>擬石ﾌﾞﾛｯｸ積塀･笠木</v>
          </cell>
          <cell r="D6289" t="str">
            <v>[新 設]</v>
          </cell>
          <cell r="E6289" t="str">
            <v>厚120mm用</v>
          </cell>
          <cell r="G6289" t="str">
            <v>ｍ</v>
          </cell>
          <cell r="H6289">
            <v>2640</v>
          </cell>
          <cell r="I6289" t="str">
            <v>標準書〔Ⅰ〕-</v>
          </cell>
          <cell r="J6289">
            <v>519</v>
          </cell>
        </row>
        <row r="6290">
          <cell r="B6290">
            <v>5210240</v>
          </cell>
          <cell r="C6290" t="str">
            <v>擬石ﾌﾞﾛｯｸ積塀･笠木</v>
          </cell>
          <cell r="D6290" t="str">
            <v>[撤去A]</v>
          </cell>
          <cell r="E6290" t="str">
            <v>厚120mm用</v>
          </cell>
          <cell r="G6290" t="str">
            <v>ｍ</v>
          </cell>
          <cell r="H6290">
            <v>230</v>
          </cell>
          <cell r="I6290" t="str">
            <v>標準書〔Ⅰ〕-</v>
          </cell>
          <cell r="J6290">
            <v>519</v>
          </cell>
          <cell r="L6290">
            <v>0.02</v>
          </cell>
        </row>
        <row r="6291">
          <cell r="B6291">
            <v>5210310</v>
          </cell>
          <cell r="C6291" t="str">
            <v>擬石ﾌﾞﾛｯｸ積塀･笠木</v>
          </cell>
          <cell r="D6291" t="str">
            <v>[新 設]</v>
          </cell>
          <cell r="E6291" t="str">
            <v>厚150mm用</v>
          </cell>
          <cell r="G6291" t="str">
            <v>ｍ</v>
          </cell>
          <cell r="H6291">
            <v>3270</v>
          </cell>
          <cell r="I6291" t="str">
            <v>標準書〔Ⅰ〕-</v>
          </cell>
          <cell r="J6291">
            <v>519</v>
          </cell>
        </row>
        <row r="6292">
          <cell r="B6292">
            <v>5210340</v>
          </cell>
          <cell r="C6292" t="str">
            <v>擬石ﾌﾞﾛｯｸ積塀･笠木</v>
          </cell>
          <cell r="D6292" t="str">
            <v>[撤去A]</v>
          </cell>
          <cell r="E6292" t="str">
            <v>厚150mm用</v>
          </cell>
          <cell r="G6292" t="str">
            <v>ｍ</v>
          </cell>
          <cell r="H6292">
            <v>260</v>
          </cell>
          <cell r="I6292" t="str">
            <v>標準書〔Ⅰ〕-</v>
          </cell>
          <cell r="J6292">
            <v>519</v>
          </cell>
          <cell r="L6292">
            <v>5.6000000000000001E-2</v>
          </cell>
        </row>
        <row r="6293">
          <cell r="B6293">
            <v>5210410</v>
          </cell>
          <cell r="C6293" t="str">
            <v>RC塀(打放し)</v>
          </cell>
          <cell r="D6293" t="str">
            <v>[新 設]</v>
          </cell>
          <cell r="E6293" t="str">
            <v>厚120mm･高さ600mm･基礎含</v>
          </cell>
          <cell r="F6293">
            <v>46</v>
          </cell>
          <cell r="G6293" t="str">
            <v>ｍ</v>
          </cell>
          <cell r="H6293">
            <v>20600</v>
          </cell>
          <cell r="I6293" t="str">
            <v>標準書〔Ⅰ〕-</v>
          </cell>
          <cell r="J6293">
            <v>519</v>
          </cell>
        </row>
        <row r="6294">
          <cell r="B6294">
            <v>5210440</v>
          </cell>
          <cell r="C6294" t="str">
            <v>RC塀(打放し)</v>
          </cell>
          <cell r="D6294" t="str">
            <v>[撤去A]</v>
          </cell>
          <cell r="E6294" t="str">
            <v>厚120mm･高さ600mm･基礎含</v>
          </cell>
          <cell r="G6294" t="str">
            <v>ｍ</v>
          </cell>
          <cell r="H6294">
            <v>820</v>
          </cell>
          <cell r="I6294" t="str">
            <v>標準書〔Ⅰ〕-</v>
          </cell>
          <cell r="J6294">
            <v>519</v>
          </cell>
          <cell r="L6294">
            <v>0.14499999999999999</v>
          </cell>
        </row>
        <row r="6295">
          <cell r="B6295">
            <v>5210450</v>
          </cell>
          <cell r="C6295" t="str">
            <v>RC塀(打放し)</v>
          </cell>
          <cell r="D6295" t="str">
            <v>[撤去B]</v>
          </cell>
          <cell r="E6295" t="str">
            <v>厚120mm･高さ600mm･基礎含</v>
          </cell>
          <cell r="G6295" t="str">
            <v>ｍ</v>
          </cell>
          <cell r="H6295">
            <v>4480</v>
          </cell>
          <cell r="I6295" t="str">
            <v>標準書〔Ⅰ〕-</v>
          </cell>
          <cell r="J6295">
            <v>519</v>
          </cell>
          <cell r="L6295">
            <v>0.32700000000000001</v>
          </cell>
        </row>
        <row r="6296">
          <cell r="B6296">
            <v>5210510</v>
          </cell>
          <cell r="C6296" t="str">
            <v>RC塀(打放し)</v>
          </cell>
          <cell r="D6296" t="str">
            <v>[新 設]</v>
          </cell>
          <cell r="E6296" t="str">
            <v>厚120mm･高さ900mm･基礎含</v>
          </cell>
          <cell r="F6296">
            <v>46</v>
          </cell>
          <cell r="G6296" t="str">
            <v>ｍ</v>
          </cell>
          <cell r="H6296">
            <v>26700</v>
          </cell>
          <cell r="I6296" t="str">
            <v>標準書〔Ⅰ〕-</v>
          </cell>
          <cell r="J6296">
            <v>519</v>
          </cell>
        </row>
        <row r="6297">
          <cell r="B6297">
            <v>5210540</v>
          </cell>
          <cell r="C6297" t="str">
            <v>RC塀(打放し)</v>
          </cell>
          <cell r="D6297" t="str">
            <v>[撤去A]</v>
          </cell>
          <cell r="E6297" t="str">
            <v>厚120mm･高さ900mm･基礎含</v>
          </cell>
          <cell r="G6297" t="str">
            <v>ｍ</v>
          </cell>
          <cell r="H6297">
            <v>1290</v>
          </cell>
          <cell r="I6297" t="str">
            <v>標準書〔Ⅰ〕-</v>
          </cell>
          <cell r="J6297">
            <v>519</v>
          </cell>
          <cell r="L6297">
            <v>0.218</v>
          </cell>
        </row>
        <row r="6298">
          <cell r="B6298">
            <v>5210550</v>
          </cell>
          <cell r="C6298" t="str">
            <v>RC塀(打放し)</v>
          </cell>
          <cell r="D6298" t="str">
            <v>[撤去B]</v>
          </cell>
          <cell r="E6298" t="str">
            <v>厚120mm･高さ900mm･基礎含</v>
          </cell>
          <cell r="G6298" t="str">
            <v>ｍ</v>
          </cell>
          <cell r="H6298">
            <v>5270</v>
          </cell>
          <cell r="I6298" t="str">
            <v>標準書〔Ⅰ〕-</v>
          </cell>
          <cell r="J6298">
            <v>519</v>
          </cell>
          <cell r="L6298">
            <v>0.436</v>
          </cell>
        </row>
        <row r="6299">
          <cell r="B6299">
            <v>5210610</v>
          </cell>
          <cell r="C6299" t="str">
            <v>RC塀(打放し)</v>
          </cell>
          <cell r="D6299" t="str">
            <v>[新 設]</v>
          </cell>
          <cell r="E6299" t="str">
            <v>厚120mm･高さ1,200mm･基礎含</v>
          </cell>
          <cell r="F6299">
            <v>46</v>
          </cell>
          <cell r="G6299" t="str">
            <v>ｍ</v>
          </cell>
          <cell r="H6299">
            <v>31900</v>
          </cell>
          <cell r="I6299" t="str">
            <v>標準書〔Ⅰ〕-</v>
          </cell>
          <cell r="J6299">
            <v>519</v>
          </cell>
        </row>
        <row r="6300">
          <cell r="B6300">
            <v>5210640</v>
          </cell>
          <cell r="C6300" t="str">
            <v>RC塀(打放し)</v>
          </cell>
          <cell r="D6300" t="str">
            <v>[撤去A]</v>
          </cell>
          <cell r="E6300" t="str">
            <v>厚120mm･高さ1,200mm･基礎含</v>
          </cell>
          <cell r="G6300" t="str">
            <v>ｍ</v>
          </cell>
          <cell r="H6300">
            <v>1650</v>
          </cell>
          <cell r="I6300" t="str">
            <v>標準書〔Ⅰ〕-</v>
          </cell>
          <cell r="J6300">
            <v>519</v>
          </cell>
          <cell r="L6300">
            <v>0.28999999999999998</v>
          </cell>
        </row>
        <row r="6301">
          <cell r="B6301">
            <v>5210650</v>
          </cell>
          <cell r="C6301" t="str">
            <v>RC塀(打放し)</v>
          </cell>
          <cell r="D6301" t="str">
            <v>[撤去B]</v>
          </cell>
          <cell r="E6301" t="str">
            <v>厚120mm･高さ1,200mm･基礎含</v>
          </cell>
          <cell r="G6301" t="str">
            <v>ｍ</v>
          </cell>
          <cell r="H6301">
            <v>5620</v>
          </cell>
          <cell r="I6301" t="str">
            <v>標準書〔Ⅰ〕-</v>
          </cell>
          <cell r="J6301">
            <v>519</v>
          </cell>
          <cell r="L6301">
            <v>0.50900000000000001</v>
          </cell>
        </row>
        <row r="6302">
          <cell r="B6302">
            <v>5210710</v>
          </cell>
          <cell r="C6302" t="str">
            <v>RC塀(打放し)</v>
          </cell>
          <cell r="D6302" t="str">
            <v>[新 設]</v>
          </cell>
          <cell r="E6302" t="str">
            <v>厚120mm･高さ1,500mm･基礎含</v>
          </cell>
          <cell r="F6302">
            <v>46</v>
          </cell>
          <cell r="G6302" t="str">
            <v>ｍ</v>
          </cell>
          <cell r="H6302">
            <v>37400</v>
          </cell>
          <cell r="I6302" t="str">
            <v>標準書〔Ⅰ〕-</v>
          </cell>
          <cell r="J6302">
            <v>519</v>
          </cell>
        </row>
        <row r="6303">
          <cell r="B6303">
            <v>5210740</v>
          </cell>
          <cell r="C6303" t="str">
            <v>RC塀(打放し)</v>
          </cell>
          <cell r="D6303" t="str">
            <v>[撤去A]</v>
          </cell>
          <cell r="E6303" t="str">
            <v>厚120mm･高さ1,500mm･基礎含</v>
          </cell>
          <cell r="G6303" t="str">
            <v>ｍ</v>
          </cell>
          <cell r="H6303">
            <v>2120</v>
          </cell>
          <cell r="I6303" t="str">
            <v>標準書〔Ⅰ〕-</v>
          </cell>
          <cell r="J6303">
            <v>519</v>
          </cell>
          <cell r="L6303">
            <v>0.36299999999999999</v>
          </cell>
        </row>
        <row r="6304">
          <cell r="B6304">
            <v>5210750</v>
          </cell>
          <cell r="C6304" t="str">
            <v>RC塀(打放し)</v>
          </cell>
          <cell r="D6304" t="str">
            <v>[撤去B]</v>
          </cell>
          <cell r="E6304" t="str">
            <v>厚120mm･高さ1,500mm･基礎含</v>
          </cell>
          <cell r="G6304" t="str">
            <v>ｍ</v>
          </cell>
          <cell r="H6304">
            <v>6090</v>
          </cell>
          <cell r="I6304" t="str">
            <v>標準書〔Ⅰ〕-</v>
          </cell>
          <cell r="J6304">
            <v>519</v>
          </cell>
          <cell r="L6304">
            <v>0.58099999999999996</v>
          </cell>
        </row>
        <row r="6305">
          <cell r="B6305">
            <v>5210810</v>
          </cell>
          <cell r="C6305" t="str">
            <v>RC塀(打放し)</v>
          </cell>
          <cell r="D6305" t="str">
            <v>[新 設]</v>
          </cell>
          <cell r="E6305" t="str">
            <v>厚120mm･高さ1,800mm･基礎含</v>
          </cell>
          <cell r="F6305">
            <v>46</v>
          </cell>
          <cell r="G6305" t="str">
            <v>ｍ</v>
          </cell>
          <cell r="H6305">
            <v>48200</v>
          </cell>
          <cell r="I6305" t="str">
            <v>標準書〔Ⅰ〕-</v>
          </cell>
          <cell r="J6305">
            <v>519</v>
          </cell>
        </row>
        <row r="6306">
          <cell r="B6306">
            <v>5210840</v>
          </cell>
          <cell r="C6306" t="str">
            <v>RC塀(打放し)</v>
          </cell>
          <cell r="D6306" t="str">
            <v>[撤去A]</v>
          </cell>
          <cell r="E6306" t="str">
            <v>厚120mm･高さ1,800mm･基礎含</v>
          </cell>
          <cell r="G6306" t="str">
            <v>ｍ</v>
          </cell>
          <cell r="H6306">
            <v>2590</v>
          </cell>
          <cell r="I6306" t="str">
            <v>標準書〔Ⅰ〕-</v>
          </cell>
          <cell r="J6306">
            <v>519</v>
          </cell>
          <cell r="L6306">
            <v>0.436</v>
          </cell>
        </row>
        <row r="6307">
          <cell r="B6307">
            <v>5210850</v>
          </cell>
          <cell r="C6307" t="str">
            <v>RC塀(打放し)</v>
          </cell>
          <cell r="D6307" t="str">
            <v>[撤去B]</v>
          </cell>
          <cell r="E6307" t="str">
            <v>厚120mm･高さ1,800mm･基礎含</v>
          </cell>
          <cell r="G6307" t="str">
            <v>ｍ</v>
          </cell>
          <cell r="H6307">
            <v>9150</v>
          </cell>
          <cell r="I6307" t="str">
            <v>標準書〔Ⅰ〕-</v>
          </cell>
          <cell r="J6307">
            <v>519</v>
          </cell>
          <cell r="L6307">
            <v>0.76700000000000002</v>
          </cell>
        </row>
        <row r="6308">
          <cell r="B6308">
            <v>5210910</v>
          </cell>
          <cell r="C6308" t="str">
            <v>RC塀(打放し)</v>
          </cell>
          <cell r="D6308" t="str">
            <v>[新 設]</v>
          </cell>
          <cell r="E6308" t="str">
            <v>厚120mm･高さ2,000mm･基礎含</v>
          </cell>
          <cell r="F6308">
            <v>46</v>
          </cell>
          <cell r="G6308" t="str">
            <v>ｍ</v>
          </cell>
          <cell r="H6308">
            <v>51700</v>
          </cell>
          <cell r="I6308" t="str">
            <v>標準書〔Ⅰ〕-</v>
          </cell>
          <cell r="J6308">
            <v>520</v>
          </cell>
        </row>
        <row r="6309">
          <cell r="B6309">
            <v>5210940</v>
          </cell>
          <cell r="C6309" t="str">
            <v>RC塀(打放し)</v>
          </cell>
          <cell r="D6309" t="str">
            <v>[撤去A]</v>
          </cell>
          <cell r="E6309" t="str">
            <v>厚120mm･高さ2,000mm･基礎含</v>
          </cell>
          <cell r="G6309" t="str">
            <v>ｍ</v>
          </cell>
          <cell r="H6309">
            <v>2830</v>
          </cell>
          <cell r="I6309" t="str">
            <v>標準書〔Ⅰ〕-</v>
          </cell>
          <cell r="J6309">
            <v>520</v>
          </cell>
          <cell r="L6309">
            <v>0.48399999999999999</v>
          </cell>
        </row>
        <row r="6310">
          <cell r="B6310">
            <v>5210950</v>
          </cell>
          <cell r="C6310" t="str">
            <v>RC塀(打放し)</v>
          </cell>
          <cell r="D6310" t="str">
            <v>[撤去B]</v>
          </cell>
          <cell r="E6310" t="str">
            <v>厚120mm･高さ2,000mm･基礎含</v>
          </cell>
          <cell r="G6310" t="str">
            <v>ｍ</v>
          </cell>
          <cell r="H6310">
            <v>9390</v>
          </cell>
          <cell r="I6310" t="str">
            <v>標準書〔Ⅰ〕-</v>
          </cell>
          <cell r="J6310">
            <v>520</v>
          </cell>
          <cell r="L6310">
            <v>0.81599999999999995</v>
          </cell>
        </row>
        <row r="6311">
          <cell r="B6311">
            <v>5211010</v>
          </cell>
          <cell r="C6311" t="str">
            <v>RC塀(仕上別途)</v>
          </cell>
          <cell r="D6311" t="str">
            <v>[新 設]</v>
          </cell>
          <cell r="E6311" t="str">
            <v>厚120mm･高さ600mm･基礎含･仕上1.40m2</v>
          </cell>
          <cell r="F6311">
            <v>46</v>
          </cell>
          <cell r="G6311" t="str">
            <v>ｍ</v>
          </cell>
          <cell r="H6311">
            <v>18200</v>
          </cell>
          <cell r="I6311" t="str">
            <v>標準書〔Ⅰ〕-</v>
          </cell>
          <cell r="J6311">
            <v>520</v>
          </cell>
        </row>
        <row r="6312">
          <cell r="B6312">
            <v>5211040</v>
          </cell>
          <cell r="C6312" t="str">
            <v>RC塀(仕上別途)</v>
          </cell>
          <cell r="D6312" t="str">
            <v>[撤去A]</v>
          </cell>
          <cell r="E6312" t="str">
            <v>厚120mm･高さ600mm･基礎含･仕上1.40m2</v>
          </cell>
          <cell r="G6312" t="str">
            <v>ｍ</v>
          </cell>
          <cell r="H6312">
            <v>820</v>
          </cell>
          <cell r="I6312" t="str">
            <v>標準書〔Ⅰ〕-</v>
          </cell>
          <cell r="J6312">
            <v>520</v>
          </cell>
          <cell r="L6312">
            <v>0.14499999999999999</v>
          </cell>
        </row>
        <row r="6313">
          <cell r="B6313">
            <v>5211050</v>
          </cell>
          <cell r="C6313" t="str">
            <v>RC塀(仕上別途)</v>
          </cell>
          <cell r="D6313" t="str">
            <v>[撤去B]</v>
          </cell>
          <cell r="E6313" t="str">
            <v>厚120mm･高さ600mm･基礎含･仕上1.40m2</v>
          </cell>
          <cell r="G6313" t="str">
            <v>ｍ</v>
          </cell>
          <cell r="H6313">
            <v>4480</v>
          </cell>
          <cell r="I6313" t="str">
            <v>標準書〔Ⅰ〕-</v>
          </cell>
          <cell r="J6313">
            <v>520</v>
          </cell>
          <cell r="L6313">
            <v>0.32700000000000001</v>
          </cell>
        </row>
        <row r="6314">
          <cell r="B6314">
            <v>5211110</v>
          </cell>
          <cell r="C6314" t="str">
            <v>RC塀(仕上別途)</v>
          </cell>
          <cell r="D6314" t="str">
            <v>[新 設]</v>
          </cell>
          <cell r="E6314" t="str">
            <v>厚120mm･高さ900mm･基礎含･仕上2.00m2</v>
          </cell>
          <cell r="F6314">
            <v>46</v>
          </cell>
          <cell r="G6314" t="str">
            <v>ｍ</v>
          </cell>
          <cell r="H6314">
            <v>22200</v>
          </cell>
          <cell r="I6314" t="str">
            <v>標準書〔Ⅰ〕-</v>
          </cell>
          <cell r="J6314">
            <v>520</v>
          </cell>
        </row>
        <row r="6315">
          <cell r="B6315">
            <v>5211140</v>
          </cell>
          <cell r="C6315" t="str">
            <v>RC塀(仕上別途)</v>
          </cell>
          <cell r="D6315" t="str">
            <v>[撤去A]</v>
          </cell>
          <cell r="E6315" t="str">
            <v>厚120mm･高さ900mm･基礎含･仕上2.00m2</v>
          </cell>
          <cell r="G6315" t="str">
            <v>ｍ</v>
          </cell>
          <cell r="H6315">
            <v>1290</v>
          </cell>
          <cell r="I6315" t="str">
            <v>標準書〔Ⅰ〕-</v>
          </cell>
          <cell r="J6315">
            <v>520</v>
          </cell>
          <cell r="L6315">
            <v>0.218</v>
          </cell>
        </row>
        <row r="6316">
          <cell r="B6316">
            <v>5211150</v>
          </cell>
          <cell r="C6316" t="str">
            <v>RC塀(仕上別途)</v>
          </cell>
          <cell r="D6316" t="str">
            <v>[撤去B]</v>
          </cell>
          <cell r="E6316" t="str">
            <v>厚120mm･高さ900mm･基礎含･仕上2.00m2</v>
          </cell>
          <cell r="G6316" t="str">
            <v>ｍ</v>
          </cell>
          <cell r="H6316">
            <v>5270</v>
          </cell>
          <cell r="I6316" t="str">
            <v>標準書〔Ⅰ〕-</v>
          </cell>
          <cell r="J6316">
            <v>520</v>
          </cell>
          <cell r="L6316">
            <v>0.436</v>
          </cell>
        </row>
        <row r="6317">
          <cell r="B6317">
            <v>5211210</v>
          </cell>
          <cell r="C6317" t="str">
            <v>RC塀(仕上別途)</v>
          </cell>
          <cell r="D6317" t="str">
            <v>[新 設]</v>
          </cell>
          <cell r="E6317" t="str">
            <v>厚120mm･高さ1,200mm･基礎含･仕上2.60m2</v>
          </cell>
          <cell r="F6317">
            <v>46</v>
          </cell>
          <cell r="G6317" t="str">
            <v>ｍ</v>
          </cell>
          <cell r="H6317">
            <v>25200</v>
          </cell>
          <cell r="I6317" t="str">
            <v>標準書〔Ⅰ〕-</v>
          </cell>
          <cell r="J6317">
            <v>520</v>
          </cell>
        </row>
        <row r="6318">
          <cell r="B6318">
            <v>5211240</v>
          </cell>
          <cell r="C6318" t="str">
            <v>RC塀(仕上別途)</v>
          </cell>
          <cell r="D6318" t="str">
            <v>[撤去A]</v>
          </cell>
          <cell r="E6318" t="str">
            <v>厚120mm･高さ1,200mm･基礎含･仕上2.60m2</v>
          </cell>
          <cell r="G6318" t="str">
            <v>ｍ</v>
          </cell>
          <cell r="H6318">
            <v>1650</v>
          </cell>
          <cell r="I6318" t="str">
            <v>標準書〔Ⅰ〕-</v>
          </cell>
          <cell r="J6318">
            <v>520</v>
          </cell>
          <cell r="L6318">
            <v>0.28999999999999998</v>
          </cell>
        </row>
        <row r="6319">
          <cell r="B6319">
            <v>5211250</v>
          </cell>
          <cell r="C6319" t="str">
            <v>RC塀(仕上別途)</v>
          </cell>
          <cell r="D6319" t="str">
            <v>[撤去B]</v>
          </cell>
          <cell r="E6319" t="str">
            <v>厚120mm･高さ1,200mm･基礎含･仕上2.60m2</v>
          </cell>
          <cell r="G6319" t="str">
            <v>ｍ</v>
          </cell>
          <cell r="H6319">
            <v>5620</v>
          </cell>
          <cell r="I6319" t="str">
            <v>標準書〔Ⅰ〕-</v>
          </cell>
          <cell r="J6319">
            <v>520</v>
          </cell>
          <cell r="L6319">
            <v>0.50900000000000001</v>
          </cell>
        </row>
        <row r="6320">
          <cell r="B6320">
            <v>5211310</v>
          </cell>
          <cell r="C6320" t="str">
            <v>RC塀(仕上別途)</v>
          </cell>
          <cell r="D6320" t="str">
            <v>[新 設]</v>
          </cell>
          <cell r="E6320" t="str">
            <v>厚120mm･高さ1,500mm･基礎含･仕上3.20m2</v>
          </cell>
          <cell r="F6320">
            <v>46</v>
          </cell>
          <cell r="G6320" t="str">
            <v>ｍ</v>
          </cell>
          <cell r="H6320">
            <v>28400</v>
          </cell>
          <cell r="I6320" t="str">
            <v>標準書〔Ⅰ〕-</v>
          </cell>
          <cell r="J6320">
            <v>520</v>
          </cell>
        </row>
        <row r="6321">
          <cell r="B6321">
            <v>5211340</v>
          </cell>
          <cell r="C6321" t="str">
            <v>RC塀(仕上別途)</v>
          </cell>
          <cell r="D6321" t="str">
            <v>[撤去A]</v>
          </cell>
          <cell r="E6321" t="str">
            <v>厚120mm･高さ1,500mm･基礎含･仕上3.20m2</v>
          </cell>
          <cell r="G6321" t="str">
            <v>ｍ</v>
          </cell>
          <cell r="H6321">
            <v>2120</v>
          </cell>
          <cell r="I6321" t="str">
            <v>標準書〔Ⅰ〕-</v>
          </cell>
          <cell r="J6321">
            <v>520</v>
          </cell>
          <cell r="L6321">
            <v>0.36299999999999999</v>
          </cell>
        </row>
        <row r="6322">
          <cell r="B6322">
            <v>5211350</v>
          </cell>
          <cell r="C6322" t="str">
            <v>RC塀(仕上別途)</v>
          </cell>
          <cell r="D6322" t="str">
            <v>[撤去B]</v>
          </cell>
          <cell r="E6322" t="str">
            <v>厚120mm･高さ1,500mm･基礎含･仕上3.20m2</v>
          </cell>
          <cell r="G6322" t="str">
            <v>ｍ</v>
          </cell>
          <cell r="H6322">
            <v>6090</v>
          </cell>
          <cell r="I6322" t="str">
            <v>標準書〔Ⅰ〕-</v>
          </cell>
          <cell r="J6322">
            <v>520</v>
          </cell>
          <cell r="L6322">
            <v>0.58099999999999996</v>
          </cell>
        </row>
        <row r="6323">
          <cell r="B6323">
            <v>5211410</v>
          </cell>
          <cell r="C6323" t="str">
            <v>RC塀(仕上別途)</v>
          </cell>
          <cell r="D6323" t="str">
            <v>[新 設]</v>
          </cell>
          <cell r="E6323" t="str">
            <v>厚120mm･高さ1,800mm･基礎含･仕上3.80m2</v>
          </cell>
          <cell r="F6323">
            <v>46</v>
          </cell>
          <cell r="G6323" t="str">
            <v>ｍ</v>
          </cell>
          <cell r="H6323">
            <v>37100</v>
          </cell>
          <cell r="I6323" t="str">
            <v>標準書〔Ⅰ〕-</v>
          </cell>
          <cell r="J6323">
            <v>520</v>
          </cell>
        </row>
        <row r="6324">
          <cell r="B6324">
            <v>5211440</v>
          </cell>
          <cell r="C6324" t="str">
            <v>RC塀(仕上別途)</v>
          </cell>
          <cell r="D6324" t="str">
            <v>[撤去A]</v>
          </cell>
          <cell r="E6324" t="str">
            <v>厚120mm･高さ1,800mm･基礎含･仕上3.80m2</v>
          </cell>
          <cell r="G6324" t="str">
            <v>ｍ</v>
          </cell>
          <cell r="H6324">
            <v>2590</v>
          </cell>
          <cell r="I6324" t="str">
            <v>標準書〔Ⅰ〕-</v>
          </cell>
          <cell r="J6324">
            <v>520</v>
          </cell>
          <cell r="L6324">
            <v>0.436</v>
          </cell>
        </row>
        <row r="6325">
          <cell r="B6325">
            <v>5211450</v>
          </cell>
          <cell r="C6325" t="str">
            <v>RC塀(仕上別途)</v>
          </cell>
          <cell r="D6325" t="str">
            <v>[撤去B]</v>
          </cell>
          <cell r="E6325" t="str">
            <v>厚120mm･高さ1,800mm･基礎含･仕上3.80m2</v>
          </cell>
          <cell r="G6325" t="str">
            <v>ｍ</v>
          </cell>
          <cell r="H6325">
            <v>9150</v>
          </cell>
          <cell r="I6325" t="str">
            <v>標準書〔Ⅰ〕-</v>
          </cell>
          <cell r="J6325">
            <v>520</v>
          </cell>
          <cell r="L6325">
            <v>0.76700000000000002</v>
          </cell>
        </row>
        <row r="6326">
          <cell r="B6326">
            <v>5211510</v>
          </cell>
          <cell r="C6326" t="str">
            <v>RC塀(仕上別途)</v>
          </cell>
          <cell r="D6326" t="str">
            <v>[新 設]</v>
          </cell>
          <cell r="E6326" t="str">
            <v>厚120mm･高さ2,000mm･基礎含･仕上4.20m2</v>
          </cell>
          <cell r="F6326">
            <v>46</v>
          </cell>
          <cell r="G6326" t="str">
            <v>ｍ</v>
          </cell>
          <cell r="H6326">
            <v>39100</v>
          </cell>
          <cell r="I6326" t="str">
            <v>標準書〔Ⅰ〕-</v>
          </cell>
          <cell r="J6326">
            <v>520</v>
          </cell>
        </row>
        <row r="6327">
          <cell r="B6327">
            <v>5211540</v>
          </cell>
          <cell r="C6327" t="str">
            <v>RC塀(仕上別途)</v>
          </cell>
          <cell r="D6327" t="str">
            <v>[撤去A]</v>
          </cell>
          <cell r="E6327" t="str">
            <v>厚120mm･高さ2,000mm･基礎含･仕上4.20m2</v>
          </cell>
          <cell r="G6327" t="str">
            <v>ｍ</v>
          </cell>
          <cell r="H6327">
            <v>2830</v>
          </cell>
          <cell r="I6327" t="str">
            <v>標準書〔Ⅰ〕-</v>
          </cell>
          <cell r="J6327">
            <v>520</v>
          </cell>
          <cell r="L6327">
            <v>0.48399999999999999</v>
          </cell>
        </row>
        <row r="6328">
          <cell r="B6328">
            <v>5211550</v>
          </cell>
          <cell r="C6328" t="str">
            <v>RC塀(仕上別途)</v>
          </cell>
          <cell r="D6328" t="str">
            <v>[撤去B]</v>
          </cell>
          <cell r="E6328" t="str">
            <v>厚120mm･高さ2,000mm･基礎含･仕上4.20m2</v>
          </cell>
          <cell r="G6328" t="str">
            <v>ｍ</v>
          </cell>
          <cell r="H6328">
            <v>9390</v>
          </cell>
          <cell r="I6328" t="str">
            <v>標準書〔Ⅰ〕-</v>
          </cell>
          <cell r="J6328">
            <v>520</v>
          </cell>
          <cell r="L6328">
            <v>0.81599999999999995</v>
          </cell>
        </row>
        <row r="6329">
          <cell r="B6329">
            <v>5211610</v>
          </cell>
          <cell r="C6329" t="str">
            <v>れんが塀用ｺﾝｸﾘｰﾄ基礎</v>
          </cell>
          <cell r="D6329" t="str">
            <v>[新 設]</v>
          </cell>
          <cell r="E6329" t="str">
            <v>GL下･幅120mm･半枚積用</v>
          </cell>
          <cell r="G6329" t="str">
            <v>ｍ</v>
          </cell>
          <cell r="H6329">
            <v>10700</v>
          </cell>
          <cell r="I6329" t="str">
            <v>標準書〔Ⅰ〕-</v>
          </cell>
          <cell r="J6329">
            <v>520</v>
          </cell>
        </row>
        <row r="6330">
          <cell r="B6330">
            <v>5211650</v>
          </cell>
          <cell r="C6330" t="str">
            <v>れんが塀用ｺﾝｸﾘｰﾄ基礎</v>
          </cell>
          <cell r="D6330" t="str">
            <v>[撤去B]</v>
          </cell>
          <cell r="E6330" t="str">
            <v>GL下･幅120mm･半枚積用</v>
          </cell>
          <cell r="G6330" t="str">
            <v>ｍ</v>
          </cell>
          <cell r="H6330">
            <v>4010</v>
          </cell>
          <cell r="I6330" t="str">
            <v>標準書〔Ⅰ〕-</v>
          </cell>
          <cell r="J6330">
            <v>520</v>
          </cell>
          <cell r="L6330">
            <v>0.224</v>
          </cell>
        </row>
        <row r="6331">
          <cell r="B6331">
            <v>5211710</v>
          </cell>
          <cell r="C6331" t="str">
            <v>れんが塀用ｺﾝｸﾘｰﾄ基礎</v>
          </cell>
          <cell r="D6331" t="str">
            <v>[新 設]</v>
          </cell>
          <cell r="E6331" t="str">
            <v>GL上･高さ1,000mm･幅120mm･半枚積用</v>
          </cell>
          <cell r="G6331" t="str">
            <v>ｍ</v>
          </cell>
          <cell r="H6331">
            <v>10500</v>
          </cell>
          <cell r="I6331" t="str">
            <v>標準書〔Ⅰ〕-</v>
          </cell>
          <cell r="J6331">
            <v>520</v>
          </cell>
        </row>
        <row r="6332">
          <cell r="B6332">
            <v>5211740</v>
          </cell>
          <cell r="C6332" t="str">
            <v>れんが塀用ｺﾝｸﾘｰﾄ基礎</v>
          </cell>
          <cell r="D6332" t="str">
            <v>[撤去A]</v>
          </cell>
          <cell r="E6332" t="str">
            <v>GL上･高さ1,000mm･幅120mm･半枚積用</v>
          </cell>
          <cell r="G6332" t="str">
            <v>ｍ</v>
          </cell>
          <cell r="H6332">
            <v>1410</v>
          </cell>
          <cell r="I6332" t="str">
            <v>標準書〔Ⅰ〕-</v>
          </cell>
          <cell r="J6332">
            <v>520</v>
          </cell>
          <cell r="L6332">
            <v>0.24199999999999999</v>
          </cell>
        </row>
        <row r="6333">
          <cell r="B6333">
            <v>5211810</v>
          </cell>
          <cell r="C6333" t="str">
            <v>れんが塀用ｺﾝｸﾘｰﾄ基礎</v>
          </cell>
          <cell r="D6333" t="str">
            <v>[新 設]</v>
          </cell>
          <cell r="E6333" t="str">
            <v>GL下･幅230mm･1枚積用</v>
          </cell>
          <cell r="G6333" t="str">
            <v>ｍ</v>
          </cell>
          <cell r="H6333">
            <v>12700</v>
          </cell>
          <cell r="I6333" t="str">
            <v>標準書〔Ⅰ〕-</v>
          </cell>
          <cell r="J6333">
            <v>520</v>
          </cell>
        </row>
        <row r="6334">
          <cell r="B6334">
            <v>5211850</v>
          </cell>
          <cell r="C6334" t="str">
            <v>れんが塀用ｺﾝｸﾘｰﾄ基礎</v>
          </cell>
          <cell r="D6334" t="str">
            <v>[撤去B]</v>
          </cell>
          <cell r="E6334" t="str">
            <v>GL下･幅230mm･1枚積用</v>
          </cell>
          <cell r="G6334" t="str">
            <v>ｍ</v>
          </cell>
          <cell r="H6334">
            <v>4870</v>
          </cell>
          <cell r="I6334" t="str">
            <v>標準書〔Ⅰ〕-</v>
          </cell>
          <cell r="J6334">
            <v>520</v>
          </cell>
          <cell r="L6334">
            <v>0.31900000000000001</v>
          </cell>
        </row>
        <row r="6335">
          <cell r="B6335">
            <v>5211910</v>
          </cell>
          <cell r="C6335" t="str">
            <v>れんが塀用ｺﾝｸﾘｰﾄ基礎</v>
          </cell>
          <cell r="D6335" t="str">
            <v>[新 設]</v>
          </cell>
          <cell r="E6335" t="str">
            <v>GL上･高さ1,000mm･幅230mm･1枚積用</v>
          </cell>
          <cell r="G6335" t="str">
            <v>ｍ</v>
          </cell>
          <cell r="H6335">
            <v>14500</v>
          </cell>
          <cell r="I6335" t="str">
            <v>標準書〔Ⅰ〕-</v>
          </cell>
          <cell r="J6335">
            <v>520</v>
          </cell>
        </row>
        <row r="6336">
          <cell r="B6336">
            <v>5211940</v>
          </cell>
          <cell r="C6336" t="str">
            <v>れんが塀用ｺﾝｸﾘｰﾄ基礎</v>
          </cell>
          <cell r="D6336" t="str">
            <v>[撤去A]</v>
          </cell>
          <cell r="E6336" t="str">
            <v>GL上･高さ1,000mm･幅230mm･1枚積用</v>
          </cell>
          <cell r="G6336" t="str">
            <v>ｍ</v>
          </cell>
          <cell r="H6336">
            <v>2710</v>
          </cell>
          <cell r="I6336" t="str">
            <v>標準書〔Ⅰ〕-</v>
          </cell>
          <cell r="J6336">
            <v>520</v>
          </cell>
          <cell r="L6336">
            <v>0.46400000000000002</v>
          </cell>
        </row>
        <row r="6337">
          <cell r="B6337">
            <v>5212010</v>
          </cell>
          <cell r="C6337" t="str">
            <v>れんが塀用ｺﾝｸﾘｰﾄ基礎</v>
          </cell>
          <cell r="D6337" t="str">
            <v>[新 設]</v>
          </cell>
          <cell r="E6337" t="str">
            <v>GL下･幅340mm･1枚半積用</v>
          </cell>
          <cell r="G6337" t="str">
            <v>ｍ</v>
          </cell>
          <cell r="H6337">
            <v>14600</v>
          </cell>
          <cell r="I6337" t="str">
            <v>標準書〔Ⅰ〕-</v>
          </cell>
          <cell r="J6337">
            <v>520</v>
          </cell>
        </row>
        <row r="6338">
          <cell r="B6338">
            <v>5212050</v>
          </cell>
          <cell r="C6338" t="str">
            <v>れんが塀用ｺﾝｸﾘｰﾄ基礎</v>
          </cell>
          <cell r="D6338" t="str">
            <v>[撤去B]</v>
          </cell>
          <cell r="E6338" t="str">
            <v>GL下･幅340mm･1枚半積用</v>
          </cell>
          <cell r="G6338" t="str">
            <v>ｍ</v>
          </cell>
          <cell r="H6338">
            <v>5710</v>
          </cell>
          <cell r="I6338" t="str">
            <v>標準書〔Ⅰ〕-</v>
          </cell>
          <cell r="J6338">
            <v>520</v>
          </cell>
          <cell r="L6338">
            <v>0.41599999999999998</v>
          </cell>
        </row>
        <row r="6339">
          <cell r="B6339">
            <v>5212110</v>
          </cell>
          <cell r="C6339" t="str">
            <v>れんが塀用ｺﾝｸﾘｰﾄ基礎</v>
          </cell>
          <cell r="D6339" t="str">
            <v>[新 設]</v>
          </cell>
          <cell r="E6339" t="str">
            <v>GL上･高さ1,000mm･幅340mm･1枚半積用</v>
          </cell>
          <cell r="G6339" t="str">
            <v>ｍ</v>
          </cell>
          <cell r="H6339">
            <v>18500</v>
          </cell>
          <cell r="I6339" t="str">
            <v>標準書〔Ⅰ〕-</v>
          </cell>
          <cell r="J6339">
            <v>520</v>
          </cell>
        </row>
        <row r="6340">
          <cell r="B6340">
            <v>5212140</v>
          </cell>
          <cell r="C6340" t="str">
            <v>れんが塀用ｺﾝｸﾘｰﾄ基礎</v>
          </cell>
          <cell r="D6340" t="str">
            <v>[撤去A]</v>
          </cell>
          <cell r="E6340" t="str">
            <v>GL上･高さ1,000mm･幅340mm･1枚半積用</v>
          </cell>
          <cell r="G6340" t="str">
            <v>ｍ</v>
          </cell>
          <cell r="H6340">
            <v>4010</v>
          </cell>
          <cell r="I6340" t="str">
            <v>標準書〔Ⅰ〕-</v>
          </cell>
          <cell r="J6340">
            <v>520</v>
          </cell>
          <cell r="L6340">
            <v>0.68600000000000005</v>
          </cell>
        </row>
        <row r="6341">
          <cell r="B6341">
            <v>5212210</v>
          </cell>
          <cell r="C6341" t="str">
            <v>れんが積塀･半枚積</v>
          </cell>
          <cell r="D6341" t="str">
            <v>[新 設]</v>
          </cell>
          <cell r="E6341" t="str">
            <v>高さ70mm･1段積･基礎別途</v>
          </cell>
          <cell r="F6341">
            <v>40</v>
          </cell>
          <cell r="G6341" t="str">
            <v>ｍ</v>
          </cell>
          <cell r="H6341">
            <v>870</v>
          </cell>
          <cell r="I6341" t="str">
            <v>標準書〔Ⅰ〕-</v>
          </cell>
          <cell r="J6341">
            <v>520</v>
          </cell>
        </row>
        <row r="6342">
          <cell r="B6342">
            <v>5212240</v>
          </cell>
          <cell r="C6342" t="str">
            <v>れんが積塀･半枚積</v>
          </cell>
          <cell r="D6342" t="str">
            <v>[撤去A]</v>
          </cell>
          <cell r="E6342" t="str">
            <v>高さ70mm･1段積･基礎別途</v>
          </cell>
          <cell r="G6342" t="str">
            <v>ｍ</v>
          </cell>
          <cell r="H6342">
            <v>57</v>
          </cell>
          <cell r="I6342" t="str">
            <v>標準書〔Ⅰ〕-</v>
          </cell>
          <cell r="J6342">
            <v>520</v>
          </cell>
          <cell r="O6342">
            <v>1.7000000000000001E-2</v>
          </cell>
        </row>
        <row r="6343">
          <cell r="B6343">
            <v>5212310</v>
          </cell>
          <cell r="C6343" t="str">
            <v>れんが積塀･半枚積</v>
          </cell>
          <cell r="D6343" t="str">
            <v>[新 設]</v>
          </cell>
          <cell r="E6343" t="str">
            <v>高さ70mm･1段積･（化粧目地加算･片面）</v>
          </cell>
          <cell r="G6343" t="str">
            <v>ｍ</v>
          </cell>
          <cell r="H6343">
            <v>130</v>
          </cell>
          <cell r="I6343" t="str">
            <v>標準書〔Ⅰ〕-</v>
          </cell>
          <cell r="J6343">
            <v>520</v>
          </cell>
        </row>
        <row r="6344">
          <cell r="B6344">
            <v>5212410</v>
          </cell>
          <cell r="C6344" t="str">
            <v>れんが積塀･1枚積</v>
          </cell>
          <cell r="D6344" t="str">
            <v>[新 設]</v>
          </cell>
          <cell r="E6344" t="str">
            <v>高さ70mm･1段積･基礎別途</v>
          </cell>
          <cell r="F6344">
            <v>40</v>
          </cell>
          <cell r="G6344" t="str">
            <v>ｍ</v>
          </cell>
          <cell r="H6344">
            <v>1640</v>
          </cell>
          <cell r="I6344" t="str">
            <v>標準書〔Ⅰ〕-</v>
          </cell>
          <cell r="J6344">
            <v>520</v>
          </cell>
        </row>
        <row r="6345">
          <cell r="B6345">
            <v>5212440</v>
          </cell>
          <cell r="C6345" t="str">
            <v>れんが積塀･1枚積</v>
          </cell>
          <cell r="D6345" t="str">
            <v>[撤去A]</v>
          </cell>
          <cell r="E6345" t="str">
            <v>高さ70mm･1段積･基礎別途</v>
          </cell>
          <cell r="G6345" t="str">
            <v>ｍ</v>
          </cell>
          <cell r="H6345">
            <v>120</v>
          </cell>
          <cell r="I6345" t="str">
            <v>標準書〔Ⅰ〕-</v>
          </cell>
          <cell r="J6345">
            <v>520</v>
          </cell>
          <cell r="O6345">
            <v>3.5000000000000003E-2</v>
          </cell>
        </row>
        <row r="6346">
          <cell r="B6346">
            <v>5212510</v>
          </cell>
          <cell r="C6346" t="str">
            <v>れんが積塀･1枚積</v>
          </cell>
          <cell r="D6346" t="str">
            <v>[新 設]</v>
          </cell>
          <cell r="E6346" t="str">
            <v>高さ70mm･1段積･（化粧目地加算･片面）</v>
          </cell>
          <cell r="G6346" t="str">
            <v>ｍ</v>
          </cell>
          <cell r="H6346">
            <v>130</v>
          </cell>
          <cell r="I6346" t="str">
            <v>標準書〔Ⅰ〕-</v>
          </cell>
          <cell r="J6346">
            <v>520</v>
          </cell>
        </row>
        <row r="6347">
          <cell r="B6347">
            <v>5212610</v>
          </cell>
          <cell r="C6347" t="str">
            <v>れんが積塀･1枚半積</v>
          </cell>
          <cell r="D6347" t="str">
            <v>[新 設]</v>
          </cell>
          <cell r="E6347" t="str">
            <v>高さ70mm･1段積･基礎別途</v>
          </cell>
          <cell r="F6347">
            <v>40</v>
          </cell>
          <cell r="G6347" t="str">
            <v>ｍ</v>
          </cell>
          <cell r="H6347">
            <v>2500</v>
          </cell>
          <cell r="I6347" t="str">
            <v>標準書〔Ⅰ〕-</v>
          </cell>
          <cell r="J6347">
            <v>520</v>
          </cell>
        </row>
        <row r="6348">
          <cell r="B6348">
            <v>5212640</v>
          </cell>
          <cell r="C6348" t="str">
            <v>れんが積塀･1枚半積</v>
          </cell>
          <cell r="D6348" t="str">
            <v>[撤去A]</v>
          </cell>
          <cell r="E6348" t="str">
            <v>高さ70mm･1段積･基礎別途</v>
          </cell>
          <cell r="G6348" t="str">
            <v>ｍ</v>
          </cell>
          <cell r="H6348">
            <v>180</v>
          </cell>
          <cell r="I6348" t="str">
            <v>標準書〔Ⅰ〕-</v>
          </cell>
          <cell r="J6348">
            <v>520</v>
          </cell>
          <cell r="O6348">
            <v>5.5E-2</v>
          </cell>
        </row>
        <row r="6349">
          <cell r="B6349">
            <v>5212710</v>
          </cell>
          <cell r="C6349" t="str">
            <v>れんが積塀･1枚半積</v>
          </cell>
          <cell r="D6349" t="str">
            <v>[新 設]</v>
          </cell>
          <cell r="E6349" t="str">
            <v>高さ70mm･1段積･（化粧目地加算･片面）</v>
          </cell>
          <cell r="G6349" t="str">
            <v>ｍ</v>
          </cell>
          <cell r="H6349">
            <v>130</v>
          </cell>
          <cell r="I6349" t="str">
            <v>標準書〔Ⅰ〕-</v>
          </cell>
          <cell r="J6349">
            <v>520</v>
          </cell>
        </row>
        <row r="6350">
          <cell r="B6350">
            <v>5212810</v>
          </cell>
          <cell r="C6350" t="str">
            <v>単管ﾊﾟｲﾌﾟ柵</v>
          </cell>
          <cell r="D6350" t="str">
            <v>[新 設]</v>
          </cell>
          <cell r="E6350" t="str">
            <v>高さ1,000mm･3段</v>
          </cell>
          <cell r="F6350">
            <v>30</v>
          </cell>
          <cell r="G6350" t="str">
            <v>ｍ</v>
          </cell>
          <cell r="H6350">
            <v>4130</v>
          </cell>
          <cell r="I6350" t="str">
            <v>標準書〔Ⅰ〕-</v>
          </cell>
          <cell r="J6350">
            <v>520</v>
          </cell>
        </row>
        <row r="6351">
          <cell r="B6351">
            <v>5212850</v>
          </cell>
          <cell r="C6351" t="str">
            <v>単管ﾊﾟｲﾌﾟ柵</v>
          </cell>
          <cell r="D6351" t="str">
            <v>[撤去B]</v>
          </cell>
          <cell r="E6351" t="str">
            <v>高さ1,000mm･3段</v>
          </cell>
          <cell r="G6351" t="str">
            <v>ｍ</v>
          </cell>
          <cell r="H6351">
            <v>310</v>
          </cell>
          <cell r="I6351" t="str">
            <v>標準書〔Ⅰ〕-</v>
          </cell>
          <cell r="J6351">
            <v>520</v>
          </cell>
          <cell r="M6351">
            <v>4.4999999999999998E-2</v>
          </cell>
        </row>
        <row r="6352">
          <cell r="B6352">
            <v>5212910</v>
          </cell>
          <cell r="C6352" t="str">
            <v>単管ﾊﾟｲﾌﾟ柵</v>
          </cell>
          <cell r="D6352" t="str">
            <v>[新 設]</v>
          </cell>
          <cell r="E6352" t="str">
            <v>高さ1,200mm･4段</v>
          </cell>
          <cell r="F6352">
            <v>30</v>
          </cell>
          <cell r="G6352" t="str">
            <v>ｍ</v>
          </cell>
          <cell r="H6352">
            <v>4960</v>
          </cell>
          <cell r="I6352" t="str">
            <v>標準書〔Ⅰ〕-</v>
          </cell>
          <cell r="J6352">
            <v>520</v>
          </cell>
        </row>
        <row r="6353">
          <cell r="B6353">
            <v>5212950</v>
          </cell>
          <cell r="C6353" t="str">
            <v>単管ﾊﾟｲﾌﾟ柵</v>
          </cell>
          <cell r="D6353" t="str">
            <v>[撤去B]</v>
          </cell>
          <cell r="E6353" t="str">
            <v>高さ1,200mm･4段</v>
          </cell>
          <cell r="G6353" t="str">
            <v>ｍ</v>
          </cell>
          <cell r="H6353">
            <v>400</v>
          </cell>
          <cell r="I6353" t="str">
            <v>標準書〔Ⅰ〕-</v>
          </cell>
          <cell r="J6353">
            <v>520</v>
          </cell>
          <cell r="M6353">
            <v>5.8000000000000003E-2</v>
          </cell>
        </row>
        <row r="6354">
          <cell r="B6354">
            <v>5213010</v>
          </cell>
          <cell r="C6354" t="str">
            <v>大谷石塀用基礎</v>
          </cell>
          <cell r="D6354" t="str">
            <v>[新 設]</v>
          </cell>
          <cell r="E6354" t="str">
            <v>GL下･幅170mm</v>
          </cell>
          <cell r="G6354" t="str">
            <v>ｍ</v>
          </cell>
          <cell r="H6354">
            <v>13500</v>
          </cell>
          <cell r="I6354" t="str">
            <v>標準書〔Ⅰ〕-</v>
          </cell>
          <cell r="J6354">
            <v>520</v>
          </cell>
        </row>
        <row r="6355">
          <cell r="B6355">
            <v>5213050</v>
          </cell>
          <cell r="C6355" t="str">
            <v>大谷石塀用基礎</v>
          </cell>
          <cell r="D6355" t="str">
            <v>[撤去B]</v>
          </cell>
          <cell r="E6355" t="str">
            <v>GL下･幅170mm</v>
          </cell>
          <cell r="G6355" t="str">
            <v>ｍ</v>
          </cell>
          <cell r="H6355">
            <v>5260</v>
          </cell>
          <cell r="I6355" t="str">
            <v>標準書〔Ⅰ〕-</v>
          </cell>
          <cell r="J6355">
            <v>520</v>
          </cell>
          <cell r="L6355">
            <v>0.32100000000000001</v>
          </cell>
        </row>
        <row r="6356">
          <cell r="B6356">
            <v>5213110</v>
          </cell>
          <cell r="C6356" t="str">
            <v>大谷石塀用基礎</v>
          </cell>
          <cell r="D6356" t="str">
            <v>[新 設]</v>
          </cell>
          <cell r="E6356" t="str">
            <v>GL上･高さ1,000mm･幅170mm</v>
          </cell>
          <cell r="G6356" t="str">
            <v>ｍ</v>
          </cell>
          <cell r="H6356">
            <v>12300</v>
          </cell>
          <cell r="I6356" t="str">
            <v>標準書〔Ⅰ〕-</v>
          </cell>
          <cell r="J6356">
            <v>520</v>
          </cell>
        </row>
        <row r="6357">
          <cell r="B6357">
            <v>5213140</v>
          </cell>
          <cell r="C6357" t="str">
            <v>大谷石塀用基礎</v>
          </cell>
          <cell r="D6357" t="str">
            <v>[撤去A]</v>
          </cell>
          <cell r="E6357" t="str">
            <v>GL上･高さ1,000mm･幅170mm</v>
          </cell>
          <cell r="G6357" t="str">
            <v>ｍ</v>
          </cell>
          <cell r="H6357">
            <v>2000</v>
          </cell>
          <cell r="I6357" t="str">
            <v>標準書〔Ⅰ〕-</v>
          </cell>
          <cell r="J6357">
            <v>520</v>
          </cell>
          <cell r="L6357">
            <v>0.34300000000000003</v>
          </cell>
        </row>
        <row r="6358">
          <cell r="B6358">
            <v>5213210</v>
          </cell>
          <cell r="C6358" t="str">
            <v>大谷石塀</v>
          </cell>
          <cell r="D6358" t="str">
            <v>[新 設]</v>
          </cell>
          <cell r="E6358" t="str">
            <v>幅150mm･高さ300mm･1段積･基礎別途</v>
          </cell>
          <cell r="F6358">
            <v>38</v>
          </cell>
          <cell r="G6358" t="str">
            <v>ｍ</v>
          </cell>
          <cell r="H6358">
            <v>16500</v>
          </cell>
          <cell r="I6358" t="str">
            <v>標準書〔Ⅰ〕-</v>
          </cell>
          <cell r="J6358">
            <v>520</v>
          </cell>
        </row>
        <row r="6359">
          <cell r="B6359">
            <v>5213240</v>
          </cell>
          <cell r="C6359" t="str">
            <v>大谷石塀</v>
          </cell>
          <cell r="D6359" t="str">
            <v>[撤去A]</v>
          </cell>
          <cell r="E6359" t="str">
            <v>幅150mm･高さ300mm･1段積･基礎別途</v>
          </cell>
          <cell r="G6359" t="str">
            <v>ｍ</v>
          </cell>
          <cell r="H6359">
            <v>3290</v>
          </cell>
          <cell r="I6359" t="str">
            <v>標準書〔Ⅰ〕-</v>
          </cell>
          <cell r="J6359">
            <v>520</v>
          </cell>
          <cell r="O6359">
            <v>0.11</v>
          </cell>
        </row>
        <row r="6360">
          <cell r="B6360">
            <v>5213310</v>
          </cell>
          <cell r="C6360" t="str">
            <v>大谷石塀･笠木</v>
          </cell>
          <cell r="D6360" t="str">
            <v>[新 設]</v>
          </cell>
          <cell r="E6360" t="str">
            <v>厚150mm用</v>
          </cell>
          <cell r="G6360" t="str">
            <v>ｍ</v>
          </cell>
          <cell r="H6360">
            <v>14300</v>
          </cell>
          <cell r="I6360" t="str">
            <v>標準書〔Ⅰ〕-</v>
          </cell>
          <cell r="J6360">
            <v>520</v>
          </cell>
        </row>
        <row r="6361">
          <cell r="B6361">
            <v>5213340</v>
          </cell>
          <cell r="C6361" t="str">
            <v>大谷石塀･笠木</v>
          </cell>
          <cell r="D6361" t="str">
            <v>[撤去A]</v>
          </cell>
          <cell r="E6361" t="str">
            <v>厚150mm用</v>
          </cell>
          <cell r="G6361" t="str">
            <v>ｍ</v>
          </cell>
          <cell r="H6361">
            <v>3290</v>
          </cell>
          <cell r="I6361" t="str">
            <v>標準書〔Ⅰ〕-</v>
          </cell>
          <cell r="J6361">
            <v>520</v>
          </cell>
          <cell r="O6361">
            <v>4.4999999999999998E-2</v>
          </cell>
        </row>
        <row r="6362">
          <cell r="B6362">
            <v>5213410</v>
          </cell>
          <cell r="C6362" t="str">
            <v>建仁寺垣</v>
          </cell>
          <cell r="D6362" t="str">
            <v>[新 設]</v>
          </cell>
          <cell r="E6362" t="str">
            <v>高さ1,500mm･木柱･片面</v>
          </cell>
          <cell r="F6362">
            <v>31</v>
          </cell>
          <cell r="G6362" t="str">
            <v>ｍ</v>
          </cell>
          <cell r="H6362">
            <v>10700</v>
          </cell>
          <cell r="I6362" t="str">
            <v>標準書〔Ⅰ〕-</v>
          </cell>
          <cell r="J6362">
            <v>520</v>
          </cell>
        </row>
        <row r="6363">
          <cell r="B6363">
            <v>5213450</v>
          </cell>
          <cell r="C6363" t="str">
            <v>建仁寺垣</v>
          </cell>
          <cell r="D6363" t="str">
            <v>[撤去B]</v>
          </cell>
          <cell r="E6363" t="str">
            <v>高さ1,500mm･木柱･片面</v>
          </cell>
          <cell r="G6363" t="str">
            <v>ｍ</v>
          </cell>
          <cell r="H6363">
            <v>2190</v>
          </cell>
          <cell r="I6363" t="str">
            <v>標準書〔Ⅰ〕-</v>
          </cell>
          <cell r="J6363">
            <v>520</v>
          </cell>
          <cell r="K6363">
            <v>0.25700000000000001</v>
          </cell>
        </row>
        <row r="6364">
          <cell r="B6364">
            <v>5213510</v>
          </cell>
          <cell r="C6364" t="str">
            <v>建仁寺垣</v>
          </cell>
          <cell r="D6364" t="str">
            <v>[新 設]</v>
          </cell>
          <cell r="E6364" t="str">
            <v>高さ1,500mm･木柱･両面</v>
          </cell>
          <cell r="F6364">
            <v>31</v>
          </cell>
          <cell r="G6364" t="str">
            <v>ｍ</v>
          </cell>
          <cell r="H6364">
            <v>17400</v>
          </cell>
          <cell r="I6364" t="str">
            <v>標準書〔Ⅰ〕-</v>
          </cell>
          <cell r="J6364">
            <v>520</v>
          </cell>
        </row>
        <row r="6365">
          <cell r="B6365">
            <v>5213550</v>
          </cell>
          <cell r="C6365" t="str">
            <v>建仁寺垣</v>
          </cell>
          <cell r="D6365" t="str">
            <v>[撤去B]</v>
          </cell>
          <cell r="E6365" t="str">
            <v>高さ1,500mm･木柱･両面</v>
          </cell>
          <cell r="G6365" t="str">
            <v>ｍ</v>
          </cell>
          <cell r="H6365">
            <v>3220</v>
          </cell>
          <cell r="I6365" t="str">
            <v>標準書〔Ⅰ〕-</v>
          </cell>
          <cell r="J6365">
            <v>520</v>
          </cell>
          <cell r="K6365">
            <v>0.5</v>
          </cell>
        </row>
        <row r="6366">
          <cell r="B6366">
            <v>5213610</v>
          </cell>
          <cell r="C6366" t="str">
            <v>建仁寺垣</v>
          </cell>
          <cell r="D6366" t="str">
            <v>[新 設]</v>
          </cell>
          <cell r="E6366" t="str">
            <v>高さ1,800mm･木柱･片面</v>
          </cell>
          <cell r="F6366">
            <v>31</v>
          </cell>
          <cell r="G6366" t="str">
            <v>ｍ</v>
          </cell>
          <cell r="H6366">
            <v>12700</v>
          </cell>
          <cell r="I6366" t="str">
            <v>標準書〔Ⅰ〕-</v>
          </cell>
          <cell r="J6366">
            <v>521</v>
          </cell>
        </row>
        <row r="6367">
          <cell r="B6367">
            <v>5213650</v>
          </cell>
          <cell r="C6367" t="str">
            <v>建仁寺垣</v>
          </cell>
          <cell r="D6367" t="str">
            <v>[撤去B]</v>
          </cell>
          <cell r="E6367" t="str">
            <v>高さ1,800mm･木柱･片面</v>
          </cell>
          <cell r="G6367" t="str">
            <v>ｍ</v>
          </cell>
          <cell r="H6367">
            <v>2630</v>
          </cell>
          <cell r="I6367" t="str">
            <v>標準書〔Ⅰ〕-</v>
          </cell>
          <cell r="J6367">
            <v>521</v>
          </cell>
          <cell r="K6367">
            <v>0.3</v>
          </cell>
        </row>
        <row r="6368">
          <cell r="B6368">
            <v>5213710</v>
          </cell>
          <cell r="C6368" t="str">
            <v>建仁寺垣</v>
          </cell>
          <cell r="D6368" t="str">
            <v>[新 設]</v>
          </cell>
          <cell r="E6368" t="str">
            <v>高さ1,800mm･木柱･両面</v>
          </cell>
          <cell r="F6368">
            <v>31</v>
          </cell>
          <cell r="G6368" t="str">
            <v>ｍ</v>
          </cell>
          <cell r="H6368">
            <v>20500</v>
          </cell>
          <cell r="I6368" t="str">
            <v>標準書〔Ⅰ〕-</v>
          </cell>
          <cell r="J6368">
            <v>521</v>
          </cell>
        </row>
        <row r="6369">
          <cell r="B6369">
            <v>5213750</v>
          </cell>
          <cell r="C6369" t="str">
            <v>建仁寺垣</v>
          </cell>
          <cell r="D6369" t="str">
            <v>[撤去B]</v>
          </cell>
          <cell r="E6369" t="str">
            <v>高さ1,800mm･木柱･両面</v>
          </cell>
          <cell r="G6369" t="str">
            <v>ｍ</v>
          </cell>
          <cell r="H6369">
            <v>3870</v>
          </cell>
          <cell r="I6369" t="str">
            <v>標準書〔Ⅰ〕-</v>
          </cell>
          <cell r="J6369">
            <v>521</v>
          </cell>
          <cell r="K6369">
            <v>0.57699999999999996</v>
          </cell>
        </row>
        <row r="6370">
          <cell r="B6370">
            <v>5213810</v>
          </cell>
          <cell r="C6370" t="str">
            <v>網代垣</v>
          </cell>
          <cell r="D6370" t="str">
            <v>[新 設]</v>
          </cell>
          <cell r="E6370" t="str">
            <v>高さ900mm･木柱･掘立</v>
          </cell>
          <cell r="F6370">
            <v>31</v>
          </cell>
          <cell r="G6370" t="str">
            <v>ｍ</v>
          </cell>
          <cell r="H6370">
            <v>9070</v>
          </cell>
          <cell r="I6370" t="str">
            <v>標準書〔Ⅰ〕-</v>
          </cell>
          <cell r="J6370">
            <v>521</v>
          </cell>
        </row>
        <row r="6371">
          <cell r="B6371">
            <v>5213850</v>
          </cell>
          <cell r="C6371" t="str">
            <v>網代垣</v>
          </cell>
          <cell r="D6371" t="str">
            <v>[撤去B]</v>
          </cell>
          <cell r="E6371" t="str">
            <v>高さ900mm･木柱･掘立</v>
          </cell>
          <cell r="G6371" t="str">
            <v>ｍ</v>
          </cell>
          <cell r="H6371">
            <v>1310</v>
          </cell>
          <cell r="I6371" t="str">
            <v>標準書〔Ⅰ〕-</v>
          </cell>
          <cell r="J6371">
            <v>521</v>
          </cell>
          <cell r="K6371">
            <v>7.6999999999999999E-2</v>
          </cell>
        </row>
        <row r="6372">
          <cell r="B6372">
            <v>5213910</v>
          </cell>
          <cell r="C6372" t="str">
            <v>網代垣</v>
          </cell>
          <cell r="D6372" t="str">
            <v>[新 設]</v>
          </cell>
          <cell r="E6372" t="str">
            <v>高さ1,200mm･木柱･掘立</v>
          </cell>
          <cell r="F6372">
            <v>31</v>
          </cell>
          <cell r="G6372" t="str">
            <v>ｍ</v>
          </cell>
          <cell r="H6372">
            <v>11900</v>
          </cell>
          <cell r="I6372" t="str">
            <v>標準書〔Ⅰ〕-</v>
          </cell>
          <cell r="J6372">
            <v>521</v>
          </cell>
        </row>
        <row r="6373">
          <cell r="B6373">
            <v>5213950</v>
          </cell>
          <cell r="C6373" t="str">
            <v>網代垣</v>
          </cell>
          <cell r="D6373" t="str">
            <v>[撤去B]</v>
          </cell>
          <cell r="E6373" t="str">
            <v>高さ1,200mm･木柱･掘立</v>
          </cell>
          <cell r="G6373" t="str">
            <v>ｍ</v>
          </cell>
          <cell r="H6373">
            <v>1750</v>
          </cell>
          <cell r="I6373" t="str">
            <v>標準書〔Ⅰ〕-</v>
          </cell>
          <cell r="J6373">
            <v>521</v>
          </cell>
          <cell r="K6373">
            <v>9.4E-2</v>
          </cell>
        </row>
        <row r="6374">
          <cell r="B6374">
            <v>5214010</v>
          </cell>
          <cell r="C6374" t="str">
            <v>網代垣</v>
          </cell>
          <cell r="D6374" t="str">
            <v>[新 設]</v>
          </cell>
          <cell r="E6374" t="str">
            <v>高さ1,500mm･木柱･掘立</v>
          </cell>
          <cell r="F6374">
            <v>31</v>
          </cell>
          <cell r="G6374" t="str">
            <v>ｍ</v>
          </cell>
          <cell r="H6374">
            <v>15100</v>
          </cell>
          <cell r="I6374" t="str">
            <v>標準書〔Ⅰ〕-</v>
          </cell>
          <cell r="J6374">
            <v>521</v>
          </cell>
        </row>
        <row r="6375">
          <cell r="B6375">
            <v>5214050</v>
          </cell>
          <cell r="C6375" t="str">
            <v>網代垣</v>
          </cell>
          <cell r="D6375" t="str">
            <v>[撤去B]</v>
          </cell>
          <cell r="E6375" t="str">
            <v>高さ1,500mm･木柱･掘立</v>
          </cell>
          <cell r="G6375" t="str">
            <v>ｍ</v>
          </cell>
          <cell r="H6375">
            <v>2190</v>
          </cell>
          <cell r="I6375" t="str">
            <v>標準書〔Ⅰ〕-</v>
          </cell>
          <cell r="J6375">
            <v>521</v>
          </cell>
          <cell r="K6375">
            <v>0.128</v>
          </cell>
        </row>
        <row r="6376">
          <cell r="B6376">
            <v>5214110</v>
          </cell>
          <cell r="C6376" t="str">
            <v>網代垣</v>
          </cell>
          <cell r="D6376" t="str">
            <v>[新 設]</v>
          </cell>
          <cell r="E6376" t="str">
            <v>高さ1,800mm･木柱･掘立</v>
          </cell>
          <cell r="F6376">
            <v>31</v>
          </cell>
          <cell r="G6376" t="str">
            <v>ｍ</v>
          </cell>
          <cell r="H6376">
            <v>17900</v>
          </cell>
          <cell r="I6376" t="str">
            <v>標準書〔Ⅰ〕-</v>
          </cell>
          <cell r="J6376">
            <v>521</v>
          </cell>
        </row>
        <row r="6377">
          <cell r="B6377">
            <v>5214150</v>
          </cell>
          <cell r="C6377" t="str">
            <v>網代垣</v>
          </cell>
          <cell r="D6377" t="str">
            <v>[撤去B]</v>
          </cell>
          <cell r="E6377" t="str">
            <v>高さ1,800mm･木柱･掘立</v>
          </cell>
          <cell r="G6377" t="str">
            <v>ｍ</v>
          </cell>
          <cell r="H6377">
            <v>2630</v>
          </cell>
          <cell r="I6377" t="str">
            <v>標準書〔Ⅰ〕-</v>
          </cell>
          <cell r="J6377">
            <v>521</v>
          </cell>
          <cell r="K6377">
            <v>0.14299999999999999</v>
          </cell>
        </row>
        <row r="6378">
          <cell r="B6378">
            <v>5214210</v>
          </cell>
          <cell r="C6378" t="str">
            <v>防風ﾈｯﾄ</v>
          </cell>
          <cell r="D6378" t="str">
            <v>[新 設]</v>
          </cell>
          <cell r="E6378" t="str">
            <v>高さ2,000mm･鉄骨柱･4mm目･ﾋﾟｯﾁ1.00m</v>
          </cell>
          <cell r="F6378">
            <v>30</v>
          </cell>
          <cell r="G6378" t="str">
            <v>ｍ</v>
          </cell>
          <cell r="H6378">
            <v>19400</v>
          </cell>
          <cell r="I6378" t="str">
            <v>標準書〔Ⅰ〕-</v>
          </cell>
          <cell r="J6378">
            <v>521</v>
          </cell>
        </row>
        <row r="6379">
          <cell r="B6379">
            <v>5214240</v>
          </cell>
          <cell r="C6379" t="str">
            <v>防風ﾈｯﾄ</v>
          </cell>
          <cell r="D6379" t="str">
            <v>[撤去A]</v>
          </cell>
          <cell r="E6379" t="str">
            <v>高さ2,000mm･鉄骨柱･4mm目･ﾋﾟｯﾁ1.00m</v>
          </cell>
          <cell r="G6379" t="str">
            <v>ｍ</v>
          </cell>
          <cell r="H6379">
            <v>610</v>
          </cell>
          <cell r="I6379" t="str">
            <v>標準書〔Ⅰ〕-</v>
          </cell>
          <cell r="J6379">
            <v>521</v>
          </cell>
          <cell r="L6379">
            <v>2.5999999999999999E-2</v>
          </cell>
          <cell r="M6379">
            <v>5.6000000000000001E-2</v>
          </cell>
          <cell r="O6379">
            <v>0.27</v>
          </cell>
        </row>
        <row r="6380">
          <cell r="B6380">
            <v>5214250</v>
          </cell>
          <cell r="C6380" t="str">
            <v>防風ﾈｯﾄ</v>
          </cell>
          <cell r="D6380" t="str">
            <v>[撤去B]</v>
          </cell>
          <cell r="E6380" t="str">
            <v>高さ2,000mm･鉄骨柱･4mm目･ﾋﾟｯﾁ1.00m</v>
          </cell>
          <cell r="G6380" t="str">
            <v>ｍ</v>
          </cell>
          <cell r="H6380">
            <v>5920</v>
          </cell>
          <cell r="I6380" t="str">
            <v>標準書〔Ⅰ〕-</v>
          </cell>
          <cell r="J6380">
            <v>521</v>
          </cell>
          <cell r="L6380">
            <v>0.185</v>
          </cell>
          <cell r="M6380">
            <v>5.6000000000000001E-2</v>
          </cell>
          <cell r="O6380">
            <v>0.27</v>
          </cell>
        </row>
        <row r="6381">
          <cell r="B6381">
            <v>5214310</v>
          </cell>
          <cell r="C6381" t="str">
            <v>防風ﾈｯﾄ</v>
          </cell>
          <cell r="D6381" t="str">
            <v>[新 設]</v>
          </cell>
          <cell r="E6381" t="str">
            <v>高さ4,000mm･鉄骨柱控付･4mm目･ﾋﾟｯﾁ1.00m</v>
          </cell>
          <cell r="F6381">
            <v>30</v>
          </cell>
          <cell r="G6381" t="str">
            <v>ｍ</v>
          </cell>
          <cell r="H6381">
            <v>56800</v>
          </cell>
          <cell r="I6381" t="str">
            <v>標準書〔Ⅰ〕-</v>
          </cell>
          <cell r="J6381">
            <v>521</v>
          </cell>
        </row>
        <row r="6382">
          <cell r="B6382">
            <v>5214340</v>
          </cell>
          <cell r="C6382" t="str">
            <v>防風ﾈｯﾄ</v>
          </cell>
          <cell r="D6382" t="str">
            <v>[撤去A]</v>
          </cell>
          <cell r="E6382" t="str">
            <v>高さ4,000mm･鉄骨柱控付･4mm目･ﾋﾟｯﾁ1.00m</v>
          </cell>
          <cell r="G6382" t="str">
            <v>ｍ</v>
          </cell>
          <cell r="H6382">
            <v>1900</v>
          </cell>
          <cell r="I6382" t="str">
            <v>標準書〔Ⅰ〕-</v>
          </cell>
          <cell r="J6382">
            <v>521</v>
          </cell>
          <cell r="L6382">
            <v>7.1999999999999995E-2</v>
          </cell>
          <cell r="M6382">
            <v>0.253</v>
          </cell>
          <cell r="O6382">
            <v>0.54200000000000004</v>
          </cell>
        </row>
        <row r="6383">
          <cell r="B6383">
            <v>5214350</v>
          </cell>
          <cell r="C6383" t="str">
            <v>防風ﾈｯﾄ</v>
          </cell>
          <cell r="D6383" t="str">
            <v>[撤去B]</v>
          </cell>
          <cell r="E6383" t="str">
            <v>高さ4,000mm･鉄骨柱控付･4mm目･ﾋﾟｯﾁ1.00m</v>
          </cell>
          <cell r="G6383" t="str">
            <v>ｍ</v>
          </cell>
          <cell r="H6383">
            <v>11300</v>
          </cell>
          <cell r="I6383" t="str">
            <v>標準書〔Ⅰ〕-</v>
          </cell>
          <cell r="J6383">
            <v>521</v>
          </cell>
          <cell r="L6383">
            <v>0.51300000000000001</v>
          </cell>
          <cell r="M6383">
            <v>0.253</v>
          </cell>
          <cell r="O6383">
            <v>0.54200000000000004</v>
          </cell>
        </row>
        <row r="6384">
          <cell r="B6384">
            <v>5214410</v>
          </cell>
          <cell r="C6384" t="str">
            <v>ﾌﾞﾛｯｸ積塀･C種</v>
          </cell>
          <cell r="D6384" t="str">
            <v>[新 設]</v>
          </cell>
          <cell r="E6384" t="str">
            <v>厚120mm･1段積･化粧目地別途</v>
          </cell>
          <cell r="F6384">
            <v>36</v>
          </cell>
          <cell r="G6384" t="str">
            <v>ｍ</v>
          </cell>
          <cell r="H6384">
            <v>1380</v>
          </cell>
          <cell r="I6384" t="str">
            <v>標準書〔Ⅰ〕-</v>
          </cell>
          <cell r="J6384">
            <v>521</v>
          </cell>
        </row>
        <row r="6385">
          <cell r="B6385">
            <v>5214440</v>
          </cell>
          <cell r="C6385" t="str">
            <v>ﾌﾞﾛｯｸ積塀･C種</v>
          </cell>
          <cell r="D6385" t="str">
            <v>[撤去A]</v>
          </cell>
          <cell r="E6385" t="str">
            <v>厚120mm･1段積･化粧目地別途</v>
          </cell>
          <cell r="G6385" t="str">
            <v>ｍ</v>
          </cell>
          <cell r="H6385">
            <v>250</v>
          </cell>
          <cell r="I6385" t="str">
            <v>標準書〔Ⅰ〕-</v>
          </cell>
          <cell r="J6385">
            <v>521</v>
          </cell>
          <cell r="L6385">
            <v>4.5999999999999999E-2</v>
          </cell>
        </row>
        <row r="6386">
          <cell r="B6386">
            <v>5214510</v>
          </cell>
          <cell r="C6386" t="str">
            <v>ﾌﾞﾛｯｸ積塀･C種</v>
          </cell>
          <cell r="D6386" t="str">
            <v>[新 設]</v>
          </cell>
          <cell r="E6386" t="str">
            <v>厚120mm･1段積･（化粧目地加算･片面）</v>
          </cell>
          <cell r="G6386" t="str">
            <v>ｍ</v>
          </cell>
          <cell r="H6386">
            <v>96</v>
          </cell>
          <cell r="I6386" t="str">
            <v>標準書〔Ⅰ〕-</v>
          </cell>
          <cell r="J6386">
            <v>521</v>
          </cell>
        </row>
        <row r="6387">
          <cell r="B6387">
            <v>5214610</v>
          </cell>
          <cell r="C6387" t="str">
            <v>ﾌﾞﾛｯｸ積塀･C種</v>
          </cell>
          <cell r="D6387" t="str">
            <v>[新 設]</v>
          </cell>
          <cell r="E6387" t="str">
            <v>厚120mm･1段積･（化粧目地加算･両面）</v>
          </cell>
          <cell r="G6387" t="str">
            <v>ｍ</v>
          </cell>
          <cell r="H6387">
            <v>190</v>
          </cell>
          <cell r="I6387" t="str">
            <v>標準書〔Ⅰ〕-</v>
          </cell>
          <cell r="J6387">
            <v>521</v>
          </cell>
        </row>
        <row r="6388">
          <cell r="B6388">
            <v>5214710</v>
          </cell>
          <cell r="C6388" t="str">
            <v>ﾌﾞﾛｯｸ積塀･C種</v>
          </cell>
          <cell r="D6388" t="str">
            <v>[新 設]</v>
          </cell>
          <cell r="E6388" t="str">
            <v>厚150mm･1段積･化粧目地別途</v>
          </cell>
          <cell r="F6388">
            <v>36</v>
          </cell>
          <cell r="G6388" t="str">
            <v>ｍ</v>
          </cell>
          <cell r="H6388">
            <v>1590</v>
          </cell>
          <cell r="I6388" t="str">
            <v>標準書〔Ⅰ〕-</v>
          </cell>
          <cell r="J6388">
            <v>521</v>
          </cell>
        </row>
        <row r="6389">
          <cell r="B6389">
            <v>5214740</v>
          </cell>
          <cell r="C6389" t="str">
            <v>ﾌﾞﾛｯｸ積塀･C種</v>
          </cell>
          <cell r="D6389" t="str">
            <v>[撤去A]</v>
          </cell>
          <cell r="E6389" t="str">
            <v>厚150mm･1段積･化粧目地別途</v>
          </cell>
          <cell r="G6389" t="str">
            <v>ｍ</v>
          </cell>
          <cell r="H6389">
            <v>270</v>
          </cell>
          <cell r="I6389" t="str">
            <v>標準書〔Ⅰ〕-</v>
          </cell>
          <cell r="J6389">
            <v>521</v>
          </cell>
          <cell r="L6389">
            <v>5.6000000000000001E-2</v>
          </cell>
        </row>
        <row r="6390">
          <cell r="B6390">
            <v>5214810</v>
          </cell>
          <cell r="C6390" t="str">
            <v>ﾌﾞﾛｯｸ積塀･C種</v>
          </cell>
          <cell r="D6390" t="str">
            <v>[新 設]</v>
          </cell>
          <cell r="E6390" t="str">
            <v>厚150mm･1段積･（化粧目地加算･片面）</v>
          </cell>
          <cell r="G6390" t="str">
            <v>ｍ</v>
          </cell>
          <cell r="H6390">
            <v>96</v>
          </cell>
          <cell r="I6390" t="str">
            <v>標準書〔Ⅰ〕-</v>
          </cell>
          <cell r="J6390">
            <v>521</v>
          </cell>
        </row>
        <row r="6391">
          <cell r="B6391">
            <v>5214910</v>
          </cell>
          <cell r="C6391" t="str">
            <v>ﾌﾞﾛｯｸ積塀･C種</v>
          </cell>
          <cell r="D6391" t="str">
            <v>[新 設]</v>
          </cell>
          <cell r="E6391" t="str">
            <v>厚150mm･1段積･（化粧目地加算･両面）</v>
          </cell>
          <cell r="G6391" t="str">
            <v>ｍ</v>
          </cell>
          <cell r="H6391">
            <v>190</v>
          </cell>
          <cell r="I6391" t="str">
            <v>標準書〔Ⅰ〕-</v>
          </cell>
          <cell r="J6391">
            <v>521</v>
          </cell>
        </row>
        <row r="6392">
          <cell r="B6392">
            <v>5215010</v>
          </cell>
          <cell r="C6392" t="str">
            <v>ﾌﾞﾛｯｸ積塀･笠木</v>
          </cell>
          <cell r="D6392" t="str">
            <v>[新 設]</v>
          </cell>
          <cell r="E6392" t="str">
            <v>厚120mm用･C種</v>
          </cell>
          <cell r="G6392" t="str">
            <v>ｍ</v>
          </cell>
          <cell r="H6392">
            <v>1110</v>
          </cell>
          <cell r="I6392" t="str">
            <v>標準書〔Ⅰ〕-</v>
          </cell>
          <cell r="J6392">
            <v>521</v>
          </cell>
        </row>
        <row r="6393">
          <cell r="B6393">
            <v>5215040</v>
          </cell>
          <cell r="C6393" t="str">
            <v>ﾌﾞﾛｯｸ積塀･笠木</v>
          </cell>
          <cell r="D6393" t="str">
            <v>[撤去A]</v>
          </cell>
          <cell r="E6393" t="str">
            <v>厚120mm用･C種</v>
          </cell>
          <cell r="G6393" t="str">
            <v>ｍ</v>
          </cell>
          <cell r="H6393">
            <v>230</v>
          </cell>
          <cell r="I6393" t="str">
            <v>標準書〔Ⅰ〕-</v>
          </cell>
          <cell r="J6393">
            <v>521</v>
          </cell>
          <cell r="L6393">
            <v>1.4E-2</v>
          </cell>
        </row>
        <row r="6394">
          <cell r="B6394">
            <v>5215110</v>
          </cell>
          <cell r="C6394" t="str">
            <v>ﾌﾞﾛｯｸ積塀･笠木</v>
          </cell>
          <cell r="D6394" t="str">
            <v>[新 設]</v>
          </cell>
          <cell r="E6394" t="str">
            <v>厚150mm用･C種</v>
          </cell>
          <cell r="G6394" t="str">
            <v>ｍ</v>
          </cell>
          <cell r="H6394">
            <v>1300</v>
          </cell>
          <cell r="I6394" t="str">
            <v>標準書〔Ⅰ〕-</v>
          </cell>
          <cell r="J6394">
            <v>521</v>
          </cell>
        </row>
        <row r="6395">
          <cell r="B6395">
            <v>5215140</v>
          </cell>
          <cell r="C6395" t="str">
            <v>ﾌﾞﾛｯｸ積塀･笠木</v>
          </cell>
          <cell r="D6395" t="str">
            <v>[撤去A]</v>
          </cell>
          <cell r="E6395" t="str">
            <v>厚150mm用･C種</v>
          </cell>
          <cell r="G6395" t="str">
            <v>ｍ</v>
          </cell>
          <cell r="H6395">
            <v>260</v>
          </cell>
          <cell r="I6395" t="str">
            <v>標準書〔Ⅰ〕-</v>
          </cell>
          <cell r="J6395">
            <v>521</v>
          </cell>
          <cell r="L6395">
            <v>1.6E-2</v>
          </cell>
        </row>
        <row r="6396">
          <cell r="B6396">
            <v>5300110</v>
          </cell>
          <cell r="C6396" t="str">
            <v>木造下屋[堀立･外壁無]</v>
          </cell>
          <cell r="D6396" t="str">
            <v>[新 設]</v>
          </cell>
          <cell r="E6396" t="str">
            <v>ｶﾗｰ鉄板波板葺･面積3㎡未満</v>
          </cell>
          <cell r="F6396">
            <v>31</v>
          </cell>
          <cell r="G6396" t="str">
            <v>㎡</v>
          </cell>
          <cell r="H6396">
            <v>17400</v>
          </cell>
          <cell r="I6396" t="str">
            <v>標準書〔Ⅰ〕-</v>
          </cell>
          <cell r="J6396">
            <v>522</v>
          </cell>
        </row>
        <row r="6397">
          <cell r="B6397">
            <v>5300150</v>
          </cell>
          <cell r="C6397" t="str">
            <v>木造下屋[堀立･外壁無]</v>
          </cell>
          <cell r="D6397" t="str">
            <v>[撤去B]</v>
          </cell>
          <cell r="E6397" t="str">
            <v>ｶﾗｰ鉄板波板葺･面積3㎡未満</v>
          </cell>
          <cell r="G6397" t="str">
            <v>㎡</v>
          </cell>
          <cell r="H6397">
            <v>4100</v>
          </cell>
          <cell r="I6397" t="str">
            <v>標準書〔Ⅰ〕-</v>
          </cell>
          <cell r="J6397">
            <v>522</v>
          </cell>
          <cell r="K6397">
            <v>0.157</v>
          </cell>
          <cell r="M6397">
            <v>1.0999999999999999E-2</v>
          </cell>
        </row>
        <row r="6398">
          <cell r="B6398">
            <v>5300210</v>
          </cell>
          <cell r="C6398" t="str">
            <v>木造下屋[堀立･外壁無]</v>
          </cell>
          <cell r="D6398" t="str">
            <v>[新 設]</v>
          </cell>
          <cell r="E6398" t="str">
            <v>ｶﾗｰ鉄板波板葺･面積3㎡～6㎡未満</v>
          </cell>
          <cell r="F6398">
            <v>31</v>
          </cell>
          <cell r="G6398" t="str">
            <v>㎡</v>
          </cell>
          <cell r="H6398">
            <v>11400</v>
          </cell>
          <cell r="I6398" t="str">
            <v>標準書〔Ⅰ〕-</v>
          </cell>
          <cell r="J6398">
            <v>522</v>
          </cell>
        </row>
        <row r="6399">
          <cell r="B6399">
            <v>5300250</v>
          </cell>
          <cell r="C6399" t="str">
            <v>木造下屋[堀立･外壁無]</v>
          </cell>
          <cell r="D6399" t="str">
            <v>[撤去B]</v>
          </cell>
          <cell r="E6399" t="str">
            <v>ｶﾗｰ鉄板波板葺･面積3㎡～6㎡未満</v>
          </cell>
          <cell r="G6399" t="str">
            <v>㎡</v>
          </cell>
          <cell r="H6399">
            <v>2360</v>
          </cell>
          <cell r="I6399" t="str">
            <v>標準書〔Ⅰ〕-</v>
          </cell>
          <cell r="J6399">
            <v>522</v>
          </cell>
          <cell r="K6399">
            <v>9.4E-2</v>
          </cell>
          <cell r="M6399">
            <v>8.9999999999999993E-3</v>
          </cell>
        </row>
        <row r="6400">
          <cell r="B6400">
            <v>5300310</v>
          </cell>
          <cell r="C6400" t="str">
            <v>木造下屋[堀立･外壁無]</v>
          </cell>
          <cell r="D6400" t="str">
            <v>[新 設]</v>
          </cell>
          <cell r="E6400" t="str">
            <v>ｶﾗｰ鉄板波板葺･面積6㎡以上</v>
          </cell>
          <cell r="F6400">
            <v>31</v>
          </cell>
          <cell r="G6400" t="str">
            <v>㎡</v>
          </cell>
          <cell r="H6400">
            <v>9610</v>
          </cell>
          <cell r="I6400" t="str">
            <v>標準書〔Ⅰ〕-</v>
          </cell>
          <cell r="J6400">
            <v>522</v>
          </cell>
        </row>
        <row r="6401">
          <cell r="B6401">
            <v>5300350</v>
          </cell>
          <cell r="C6401" t="str">
            <v>木造下屋[堀立･外壁無]</v>
          </cell>
          <cell r="D6401" t="str">
            <v>[撤去B]</v>
          </cell>
          <cell r="E6401" t="str">
            <v>ｶﾗｰ鉄板波板葺･面積6㎡以上</v>
          </cell>
          <cell r="G6401" t="str">
            <v>㎡</v>
          </cell>
          <cell r="H6401">
            <v>1870</v>
          </cell>
          <cell r="I6401" t="str">
            <v>標準書〔Ⅰ〕-</v>
          </cell>
          <cell r="J6401">
            <v>522</v>
          </cell>
          <cell r="K6401">
            <v>7.3999999999999996E-2</v>
          </cell>
          <cell r="M6401">
            <v>8.9999999999999993E-3</v>
          </cell>
        </row>
        <row r="6402">
          <cell r="B6402">
            <v>5300410</v>
          </cell>
          <cell r="C6402" t="str">
            <v>木造下屋[堀立･外壁無]</v>
          </cell>
          <cell r="D6402" t="str">
            <v>[新 設]</v>
          </cell>
          <cell r="E6402" t="str">
            <v>硬質塩ﾋﾞ波板葺･面積3㎡未満</v>
          </cell>
          <cell r="F6402">
            <v>31</v>
          </cell>
          <cell r="G6402" t="str">
            <v>㎡</v>
          </cell>
          <cell r="H6402">
            <v>18000</v>
          </cell>
          <cell r="I6402" t="str">
            <v>標準書〔Ⅰ〕-</v>
          </cell>
          <cell r="J6402">
            <v>522</v>
          </cell>
        </row>
        <row r="6403">
          <cell r="B6403">
            <v>5300450</v>
          </cell>
          <cell r="C6403" t="str">
            <v>木造下屋[堀立･外壁無]</v>
          </cell>
          <cell r="D6403" t="str">
            <v>[撤去B]</v>
          </cell>
          <cell r="E6403" t="str">
            <v>硬質塩ﾋﾞ波板葺･面積3㎡未満</v>
          </cell>
          <cell r="G6403" t="str">
            <v>㎡</v>
          </cell>
          <cell r="H6403">
            <v>4100</v>
          </cell>
          <cell r="I6403" t="str">
            <v>標準書〔Ⅰ〕-</v>
          </cell>
          <cell r="J6403">
            <v>522</v>
          </cell>
          <cell r="K6403">
            <v>0.157</v>
          </cell>
          <cell r="N6403">
            <v>1.6E-2</v>
          </cell>
        </row>
        <row r="6404">
          <cell r="B6404">
            <v>5300510</v>
          </cell>
          <cell r="C6404" t="str">
            <v>木造下屋[堀立･外壁無]</v>
          </cell>
          <cell r="D6404" t="str">
            <v>[新 設]</v>
          </cell>
          <cell r="E6404" t="str">
            <v>硬質塩ﾋﾞ波板葺･面積3㎡～6㎡未満</v>
          </cell>
          <cell r="F6404">
            <v>31</v>
          </cell>
          <cell r="G6404" t="str">
            <v>㎡</v>
          </cell>
          <cell r="H6404">
            <v>11900</v>
          </cell>
          <cell r="I6404" t="str">
            <v>標準書〔Ⅰ〕-</v>
          </cell>
          <cell r="J6404">
            <v>522</v>
          </cell>
        </row>
        <row r="6405">
          <cell r="B6405">
            <v>5300550</v>
          </cell>
          <cell r="C6405" t="str">
            <v>木造下屋[堀立･外壁無]</v>
          </cell>
          <cell r="D6405" t="str">
            <v>[撤去B]</v>
          </cell>
          <cell r="E6405" t="str">
            <v>硬質塩ﾋﾞ波板葺･面積3㎡～6㎡未満</v>
          </cell>
          <cell r="G6405" t="str">
            <v>㎡</v>
          </cell>
          <cell r="H6405">
            <v>2360</v>
          </cell>
          <cell r="I6405" t="str">
            <v>標準書〔Ⅰ〕-</v>
          </cell>
          <cell r="J6405">
            <v>522</v>
          </cell>
          <cell r="K6405">
            <v>9.4E-2</v>
          </cell>
          <cell r="N6405">
            <v>1.6E-2</v>
          </cell>
        </row>
        <row r="6406">
          <cell r="B6406">
            <v>5300610</v>
          </cell>
          <cell r="C6406" t="str">
            <v>木造下屋[堀立･外壁無]</v>
          </cell>
          <cell r="D6406" t="str">
            <v>[新 設]</v>
          </cell>
          <cell r="E6406" t="str">
            <v>硬質塩ﾋﾞ波板葺･面積6㎡以上</v>
          </cell>
          <cell r="F6406">
            <v>31</v>
          </cell>
          <cell r="G6406" t="str">
            <v>㎡</v>
          </cell>
          <cell r="H6406">
            <v>10000</v>
          </cell>
          <cell r="I6406" t="str">
            <v>標準書〔Ⅰ〕-</v>
          </cell>
          <cell r="J6406">
            <v>522</v>
          </cell>
        </row>
        <row r="6407">
          <cell r="B6407">
            <v>5300650</v>
          </cell>
          <cell r="C6407" t="str">
            <v>木造下屋[堀立･外壁無]</v>
          </cell>
          <cell r="D6407" t="str">
            <v>[撤去B]</v>
          </cell>
          <cell r="E6407" t="str">
            <v>硬質塩ﾋﾞ波板葺･面積6㎡以上</v>
          </cell>
          <cell r="G6407" t="str">
            <v>㎡</v>
          </cell>
          <cell r="H6407">
            <v>1870</v>
          </cell>
          <cell r="I6407" t="str">
            <v>標準書〔Ⅰ〕-</v>
          </cell>
          <cell r="J6407">
            <v>522</v>
          </cell>
          <cell r="K6407">
            <v>7.3999999999999996E-2</v>
          </cell>
          <cell r="N6407">
            <v>1.6E-2</v>
          </cell>
        </row>
        <row r="6408">
          <cell r="B6408">
            <v>5300710</v>
          </cell>
          <cell r="C6408" t="str">
            <v>木造下屋[堀立･外壁付]</v>
          </cell>
          <cell r="D6408" t="str">
            <v>[新 設]</v>
          </cell>
          <cell r="E6408" t="str">
            <v>ｶﾗｰ鉄板波板葺･張･面積3㎡未満</v>
          </cell>
          <cell r="F6408">
            <v>31</v>
          </cell>
          <cell r="G6408" t="str">
            <v>㎡</v>
          </cell>
          <cell r="H6408">
            <v>27500</v>
          </cell>
          <cell r="I6408" t="str">
            <v>標準書〔Ⅰ〕-</v>
          </cell>
          <cell r="J6408">
            <v>522</v>
          </cell>
        </row>
        <row r="6409">
          <cell r="B6409">
            <v>5300750</v>
          </cell>
          <cell r="C6409" t="str">
            <v>木造下屋[堀立･外壁付]</v>
          </cell>
          <cell r="D6409" t="str">
            <v>[撤去B]</v>
          </cell>
          <cell r="E6409" t="str">
            <v>ｶﾗｰ鉄板波板葺･張･面積3㎡未満</v>
          </cell>
          <cell r="G6409" t="str">
            <v>㎡</v>
          </cell>
          <cell r="H6409">
            <v>5590</v>
          </cell>
          <cell r="I6409" t="str">
            <v>標準書〔Ⅰ〕-</v>
          </cell>
          <cell r="J6409">
            <v>522</v>
          </cell>
          <cell r="K6409">
            <v>0.23699999999999999</v>
          </cell>
          <cell r="M6409">
            <v>0.03</v>
          </cell>
        </row>
        <row r="6410">
          <cell r="B6410">
            <v>5300810</v>
          </cell>
          <cell r="C6410" t="str">
            <v>木造下屋[堀立･外壁付]</v>
          </cell>
          <cell r="D6410" t="str">
            <v>[新 設]</v>
          </cell>
          <cell r="E6410" t="str">
            <v>ｶﾗｰ鉄板波板葺･張･面積3㎡～6㎡未満</v>
          </cell>
          <cell r="F6410">
            <v>31</v>
          </cell>
          <cell r="G6410" t="str">
            <v>㎡</v>
          </cell>
          <cell r="H6410">
            <v>18600</v>
          </cell>
          <cell r="I6410" t="str">
            <v>標準書〔Ⅰ〕-</v>
          </cell>
          <cell r="J6410">
            <v>522</v>
          </cell>
        </row>
        <row r="6411">
          <cell r="B6411">
            <v>5300850</v>
          </cell>
          <cell r="C6411" t="str">
            <v>木造下屋[堀立･外壁付]</v>
          </cell>
          <cell r="D6411" t="str">
            <v>[撤去B]</v>
          </cell>
          <cell r="E6411" t="str">
            <v>ｶﾗｰ鉄板波板葺･張･面積3㎡～6㎡未満</v>
          </cell>
          <cell r="G6411" t="str">
            <v>㎡</v>
          </cell>
          <cell r="H6411">
            <v>3480</v>
          </cell>
          <cell r="I6411" t="str">
            <v>標準書〔Ⅰ〕-</v>
          </cell>
          <cell r="J6411">
            <v>522</v>
          </cell>
          <cell r="K6411">
            <v>0.154</v>
          </cell>
          <cell r="M6411">
            <v>2.3E-2</v>
          </cell>
        </row>
        <row r="6412">
          <cell r="B6412">
            <v>5300910</v>
          </cell>
          <cell r="C6412" t="str">
            <v>木造下屋[堀立･外壁付]</v>
          </cell>
          <cell r="D6412" t="str">
            <v>[新 設]</v>
          </cell>
          <cell r="E6412" t="str">
            <v>ｶﾗｰ鉄板波板葺･張･面積6㎡以上</v>
          </cell>
          <cell r="F6412">
            <v>31</v>
          </cell>
          <cell r="G6412" t="str">
            <v>㎡</v>
          </cell>
          <cell r="H6412">
            <v>15800</v>
          </cell>
          <cell r="I6412" t="str">
            <v>標準書〔Ⅰ〕-</v>
          </cell>
          <cell r="J6412">
            <v>522</v>
          </cell>
        </row>
        <row r="6413">
          <cell r="B6413">
            <v>5300950</v>
          </cell>
          <cell r="C6413" t="str">
            <v>木造下屋[堀立･外壁付]</v>
          </cell>
          <cell r="D6413" t="str">
            <v>[撤去B]</v>
          </cell>
          <cell r="E6413" t="str">
            <v>ｶﾗｰ鉄板波板葺･張･面積6㎡以上</v>
          </cell>
          <cell r="G6413" t="str">
            <v>㎡</v>
          </cell>
          <cell r="H6413">
            <v>2840</v>
          </cell>
          <cell r="I6413" t="str">
            <v>標準書〔Ⅰ〕-</v>
          </cell>
          <cell r="J6413">
            <v>522</v>
          </cell>
          <cell r="K6413">
            <v>0.122</v>
          </cell>
          <cell r="M6413">
            <v>0.02</v>
          </cell>
        </row>
        <row r="6414">
          <cell r="B6414">
            <v>5301010</v>
          </cell>
          <cell r="C6414" t="str">
            <v>木造下屋[堀立･外壁付]</v>
          </cell>
          <cell r="D6414" t="str">
            <v>[新 設]</v>
          </cell>
          <cell r="E6414" t="str">
            <v>硬質塩ﾋﾞ波板葺･張･面積3㎡未満</v>
          </cell>
          <cell r="F6414">
            <v>31</v>
          </cell>
          <cell r="G6414" t="str">
            <v>㎡</v>
          </cell>
          <cell r="H6414">
            <v>29000</v>
          </cell>
          <cell r="I6414" t="str">
            <v>標準書〔Ⅰ〕-</v>
          </cell>
          <cell r="J6414">
            <v>522</v>
          </cell>
        </row>
        <row r="6415">
          <cell r="B6415">
            <v>5301050</v>
          </cell>
          <cell r="C6415" t="str">
            <v>木造下屋[堀立･外壁付]</v>
          </cell>
          <cell r="D6415" t="str">
            <v>[撤去B]</v>
          </cell>
          <cell r="E6415" t="str">
            <v>硬質塩ﾋﾞ波板葺･張･面積3㎡未満</v>
          </cell>
          <cell r="G6415" t="str">
            <v>㎡</v>
          </cell>
          <cell r="H6415">
            <v>5590</v>
          </cell>
          <cell r="I6415" t="str">
            <v>標準書〔Ⅰ〕-</v>
          </cell>
          <cell r="J6415">
            <v>522</v>
          </cell>
          <cell r="K6415">
            <v>0.23699999999999999</v>
          </cell>
          <cell r="N6415">
            <v>4.8000000000000001E-2</v>
          </cell>
        </row>
        <row r="6416">
          <cell r="B6416">
            <v>5301110</v>
          </cell>
          <cell r="C6416" t="str">
            <v>木造下屋[堀立･外壁付]</v>
          </cell>
          <cell r="D6416" t="str">
            <v>[新 設]</v>
          </cell>
          <cell r="E6416" t="str">
            <v>硬質塩ﾋﾞ波板葺･張･面積3㎡～6㎡未満</v>
          </cell>
          <cell r="F6416">
            <v>31</v>
          </cell>
          <cell r="G6416" t="str">
            <v>㎡</v>
          </cell>
          <cell r="H6416">
            <v>19800</v>
          </cell>
          <cell r="I6416" t="str">
            <v>標準書〔Ⅰ〕-</v>
          </cell>
          <cell r="J6416">
            <v>522</v>
          </cell>
        </row>
        <row r="6417">
          <cell r="B6417">
            <v>5301150</v>
          </cell>
          <cell r="C6417" t="str">
            <v>木造下屋[堀立･外壁付]</v>
          </cell>
          <cell r="D6417" t="str">
            <v>[撤去B]</v>
          </cell>
          <cell r="E6417" t="str">
            <v>硬質塩ﾋﾞ波板葺･張･面積3㎡～6㎡未満</v>
          </cell>
          <cell r="G6417" t="str">
            <v>㎡</v>
          </cell>
          <cell r="H6417">
            <v>3480</v>
          </cell>
          <cell r="I6417" t="str">
            <v>標準書〔Ⅰ〕-</v>
          </cell>
          <cell r="J6417">
            <v>522</v>
          </cell>
          <cell r="K6417">
            <v>0.154</v>
          </cell>
          <cell r="N6417">
            <v>3.2000000000000001E-2</v>
          </cell>
        </row>
        <row r="6418">
          <cell r="B6418">
            <v>5301210</v>
          </cell>
          <cell r="C6418" t="str">
            <v>木造下屋[堀立･外壁付]</v>
          </cell>
          <cell r="D6418" t="str">
            <v>[新 設]</v>
          </cell>
          <cell r="E6418" t="str">
            <v>硬質塩ﾋﾞ波板葺･張･面積6㎡以上</v>
          </cell>
          <cell r="F6418">
            <v>31</v>
          </cell>
          <cell r="G6418" t="str">
            <v>㎡</v>
          </cell>
          <cell r="H6418">
            <v>16900</v>
          </cell>
          <cell r="I6418" t="str">
            <v>標準書〔Ⅰ〕-</v>
          </cell>
          <cell r="J6418">
            <v>522</v>
          </cell>
        </row>
        <row r="6419">
          <cell r="B6419">
            <v>5301250</v>
          </cell>
          <cell r="C6419" t="str">
            <v>木造下屋[堀立･外壁付]</v>
          </cell>
          <cell r="D6419" t="str">
            <v>[撤去B]</v>
          </cell>
          <cell r="E6419" t="str">
            <v>硬質塩ﾋﾞ波板葺･張･面積6㎡以上</v>
          </cell>
          <cell r="G6419" t="str">
            <v>㎡</v>
          </cell>
          <cell r="H6419">
            <v>2840</v>
          </cell>
          <cell r="I6419" t="str">
            <v>標準書〔Ⅰ〕-</v>
          </cell>
          <cell r="J6419">
            <v>522</v>
          </cell>
          <cell r="K6419">
            <v>0.122</v>
          </cell>
          <cell r="N6419">
            <v>3.2000000000000001E-2</v>
          </cell>
        </row>
        <row r="6420">
          <cell r="B6420">
            <v>5301310</v>
          </cell>
          <cell r="C6420" t="str">
            <v>鉄骨下屋(切妻屋根)</v>
          </cell>
          <cell r="D6420" t="str">
            <v>[新 設]</v>
          </cell>
          <cell r="E6420" t="str">
            <v>布基礎･外壁無･ｶﾗｰ鉄板波板葺</v>
          </cell>
          <cell r="F6420">
            <v>30</v>
          </cell>
          <cell r="G6420" t="str">
            <v>㎡</v>
          </cell>
          <cell r="H6420">
            <v>33700</v>
          </cell>
          <cell r="I6420" t="str">
            <v>標準書〔Ⅰ〕-</v>
          </cell>
          <cell r="J6420">
            <v>522</v>
          </cell>
        </row>
        <row r="6421">
          <cell r="B6421">
            <v>5301340</v>
          </cell>
          <cell r="C6421" t="str">
            <v>鉄骨下屋(切妻屋根)</v>
          </cell>
          <cell r="D6421" t="str">
            <v>[撤去A]</v>
          </cell>
          <cell r="E6421" t="str">
            <v>布基礎･外壁無･ｶﾗｰ鉄板波板葺</v>
          </cell>
          <cell r="G6421" t="str">
            <v>㎡</v>
          </cell>
          <cell r="H6421">
            <v>1050</v>
          </cell>
          <cell r="I6421" t="str">
            <v>標準書〔Ⅰ〕-</v>
          </cell>
          <cell r="J6421">
            <v>522</v>
          </cell>
          <cell r="L6421">
            <v>5.8000000000000003E-2</v>
          </cell>
          <cell r="M6421">
            <v>0.17799999999999999</v>
          </cell>
        </row>
        <row r="6422">
          <cell r="B6422">
            <v>5301350</v>
          </cell>
          <cell r="C6422" t="str">
            <v>鉄骨下屋(切妻屋根)</v>
          </cell>
          <cell r="D6422" t="str">
            <v>[撤去B]</v>
          </cell>
          <cell r="E6422" t="str">
            <v>布基礎･外壁無･ｶﾗｰ鉄板波板葺</v>
          </cell>
          <cell r="G6422" t="str">
            <v>㎡</v>
          </cell>
          <cell r="H6422">
            <v>3190</v>
          </cell>
          <cell r="I6422" t="str">
            <v>標準書〔Ⅰ〕-</v>
          </cell>
          <cell r="J6422">
            <v>522</v>
          </cell>
          <cell r="L6422">
            <v>0.187</v>
          </cell>
          <cell r="M6422">
            <v>0.17799999999999999</v>
          </cell>
        </row>
        <row r="6423">
          <cell r="B6423">
            <v>5301410</v>
          </cell>
          <cell r="C6423" t="str">
            <v>鉄骨下屋(片流屋根)</v>
          </cell>
          <cell r="D6423" t="str">
            <v>[新 設]</v>
          </cell>
          <cell r="E6423" t="str">
            <v>束基礎･外壁無･ｶﾗｰ鉄板波板葺</v>
          </cell>
          <cell r="F6423">
            <v>30</v>
          </cell>
          <cell r="G6423" t="str">
            <v>㎡</v>
          </cell>
          <cell r="H6423">
            <v>42000</v>
          </cell>
          <cell r="I6423" t="str">
            <v>標準書〔Ⅰ〕-</v>
          </cell>
          <cell r="J6423">
            <v>522</v>
          </cell>
        </row>
        <row r="6424">
          <cell r="B6424">
            <v>5301440</v>
          </cell>
          <cell r="C6424" t="str">
            <v>鉄骨下屋(片流屋根)</v>
          </cell>
          <cell r="D6424" t="str">
            <v>[撤去A]</v>
          </cell>
          <cell r="E6424" t="str">
            <v>束基礎･外壁無･ｶﾗｰ鉄板波板葺</v>
          </cell>
          <cell r="G6424" t="str">
            <v>㎡</v>
          </cell>
          <cell r="H6424">
            <v>1180</v>
          </cell>
          <cell r="I6424" t="str">
            <v>標準書〔Ⅰ〕-</v>
          </cell>
          <cell r="J6424">
            <v>522</v>
          </cell>
          <cell r="L6424">
            <v>0.04</v>
          </cell>
          <cell r="M6424">
            <v>0.24</v>
          </cell>
        </row>
        <row r="6425">
          <cell r="B6425">
            <v>5301450</v>
          </cell>
          <cell r="C6425" t="str">
            <v>鉄骨下屋(片流屋根)</v>
          </cell>
          <cell r="D6425" t="str">
            <v>[撤去B]</v>
          </cell>
          <cell r="E6425" t="str">
            <v>束基礎･外壁無･ｶﾗｰ鉄板波板葺</v>
          </cell>
          <cell r="G6425" t="str">
            <v>㎡</v>
          </cell>
          <cell r="H6425">
            <v>2570</v>
          </cell>
          <cell r="I6425" t="str">
            <v>標準書〔Ⅰ〕-</v>
          </cell>
          <cell r="J6425">
            <v>522</v>
          </cell>
          <cell r="L6425">
            <v>7.5999999999999998E-2</v>
          </cell>
          <cell r="M6425">
            <v>0.24</v>
          </cell>
        </row>
        <row r="6426">
          <cell r="B6426">
            <v>5301510</v>
          </cell>
          <cell r="C6426" t="str">
            <v>木造車庫･(独立式)</v>
          </cell>
          <cell r="D6426" t="str">
            <v>[新 設]</v>
          </cell>
          <cell r="E6426" t="str">
            <v>基礎有･外壁･屋根ｶﾗｰ鉄板波板</v>
          </cell>
          <cell r="F6426">
            <v>31</v>
          </cell>
          <cell r="G6426" t="str">
            <v>㎡</v>
          </cell>
          <cell r="H6426">
            <v>22100</v>
          </cell>
          <cell r="I6426" t="str">
            <v>標準書〔Ⅰ〕-</v>
          </cell>
          <cell r="J6426">
            <v>522</v>
          </cell>
        </row>
        <row r="6427">
          <cell r="B6427">
            <v>5301540</v>
          </cell>
          <cell r="C6427" t="str">
            <v>木造車庫･(独立式)</v>
          </cell>
          <cell r="D6427" t="str">
            <v>[撤去A]</v>
          </cell>
          <cell r="E6427" t="str">
            <v>基礎有･外壁･屋根ｶﾗｰ鉄板波板</v>
          </cell>
          <cell r="G6427" t="str">
            <v>㎡</v>
          </cell>
          <cell r="H6427">
            <v>3260</v>
          </cell>
          <cell r="I6427" t="str">
            <v>標準書〔Ⅰ〕-</v>
          </cell>
          <cell r="J6427">
            <v>522</v>
          </cell>
          <cell r="K6427">
            <v>0.16500000000000001</v>
          </cell>
          <cell r="L6427">
            <v>4.0000000000000001E-3</v>
          </cell>
          <cell r="M6427">
            <v>0.02</v>
          </cell>
        </row>
        <row r="6428">
          <cell r="B6428">
            <v>5301550</v>
          </cell>
          <cell r="C6428" t="str">
            <v>木造車庫･(独立式)</v>
          </cell>
          <cell r="D6428" t="str">
            <v>[撤去B]</v>
          </cell>
          <cell r="E6428" t="str">
            <v>基礎有･外壁･屋根ｶﾗｰ鉄板波板</v>
          </cell>
          <cell r="G6428" t="str">
            <v>㎡</v>
          </cell>
          <cell r="H6428">
            <v>3950</v>
          </cell>
          <cell r="I6428" t="str">
            <v>標準書〔Ⅰ〕-</v>
          </cell>
          <cell r="J6428">
            <v>522</v>
          </cell>
          <cell r="K6428">
            <v>0.16500000000000001</v>
          </cell>
          <cell r="L6428">
            <v>0.187</v>
          </cell>
          <cell r="M6428">
            <v>0.02</v>
          </cell>
        </row>
        <row r="6429">
          <cell r="B6429">
            <v>5301610</v>
          </cell>
          <cell r="C6429" t="str">
            <v>木造車庫･(独立式)</v>
          </cell>
          <cell r="D6429" t="str">
            <v>[新 設]</v>
          </cell>
          <cell r="E6429" t="str">
            <v>堀立･外壁無･屋根ｶﾗｰ鉄板波板</v>
          </cell>
          <cell r="F6429">
            <v>31</v>
          </cell>
          <cell r="G6429" t="str">
            <v>㎡</v>
          </cell>
          <cell r="H6429">
            <v>16500</v>
          </cell>
          <cell r="I6429" t="str">
            <v>標準書〔Ⅰ〕-</v>
          </cell>
          <cell r="J6429">
            <v>522</v>
          </cell>
        </row>
        <row r="6430">
          <cell r="B6430">
            <v>5301650</v>
          </cell>
          <cell r="C6430" t="str">
            <v>木造車庫･(独立式)</v>
          </cell>
          <cell r="D6430" t="str">
            <v>[撤去B]</v>
          </cell>
          <cell r="E6430" t="str">
            <v>堀立･外壁無･屋根ｶﾗｰ鉄板波板</v>
          </cell>
          <cell r="G6430" t="str">
            <v>㎡</v>
          </cell>
          <cell r="H6430">
            <v>3570</v>
          </cell>
          <cell r="I6430" t="str">
            <v>標準書〔Ⅰ〕-</v>
          </cell>
          <cell r="J6430">
            <v>522</v>
          </cell>
          <cell r="K6430">
            <v>0.13100000000000001</v>
          </cell>
          <cell r="L6430">
            <v>0.18099999999999999</v>
          </cell>
          <cell r="M6430">
            <v>8.0000000000000002E-3</v>
          </cell>
        </row>
        <row r="6431">
          <cell r="B6431">
            <v>5301710</v>
          </cell>
          <cell r="C6431" t="str">
            <v>木造車庫･(上家式)</v>
          </cell>
          <cell r="D6431" t="str">
            <v>[新 設]</v>
          </cell>
          <cell r="E6431" t="str">
            <v>基礎有･外壁･屋根ｶﾗｰ鉄板波板</v>
          </cell>
          <cell r="F6431">
            <v>31</v>
          </cell>
          <cell r="G6431" t="str">
            <v>㎡</v>
          </cell>
          <cell r="H6431">
            <v>19800</v>
          </cell>
          <cell r="I6431" t="str">
            <v>標準書〔Ⅰ〕-</v>
          </cell>
          <cell r="J6431">
            <v>522</v>
          </cell>
        </row>
        <row r="6432">
          <cell r="B6432">
            <v>5301740</v>
          </cell>
          <cell r="C6432" t="str">
            <v>木造車庫･(上家式)</v>
          </cell>
          <cell r="D6432" t="str">
            <v>[撤去A]</v>
          </cell>
          <cell r="E6432" t="str">
            <v>基礎有･外壁･屋根ｶﾗｰ鉄板波板</v>
          </cell>
          <cell r="G6432" t="str">
            <v>㎡</v>
          </cell>
          <cell r="H6432">
            <v>2820</v>
          </cell>
          <cell r="I6432" t="str">
            <v>標準書〔Ⅰ〕-</v>
          </cell>
          <cell r="J6432">
            <v>522</v>
          </cell>
          <cell r="K6432">
            <v>0.14000000000000001</v>
          </cell>
          <cell r="L6432">
            <v>4.0000000000000001E-3</v>
          </cell>
          <cell r="M6432">
            <v>1.6E-2</v>
          </cell>
        </row>
        <row r="6433">
          <cell r="B6433">
            <v>5301750</v>
          </cell>
          <cell r="C6433" t="str">
            <v>木造車庫･(上家式)</v>
          </cell>
          <cell r="D6433" t="str">
            <v>[撤去B]</v>
          </cell>
          <cell r="E6433" t="str">
            <v>基礎有･外壁･屋根ｶﾗｰ鉄板波板</v>
          </cell>
          <cell r="G6433" t="str">
            <v>㎡</v>
          </cell>
          <cell r="H6433">
            <v>3510</v>
          </cell>
          <cell r="I6433" t="str">
            <v>標準書〔Ⅰ〕-</v>
          </cell>
          <cell r="J6433">
            <v>522</v>
          </cell>
          <cell r="K6433">
            <v>0.14000000000000001</v>
          </cell>
          <cell r="L6433">
            <v>0.187</v>
          </cell>
          <cell r="M6433">
            <v>1.6E-2</v>
          </cell>
        </row>
        <row r="6434">
          <cell r="B6434">
            <v>5301810</v>
          </cell>
          <cell r="C6434" t="str">
            <v>木造車庫･(上家式)</v>
          </cell>
          <cell r="D6434" t="str">
            <v>[新 設]</v>
          </cell>
          <cell r="E6434" t="str">
            <v>堀立･外壁無･屋根ｶﾗｰ鉄板波板</v>
          </cell>
          <cell r="F6434">
            <v>31</v>
          </cell>
          <cell r="G6434" t="str">
            <v>㎡</v>
          </cell>
          <cell r="H6434">
            <v>15000</v>
          </cell>
          <cell r="I6434" t="str">
            <v>標準書〔Ⅰ〕-</v>
          </cell>
          <cell r="J6434">
            <v>522</v>
          </cell>
        </row>
        <row r="6435">
          <cell r="B6435">
            <v>5301850</v>
          </cell>
          <cell r="C6435" t="str">
            <v>木造車庫･(上家式)</v>
          </cell>
          <cell r="D6435" t="str">
            <v>[撤去B]</v>
          </cell>
          <cell r="E6435" t="str">
            <v>堀立･外壁無･屋根ｶﾗｰ鉄板波板</v>
          </cell>
          <cell r="G6435" t="str">
            <v>㎡</v>
          </cell>
          <cell r="H6435">
            <v>3450</v>
          </cell>
          <cell r="I6435" t="str">
            <v>標準書〔Ⅰ〕-</v>
          </cell>
          <cell r="J6435">
            <v>522</v>
          </cell>
          <cell r="K6435">
            <v>8.5000000000000006E-2</v>
          </cell>
          <cell r="L6435">
            <v>0.18099999999999999</v>
          </cell>
          <cell r="M6435">
            <v>8.0000000000000002E-3</v>
          </cell>
        </row>
        <row r="6436">
          <cell r="B6436">
            <v>5301910</v>
          </cell>
          <cell r="C6436" t="str">
            <v>木造物置</v>
          </cell>
          <cell r="D6436" t="str">
            <v>[新 設]</v>
          </cell>
          <cell r="E6436" t="str">
            <v>上･(CB布基礎･土台付)･面積3㎡未満</v>
          </cell>
          <cell r="F6436">
            <v>31</v>
          </cell>
          <cell r="G6436" t="str">
            <v>㎡</v>
          </cell>
          <cell r="H6436">
            <v>91900</v>
          </cell>
          <cell r="I6436" t="str">
            <v>標準書〔Ⅰ〕-</v>
          </cell>
          <cell r="J6436">
            <v>522</v>
          </cell>
        </row>
        <row r="6437">
          <cell r="B6437">
            <v>5301940</v>
          </cell>
          <cell r="C6437" t="str">
            <v>木造物置</v>
          </cell>
          <cell r="D6437" t="str">
            <v>[撤去A]</v>
          </cell>
          <cell r="E6437" t="str">
            <v>上･(CB布基礎･土台付)･面積3㎡未満</v>
          </cell>
          <cell r="G6437" t="str">
            <v>㎡</v>
          </cell>
          <cell r="H6437">
            <v>9190</v>
          </cell>
          <cell r="I6437" t="str">
            <v>標準書〔Ⅰ〕-</v>
          </cell>
          <cell r="J6437">
            <v>522</v>
          </cell>
          <cell r="K6437">
            <v>0.76900000000000002</v>
          </cell>
          <cell r="L6437">
            <v>0.11700000000000001</v>
          </cell>
          <cell r="O6437">
            <v>9.7000000000000003E-2</v>
          </cell>
        </row>
        <row r="6438">
          <cell r="B6438">
            <v>5301950</v>
          </cell>
          <cell r="C6438" t="str">
            <v>木造物置</v>
          </cell>
          <cell r="D6438" t="str">
            <v>[撤去B]</v>
          </cell>
          <cell r="E6438" t="str">
            <v>上･(CB布基礎･土台付)･面積3㎡未満</v>
          </cell>
          <cell r="G6438" t="str">
            <v>㎡</v>
          </cell>
          <cell r="H6438">
            <v>10800</v>
          </cell>
          <cell r="I6438" t="str">
            <v>標準書〔Ⅰ〕-</v>
          </cell>
          <cell r="J6438">
            <v>522</v>
          </cell>
          <cell r="K6438">
            <v>0.76900000000000002</v>
          </cell>
          <cell r="L6438">
            <v>0.28999999999999998</v>
          </cell>
          <cell r="O6438">
            <v>9.7000000000000003E-2</v>
          </cell>
        </row>
        <row r="6439">
          <cell r="B6439">
            <v>5302010</v>
          </cell>
          <cell r="C6439" t="str">
            <v>木造物置</v>
          </cell>
          <cell r="D6439" t="str">
            <v>[新 設]</v>
          </cell>
          <cell r="E6439" t="str">
            <v>上･(CB布基礎･土台付)･面積3㎡～6㎡未満</v>
          </cell>
          <cell r="F6439">
            <v>31</v>
          </cell>
          <cell r="G6439" t="str">
            <v>㎡</v>
          </cell>
          <cell r="H6439">
            <v>70900</v>
          </cell>
          <cell r="I6439" t="str">
            <v>標準書〔Ⅰ〕-</v>
          </cell>
          <cell r="J6439">
            <v>522</v>
          </cell>
        </row>
        <row r="6440">
          <cell r="B6440">
            <v>5302040</v>
          </cell>
          <cell r="C6440" t="str">
            <v>木造物置</v>
          </cell>
          <cell r="D6440" t="str">
            <v>[撤去A]</v>
          </cell>
          <cell r="E6440" t="str">
            <v>上･(CB布基礎･土台付)･面積3㎡～6㎡未満</v>
          </cell>
          <cell r="G6440" t="str">
            <v>㎡</v>
          </cell>
          <cell r="H6440">
            <v>7060</v>
          </cell>
          <cell r="I6440" t="str">
            <v>標準書〔Ⅰ〕-</v>
          </cell>
          <cell r="J6440">
            <v>522</v>
          </cell>
          <cell r="K6440">
            <v>0.57999999999999996</v>
          </cell>
          <cell r="L6440">
            <v>8.4000000000000005E-2</v>
          </cell>
          <cell r="O6440">
            <v>0.08</v>
          </cell>
        </row>
        <row r="6441">
          <cell r="B6441">
            <v>5302050</v>
          </cell>
          <cell r="C6441" t="str">
            <v>木造物置</v>
          </cell>
          <cell r="D6441" t="str">
            <v>[撤去B]</v>
          </cell>
          <cell r="E6441" t="str">
            <v>上･(CB布基礎･土台付)･面積3㎡～6㎡未満</v>
          </cell>
          <cell r="G6441" t="str">
            <v>㎡</v>
          </cell>
          <cell r="H6441">
            <v>8280</v>
          </cell>
          <cell r="I6441" t="str">
            <v>標準書〔Ⅰ〕-</v>
          </cell>
          <cell r="J6441">
            <v>522</v>
          </cell>
          <cell r="K6441">
            <v>0.57999999999999996</v>
          </cell>
          <cell r="L6441">
            <v>0.20799999999999999</v>
          </cell>
          <cell r="O6441">
            <v>0.08</v>
          </cell>
        </row>
        <row r="6442">
          <cell r="B6442">
            <v>5302110</v>
          </cell>
          <cell r="C6442" t="str">
            <v>木造物置</v>
          </cell>
          <cell r="D6442" t="str">
            <v>[新 設]</v>
          </cell>
          <cell r="E6442" t="str">
            <v>上･(CB布基礎･土台付)･面積6㎡以上</v>
          </cell>
          <cell r="F6442">
            <v>31</v>
          </cell>
          <cell r="G6442" t="str">
            <v>㎡</v>
          </cell>
          <cell r="H6442">
            <v>65700</v>
          </cell>
          <cell r="I6442" t="str">
            <v>標準書〔Ⅰ〕-</v>
          </cell>
          <cell r="J6442">
            <v>522</v>
          </cell>
        </row>
        <row r="6443">
          <cell r="B6443">
            <v>5302140</v>
          </cell>
          <cell r="C6443" t="str">
            <v>木造物置</v>
          </cell>
          <cell r="D6443" t="str">
            <v>[撤去A]</v>
          </cell>
          <cell r="E6443" t="str">
            <v>上･(CB布基礎･土台付)･面積6㎡以上</v>
          </cell>
          <cell r="G6443" t="str">
            <v>㎡</v>
          </cell>
          <cell r="H6443">
            <v>6580</v>
          </cell>
          <cell r="I6443" t="str">
            <v>標準書〔Ⅰ〕-</v>
          </cell>
          <cell r="J6443">
            <v>522</v>
          </cell>
          <cell r="K6443">
            <v>0.54</v>
          </cell>
          <cell r="L6443">
            <v>7.8E-2</v>
          </cell>
          <cell r="O6443">
            <v>7.6999999999999999E-2</v>
          </cell>
        </row>
        <row r="6444">
          <cell r="B6444">
            <v>5302150</v>
          </cell>
          <cell r="C6444" t="str">
            <v>木造物置</v>
          </cell>
          <cell r="D6444" t="str">
            <v>[撤去B]</v>
          </cell>
          <cell r="E6444" t="str">
            <v>上･(CB布基礎･土台付)･面積6㎡以上</v>
          </cell>
          <cell r="G6444" t="str">
            <v>㎡</v>
          </cell>
          <cell r="H6444">
            <v>7680</v>
          </cell>
          <cell r="I6444" t="str">
            <v>標準書〔Ⅰ〕-</v>
          </cell>
          <cell r="J6444">
            <v>522</v>
          </cell>
          <cell r="K6444">
            <v>0.54</v>
          </cell>
          <cell r="L6444">
            <v>0.189</v>
          </cell>
          <cell r="O6444">
            <v>7.6999999999999999E-2</v>
          </cell>
        </row>
        <row r="6445">
          <cell r="B6445">
            <v>5302210</v>
          </cell>
          <cell r="C6445" t="str">
            <v>木造物置</v>
          </cell>
          <cell r="D6445" t="str">
            <v>[新 設]</v>
          </cell>
          <cell r="E6445" t="str">
            <v>中･(束石基礎･土台付)･面積3㎡未満</v>
          </cell>
          <cell r="F6445">
            <v>31</v>
          </cell>
          <cell r="G6445" t="str">
            <v>㎡</v>
          </cell>
          <cell r="H6445">
            <v>73400</v>
          </cell>
          <cell r="I6445" t="str">
            <v>標準書〔Ⅰ〕-</v>
          </cell>
          <cell r="J6445">
            <v>522</v>
          </cell>
        </row>
        <row r="6446">
          <cell r="B6446">
            <v>5302240</v>
          </cell>
          <cell r="C6446" t="str">
            <v>木造物置</v>
          </cell>
          <cell r="D6446" t="str">
            <v>[撤去A]</v>
          </cell>
          <cell r="E6446" t="str">
            <v>中･(束石基礎･土台付)･面積3㎡未満</v>
          </cell>
          <cell r="G6446" t="str">
            <v>㎡</v>
          </cell>
          <cell r="H6446">
            <v>8160</v>
          </cell>
          <cell r="I6446" t="str">
            <v>標準書〔Ⅰ〕-</v>
          </cell>
          <cell r="J6446">
            <v>522</v>
          </cell>
          <cell r="K6446">
            <v>0.52</v>
          </cell>
          <cell r="L6446">
            <v>1.7999999999999999E-2</v>
          </cell>
          <cell r="M6446">
            <v>2.8000000000000001E-2</v>
          </cell>
          <cell r="O6446">
            <v>0.16200000000000001</v>
          </cell>
        </row>
        <row r="6447">
          <cell r="B6447">
            <v>5302250</v>
          </cell>
          <cell r="C6447" t="str">
            <v>木造物置</v>
          </cell>
          <cell r="D6447" t="str">
            <v>[撤去B]</v>
          </cell>
          <cell r="E6447" t="str">
            <v>中･(束石基礎･土台付)･面積3㎡未満</v>
          </cell>
          <cell r="G6447" t="str">
            <v>㎡</v>
          </cell>
          <cell r="H6447">
            <v>8960</v>
          </cell>
          <cell r="I6447" t="str">
            <v>標準書〔Ⅰ〕-</v>
          </cell>
          <cell r="J6447">
            <v>522</v>
          </cell>
          <cell r="K6447">
            <v>0.52</v>
          </cell>
          <cell r="L6447">
            <v>0.21</v>
          </cell>
          <cell r="M6447">
            <v>2.8000000000000001E-2</v>
          </cell>
          <cell r="O6447">
            <v>0.16200000000000001</v>
          </cell>
        </row>
        <row r="6448">
          <cell r="B6448">
            <v>5302310</v>
          </cell>
          <cell r="C6448" t="str">
            <v>木造物置</v>
          </cell>
          <cell r="D6448" t="str">
            <v>[新 設]</v>
          </cell>
          <cell r="E6448" t="str">
            <v>中･(束石基礎･土台付)･面積3㎡～6㎡未満</v>
          </cell>
          <cell r="F6448">
            <v>31</v>
          </cell>
          <cell r="G6448" t="str">
            <v>㎡</v>
          </cell>
          <cell r="H6448">
            <v>56300</v>
          </cell>
          <cell r="I6448" t="str">
            <v>標準書〔Ⅰ〕-</v>
          </cell>
          <cell r="J6448">
            <v>522</v>
          </cell>
        </row>
        <row r="6449">
          <cell r="B6449">
            <v>5302340</v>
          </cell>
          <cell r="C6449" t="str">
            <v>木造物置</v>
          </cell>
          <cell r="D6449" t="str">
            <v>[撤去A]</v>
          </cell>
          <cell r="E6449" t="str">
            <v>中･(束石基礎･土台付)･面積3㎡～6㎡未満</v>
          </cell>
          <cell r="G6449" t="str">
            <v>㎡</v>
          </cell>
          <cell r="H6449">
            <v>6320</v>
          </cell>
          <cell r="I6449" t="str">
            <v>標準書〔Ⅰ〕-</v>
          </cell>
          <cell r="J6449">
            <v>522</v>
          </cell>
          <cell r="K6449">
            <v>0.40600000000000003</v>
          </cell>
          <cell r="L6449">
            <v>1.2E-2</v>
          </cell>
          <cell r="M6449">
            <v>2.3E-2</v>
          </cell>
          <cell r="O6449">
            <v>0.107</v>
          </cell>
        </row>
        <row r="6450">
          <cell r="B6450">
            <v>5302350</v>
          </cell>
          <cell r="C6450" t="str">
            <v>木造物置</v>
          </cell>
          <cell r="D6450" t="str">
            <v>[撤去B]</v>
          </cell>
          <cell r="E6450" t="str">
            <v>中･(束石基礎･土台付)･面積3㎡～6㎡未満</v>
          </cell>
          <cell r="G6450" t="str">
            <v>㎡</v>
          </cell>
          <cell r="H6450">
            <v>7070</v>
          </cell>
          <cell r="I6450" t="str">
            <v>標準書〔Ⅰ〕-</v>
          </cell>
          <cell r="J6450">
            <v>522</v>
          </cell>
          <cell r="K6450">
            <v>0.40600000000000003</v>
          </cell>
          <cell r="L6450">
            <v>0.20200000000000001</v>
          </cell>
          <cell r="M6450">
            <v>2.3E-2</v>
          </cell>
          <cell r="O6450">
            <v>0.107</v>
          </cell>
        </row>
        <row r="6451">
          <cell r="B6451">
            <v>5302410</v>
          </cell>
          <cell r="C6451" t="str">
            <v>木造物置</v>
          </cell>
          <cell r="D6451" t="str">
            <v>[新 設]</v>
          </cell>
          <cell r="E6451" t="str">
            <v>中･(束石基礎･土台付)･面積6㎡以上</v>
          </cell>
          <cell r="F6451">
            <v>31</v>
          </cell>
          <cell r="G6451" t="str">
            <v>㎡</v>
          </cell>
          <cell r="H6451">
            <v>50600</v>
          </cell>
          <cell r="I6451" t="str">
            <v>標準書〔Ⅰ〕-</v>
          </cell>
          <cell r="J6451">
            <v>522</v>
          </cell>
        </row>
        <row r="6452">
          <cell r="B6452">
            <v>5302440</v>
          </cell>
          <cell r="C6452" t="str">
            <v>木造物置</v>
          </cell>
          <cell r="D6452" t="str">
            <v>[撤去A]</v>
          </cell>
          <cell r="E6452" t="str">
            <v>中･(束石基礎･土台付)･面積6㎡以上</v>
          </cell>
          <cell r="G6452" t="str">
            <v>㎡</v>
          </cell>
          <cell r="H6452">
            <v>5480</v>
          </cell>
          <cell r="I6452" t="str">
            <v>標準書〔Ⅰ〕-</v>
          </cell>
          <cell r="J6452">
            <v>522</v>
          </cell>
          <cell r="K6452">
            <v>0.35399999999999998</v>
          </cell>
          <cell r="L6452">
            <v>8.0000000000000002E-3</v>
          </cell>
          <cell r="M6452">
            <v>2.1999999999999999E-2</v>
          </cell>
          <cell r="O6452">
            <v>0.1</v>
          </cell>
        </row>
        <row r="6453">
          <cell r="B6453">
            <v>5302450</v>
          </cell>
          <cell r="C6453" t="str">
            <v>木造物置</v>
          </cell>
          <cell r="D6453" t="str">
            <v>[撤去B]</v>
          </cell>
          <cell r="E6453" t="str">
            <v>中･(束石基礎･土台付)･面積6㎡以上</v>
          </cell>
          <cell r="G6453" t="str">
            <v>㎡</v>
          </cell>
          <cell r="H6453">
            <v>6200</v>
          </cell>
          <cell r="I6453" t="str">
            <v>標準書〔Ⅰ〕-</v>
          </cell>
          <cell r="J6453">
            <v>522</v>
          </cell>
          <cell r="K6453">
            <v>0.35399999999999998</v>
          </cell>
          <cell r="L6453">
            <v>0.19500000000000001</v>
          </cell>
          <cell r="M6453">
            <v>2.1999999999999999E-2</v>
          </cell>
          <cell r="O6453">
            <v>0.1</v>
          </cell>
        </row>
        <row r="6454">
          <cell r="B6454">
            <v>5302510</v>
          </cell>
          <cell r="C6454" t="str">
            <v>木造物置</v>
          </cell>
          <cell r="D6454" t="str">
            <v>[新 設]</v>
          </cell>
          <cell r="E6454" t="str">
            <v>並･(掘立)･面積3㎡未満</v>
          </cell>
          <cell r="F6454">
            <v>31</v>
          </cell>
          <cell r="G6454" t="str">
            <v>㎡</v>
          </cell>
          <cell r="H6454">
            <v>44900</v>
          </cell>
          <cell r="I6454" t="str">
            <v>標準書〔Ⅰ〕-</v>
          </cell>
          <cell r="J6454">
            <v>522</v>
          </cell>
        </row>
        <row r="6455">
          <cell r="B6455">
            <v>5302550</v>
          </cell>
          <cell r="C6455" t="str">
            <v>木造物置</v>
          </cell>
          <cell r="D6455" t="str">
            <v>[撤去B]</v>
          </cell>
          <cell r="E6455" t="str">
            <v>並･(掘立)･面積3㎡未満</v>
          </cell>
          <cell r="G6455" t="str">
            <v>㎡</v>
          </cell>
          <cell r="H6455">
            <v>8970</v>
          </cell>
          <cell r="I6455" t="str">
            <v>標準書〔Ⅰ〕-</v>
          </cell>
          <cell r="J6455">
            <v>522</v>
          </cell>
          <cell r="K6455">
            <v>0.41699999999999998</v>
          </cell>
          <cell r="M6455">
            <v>4.3999999999999997E-2</v>
          </cell>
        </row>
        <row r="6456">
          <cell r="B6456">
            <v>5302610</v>
          </cell>
          <cell r="C6456" t="str">
            <v>木造物置</v>
          </cell>
          <cell r="D6456" t="str">
            <v>[新 設]</v>
          </cell>
          <cell r="E6456" t="str">
            <v>並･(掘立)･面積3㎡～6㎡未満</v>
          </cell>
          <cell r="F6456">
            <v>31</v>
          </cell>
          <cell r="G6456" t="str">
            <v>㎡</v>
          </cell>
          <cell r="H6456">
            <v>35100</v>
          </cell>
          <cell r="I6456" t="str">
            <v>標準書〔Ⅰ〕-</v>
          </cell>
          <cell r="J6456">
            <v>522</v>
          </cell>
        </row>
        <row r="6457">
          <cell r="B6457">
            <v>5302650</v>
          </cell>
          <cell r="C6457" t="str">
            <v>木造物置</v>
          </cell>
          <cell r="D6457" t="str">
            <v>[撤去B]</v>
          </cell>
          <cell r="E6457" t="str">
            <v>並･(掘立)･面積3㎡～6㎡未満</v>
          </cell>
          <cell r="G6457" t="str">
            <v>㎡</v>
          </cell>
          <cell r="H6457">
            <v>6880</v>
          </cell>
          <cell r="I6457" t="str">
            <v>標準書〔Ⅰ〕-</v>
          </cell>
          <cell r="J6457">
            <v>522</v>
          </cell>
          <cell r="K6457">
            <v>0.32600000000000001</v>
          </cell>
          <cell r="M6457">
            <v>3.2000000000000001E-2</v>
          </cell>
        </row>
        <row r="6458">
          <cell r="B6458">
            <v>5302710</v>
          </cell>
          <cell r="C6458" t="str">
            <v>木造物置</v>
          </cell>
          <cell r="D6458" t="str">
            <v>[新 設]</v>
          </cell>
          <cell r="E6458" t="str">
            <v>並･(掘立)･面積6㎡以上</v>
          </cell>
          <cell r="F6458">
            <v>31</v>
          </cell>
          <cell r="G6458" t="str">
            <v>㎡</v>
          </cell>
          <cell r="H6458">
            <v>31200</v>
          </cell>
          <cell r="I6458" t="str">
            <v>標準書〔Ⅰ〕-</v>
          </cell>
          <cell r="J6458">
            <v>522</v>
          </cell>
        </row>
        <row r="6459">
          <cell r="B6459">
            <v>5302750</v>
          </cell>
          <cell r="C6459" t="str">
            <v>木造物置</v>
          </cell>
          <cell r="D6459" t="str">
            <v>[撤去B]</v>
          </cell>
          <cell r="E6459" t="str">
            <v>並･(掘立)･面積6㎡以上</v>
          </cell>
          <cell r="G6459" t="str">
            <v>㎡</v>
          </cell>
          <cell r="H6459">
            <v>5910</v>
          </cell>
          <cell r="I6459" t="str">
            <v>標準書〔Ⅰ〕-</v>
          </cell>
          <cell r="J6459">
            <v>522</v>
          </cell>
          <cell r="K6459">
            <v>0.28599999999999998</v>
          </cell>
          <cell r="M6459">
            <v>0.03</v>
          </cell>
        </row>
        <row r="6460">
          <cell r="B6460">
            <v>5302810</v>
          </cell>
          <cell r="C6460" t="str">
            <v>組立物置</v>
          </cell>
          <cell r="D6460" t="str">
            <v>[新 設]</v>
          </cell>
          <cell r="E6460" t="str">
            <v>高さ1,620mm･(面積1.0㎡未満)</v>
          </cell>
          <cell r="F6460">
            <v>30</v>
          </cell>
          <cell r="G6460" t="str">
            <v>ヶ所</v>
          </cell>
          <cell r="H6460">
            <v>57600</v>
          </cell>
          <cell r="I6460" t="str">
            <v>標準書〔Ⅰ〕-</v>
          </cell>
          <cell r="J6460">
            <v>523</v>
          </cell>
        </row>
        <row r="6461">
          <cell r="B6461">
            <v>5302820</v>
          </cell>
          <cell r="C6461" t="str">
            <v>組立物置</v>
          </cell>
          <cell r="D6461" t="str">
            <v>[移設A]</v>
          </cell>
          <cell r="E6461" t="str">
            <v>高さ1,620mm･(面積1.0㎡未満)</v>
          </cell>
          <cell r="G6461" t="str">
            <v>ヶ所</v>
          </cell>
          <cell r="H6461">
            <v>14800</v>
          </cell>
          <cell r="I6461" t="str">
            <v>標準書〔Ⅰ〕-</v>
          </cell>
          <cell r="J6461">
            <v>523</v>
          </cell>
        </row>
        <row r="6462">
          <cell r="B6462">
            <v>5302830</v>
          </cell>
          <cell r="C6462" t="str">
            <v>組立物置</v>
          </cell>
          <cell r="D6462" t="str">
            <v>[移設B]</v>
          </cell>
          <cell r="E6462" t="str">
            <v>高さ1,620mm･(面積1.0㎡未満)</v>
          </cell>
          <cell r="G6462" t="str">
            <v>ヶ所</v>
          </cell>
          <cell r="H6462">
            <v>14400</v>
          </cell>
          <cell r="I6462" t="str">
            <v>標準書〔Ⅰ〕-</v>
          </cell>
          <cell r="J6462">
            <v>523</v>
          </cell>
        </row>
        <row r="6463">
          <cell r="B6463">
            <v>5302840</v>
          </cell>
          <cell r="C6463" t="str">
            <v>組立物置</v>
          </cell>
          <cell r="D6463" t="str">
            <v>[撤去A]</v>
          </cell>
          <cell r="E6463" t="str">
            <v>高さ1,620mm･(面積1.0㎡未満)</v>
          </cell>
          <cell r="G6463" t="str">
            <v>ヶ所</v>
          </cell>
          <cell r="H6463">
            <v>2370</v>
          </cell>
          <cell r="I6463" t="str">
            <v>標準書〔Ⅰ〕-</v>
          </cell>
          <cell r="J6463">
            <v>523</v>
          </cell>
          <cell r="M6463">
            <v>0.24399999999999999</v>
          </cell>
        </row>
        <row r="6464">
          <cell r="B6464">
            <v>5302910</v>
          </cell>
          <cell r="C6464" t="str">
            <v>組立物置</v>
          </cell>
          <cell r="D6464" t="str">
            <v>[新 設]</v>
          </cell>
          <cell r="E6464" t="str">
            <v>高さ1,920mm･(面積1.5㎡程度)</v>
          </cell>
          <cell r="F6464">
            <v>30</v>
          </cell>
          <cell r="G6464" t="str">
            <v>ヶ所</v>
          </cell>
          <cell r="H6464">
            <v>98400</v>
          </cell>
          <cell r="I6464" t="str">
            <v>標準書〔Ⅰ〕-</v>
          </cell>
          <cell r="J6464">
            <v>523</v>
          </cell>
        </row>
        <row r="6465">
          <cell r="B6465">
            <v>5302920</v>
          </cell>
          <cell r="C6465" t="str">
            <v>組立物置</v>
          </cell>
          <cell r="D6465" t="str">
            <v>[移設A]</v>
          </cell>
          <cell r="E6465" t="str">
            <v>高さ1,920mm･(面積1.5㎡程度)</v>
          </cell>
          <cell r="G6465" t="str">
            <v>ヶ所</v>
          </cell>
          <cell r="H6465">
            <v>22000</v>
          </cell>
          <cell r="I6465" t="str">
            <v>標準書〔Ⅰ〕-</v>
          </cell>
          <cell r="J6465">
            <v>523</v>
          </cell>
        </row>
        <row r="6466">
          <cell r="B6466">
            <v>5302930</v>
          </cell>
          <cell r="C6466" t="str">
            <v>組立物置</v>
          </cell>
          <cell r="D6466" t="str">
            <v>[移設B]</v>
          </cell>
          <cell r="E6466" t="str">
            <v>高さ1,920mm･(面積1.5㎡程度)</v>
          </cell>
          <cell r="G6466" t="str">
            <v>ヶ所</v>
          </cell>
          <cell r="H6466">
            <v>20800</v>
          </cell>
          <cell r="I6466" t="str">
            <v>標準書〔Ⅰ〕-</v>
          </cell>
          <cell r="J6466">
            <v>523</v>
          </cell>
        </row>
        <row r="6467">
          <cell r="B6467">
            <v>5302940</v>
          </cell>
          <cell r="C6467" t="str">
            <v>組立物置</v>
          </cell>
          <cell r="D6467" t="str">
            <v>[撤去A]</v>
          </cell>
          <cell r="E6467" t="str">
            <v>高さ1,920mm･(面積1.5㎡程度)</v>
          </cell>
          <cell r="G6467" t="str">
            <v>ヶ所</v>
          </cell>
          <cell r="H6467">
            <v>3160</v>
          </cell>
          <cell r="I6467" t="str">
            <v>標準書〔Ⅰ〕-</v>
          </cell>
          <cell r="J6467">
            <v>523</v>
          </cell>
          <cell r="M6467">
            <v>0.44</v>
          </cell>
        </row>
        <row r="6468">
          <cell r="B6468">
            <v>5303010</v>
          </cell>
          <cell r="C6468" t="str">
            <v>組立物置</v>
          </cell>
          <cell r="D6468" t="str">
            <v>[新 設]</v>
          </cell>
          <cell r="E6468" t="str">
            <v>高さ2,010mm･(面積2.0㎡程度)</v>
          </cell>
          <cell r="F6468">
            <v>30</v>
          </cell>
          <cell r="G6468" t="str">
            <v>ヶ所</v>
          </cell>
          <cell r="H6468">
            <v>110400</v>
          </cell>
          <cell r="I6468" t="str">
            <v>標準書〔Ⅰ〕-</v>
          </cell>
          <cell r="J6468">
            <v>523</v>
          </cell>
        </row>
        <row r="6469">
          <cell r="B6469">
            <v>5303020</v>
          </cell>
          <cell r="C6469" t="str">
            <v>組立物置</v>
          </cell>
          <cell r="D6469" t="str">
            <v>[移設A]</v>
          </cell>
          <cell r="E6469" t="str">
            <v>高さ2,010mm･(面積2.0㎡程度)</v>
          </cell>
          <cell r="G6469" t="str">
            <v>ヶ所</v>
          </cell>
          <cell r="H6469">
            <v>25500</v>
          </cell>
          <cell r="I6469" t="str">
            <v>標準書〔Ⅰ〕-</v>
          </cell>
          <cell r="J6469">
            <v>523</v>
          </cell>
        </row>
        <row r="6470">
          <cell r="B6470">
            <v>5303030</v>
          </cell>
          <cell r="C6470" t="str">
            <v>組立物置</v>
          </cell>
          <cell r="D6470" t="str">
            <v>[移設B]</v>
          </cell>
          <cell r="E6470" t="str">
            <v>高さ2,010mm･(面積2.0㎡程度)</v>
          </cell>
          <cell r="G6470" t="str">
            <v>ヶ所</v>
          </cell>
          <cell r="H6470">
            <v>24000</v>
          </cell>
          <cell r="I6470" t="str">
            <v>標準書〔Ⅰ〕-</v>
          </cell>
          <cell r="J6470">
            <v>523</v>
          </cell>
        </row>
        <row r="6471">
          <cell r="B6471">
            <v>5303040</v>
          </cell>
          <cell r="C6471" t="str">
            <v>組立物置</v>
          </cell>
          <cell r="D6471" t="str">
            <v>[撤去A]</v>
          </cell>
          <cell r="E6471" t="str">
            <v>高さ2,010mm･(面積2.0㎡程度)</v>
          </cell>
          <cell r="G6471" t="str">
            <v>ヶ所</v>
          </cell>
          <cell r="H6471">
            <v>3690</v>
          </cell>
          <cell r="I6471" t="str">
            <v>標準書〔Ⅰ〕-</v>
          </cell>
          <cell r="J6471">
            <v>523</v>
          </cell>
          <cell r="M6471">
            <v>0.57899999999999996</v>
          </cell>
        </row>
        <row r="6472">
          <cell r="B6472">
            <v>5303110</v>
          </cell>
          <cell r="C6472" t="str">
            <v>組立物置</v>
          </cell>
          <cell r="D6472" t="str">
            <v>[新 設]</v>
          </cell>
          <cell r="E6472" t="str">
            <v>高さ2,010mm･(面積3.0㎡程度)</v>
          </cell>
          <cell r="F6472">
            <v>30</v>
          </cell>
          <cell r="G6472" t="str">
            <v>ヶ所</v>
          </cell>
          <cell r="H6472">
            <v>130400</v>
          </cell>
          <cell r="I6472" t="str">
            <v>標準書〔Ⅰ〕-</v>
          </cell>
          <cell r="J6472">
            <v>523</v>
          </cell>
        </row>
        <row r="6473">
          <cell r="B6473">
            <v>5303120</v>
          </cell>
          <cell r="C6473" t="str">
            <v>組立物置</v>
          </cell>
          <cell r="D6473" t="str">
            <v>[移設A]</v>
          </cell>
          <cell r="E6473" t="str">
            <v>高さ2,010mm･(面積3.0㎡程度)</v>
          </cell>
          <cell r="G6473" t="str">
            <v>ヶ所</v>
          </cell>
          <cell r="H6473">
            <v>31100</v>
          </cell>
          <cell r="I6473" t="str">
            <v>標準書〔Ⅰ〕-</v>
          </cell>
          <cell r="J6473">
            <v>523</v>
          </cell>
        </row>
        <row r="6474">
          <cell r="B6474">
            <v>5303130</v>
          </cell>
          <cell r="C6474" t="str">
            <v>組立物置</v>
          </cell>
          <cell r="D6474" t="str">
            <v>[移設B]</v>
          </cell>
          <cell r="E6474" t="str">
            <v>高さ2,010mm･(面積3.0㎡程度)</v>
          </cell>
          <cell r="G6474" t="str">
            <v>ヶ所</v>
          </cell>
          <cell r="H6474">
            <v>28800</v>
          </cell>
          <cell r="I6474" t="str">
            <v>標準書〔Ⅰ〕-</v>
          </cell>
          <cell r="J6474">
            <v>523</v>
          </cell>
        </row>
        <row r="6475">
          <cell r="B6475">
            <v>5303140</v>
          </cell>
          <cell r="C6475" t="str">
            <v>組立物置</v>
          </cell>
          <cell r="D6475" t="str">
            <v>[撤去A]</v>
          </cell>
          <cell r="E6475" t="str">
            <v>高さ2,010mm･(面積3.0㎡程度)</v>
          </cell>
          <cell r="G6475" t="str">
            <v>ヶ所</v>
          </cell>
          <cell r="H6475">
            <v>4480</v>
          </cell>
          <cell r="I6475" t="str">
            <v>標準書〔Ⅰ〕-</v>
          </cell>
          <cell r="J6475">
            <v>523</v>
          </cell>
          <cell r="M6475">
            <v>0.75900000000000001</v>
          </cell>
        </row>
        <row r="6476">
          <cell r="B6476">
            <v>5303210</v>
          </cell>
          <cell r="C6476" t="str">
            <v>組立物置</v>
          </cell>
          <cell r="D6476" t="str">
            <v>[新 設]</v>
          </cell>
          <cell r="E6476" t="str">
            <v>高さ2,080mm･(面積4.0㎡程度)</v>
          </cell>
          <cell r="F6476">
            <v>30</v>
          </cell>
          <cell r="G6476" t="str">
            <v>ヶ所</v>
          </cell>
          <cell r="H6476">
            <v>150400</v>
          </cell>
          <cell r="I6476" t="str">
            <v>標準書〔Ⅰ〕-</v>
          </cell>
          <cell r="J6476">
            <v>523</v>
          </cell>
        </row>
        <row r="6477">
          <cell r="B6477">
            <v>5303220</v>
          </cell>
          <cell r="C6477" t="str">
            <v>組立物置</v>
          </cell>
          <cell r="D6477" t="str">
            <v>[移設A]</v>
          </cell>
          <cell r="E6477" t="str">
            <v>高さ2,080mm･(面積4.0㎡程度)</v>
          </cell>
          <cell r="G6477" t="str">
            <v>ヶ所</v>
          </cell>
          <cell r="H6477">
            <v>34500</v>
          </cell>
          <cell r="I6477" t="str">
            <v>標準書〔Ⅰ〕-</v>
          </cell>
          <cell r="J6477">
            <v>523</v>
          </cell>
        </row>
        <row r="6478">
          <cell r="B6478">
            <v>5303230</v>
          </cell>
          <cell r="C6478" t="str">
            <v>組立物置</v>
          </cell>
          <cell r="D6478" t="str">
            <v>[移設B]</v>
          </cell>
          <cell r="E6478" t="str">
            <v>高さ2,080mm･(面積4.0㎡程度)</v>
          </cell>
          <cell r="G6478" t="str">
            <v>ヶ所</v>
          </cell>
          <cell r="H6478">
            <v>31500</v>
          </cell>
          <cell r="I6478" t="str">
            <v>標準書〔Ⅰ〕-</v>
          </cell>
          <cell r="J6478">
            <v>523</v>
          </cell>
        </row>
        <row r="6479">
          <cell r="B6479">
            <v>5303240</v>
          </cell>
          <cell r="C6479" t="str">
            <v>組立物置</v>
          </cell>
          <cell r="D6479" t="str">
            <v>[撤去A]</v>
          </cell>
          <cell r="E6479" t="str">
            <v>高さ2,080mm･(面積4.0㎡程度)</v>
          </cell>
          <cell r="G6479" t="str">
            <v>ヶ所</v>
          </cell>
          <cell r="H6479">
            <v>4750</v>
          </cell>
          <cell r="I6479" t="str">
            <v>標準書〔Ⅰ〕-</v>
          </cell>
          <cell r="J6479">
            <v>523</v>
          </cell>
          <cell r="M6479">
            <v>0.879</v>
          </cell>
        </row>
        <row r="6480">
          <cell r="B6480">
            <v>5303310</v>
          </cell>
          <cell r="C6480" t="str">
            <v>組立物置</v>
          </cell>
          <cell r="D6480" t="str">
            <v>[新 設]</v>
          </cell>
          <cell r="E6480" t="str">
            <v>高さ2,380mm･(面積5.0㎡程度)</v>
          </cell>
          <cell r="F6480">
            <v>30</v>
          </cell>
          <cell r="G6480" t="str">
            <v>ヶ所</v>
          </cell>
          <cell r="H6480">
            <v>199200</v>
          </cell>
          <cell r="I6480" t="str">
            <v>標準書〔Ⅰ〕-</v>
          </cell>
          <cell r="J6480">
            <v>523</v>
          </cell>
        </row>
        <row r="6481">
          <cell r="B6481">
            <v>5303320</v>
          </cell>
          <cell r="C6481" t="str">
            <v>組立物置</v>
          </cell>
          <cell r="D6481" t="str">
            <v>[移設A]</v>
          </cell>
          <cell r="E6481" t="str">
            <v>高さ2,380mm･(面積5.0㎡程度)</v>
          </cell>
          <cell r="G6481" t="str">
            <v>ヶ所</v>
          </cell>
          <cell r="H6481">
            <v>43700</v>
          </cell>
          <cell r="I6481" t="str">
            <v>標準書〔Ⅰ〕-</v>
          </cell>
          <cell r="J6481">
            <v>523</v>
          </cell>
        </row>
        <row r="6482">
          <cell r="B6482">
            <v>5303330</v>
          </cell>
          <cell r="C6482" t="str">
            <v>組立物置</v>
          </cell>
          <cell r="D6482" t="str">
            <v>[移設B]</v>
          </cell>
          <cell r="E6482" t="str">
            <v>高さ2,380mm･(面積5.0㎡程度)</v>
          </cell>
          <cell r="G6482" t="str">
            <v>ヶ所</v>
          </cell>
          <cell r="H6482">
            <v>39600</v>
          </cell>
          <cell r="I6482" t="str">
            <v>標準書〔Ⅰ〕-</v>
          </cell>
          <cell r="J6482">
            <v>523</v>
          </cell>
        </row>
        <row r="6483">
          <cell r="B6483">
            <v>5303340</v>
          </cell>
          <cell r="C6483" t="str">
            <v>組立物置</v>
          </cell>
          <cell r="D6483" t="str">
            <v>[撤去A]</v>
          </cell>
          <cell r="E6483" t="str">
            <v>高さ2,380mm･(面積5.0㎡程度)</v>
          </cell>
          <cell r="G6483" t="str">
            <v>ヶ所</v>
          </cell>
          <cell r="H6483">
            <v>5800</v>
          </cell>
          <cell r="I6483" t="str">
            <v>標準書〔Ⅰ〕-</v>
          </cell>
          <cell r="J6483">
            <v>523</v>
          </cell>
          <cell r="M6483">
            <v>1.159</v>
          </cell>
        </row>
        <row r="6484">
          <cell r="B6484">
            <v>5303410</v>
          </cell>
          <cell r="C6484" t="str">
            <v>組立物置</v>
          </cell>
          <cell r="D6484" t="str">
            <v>[新 設]</v>
          </cell>
          <cell r="E6484" t="str">
            <v>高さ2,380mm･(面積6.0㎡程度)</v>
          </cell>
          <cell r="F6484">
            <v>30</v>
          </cell>
          <cell r="G6484" t="str">
            <v>ヶ所</v>
          </cell>
          <cell r="H6484">
            <v>228800</v>
          </cell>
          <cell r="I6484" t="str">
            <v>標準書〔Ⅰ〕-</v>
          </cell>
          <cell r="J6484">
            <v>523</v>
          </cell>
        </row>
        <row r="6485">
          <cell r="B6485">
            <v>5303420</v>
          </cell>
          <cell r="C6485" t="str">
            <v>組立物置</v>
          </cell>
          <cell r="D6485" t="str">
            <v>[移設A]</v>
          </cell>
          <cell r="E6485" t="str">
            <v>高さ2,380mm･(面積6.0㎡程度)</v>
          </cell>
          <cell r="G6485" t="str">
            <v>ヶ所</v>
          </cell>
          <cell r="H6485">
            <v>50200</v>
          </cell>
          <cell r="I6485" t="str">
            <v>標準書〔Ⅰ〕-</v>
          </cell>
          <cell r="J6485">
            <v>523</v>
          </cell>
        </row>
        <row r="6486">
          <cell r="B6486">
            <v>5303430</v>
          </cell>
          <cell r="C6486" t="str">
            <v>組立物置</v>
          </cell>
          <cell r="D6486" t="str">
            <v>[移設B]</v>
          </cell>
          <cell r="E6486" t="str">
            <v>高さ2,380mm･(面積6.0㎡程度)</v>
          </cell>
          <cell r="G6486" t="str">
            <v>ヶ所</v>
          </cell>
          <cell r="H6486">
            <v>45200</v>
          </cell>
          <cell r="I6486" t="str">
            <v>標準書〔Ⅰ〕-</v>
          </cell>
          <cell r="J6486">
            <v>523</v>
          </cell>
        </row>
        <row r="6487">
          <cell r="B6487">
            <v>5303440</v>
          </cell>
          <cell r="C6487" t="str">
            <v>組立物置</v>
          </cell>
          <cell r="D6487" t="str">
            <v>[撤去A]</v>
          </cell>
          <cell r="E6487" t="str">
            <v>高さ2,380mm･(面積6.0㎡程度)</v>
          </cell>
          <cell r="G6487" t="str">
            <v>ヶ所</v>
          </cell>
          <cell r="H6487">
            <v>6600</v>
          </cell>
          <cell r="I6487" t="str">
            <v>標準書〔Ⅰ〕-</v>
          </cell>
          <cell r="J6487">
            <v>523</v>
          </cell>
          <cell r="M6487">
            <v>1.2829999999999999</v>
          </cell>
        </row>
        <row r="6488">
          <cell r="B6488">
            <v>5303510</v>
          </cell>
          <cell r="C6488" t="str">
            <v>ｱﾙﾐ片流ｶｰﾎﾟｰﾄ</v>
          </cell>
          <cell r="D6488" t="str">
            <v>[新 設]</v>
          </cell>
          <cell r="E6488" t="str">
            <v>4,802mm×2,407mm･片持支柱･土間ｺﾝ別途</v>
          </cell>
          <cell r="F6488">
            <v>30</v>
          </cell>
          <cell r="G6488" t="str">
            <v>ヶ所</v>
          </cell>
          <cell r="H6488">
            <v>194100</v>
          </cell>
          <cell r="I6488" t="str">
            <v>標準書〔Ⅰ〕-</v>
          </cell>
          <cell r="J6488">
            <v>523</v>
          </cell>
        </row>
        <row r="6489">
          <cell r="B6489">
            <v>5303520</v>
          </cell>
          <cell r="C6489" t="str">
            <v>ｱﾙﾐ片流ｶｰﾎﾟｰﾄ</v>
          </cell>
          <cell r="D6489" t="str">
            <v>[移設A]</v>
          </cell>
          <cell r="E6489" t="str">
            <v>4,802mm×2,407mm･片持支柱･土間ｺﾝ別途</v>
          </cell>
          <cell r="G6489" t="str">
            <v>ヶ所</v>
          </cell>
          <cell r="H6489">
            <v>156600</v>
          </cell>
          <cell r="I6489" t="str">
            <v>標準書〔Ⅰ〕-</v>
          </cell>
          <cell r="J6489">
            <v>523</v>
          </cell>
          <cell r="L6489">
            <v>1.054</v>
          </cell>
        </row>
        <row r="6490">
          <cell r="B6490">
            <v>5303530</v>
          </cell>
          <cell r="C6490" t="str">
            <v>ｱﾙﾐ片流ｶｰﾎﾟｰﾄ</v>
          </cell>
          <cell r="D6490" t="str">
            <v>[移設B]</v>
          </cell>
          <cell r="E6490" t="str">
            <v>4,802mm×2,407mm･片持支柱･土間ｺﾝ別途</v>
          </cell>
          <cell r="G6490" t="str">
            <v>ヶ所</v>
          </cell>
          <cell r="H6490">
            <v>154900</v>
          </cell>
          <cell r="I6490" t="str">
            <v>標準書〔Ⅰ〕-</v>
          </cell>
          <cell r="J6490">
            <v>523</v>
          </cell>
          <cell r="L6490">
            <v>1.054</v>
          </cell>
        </row>
        <row r="6491">
          <cell r="B6491">
            <v>5303540</v>
          </cell>
          <cell r="C6491" t="str">
            <v>ｱﾙﾐ片流ｶｰﾎﾟｰﾄ</v>
          </cell>
          <cell r="D6491" t="str">
            <v>[撤去A]</v>
          </cell>
          <cell r="E6491" t="str">
            <v>4,802mm×2,407mm･片持支柱･土間ｺﾝ別途</v>
          </cell>
          <cell r="G6491" t="str">
            <v>ヶ所</v>
          </cell>
          <cell r="H6491">
            <v>18600</v>
          </cell>
          <cell r="I6491" t="str">
            <v>標準書〔Ⅰ〕-</v>
          </cell>
          <cell r="J6491">
            <v>523</v>
          </cell>
          <cell r="M6491" t="str">
            <v>別途計上</v>
          </cell>
        </row>
        <row r="6492">
          <cell r="B6492">
            <v>5303550</v>
          </cell>
          <cell r="C6492" t="str">
            <v>ｱﾙﾐ片流ｶｰﾎﾟｰﾄ</v>
          </cell>
          <cell r="D6492" t="str">
            <v>[撤去B]</v>
          </cell>
          <cell r="E6492" t="str">
            <v>4,802mm×2,407mm･片持支柱･土間ｺﾝ別途</v>
          </cell>
          <cell r="G6492" t="str">
            <v>ヶ所</v>
          </cell>
          <cell r="H6492">
            <v>39000</v>
          </cell>
          <cell r="I6492" t="str">
            <v>標準書〔Ⅰ〕-</v>
          </cell>
          <cell r="J6492">
            <v>523</v>
          </cell>
          <cell r="L6492">
            <v>1.054</v>
          </cell>
          <cell r="M6492" t="str">
            <v>別途計上</v>
          </cell>
        </row>
        <row r="6493">
          <cell r="B6493">
            <v>5303610</v>
          </cell>
          <cell r="C6493" t="str">
            <v>ｱﾙﾐ片流ｶｰﾎﾟｰﾄ</v>
          </cell>
          <cell r="D6493" t="str">
            <v>[新 設]</v>
          </cell>
          <cell r="E6493" t="str">
            <v>5,402mm×2,407mm･片持支柱･土間ｺﾝ別途</v>
          </cell>
          <cell r="F6493">
            <v>30</v>
          </cell>
          <cell r="G6493" t="str">
            <v>ヶ所</v>
          </cell>
          <cell r="H6493">
            <v>219800</v>
          </cell>
          <cell r="I6493" t="str">
            <v>標準書〔Ⅰ〕-</v>
          </cell>
          <cell r="J6493">
            <v>523</v>
          </cell>
        </row>
        <row r="6494">
          <cell r="B6494">
            <v>5303620</v>
          </cell>
          <cell r="C6494" t="str">
            <v>ｱﾙﾐ片流ｶｰﾎﾟｰﾄ</v>
          </cell>
          <cell r="D6494" t="str">
            <v>[移設A]</v>
          </cell>
          <cell r="E6494" t="str">
            <v>5,402mm×2,407mm･片持支柱･土間ｺﾝ別途</v>
          </cell>
          <cell r="G6494" t="str">
            <v>ヶ所</v>
          </cell>
          <cell r="H6494">
            <v>179000</v>
          </cell>
          <cell r="I6494" t="str">
            <v>標準書〔Ⅰ〕-</v>
          </cell>
          <cell r="J6494">
            <v>523</v>
          </cell>
          <cell r="L6494">
            <v>1.4139999999999999</v>
          </cell>
        </row>
        <row r="6495">
          <cell r="B6495">
            <v>5303630</v>
          </cell>
          <cell r="C6495" t="str">
            <v>ｱﾙﾐ片流ｶｰﾎﾟｰﾄ</v>
          </cell>
          <cell r="D6495" t="str">
            <v>[移設B]</v>
          </cell>
          <cell r="E6495" t="str">
            <v>5,402mm×2,407mm･片持支柱･土間ｺﾝ別途</v>
          </cell>
          <cell r="G6495" t="str">
            <v>ヶ所</v>
          </cell>
          <cell r="H6495">
            <v>174800</v>
          </cell>
          <cell r="I6495" t="str">
            <v>標準書〔Ⅰ〕-</v>
          </cell>
          <cell r="J6495">
            <v>523</v>
          </cell>
          <cell r="L6495">
            <v>1.4139999999999999</v>
          </cell>
        </row>
        <row r="6496">
          <cell r="B6496">
            <v>5303640</v>
          </cell>
          <cell r="C6496" t="str">
            <v>ｱﾙﾐ片流ｶｰﾎﾟｰﾄ</v>
          </cell>
          <cell r="D6496" t="str">
            <v>[撤去A]</v>
          </cell>
          <cell r="E6496" t="str">
            <v>5,402mm×2,407mm･片持支柱･土間ｺﾝ別途</v>
          </cell>
          <cell r="G6496" t="str">
            <v>ヶ所</v>
          </cell>
          <cell r="H6496">
            <v>20500</v>
          </cell>
          <cell r="I6496" t="str">
            <v>標準書〔Ⅰ〕-</v>
          </cell>
          <cell r="J6496">
            <v>523</v>
          </cell>
          <cell r="M6496" t="str">
            <v>別途計上</v>
          </cell>
        </row>
        <row r="6497">
          <cell r="B6497">
            <v>5303650</v>
          </cell>
          <cell r="C6497" t="str">
            <v>ｱﾙﾐ片流ｶｰﾎﾟｰﾄ</v>
          </cell>
          <cell r="D6497" t="str">
            <v>[撤去B]</v>
          </cell>
          <cell r="E6497" t="str">
            <v>5,402mm×2,407mm･片持支柱･土間ｺﾝ別途</v>
          </cell>
          <cell r="G6497" t="str">
            <v>ヶ所</v>
          </cell>
          <cell r="H6497">
            <v>44800</v>
          </cell>
          <cell r="I6497" t="str">
            <v>標準書〔Ⅰ〕-</v>
          </cell>
          <cell r="J6497">
            <v>523</v>
          </cell>
          <cell r="L6497">
            <v>1.4139999999999999</v>
          </cell>
          <cell r="M6497" t="str">
            <v>別途計上</v>
          </cell>
        </row>
        <row r="6498">
          <cell r="B6498">
            <v>5303710</v>
          </cell>
          <cell r="C6498" t="str">
            <v>ｱﾙﾐ両支持ｶｰﾎﾟｰﾄ</v>
          </cell>
          <cell r="D6498" t="str">
            <v>[新 設]</v>
          </cell>
          <cell r="E6498" t="str">
            <v>5,000mm×2,701mm･土間ｺﾝ別途</v>
          </cell>
          <cell r="F6498">
            <v>30</v>
          </cell>
          <cell r="G6498" t="str">
            <v>ヶ所</v>
          </cell>
          <cell r="H6498">
            <v>265700</v>
          </cell>
          <cell r="I6498" t="str">
            <v>標準書〔Ⅰ〕-</v>
          </cell>
          <cell r="J6498">
            <v>523</v>
          </cell>
        </row>
        <row r="6499">
          <cell r="B6499">
            <v>5303720</v>
          </cell>
          <cell r="C6499" t="str">
            <v>ｱﾙﾐ両支持ｶｰﾎﾟｰﾄ</v>
          </cell>
          <cell r="D6499" t="str">
            <v>[移設A]</v>
          </cell>
          <cell r="E6499" t="str">
            <v>5,000mm×2,701mm･土間ｺﾝ別途</v>
          </cell>
          <cell r="G6499" t="str">
            <v>ヶ所</v>
          </cell>
          <cell r="H6499">
            <v>168000</v>
          </cell>
          <cell r="I6499" t="str">
            <v>標準書〔Ⅰ〕-</v>
          </cell>
          <cell r="J6499">
            <v>523</v>
          </cell>
          <cell r="L6499">
            <v>0.86199999999999999</v>
          </cell>
        </row>
        <row r="6500">
          <cell r="B6500">
            <v>5303730</v>
          </cell>
          <cell r="C6500" t="str">
            <v>ｱﾙﾐ両支持ｶｰﾎﾟｰﾄ</v>
          </cell>
          <cell r="D6500" t="str">
            <v>[移設B]</v>
          </cell>
          <cell r="E6500" t="str">
            <v>5,000mm×2,701mm･土間ｺﾝ別途</v>
          </cell>
          <cell r="G6500" t="str">
            <v>ヶ所</v>
          </cell>
          <cell r="H6500">
            <v>165200</v>
          </cell>
          <cell r="I6500" t="str">
            <v>標準書〔Ⅰ〕-</v>
          </cell>
          <cell r="J6500">
            <v>523</v>
          </cell>
          <cell r="L6500">
            <v>0.86199999999999999</v>
          </cell>
        </row>
        <row r="6501">
          <cell r="B6501">
            <v>5303740</v>
          </cell>
          <cell r="C6501" t="str">
            <v>ｱﾙﾐ両支持ｶｰﾎﾟｰﾄ</v>
          </cell>
          <cell r="D6501" t="str">
            <v>[撤去A]</v>
          </cell>
          <cell r="E6501" t="str">
            <v>5,000mm×2,701mm･土間ｺﾝ別途</v>
          </cell>
          <cell r="G6501" t="str">
            <v>ヶ所</v>
          </cell>
          <cell r="H6501">
            <v>17100</v>
          </cell>
          <cell r="I6501" t="str">
            <v>標準書〔Ⅰ〕-</v>
          </cell>
          <cell r="J6501">
            <v>523</v>
          </cell>
          <cell r="M6501" t="str">
            <v>別途計上</v>
          </cell>
        </row>
        <row r="6502">
          <cell r="B6502">
            <v>5303750</v>
          </cell>
          <cell r="C6502" t="str">
            <v>ｱﾙﾐ両支持ｶｰﾎﾟｰﾄ</v>
          </cell>
          <cell r="D6502" t="str">
            <v>[撤去B]</v>
          </cell>
          <cell r="E6502" t="str">
            <v>5,000mm×2,701mm･土間ｺﾝ別途</v>
          </cell>
          <cell r="G6502" t="str">
            <v>ヶ所</v>
          </cell>
          <cell r="H6502">
            <v>43200</v>
          </cell>
          <cell r="I6502" t="str">
            <v>標準書〔Ⅰ〕-</v>
          </cell>
          <cell r="J6502">
            <v>523</v>
          </cell>
          <cell r="L6502">
            <v>0.86199999999999999</v>
          </cell>
          <cell r="M6502" t="str">
            <v>別途計上</v>
          </cell>
        </row>
        <row r="6503">
          <cell r="B6503">
            <v>5303810</v>
          </cell>
          <cell r="C6503" t="str">
            <v>ｱﾙﾐ両支持ｶｰﾎﾟｰﾄ</v>
          </cell>
          <cell r="D6503" t="str">
            <v>[新 設]</v>
          </cell>
          <cell r="E6503" t="str">
            <v>5,000mm×3,000mm･土間ｺﾝ別途</v>
          </cell>
          <cell r="F6503">
            <v>30</v>
          </cell>
          <cell r="G6503" t="str">
            <v>ヶ所</v>
          </cell>
          <cell r="H6503">
            <v>298100</v>
          </cell>
          <cell r="I6503" t="str">
            <v>標準書〔Ⅰ〕-</v>
          </cell>
          <cell r="J6503">
            <v>523</v>
          </cell>
        </row>
        <row r="6504">
          <cell r="B6504">
            <v>5303820</v>
          </cell>
          <cell r="C6504" t="str">
            <v>ｱﾙﾐ両支持ｶｰﾎﾟｰﾄ</v>
          </cell>
          <cell r="D6504" t="str">
            <v>[移設A]</v>
          </cell>
          <cell r="E6504" t="str">
            <v>5,000mm×3,000mm･土間ｺﾝ別途</v>
          </cell>
          <cell r="G6504" t="str">
            <v>ヶ所</v>
          </cell>
          <cell r="H6504">
            <v>179100</v>
          </cell>
          <cell r="I6504" t="str">
            <v>標準書〔Ⅰ〕-</v>
          </cell>
          <cell r="J6504">
            <v>523</v>
          </cell>
          <cell r="L6504">
            <v>0.86199999999999999</v>
          </cell>
        </row>
        <row r="6505">
          <cell r="B6505">
            <v>5303830</v>
          </cell>
          <cell r="C6505" t="str">
            <v>ｱﾙﾐ両支持ｶｰﾎﾟｰﾄ</v>
          </cell>
          <cell r="D6505" t="str">
            <v>[移設B]</v>
          </cell>
          <cell r="E6505" t="str">
            <v>5,000mm×3,000mm･土間ｺﾝ別途</v>
          </cell>
          <cell r="G6505" t="str">
            <v>ヶ所</v>
          </cell>
          <cell r="H6505">
            <v>176300</v>
          </cell>
          <cell r="I6505" t="str">
            <v>標準書〔Ⅰ〕-</v>
          </cell>
          <cell r="J6505">
            <v>523</v>
          </cell>
          <cell r="L6505">
            <v>0.86199999999999999</v>
          </cell>
        </row>
        <row r="6506">
          <cell r="B6506">
            <v>5303840</v>
          </cell>
          <cell r="C6506" t="str">
            <v>ｱﾙﾐ両支持ｶｰﾎﾟｰﾄ</v>
          </cell>
          <cell r="D6506" t="str">
            <v>[撤去A]</v>
          </cell>
          <cell r="E6506" t="str">
            <v>5,000mm×3,000mm･土間ｺﾝ別途</v>
          </cell>
          <cell r="G6506" t="str">
            <v>ヶ所</v>
          </cell>
          <cell r="H6506">
            <v>19000</v>
          </cell>
          <cell r="I6506" t="str">
            <v>標準書〔Ⅰ〕-</v>
          </cell>
          <cell r="J6506">
            <v>523</v>
          </cell>
          <cell r="M6506" t="str">
            <v>別途計上</v>
          </cell>
        </row>
        <row r="6507">
          <cell r="B6507">
            <v>5303850</v>
          </cell>
          <cell r="C6507" t="str">
            <v>ｱﾙﾐ両支持ｶｰﾎﾟｰﾄ</v>
          </cell>
          <cell r="D6507" t="str">
            <v>[撤去B]</v>
          </cell>
          <cell r="E6507" t="str">
            <v>5,000mm×3,000mm･土間ｺﾝ別途</v>
          </cell>
          <cell r="G6507" t="str">
            <v>ヶ所</v>
          </cell>
          <cell r="H6507">
            <v>45200</v>
          </cell>
          <cell r="I6507" t="str">
            <v>標準書〔Ⅰ〕-</v>
          </cell>
          <cell r="J6507">
            <v>523</v>
          </cell>
          <cell r="L6507">
            <v>0.86199999999999999</v>
          </cell>
          <cell r="M6507" t="str">
            <v>別途計上</v>
          </cell>
        </row>
        <row r="6508">
          <cell r="B6508">
            <v>5303910</v>
          </cell>
          <cell r="C6508" t="str">
            <v>鉄骨ｶﾞﾚｰｼﾞ</v>
          </cell>
          <cell r="D6508" t="str">
            <v>[新 設]</v>
          </cell>
          <cell r="E6508" t="str">
            <v>2,650mm×4,880mm･土間ｺﾝ付</v>
          </cell>
          <cell r="F6508">
            <v>30</v>
          </cell>
          <cell r="G6508" t="str">
            <v>ヶ所</v>
          </cell>
          <cell r="H6508">
            <v>551100</v>
          </cell>
          <cell r="I6508" t="str">
            <v>標準書〔Ⅰ〕-</v>
          </cell>
          <cell r="J6508">
            <v>523</v>
          </cell>
        </row>
        <row r="6509">
          <cell r="B6509">
            <v>5303940</v>
          </cell>
          <cell r="C6509" t="str">
            <v>鉄骨ｶﾞﾚｰｼﾞ</v>
          </cell>
          <cell r="D6509" t="str">
            <v>[撤去A]</v>
          </cell>
          <cell r="E6509" t="str">
            <v>2,650mm×4,880mm･土間ｺﾝ付</v>
          </cell>
          <cell r="G6509" t="str">
            <v>ヶ所</v>
          </cell>
          <cell r="H6509">
            <v>30600</v>
          </cell>
          <cell r="I6509" t="str">
            <v>標準書〔Ⅰ〕-</v>
          </cell>
          <cell r="J6509">
            <v>523</v>
          </cell>
          <cell r="L6509">
            <v>0.70899999999999996</v>
          </cell>
          <cell r="M6509" t="str">
            <v>別途計上</v>
          </cell>
        </row>
        <row r="6510">
          <cell r="B6510">
            <v>5303950</v>
          </cell>
          <cell r="C6510" t="str">
            <v>鉄骨ｶﾞﾚｰｼﾞ</v>
          </cell>
          <cell r="D6510" t="str">
            <v>[撤去B]</v>
          </cell>
          <cell r="E6510" t="str">
            <v>2,650mm×4,880mm･土間ｺﾝ付</v>
          </cell>
          <cell r="G6510" t="str">
            <v>ヶ所</v>
          </cell>
          <cell r="H6510">
            <v>83600</v>
          </cell>
          <cell r="I6510" t="str">
            <v>標準書〔Ⅰ〕-</v>
          </cell>
          <cell r="J6510">
            <v>523</v>
          </cell>
          <cell r="L6510">
            <v>4.5199999999999996</v>
          </cell>
          <cell r="M6510" t="str">
            <v>別途計上</v>
          </cell>
        </row>
        <row r="6511">
          <cell r="B6511">
            <v>5400110</v>
          </cell>
          <cell r="C6511" t="str">
            <v>木造ﾃﾗｽ屋根塩ﾋﾞ波板葺</v>
          </cell>
          <cell r="D6511" t="str">
            <v>[新 設]</v>
          </cell>
          <cell r="E6511" t="str">
            <v>柱105mm角･面積3㎡未満</v>
          </cell>
          <cell r="F6511">
            <v>31</v>
          </cell>
          <cell r="G6511" t="str">
            <v>㎡</v>
          </cell>
          <cell r="H6511">
            <v>29600</v>
          </cell>
          <cell r="I6511" t="str">
            <v>標準書〔Ⅰ〕-</v>
          </cell>
          <cell r="J6511">
            <v>524</v>
          </cell>
        </row>
        <row r="6512">
          <cell r="B6512">
            <v>5400140</v>
          </cell>
          <cell r="C6512" t="str">
            <v>木造ﾃﾗｽ屋根塩ﾋﾞ波板葺</v>
          </cell>
          <cell r="D6512" t="str">
            <v>[撤去A]</v>
          </cell>
          <cell r="E6512" t="str">
            <v>柱105mm角･面積3㎡未満</v>
          </cell>
          <cell r="G6512" t="str">
            <v>㎡</v>
          </cell>
          <cell r="H6512">
            <v>4270</v>
          </cell>
          <cell r="I6512" t="str">
            <v>標準書〔Ⅰ〕-</v>
          </cell>
          <cell r="J6512">
            <v>524</v>
          </cell>
          <cell r="K6512">
            <v>0.20499999999999999</v>
          </cell>
          <cell r="L6512">
            <v>0.01</v>
          </cell>
          <cell r="N6512">
            <v>1.6E-2</v>
          </cell>
        </row>
        <row r="6513">
          <cell r="B6513">
            <v>5400150</v>
          </cell>
          <cell r="C6513" t="str">
            <v>木造ﾃﾗｽ屋根塩ﾋﾞ波板葺</v>
          </cell>
          <cell r="D6513" t="str">
            <v>[撤去B]</v>
          </cell>
          <cell r="E6513" t="str">
            <v>柱105mm角･面積3㎡未満</v>
          </cell>
          <cell r="G6513" t="str">
            <v>㎡</v>
          </cell>
          <cell r="H6513">
            <v>4350</v>
          </cell>
          <cell r="I6513" t="str">
            <v>標準書〔Ⅰ〕-</v>
          </cell>
          <cell r="J6513">
            <v>524</v>
          </cell>
          <cell r="K6513">
            <v>0.20499999999999999</v>
          </cell>
          <cell r="L6513">
            <v>1.6E-2</v>
          </cell>
          <cell r="N6513">
            <v>1.6E-2</v>
          </cell>
        </row>
        <row r="6514">
          <cell r="B6514">
            <v>5400210</v>
          </cell>
          <cell r="C6514" t="str">
            <v>木造ﾃﾗｽ屋根塩ﾋﾞ波板葺</v>
          </cell>
          <cell r="D6514" t="str">
            <v>[新 設]</v>
          </cell>
          <cell r="E6514" t="str">
            <v>柱105mm角･面積3㎡以上</v>
          </cell>
          <cell r="F6514">
            <v>31</v>
          </cell>
          <cell r="G6514" t="str">
            <v>㎡</v>
          </cell>
          <cell r="H6514">
            <v>19400</v>
          </cell>
          <cell r="I6514" t="str">
            <v>標準書〔Ⅰ〕-</v>
          </cell>
          <cell r="J6514">
            <v>524</v>
          </cell>
        </row>
        <row r="6515">
          <cell r="B6515">
            <v>5400240</v>
          </cell>
          <cell r="C6515" t="str">
            <v>木造ﾃﾗｽ屋根塩ﾋﾞ波板葺</v>
          </cell>
          <cell r="D6515" t="str">
            <v>[撤去A]</v>
          </cell>
          <cell r="E6515" t="str">
            <v>柱105mm角･面積3㎡以上</v>
          </cell>
          <cell r="G6515" t="str">
            <v>㎡</v>
          </cell>
          <cell r="H6515">
            <v>2690</v>
          </cell>
          <cell r="I6515" t="str">
            <v>標準書〔Ⅰ〕-</v>
          </cell>
          <cell r="J6515">
            <v>524</v>
          </cell>
          <cell r="K6515">
            <v>0.128</v>
          </cell>
          <cell r="L6515">
            <v>4.0000000000000001E-3</v>
          </cell>
          <cell r="N6515">
            <v>1.6E-2</v>
          </cell>
        </row>
        <row r="6516">
          <cell r="B6516">
            <v>5400250</v>
          </cell>
          <cell r="C6516" t="str">
            <v>木造ﾃﾗｽ屋根塩ﾋﾞ波板葺</v>
          </cell>
          <cell r="D6516" t="str">
            <v>[撤去B]</v>
          </cell>
          <cell r="E6516" t="str">
            <v>柱105mm角･面積3㎡以上</v>
          </cell>
          <cell r="G6516" t="str">
            <v>㎡</v>
          </cell>
          <cell r="H6516">
            <v>2730</v>
          </cell>
          <cell r="I6516" t="str">
            <v>標準書〔Ⅰ〕-</v>
          </cell>
          <cell r="J6516">
            <v>524</v>
          </cell>
          <cell r="K6516">
            <v>0.128</v>
          </cell>
          <cell r="L6516">
            <v>8.0000000000000002E-3</v>
          </cell>
          <cell r="N6516">
            <v>1.6E-2</v>
          </cell>
        </row>
        <row r="6517">
          <cell r="B6517">
            <v>5400310</v>
          </cell>
          <cell r="C6517" t="str">
            <v>ｱﾙﾐﾃﾗｽ</v>
          </cell>
          <cell r="D6517" t="str">
            <v>[新 設]</v>
          </cell>
          <cell r="E6517" t="str">
            <v>ﾈｯﾄ入塩ﾋﾞ波･面積3㎡未満･基礎別途</v>
          </cell>
          <cell r="F6517">
            <v>30</v>
          </cell>
          <cell r="G6517" t="str">
            <v>㎡</v>
          </cell>
          <cell r="H6517">
            <v>51900</v>
          </cell>
          <cell r="I6517" t="str">
            <v>標準書〔Ⅰ〕-</v>
          </cell>
          <cell r="J6517">
            <v>524</v>
          </cell>
        </row>
        <row r="6518">
          <cell r="B6518">
            <v>5400320</v>
          </cell>
          <cell r="C6518" t="str">
            <v>ｱﾙﾐﾃﾗｽ</v>
          </cell>
          <cell r="D6518" t="str">
            <v>[移設A]</v>
          </cell>
          <cell r="E6518" t="str">
            <v>ﾈｯﾄ入塩ﾋﾞ波･面積3㎡未満･基礎別途</v>
          </cell>
          <cell r="G6518" t="str">
            <v>㎡</v>
          </cell>
          <cell r="H6518">
            <v>24000</v>
          </cell>
          <cell r="I6518" t="str">
            <v>標準書〔Ⅰ〕-</v>
          </cell>
          <cell r="J6518">
            <v>524</v>
          </cell>
        </row>
        <row r="6519">
          <cell r="B6519">
            <v>5400330</v>
          </cell>
          <cell r="C6519" t="str">
            <v>ｱﾙﾐﾃﾗｽ</v>
          </cell>
          <cell r="D6519" t="str">
            <v>[移設B]</v>
          </cell>
          <cell r="E6519" t="str">
            <v>ﾈｯﾄ入塩ﾋﾞ波･面積3㎡未満･基礎別途</v>
          </cell>
          <cell r="G6519" t="str">
            <v>㎡</v>
          </cell>
          <cell r="H6519">
            <v>24000</v>
          </cell>
          <cell r="I6519" t="str">
            <v>標準書〔Ⅰ〕-</v>
          </cell>
          <cell r="J6519">
            <v>524</v>
          </cell>
        </row>
        <row r="6520">
          <cell r="B6520">
            <v>5400340</v>
          </cell>
          <cell r="C6520" t="str">
            <v>ｱﾙﾐﾃﾗｽ</v>
          </cell>
          <cell r="D6520" t="str">
            <v>[撤去A]</v>
          </cell>
          <cell r="E6520" t="str">
            <v>ﾈｯﾄ入塩ﾋﾞ波･面積3㎡未満･基礎別途</v>
          </cell>
          <cell r="G6520" t="str">
            <v>㎡</v>
          </cell>
          <cell r="H6520">
            <v>4720</v>
          </cell>
          <cell r="I6520" t="str">
            <v>標準書〔Ⅰ〕-</v>
          </cell>
          <cell r="J6520">
            <v>524</v>
          </cell>
          <cell r="M6520" t="str">
            <v>別途計上</v>
          </cell>
        </row>
        <row r="6521">
          <cell r="B6521">
            <v>5400410</v>
          </cell>
          <cell r="C6521" t="str">
            <v>ｱﾙﾐﾃﾗｽ</v>
          </cell>
          <cell r="D6521" t="str">
            <v>[新 設]</v>
          </cell>
          <cell r="E6521" t="str">
            <v>ﾈｯﾄ入塩ﾋﾞ波･面積3㎡～6㎡･基礎別途</v>
          </cell>
          <cell r="F6521">
            <v>30</v>
          </cell>
          <cell r="G6521" t="str">
            <v>㎡</v>
          </cell>
          <cell r="H6521">
            <v>36300</v>
          </cell>
          <cell r="I6521" t="str">
            <v>標準書〔Ⅰ〕-</v>
          </cell>
          <cell r="J6521">
            <v>524</v>
          </cell>
        </row>
        <row r="6522">
          <cell r="B6522">
            <v>5400420</v>
          </cell>
          <cell r="C6522" t="str">
            <v>ｱﾙﾐﾃﾗｽ</v>
          </cell>
          <cell r="D6522" t="str">
            <v>[移設A]</v>
          </cell>
          <cell r="E6522" t="str">
            <v>ﾈｯﾄ入塩ﾋﾞ波･面積3㎡～6㎡･基礎別途</v>
          </cell>
          <cell r="G6522" t="str">
            <v>㎡</v>
          </cell>
          <cell r="H6522">
            <v>16700</v>
          </cell>
          <cell r="I6522" t="str">
            <v>標準書〔Ⅰ〕-</v>
          </cell>
          <cell r="J6522">
            <v>524</v>
          </cell>
        </row>
        <row r="6523">
          <cell r="B6523">
            <v>5400430</v>
          </cell>
          <cell r="C6523" t="str">
            <v>ｱﾙﾐﾃﾗｽ</v>
          </cell>
          <cell r="D6523" t="str">
            <v>[移設B]</v>
          </cell>
          <cell r="E6523" t="str">
            <v>ﾈｯﾄ入塩ﾋﾞ波･面積3㎡～6㎡･基礎別途</v>
          </cell>
          <cell r="G6523" t="str">
            <v>㎡</v>
          </cell>
          <cell r="H6523">
            <v>16600</v>
          </cell>
          <cell r="I6523" t="str">
            <v>標準書〔Ⅰ〕-</v>
          </cell>
          <cell r="J6523">
            <v>524</v>
          </cell>
        </row>
        <row r="6524">
          <cell r="B6524">
            <v>5400440</v>
          </cell>
          <cell r="C6524" t="str">
            <v>ｱﾙﾐﾃﾗｽ</v>
          </cell>
          <cell r="D6524" t="str">
            <v>[撤去A]</v>
          </cell>
          <cell r="E6524" t="str">
            <v>ﾈｯﾄ入塩ﾋﾞ波･面積3㎡～6㎡･基礎別途</v>
          </cell>
          <cell r="G6524" t="str">
            <v>㎡</v>
          </cell>
          <cell r="H6524">
            <v>3270</v>
          </cell>
          <cell r="I6524" t="str">
            <v>標準書〔Ⅰ〕-</v>
          </cell>
          <cell r="J6524">
            <v>524</v>
          </cell>
          <cell r="M6524" t="str">
            <v>別途計上</v>
          </cell>
        </row>
        <row r="6525">
          <cell r="B6525">
            <v>5400510</v>
          </cell>
          <cell r="C6525" t="str">
            <v>ｱﾙﾐﾃﾗｽ</v>
          </cell>
          <cell r="D6525" t="str">
            <v>[新 設]</v>
          </cell>
          <cell r="E6525" t="str">
            <v>ﾈｯﾄ入塩ﾋﾞ波･面積6㎡以上･基礎別途</v>
          </cell>
          <cell r="F6525">
            <v>30</v>
          </cell>
          <cell r="G6525" t="str">
            <v>㎡</v>
          </cell>
          <cell r="H6525">
            <v>29700</v>
          </cell>
          <cell r="I6525" t="str">
            <v>標準書〔Ⅰ〕-</v>
          </cell>
          <cell r="J6525">
            <v>524</v>
          </cell>
        </row>
        <row r="6526">
          <cell r="B6526">
            <v>5400520</v>
          </cell>
          <cell r="C6526" t="str">
            <v>ｱﾙﾐﾃﾗｽ</v>
          </cell>
          <cell r="D6526" t="str">
            <v>[移設A]</v>
          </cell>
          <cell r="E6526" t="str">
            <v>ﾈｯﾄ入塩ﾋﾞ波･面積6㎡以上･基礎別途</v>
          </cell>
          <cell r="G6526" t="str">
            <v>㎡</v>
          </cell>
          <cell r="H6526">
            <v>13600</v>
          </cell>
          <cell r="I6526" t="str">
            <v>標準書〔Ⅰ〕-</v>
          </cell>
          <cell r="J6526">
            <v>524</v>
          </cell>
        </row>
        <row r="6527">
          <cell r="B6527">
            <v>5400530</v>
          </cell>
          <cell r="C6527" t="str">
            <v>ｱﾙﾐﾃﾗｽ</v>
          </cell>
          <cell r="D6527" t="str">
            <v>[移設B]</v>
          </cell>
          <cell r="E6527" t="str">
            <v>ﾈｯﾄ入塩ﾋﾞ波･面積6㎡以上･基礎別途</v>
          </cell>
          <cell r="G6527" t="str">
            <v>㎡</v>
          </cell>
          <cell r="H6527">
            <v>13500</v>
          </cell>
          <cell r="I6527" t="str">
            <v>標準書〔Ⅰ〕-</v>
          </cell>
          <cell r="J6527">
            <v>524</v>
          </cell>
        </row>
        <row r="6528">
          <cell r="B6528">
            <v>5400540</v>
          </cell>
          <cell r="C6528" t="str">
            <v>ｱﾙﾐﾃﾗｽ</v>
          </cell>
          <cell r="D6528" t="str">
            <v>[撤去A]</v>
          </cell>
          <cell r="E6528" t="str">
            <v>ﾈｯﾄ入塩ﾋﾞ波･面積6㎡以上･基礎別途</v>
          </cell>
          <cell r="G6528" t="str">
            <v>㎡</v>
          </cell>
          <cell r="H6528">
            <v>2660</v>
          </cell>
          <cell r="I6528" t="str">
            <v>標準書〔Ⅰ〕-</v>
          </cell>
          <cell r="J6528">
            <v>524</v>
          </cell>
          <cell r="M6528" t="str">
            <v>別途計上</v>
          </cell>
        </row>
        <row r="6529">
          <cell r="B6529">
            <v>5400610</v>
          </cell>
          <cell r="C6529" t="str">
            <v>ｱﾙﾐﾃﾗｽ･物干し台用基礎</v>
          </cell>
          <cell r="D6529" t="str">
            <v>[新 設]</v>
          </cell>
          <cell r="G6529" t="str">
            <v>ヶ所</v>
          </cell>
          <cell r="H6529">
            <v>5390</v>
          </cell>
          <cell r="I6529" t="str">
            <v>標準書〔Ⅰ〕-</v>
          </cell>
          <cell r="J6529">
            <v>524</v>
          </cell>
        </row>
        <row r="6530">
          <cell r="B6530">
            <v>5400620</v>
          </cell>
          <cell r="C6530" t="str">
            <v>ｱﾙﾐﾃﾗｽ･物干し台用基礎</v>
          </cell>
          <cell r="D6530" t="str">
            <v>[移設A]</v>
          </cell>
          <cell r="G6530" t="str">
            <v>ヶ所</v>
          </cell>
          <cell r="H6530">
            <v>8640</v>
          </cell>
          <cell r="I6530" t="str">
            <v>標準書〔Ⅰ〕-</v>
          </cell>
          <cell r="J6530">
            <v>524</v>
          </cell>
          <cell r="L6530">
            <v>4.3999999999999997E-2</v>
          </cell>
        </row>
        <row r="6531">
          <cell r="B6531">
            <v>5400630</v>
          </cell>
          <cell r="C6531" t="str">
            <v>ｱﾙﾐﾃﾗｽ･物干し台用基礎</v>
          </cell>
          <cell r="D6531" t="str">
            <v>[移設B]</v>
          </cell>
          <cell r="G6531" t="str">
            <v>ヶ所</v>
          </cell>
          <cell r="H6531">
            <v>8530</v>
          </cell>
          <cell r="I6531" t="str">
            <v>標準書〔Ⅰ〕-</v>
          </cell>
          <cell r="J6531">
            <v>524</v>
          </cell>
          <cell r="L6531">
            <v>4.3999999999999997E-2</v>
          </cell>
        </row>
        <row r="6532">
          <cell r="B6532">
            <v>5400650</v>
          </cell>
          <cell r="C6532" t="str">
            <v>ｱﾙﾐﾃﾗｽ･物干し台用基礎</v>
          </cell>
          <cell r="D6532" t="str">
            <v>[撤去B]</v>
          </cell>
          <cell r="G6532" t="str">
            <v>ヶ所</v>
          </cell>
          <cell r="H6532">
            <v>3200</v>
          </cell>
          <cell r="I6532" t="str">
            <v>標準書〔Ⅰ〕-</v>
          </cell>
          <cell r="J6532">
            <v>524</v>
          </cell>
          <cell r="L6532">
            <v>4.3999999999999997E-2</v>
          </cell>
        </row>
        <row r="6533">
          <cell r="B6533">
            <v>5400710</v>
          </cell>
          <cell r="C6533" t="str">
            <v>ｱﾙﾐ物干台･(屋根置)</v>
          </cell>
          <cell r="D6533" t="str">
            <v>[新 設]</v>
          </cell>
          <cell r="E6533" t="str">
            <v>物干金物付･面積3㎡未満</v>
          </cell>
          <cell r="F6533">
            <v>30</v>
          </cell>
          <cell r="G6533" t="str">
            <v>㎡</v>
          </cell>
          <cell r="H6533">
            <v>97600</v>
          </cell>
          <cell r="I6533" t="str">
            <v>標準書〔Ⅰ〕-</v>
          </cell>
          <cell r="J6533">
            <v>524</v>
          </cell>
        </row>
        <row r="6534">
          <cell r="B6534">
            <v>5400720</v>
          </cell>
          <cell r="C6534" t="str">
            <v>ｱﾙﾐ物干台･(屋根置)</v>
          </cell>
          <cell r="D6534" t="str">
            <v>[移設A]</v>
          </cell>
          <cell r="E6534" t="str">
            <v>物干金物付･面積3㎡未満</v>
          </cell>
          <cell r="G6534" t="str">
            <v>㎡</v>
          </cell>
          <cell r="H6534">
            <v>35000</v>
          </cell>
          <cell r="I6534" t="str">
            <v>標準書〔Ⅰ〕-</v>
          </cell>
          <cell r="J6534">
            <v>524</v>
          </cell>
        </row>
        <row r="6535">
          <cell r="B6535">
            <v>5400730</v>
          </cell>
          <cell r="C6535" t="str">
            <v>ｱﾙﾐ物干台･(屋根置)</v>
          </cell>
          <cell r="D6535" t="str">
            <v>[移設B]</v>
          </cell>
          <cell r="E6535" t="str">
            <v>物干金物付･面積3㎡未満</v>
          </cell>
          <cell r="G6535" t="str">
            <v>㎡</v>
          </cell>
          <cell r="H6535">
            <v>34900</v>
          </cell>
          <cell r="I6535" t="str">
            <v>標準書〔Ⅰ〕-</v>
          </cell>
          <cell r="J6535">
            <v>524</v>
          </cell>
        </row>
        <row r="6536">
          <cell r="B6536">
            <v>5400740</v>
          </cell>
          <cell r="C6536" t="str">
            <v>ｱﾙﾐ物干台･(屋根置)</v>
          </cell>
          <cell r="D6536" t="str">
            <v>[撤去A]</v>
          </cell>
          <cell r="E6536" t="str">
            <v>物干金物付･面積3㎡未満</v>
          </cell>
          <cell r="G6536" t="str">
            <v>㎡</v>
          </cell>
          <cell r="H6536">
            <v>6480</v>
          </cell>
          <cell r="I6536" t="str">
            <v>標準書〔Ⅰ〕-</v>
          </cell>
          <cell r="J6536">
            <v>524</v>
          </cell>
          <cell r="M6536" t="str">
            <v>別途計上</v>
          </cell>
        </row>
        <row r="6537">
          <cell r="B6537">
            <v>5400810</v>
          </cell>
          <cell r="C6537" t="str">
            <v>ｱﾙﾐ物干台･(屋根置)</v>
          </cell>
          <cell r="D6537" t="str">
            <v>[新 設]</v>
          </cell>
          <cell r="E6537" t="str">
            <v>物干金物付･面積3㎡～6㎡</v>
          </cell>
          <cell r="F6537">
            <v>30</v>
          </cell>
          <cell r="G6537" t="str">
            <v>㎡</v>
          </cell>
          <cell r="H6537">
            <v>88200</v>
          </cell>
          <cell r="I6537" t="str">
            <v>標準書〔Ⅰ〕-</v>
          </cell>
          <cell r="J6537">
            <v>524</v>
          </cell>
        </row>
        <row r="6538">
          <cell r="B6538">
            <v>5400820</v>
          </cell>
          <cell r="C6538" t="str">
            <v>ｱﾙﾐ物干台･(屋根置)</v>
          </cell>
          <cell r="D6538" t="str">
            <v>[移設A]</v>
          </cell>
          <cell r="E6538" t="str">
            <v>物干金物付･面積3㎡～6㎡</v>
          </cell>
          <cell r="G6538" t="str">
            <v>㎡</v>
          </cell>
          <cell r="H6538">
            <v>30700</v>
          </cell>
          <cell r="I6538" t="str">
            <v>標準書〔Ⅰ〕-</v>
          </cell>
          <cell r="J6538">
            <v>524</v>
          </cell>
        </row>
        <row r="6539">
          <cell r="B6539">
            <v>5400830</v>
          </cell>
          <cell r="C6539" t="str">
            <v>ｱﾙﾐ物干台･(屋根置)</v>
          </cell>
          <cell r="D6539" t="str">
            <v>[移設B]</v>
          </cell>
          <cell r="E6539" t="str">
            <v>物干金物付･面積3㎡～6㎡</v>
          </cell>
          <cell r="G6539" t="str">
            <v>㎡</v>
          </cell>
          <cell r="H6539">
            <v>30600</v>
          </cell>
          <cell r="I6539" t="str">
            <v>標準書〔Ⅰ〕-</v>
          </cell>
          <cell r="J6539">
            <v>524</v>
          </cell>
        </row>
        <row r="6540">
          <cell r="B6540">
            <v>5400840</v>
          </cell>
          <cell r="C6540" t="str">
            <v>ｱﾙﾐ物干台･(屋根置)</v>
          </cell>
          <cell r="D6540" t="str">
            <v>[撤去A]</v>
          </cell>
          <cell r="E6540" t="str">
            <v>物干金物付･面積3㎡～6㎡</v>
          </cell>
          <cell r="G6540" t="str">
            <v>㎡</v>
          </cell>
          <cell r="H6540">
            <v>5640</v>
          </cell>
          <cell r="I6540" t="str">
            <v>標準書〔Ⅰ〕-</v>
          </cell>
          <cell r="J6540">
            <v>524</v>
          </cell>
          <cell r="M6540" t="str">
            <v>別途計上</v>
          </cell>
        </row>
        <row r="6541">
          <cell r="B6541">
            <v>5400910</v>
          </cell>
          <cell r="C6541" t="str">
            <v>ｱﾙﾐ物干台･(屋根置)</v>
          </cell>
          <cell r="D6541" t="str">
            <v>[新 設]</v>
          </cell>
          <cell r="E6541" t="str">
            <v>物干金物付･面積6㎡以上</v>
          </cell>
          <cell r="F6541">
            <v>30</v>
          </cell>
          <cell r="G6541" t="str">
            <v>㎡</v>
          </cell>
          <cell r="H6541">
            <v>67600</v>
          </cell>
          <cell r="I6541" t="str">
            <v>標準書〔Ⅰ〕-</v>
          </cell>
          <cell r="J6541">
            <v>524</v>
          </cell>
        </row>
        <row r="6542">
          <cell r="B6542">
            <v>5400920</v>
          </cell>
          <cell r="C6542" t="str">
            <v>ｱﾙﾐ物干台･(屋根置)</v>
          </cell>
          <cell r="D6542" t="str">
            <v>[移設A]</v>
          </cell>
          <cell r="E6542" t="str">
            <v>物干金物付･面積6㎡以上</v>
          </cell>
          <cell r="G6542" t="str">
            <v>㎡</v>
          </cell>
          <cell r="H6542">
            <v>20400</v>
          </cell>
          <cell r="I6542" t="str">
            <v>標準書〔Ⅰ〕-</v>
          </cell>
          <cell r="J6542">
            <v>524</v>
          </cell>
        </row>
        <row r="6543">
          <cell r="B6543">
            <v>5400930</v>
          </cell>
          <cell r="C6543" t="str">
            <v>ｱﾙﾐ物干台･(屋根置)</v>
          </cell>
          <cell r="D6543" t="str">
            <v>[移設B]</v>
          </cell>
          <cell r="E6543" t="str">
            <v>物干金物付･面積6㎡以上</v>
          </cell>
          <cell r="G6543" t="str">
            <v>㎡</v>
          </cell>
          <cell r="H6543">
            <v>20300</v>
          </cell>
          <cell r="I6543" t="str">
            <v>標準書〔Ⅰ〕-</v>
          </cell>
          <cell r="J6543">
            <v>524</v>
          </cell>
        </row>
        <row r="6544">
          <cell r="B6544">
            <v>5400940</v>
          </cell>
          <cell r="C6544" t="str">
            <v>ｱﾙﾐ物干台･(屋根置)</v>
          </cell>
          <cell r="D6544" t="str">
            <v>[撤去A]</v>
          </cell>
          <cell r="E6544" t="str">
            <v>物干金物付･面積6㎡以上</v>
          </cell>
          <cell r="G6544" t="str">
            <v>㎡</v>
          </cell>
          <cell r="H6544">
            <v>3580</v>
          </cell>
          <cell r="I6544" t="str">
            <v>標準書〔Ⅰ〕-</v>
          </cell>
          <cell r="J6544">
            <v>524</v>
          </cell>
          <cell r="M6544" t="str">
            <v>別途計上</v>
          </cell>
        </row>
        <row r="6545">
          <cell r="B6545">
            <v>5401010</v>
          </cell>
          <cell r="C6545" t="str">
            <v>ｱﾙﾐ物干台･(柱建式)</v>
          </cell>
          <cell r="D6545" t="str">
            <v>[新 設]</v>
          </cell>
          <cell r="E6545" t="str">
            <v>物干金物付･面積3㎡未満･基礎別途</v>
          </cell>
          <cell r="F6545">
            <v>30</v>
          </cell>
          <cell r="G6545" t="str">
            <v>㎡</v>
          </cell>
          <cell r="H6545">
            <v>105900</v>
          </cell>
          <cell r="I6545" t="str">
            <v>標準書〔Ⅰ〕-</v>
          </cell>
          <cell r="J6545">
            <v>524</v>
          </cell>
        </row>
        <row r="6546">
          <cell r="B6546">
            <v>5401020</v>
          </cell>
          <cell r="C6546" t="str">
            <v>ｱﾙﾐ物干台･(柱建式)</v>
          </cell>
          <cell r="D6546" t="str">
            <v>[移設A]</v>
          </cell>
          <cell r="E6546" t="str">
            <v>物干金物付･面積3㎡未満･基礎別途</v>
          </cell>
          <cell r="G6546" t="str">
            <v>㎡</v>
          </cell>
          <cell r="H6546">
            <v>37500</v>
          </cell>
          <cell r="I6546" t="str">
            <v>標準書〔Ⅰ〕-</v>
          </cell>
          <cell r="J6546">
            <v>524</v>
          </cell>
        </row>
        <row r="6547">
          <cell r="B6547">
            <v>5401030</v>
          </cell>
          <cell r="C6547" t="str">
            <v>ｱﾙﾐ物干台･(柱建式)</v>
          </cell>
          <cell r="D6547" t="str">
            <v>[移設B]</v>
          </cell>
          <cell r="E6547" t="str">
            <v>物干金物付･面積3㎡未満･基礎別途</v>
          </cell>
          <cell r="G6547" t="str">
            <v>㎡</v>
          </cell>
          <cell r="H6547">
            <v>37400</v>
          </cell>
          <cell r="I6547" t="str">
            <v>標準書〔Ⅰ〕-</v>
          </cell>
          <cell r="J6547">
            <v>524</v>
          </cell>
        </row>
        <row r="6548">
          <cell r="B6548">
            <v>5401040</v>
          </cell>
          <cell r="C6548" t="str">
            <v>ｱﾙﾐ物干台･(柱建式)</v>
          </cell>
          <cell r="D6548" t="str">
            <v>[撤去A]</v>
          </cell>
          <cell r="E6548" t="str">
            <v>物干金物付･面積3㎡未満･基礎別途</v>
          </cell>
          <cell r="G6548" t="str">
            <v>㎡</v>
          </cell>
          <cell r="H6548">
            <v>6940</v>
          </cell>
          <cell r="I6548" t="str">
            <v>標準書〔Ⅰ〕-</v>
          </cell>
          <cell r="J6548">
            <v>524</v>
          </cell>
          <cell r="M6548" t="str">
            <v>別途計上</v>
          </cell>
        </row>
        <row r="6549">
          <cell r="B6549">
            <v>5401110</v>
          </cell>
          <cell r="C6549" t="str">
            <v>ｱﾙﾐ物干台･(柱建式)</v>
          </cell>
          <cell r="D6549" t="str">
            <v>[新 設]</v>
          </cell>
          <cell r="E6549" t="str">
            <v>物干金物付･面積3㎡～6㎡･基礎別途</v>
          </cell>
          <cell r="F6549">
            <v>30</v>
          </cell>
          <cell r="G6549" t="str">
            <v>㎡</v>
          </cell>
          <cell r="H6549">
            <v>101300</v>
          </cell>
          <cell r="I6549" t="str">
            <v>標準書〔Ⅰ〕-</v>
          </cell>
          <cell r="J6549">
            <v>524</v>
          </cell>
        </row>
        <row r="6550">
          <cell r="B6550">
            <v>5401120</v>
          </cell>
          <cell r="C6550" t="str">
            <v>ｱﾙﾐ物干台･(柱建式)</v>
          </cell>
          <cell r="D6550" t="str">
            <v>[移設A]</v>
          </cell>
          <cell r="E6550" t="str">
            <v>物干金物付･面積3㎡～6㎡･基礎別途</v>
          </cell>
          <cell r="G6550" t="str">
            <v>㎡</v>
          </cell>
          <cell r="H6550">
            <v>33000</v>
          </cell>
          <cell r="I6550" t="str">
            <v>標準書〔Ⅰ〕-</v>
          </cell>
          <cell r="J6550">
            <v>524</v>
          </cell>
        </row>
        <row r="6551">
          <cell r="B6551">
            <v>5401130</v>
          </cell>
          <cell r="C6551" t="str">
            <v>ｱﾙﾐ物干台･(柱建式)</v>
          </cell>
          <cell r="D6551" t="str">
            <v>[移設B]</v>
          </cell>
          <cell r="E6551" t="str">
            <v>物干金物付･面積3㎡～6㎡･基礎別途</v>
          </cell>
          <cell r="G6551" t="str">
            <v>㎡</v>
          </cell>
          <cell r="H6551">
            <v>32900</v>
          </cell>
          <cell r="I6551" t="str">
            <v>標準書〔Ⅰ〕-</v>
          </cell>
          <cell r="J6551">
            <v>524</v>
          </cell>
        </row>
        <row r="6552">
          <cell r="B6552">
            <v>5401140</v>
          </cell>
          <cell r="C6552" t="str">
            <v>ｱﾙﾐ物干台･(柱建式)</v>
          </cell>
          <cell r="D6552" t="str">
            <v>[撤去A]</v>
          </cell>
          <cell r="E6552" t="str">
            <v>物干金物付･面積3㎡～6㎡･基礎別途</v>
          </cell>
          <cell r="G6552" t="str">
            <v>㎡</v>
          </cell>
          <cell r="H6552">
            <v>5940</v>
          </cell>
          <cell r="I6552" t="str">
            <v>標準書〔Ⅰ〕-</v>
          </cell>
          <cell r="J6552">
            <v>524</v>
          </cell>
          <cell r="M6552" t="str">
            <v>別途計上</v>
          </cell>
        </row>
        <row r="6553">
          <cell r="B6553">
            <v>5401210</v>
          </cell>
          <cell r="C6553" t="str">
            <v>ｱﾙﾐ物干台･(柱建式)</v>
          </cell>
          <cell r="D6553" t="str">
            <v>[新 設]</v>
          </cell>
          <cell r="E6553" t="str">
            <v>物干金物付･面積6㎡以上･基礎別途</v>
          </cell>
          <cell r="F6553">
            <v>30</v>
          </cell>
          <cell r="G6553" t="str">
            <v>㎡</v>
          </cell>
          <cell r="H6553">
            <v>70900</v>
          </cell>
          <cell r="I6553" t="str">
            <v>標準書〔Ⅰ〕-</v>
          </cell>
          <cell r="J6553">
            <v>524</v>
          </cell>
        </row>
        <row r="6554">
          <cell r="B6554">
            <v>5401220</v>
          </cell>
          <cell r="C6554" t="str">
            <v>ｱﾙﾐ物干台･(柱建式)</v>
          </cell>
          <cell r="D6554" t="str">
            <v>[移設A]</v>
          </cell>
          <cell r="E6554" t="str">
            <v>物干金物付･面積6㎡以上･基礎別途</v>
          </cell>
          <cell r="G6554" t="str">
            <v>㎡</v>
          </cell>
          <cell r="H6554">
            <v>21900</v>
          </cell>
          <cell r="I6554" t="str">
            <v>標準書〔Ⅰ〕-</v>
          </cell>
          <cell r="J6554">
            <v>524</v>
          </cell>
        </row>
        <row r="6555">
          <cell r="B6555">
            <v>5401230</v>
          </cell>
          <cell r="C6555" t="str">
            <v>ｱﾙﾐ物干台･(柱建式)</v>
          </cell>
          <cell r="D6555" t="str">
            <v>[移設B]</v>
          </cell>
          <cell r="E6555" t="str">
            <v>物干金物付･面積6㎡以上･基礎別途</v>
          </cell>
          <cell r="G6555" t="str">
            <v>㎡</v>
          </cell>
          <cell r="H6555">
            <v>21800</v>
          </cell>
          <cell r="I6555" t="str">
            <v>標準書〔Ⅰ〕-</v>
          </cell>
          <cell r="J6555">
            <v>524</v>
          </cell>
        </row>
        <row r="6556">
          <cell r="B6556">
            <v>5401240</v>
          </cell>
          <cell r="C6556" t="str">
            <v>ｱﾙﾐ物干台･(柱建式)</v>
          </cell>
          <cell r="D6556" t="str">
            <v>[撤去A]</v>
          </cell>
          <cell r="E6556" t="str">
            <v>物干金物付･面積6㎡以上･基礎別途</v>
          </cell>
          <cell r="G6556" t="str">
            <v>㎡</v>
          </cell>
          <cell r="H6556">
            <v>3880</v>
          </cell>
          <cell r="I6556" t="str">
            <v>標準書〔Ⅰ〕-</v>
          </cell>
          <cell r="J6556">
            <v>524</v>
          </cell>
          <cell r="M6556" t="str">
            <v>別途計上</v>
          </cell>
        </row>
        <row r="6557">
          <cell r="B6557">
            <v>5401310</v>
          </cell>
          <cell r="C6557" t="str">
            <v>物干台屋根･(加算)</v>
          </cell>
          <cell r="D6557" t="str">
            <v>[新 設]</v>
          </cell>
          <cell r="E6557" t="str">
            <v>ｱｸﾘﾙﾊﾟﾈﾙ･面積3㎡未満</v>
          </cell>
          <cell r="G6557" t="str">
            <v>㎡</v>
          </cell>
          <cell r="H6557">
            <v>55000</v>
          </cell>
          <cell r="I6557" t="str">
            <v>標準書〔Ⅰ〕-</v>
          </cell>
          <cell r="J6557">
            <v>524</v>
          </cell>
        </row>
        <row r="6558">
          <cell r="B6558">
            <v>5401320</v>
          </cell>
          <cell r="C6558" t="str">
            <v>物干台屋根･(加算)</v>
          </cell>
          <cell r="D6558" t="str">
            <v>[移設A]</v>
          </cell>
          <cell r="E6558" t="str">
            <v>ｱｸﾘﾙﾊﾟﾈﾙ･面積3㎡未満</v>
          </cell>
          <cell r="G6558" t="str">
            <v>㎡</v>
          </cell>
          <cell r="H6558">
            <v>23600</v>
          </cell>
          <cell r="I6558" t="str">
            <v>標準書〔Ⅰ〕-</v>
          </cell>
          <cell r="J6558">
            <v>524</v>
          </cell>
        </row>
        <row r="6559">
          <cell r="B6559">
            <v>5401330</v>
          </cell>
          <cell r="C6559" t="str">
            <v>物干台屋根･(加算)</v>
          </cell>
          <cell r="D6559" t="str">
            <v>[移設B]</v>
          </cell>
          <cell r="E6559" t="str">
            <v>ｱｸﾘﾙﾊﾟﾈﾙ･面積3㎡未満</v>
          </cell>
          <cell r="G6559" t="str">
            <v>㎡</v>
          </cell>
          <cell r="H6559">
            <v>23200</v>
          </cell>
          <cell r="I6559" t="str">
            <v>標準書〔Ⅰ〕-</v>
          </cell>
          <cell r="J6559">
            <v>524</v>
          </cell>
        </row>
        <row r="6560">
          <cell r="B6560">
            <v>5401340</v>
          </cell>
          <cell r="C6560" t="str">
            <v>物干台屋根･(加算)</v>
          </cell>
          <cell r="D6560" t="str">
            <v>[撤去A]</v>
          </cell>
          <cell r="E6560" t="str">
            <v>ｱｸﾘﾙﾊﾟﾈﾙ･面積3㎡未満</v>
          </cell>
          <cell r="G6560" t="str">
            <v>㎡</v>
          </cell>
          <cell r="H6560">
            <v>4490</v>
          </cell>
          <cell r="I6560" t="str">
            <v>標準書〔Ⅰ〕-</v>
          </cell>
          <cell r="J6560">
            <v>524</v>
          </cell>
          <cell r="M6560" t="str">
            <v>別途計上</v>
          </cell>
        </row>
        <row r="6561">
          <cell r="B6561">
            <v>5401410</v>
          </cell>
          <cell r="C6561" t="str">
            <v>物干台屋根･(加算)</v>
          </cell>
          <cell r="D6561" t="str">
            <v>[新 設]</v>
          </cell>
          <cell r="E6561" t="str">
            <v>ｱｸﾘﾙﾊﾟﾈﾙ･面積3㎡～6㎡</v>
          </cell>
          <cell r="G6561" t="str">
            <v>㎡</v>
          </cell>
          <cell r="H6561">
            <v>49800</v>
          </cell>
          <cell r="I6561" t="str">
            <v>標準書〔Ⅰ〕-</v>
          </cell>
          <cell r="J6561">
            <v>524</v>
          </cell>
        </row>
        <row r="6562">
          <cell r="B6562">
            <v>5401420</v>
          </cell>
          <cell r="C6562" t="str">
            <v>物干台屋根･(加算)</v>
          </cell>
          <cell r="D6562" t="str">
            <v>[移設A]</v>
          </cell>
          <cell r="E6562" t="str">
            <v>ｱｸﾘﾙﾊﾟﾈﾙ･面積3㎡～6㎡</v>
          </cell>
          <cell r="G6562" t="str">
            <v>㎡</v>
          </cell>
          <cell r="H6562">
            <v>21400</v>
          </cell>
          <cell r="I6562" t="str">
            <v>標準書〔Ⅰ〕-</v>
          </cell>
          <cell r="J6562">
            <v>524</v>
          </cell>
        </row>
        <row r="6563">
          <cell r="B6563">
            <v>5401430</v>
          </cell>
          <cell r="C6563" t="str">
            <v>物干台屋根･(加算)</v>
          </cell>
          <cell r="D6563" t="str">
            <v>[移設B]</v>
          </cell>
          <cell r="E6563" t="str">
            <v>ｱｸﾘﾙﾊﾟﾈﾙ･面積3㎡～6㎡</v>
          </cell>
          <cell r="G6563" t="str">
            <v>㎡</v>
          </cell>
          <cell r="H6563">
            <v>21200</v>
          </cell>
          <cell r="I6563" t="str">
            <v>標準書〔Ⅰ〕-</v>
          </cell>
          <cell r="J6563">
            <v>524</v>
          </cell>
        </row>
        <row r="6564">
          <cell r="B6564">
            <v>5401440</v>
          </cell>
          <cell r="C6564" t="str">
            <v>物干台屋根･(加算)</v>
          </cell>
          <cell r="D6564" t="str">
            <v>[撤去A]</v>
          </cell>
          <cell r="E6564" t="str">
            <v>ｱｸﾘﾙﾊﾟﾈﾙ･面積3㎡～6㎡</v>
          </cell>
          <cell r="G6564" t="str">
            <v>㎡</v>
          </cell>
          <cell r="H6564">
            <v>4110</v>
          </cell>
          <cell r="I6564" t="str">
            <v>標準書〔Ⅰ〕-</v>
          </cell>
          <cell r="J6564">
            <v>524</v>
          </cell>
          <cell r="M6564" t="str">
            <v>別途計上</v>
          </cell>
        </row>
        <row r="6565">
          <cell r="B6565">
            <v>5401510</v>
          </cell>
          <cell r="C6565" t="str">
            <v>物干台屋根･(加算)</v>
          </cell>
          <cell r="D6565" t="str">
            <v>[新 設]</v>
          </cell>
          <cell r="E6565" t="str">
            <v>ｱｸﾘﾙﾊﾟﾈﾙ･面積6㎡以上</v>
          </cell>
          <cell r="G6565" t="str">
            <v>㎡</v>
          </cell>
          <cell r="H6565">
            <v>36800</v>
          </cell>
          <cell r="I6565" t="str">
            <v>標準書〔Ⅰ〕-</v>
          </cell>
          <cell r="J6565">
            <v>524</v>
          </cell>
        </row>
        <row r="6566">
          <cell r="B6566">
            <v>5401520</v>
          </cell>
          <cell r="C6566" t="str">
            <v>物干台屋根･(加算)</v>
          </cell>
          <cell r="D6566" t="str">
            <v>[移設A]</v>
          </cell>
          <cell r="E6566" t="str">
            <v>ｱｸﾘﾙﾊﾟﾈﾙ･面積6㎡以上</v>
          </cell>
          <cell r="G6566" t="str">
            <v>㎡</v>
          </cell>
          <cell r="H6566">
            <v>13600</v>
          </cell>
          <cell r="I6566" t="str">
            <v>標準書〔Ⅰ〕-</v>
          </cell>
          <cell r="J6566">
            <v>524</v>
          </cell>
        </row>
        <row r="6567">
          <cell r="B6567">
            <v>5401530</v>
          </cell>
          <cell r="C6567" t="str">
            <v>物干台屋根･(加算)</v>
          </cell>
          <cell r="D6567" t="str">
            <v>[移設B]</v>
          </cell>
          <cell r="E6567" t="str">
            <v>ｱｸﾘﾙﾊﾟﾈﾙ･面積6㎡以上</v>
          </cell>
          <cell r="G6567" t="str">
            <v>㎡</v>
          </cell>
          <cell r="H6567">
            <v>13400</v>
          </cell>
          <cell r="I6567" t="str">
            <v>標準書〔Ⅰ〕-</v>
          </cell>
          <cell r="J6567">
            <v>524</v>
          </cell>
        </row>
        <row r="6568">
          <cell r="B6568">
            <v>5401540</v>
          </cell>
          <cell r="C6568" t="str">
            <v>物干台屋根･(加算)</v>
          </cell>
          <cell r="D6568" t="str">
            <v>[撤去A]</v>
          </cell>
          <cell r="E6568" t="str">
            <v>ｱｸﾘﾙﾊﾟﾈﾙ･面積6㎡以上</v>
          </cell>
          <cell r="G6568" t="str">
            <v>㎡</v>
          </cell>
          <cell r="H6568">
            <v>2510</v>
          </cell>
          <cell r="I6568" t="str">
            <v>標準書〔Ⅰ〕-</v>
          </cell>
          <cell r="J6568">
            <v>524</v>
          </cell>
          <cell r="M6568" t="str">
            <v>別途計上</v>
          </cell>
        </row>
        <row r="6569">
          <cell r="B6569">
            <v>5401610</v>
          </cell>
          <cell r="C6569" t="str">
            <v>ｷｬﾝﾊﾞｽ(固定ﾃﾝﾄ)</v>
          </cell>
          <cell r="D6569" t="str">
            <v>[新 設]</v>
          </cell>
          <cell r="E6569" t="str">
            <v>幅1,968mm（1.0間）･高さ900mm程度･奥行き900mm程度</v>
          </cell>
          <cell r="F6569">
            <v>30</v>
          </cell>
          <cell r="G6569" t="str">
            <v>ヶ所</v>
          </cell>
          <cell r="H6569">
            <v>109800</v>
          </cell>
          <cell r="I6569" t="str">
            <v>標準書〔Ⅰ〕-</v>
          </cell>
          <cell r="J6569">
            <v>524</v>
          </cell>
        </row>
        <row r="6570">
          <cell r="B6570">
            <v>5401620</v>
          </cell>
          <cell r="C6570" t="str">
            <v>ｷｬﾝﾊﾞｽ(固定ﾃﾝﾄ)</v>
          </cell>
          <cell r="D6570" t="str">
            <v>[移設A]</v>
          </cell>
          <cell r="E6570" t="str">
            <v>幅1,968mm（1.0間）･高さ900mm程度･奥行き900mm程度</v>
          </cell>
          <cell r="G6570" t="str">
            <v>ヶ所</v>
          </cell>
          <cell r="H6570">
            <v>42000</v>
          </cell>
          <cell r="I6570" t="str">
            <v>標準書〔Ⅰ〕-</v>
          </cell>
          <cell r="J6570">
            <v>524</v>
          </cell>
        </row>
        <row r="6571">
          <cell r="B6571">
            <v>5401630</v>
          </cell>
          <cell r="C6571" t="str">
            <v>ｷｬﾝﾊﾞｽ(固定ﾃﾝﾄ)</v>
          </cell>
          <cell r="D6571" t="str">
            <v>[移設B]</v>
          </cell>
          <cell r="E6571" t="str">
            <v>幅1,968mm（1.0間）･高さ900mm程度･奥行き900mm程度</v>
          </cell>
          <cell r="G6571" t="str">
            <v>ヶ所</v>
          </cell>
          <cell r="H6571">
            <v>41400</v>
          </cell>
          <cell r="I6571" t="str">
            <v>標準書〔Ⅰ〕-</v>
          </cell>
          <cell r="J6571">
            <v>524</v>
          </cell>
        </row>
        <row r="6572">
          <cell r="B6572">
            <v>5401640</v>
          </cell>
          <cell r="C6572" t="str">
            <v>ｷｬﾝﾊﾞｽ(固定ﾃﾝﾄ)</v>
          </cell>
          <cell r="D6572" t="str">
            <v>[撤去A]</v>
          </cell>
          <cell r="E6572" t="str">
            <v>幅1,968mm（1.0間）･高さ900mm程度･奥行き900mm程度</v>
          </cell>
          <cell r="G6572" t="str">
            <v>ヶ所</v>
          </cell>
          <cell r="H6572">
            <v>7800</v>
          </cell>
          <cell r="I6572" t="str">
            <v>標準書〔Ⅰ〕-</v>
          </cell>
          <cell r="J6572">
            <v>524</v>
          </cell>
          <cell r="M6572" t="str">
            <v>別途計上</v>
          </cell>
        </row>
        <row r="6573">
          <cell r="B6573">
            <v>5401710</v>
          </cell>
          <cell r="C6573" t="str">
            <v>ｷｬﾝﾊﾞｽ(固定ﾃﾝﾄ)</v>
          </cell>
          <cell r="D6573" t="str">
            <v>[新 設]</v>
          </cell>
          <cell r="E6573" t="str">
            <v>幅2,877mm（1.5間）･高さ900mm程度･奥行き900mm程度</v>
          </cell>
          <cell r="F6573">
            <v>30</v>
          </cell>
          <cell r="G6573" t="str">
            <v>ヶ所</v>
          </cell>
          <cell r="H6573">
            <v>126000</v>
          </cell>
          <cell r="I6573" t="str">
            <v>標準書〔Ⅰ〕-</v>
          </cell>
          <cell r="J6573">
            <v>524</v>
          </cell>
        </row>
        <row r="6574">
          <cell r="B6574">
            <v>5401720</v>
          </cell>
          <cell r="C6574" t="str">
            <v>ｷｬﾝﾊﾞｽ(固定ﾃﾝﾄ)</v>
          </cell>
          <cell r="D6574" t="str">
            <v>[移設A]</v>
          </cell>
          <cell r="E6574" t="str">
            <v>幅2,877mm（1.5間）･高さ900mm程度･奥行き900mm程度</v>
          </cell>
          <cell r="G6574" t="str">
            <v>ヶ所</v>
          </cell>
          <cell r="H6574">
            <v>51300</v>
          </cell>
          <cell r="I6574" t="str">
            <v>標準書〔Ⅰ〕-</v>
          </cell>
          <cell r="J6574">
            <v>524</v>
          </cell>
        </row>
        <row r="6575">
          <cell r="B6575">
            <v>5401730</v>
          </cell>
          <cell r="C6575" t="str">
            <v>ｷｬﾝﾊﾞｽ(固定ﾃﾝﾄ)</v>
          </cell>
          <cell r="D6575" t="str">
            <v>[移設B]</v>
          </cell>
          <cell r="E6575" t="str">
            <v>幅2,877mm（1.5間）･高さ900mm程度･奥行き900mm程度</v>
          </cell>
          <cell r="G6575" t="str">
            <v>ヶ所</v>
          </cell>
          <cell r="H6575">
            <v>50400</v>
          </cell>
          <cell r="I6575" t="str">
            <v>標準書〔Ⅰ〕-</v>
          </cell>
          <cell r="J6575">
            <v>524</v>
          </cell>
        </row>
        <row r="6576">
          <cell r="B6576">
            <v>5401740</v>
          </cell>
          <cell r="C6576" t="str">
            <v>ｷｬﾝﾊﾞｽ(固定ﾃﾝﾄ)</v>
          </cell>
          <cell r="D6576" t="str">
            <v>[撤去A]</v>
          </cell>
          <cell r="E6576" t="str">
            <v>幅2,877mm（1.5間）･高さ900mm程度･奥行き900mm程度</v>
          </cell>
          <cell r="G6576" t="str">
            <v>ヶ所</v>
          </cell>
          <cell r="H6576">
            <v>9640</v>
          </cell>
          <cell r="I6576" t="str">
            <v>標準書〔Ⅰ〕-</v>
          </cell>
          <cell r="J6576">
            <v>524</v>
          </cell>
          <cell r="M6576" t="str">
            <v>別途計上</v>
          </cell>
        </row>
        <row r="6577">
          <cell r="B6577">
            <v>5401810</v>
          </cell>
          <cell r="C6577" t="str">
            <v>ｷｬﾝﾊﾞｽ(固定ﾃﾝﾄ)</v>
          </cell>
          <cell r="D6577" t="str">
            <v>[新 設]</v>
          </cell>
          <cell r="E6577" t="str">
            <v>幅3,786mm（2.0間）･高さ900mm程度･奥行き900mm程度</v>
          </cell>
          <cell r="F6577">
            <v>30</v>
          </cell>
          <cell r="G6577" t="str">
            <v>ヶ所</v>
          </cell>
          <cell r="H6577">
            <v>145200</v>
          </cell>
          <cell r="I6577" t="str">
            <v>標準書〔Ⅰ〕-</v>
          </cell>
          <cell r="J6577">
            <v>524</v>
          </cell>
        </row>
        <row r="6578">
          <cell r="B6578">
            <v>5401820</v>
          </cell>
          <cell r="C6578" t="str">
            <v>ｷｬﾝﾊﾞｽ(固定ﾃﾝﾄ)</v>
          </cell>
          <cell r="D6578" t="str">
            <v>[移設A]</v>
          </cell>
          <cell r="E6578" t="str">
            <v>幅3,786mm（2.0間）･高さ900mm程度･奥行き900mm程度</v>
          </cell>
          <cell r="G6578" t="str">
            <v>ヶ所</v>
          </cell>
          <cell r="H6578">
            <v>64900</v>
          </cell>
          <cell r="I6578" t="str">
            <v>標準書〔Ⅰ〕-</v>
          </cell>
          <cell r="J6578">
            <v>524</v>
          </cell>
        </row>
        <row r="6579">
          <cell r="B6579">
            <v>5401830</v>
          </cell>
          <cell r="C6579" t="str">
            <v>ｷｬﾝﾊﾞｽ(固定ﾃﾝﾄ)</v>
          </cell>
          <cell r="D6579" t="str">
            <v>[移設B]</v>
          </cell>
          <cell r="E6579" t="str">
            <v>幅3,786mm（2.0間）･高さ900mm程度･奥行き900mm程度</v>
          </cell>
          <cell r="G6579" t="str">
            <v>ヶ所</v>
          </cell>
          <cell r="H6579">
            <v>63800</v>
          </cell>
          <cell r="I6579" t="str">
            <v>標準書〔Ⅰ〕-</v>
          </cell>
          <cell r="J6579">
            <v>524</v>
          </cell>
        </row>
        <row r="6580">
          <cell r="B6580">
            <v>5401840</v>
          </cell>
          <cell r="C6580" t="str">
            <v>ｷｬﾝﾊﾞｽ(固定ﾃﾝﾄ)</v>
          </cell>
          <cell r="D6580" t="str">
            <v>[撤去A]</v>
          </cell>
          <cell r="E6580" t="str">
            <v>幅3,786mm（2.0間）･高さ900mm程度･奥行き900mm程度</v>
          </cell>
          <cell r="G6580" t="str">
            <v>ヶ所</v>
          </cell>
          <cell r="H6580">
            <v>12400</v>
          </cell>
          <cell r="I6580" t="str">
            <v>標準書〔Ⅰ〕-</v>
          </cell>
          <cell r="J6580">
            <v>524</v>
          </cell>
          <cell r="M6580" t="str">
            <v>別途計上</v>
          </cell>
        </row>
        <row r="6581">
          <cell r="B6581">
            <v>5401910</v>
          </cell>
          <cell r="C6581" t="str">
            <v>ｷｬﾝﾊﾞｽ(固定ﾃﾝﾄ)</v>
          </cell>
          <cell r="D6581" t="str">
            <v>[新 設]</v>
          </cell>
          <cell r="E6581" t="str">
            <v>幅4,685mm（2.5間）･高さ900mm程度･奥行き900mm程度</v>
          </cell>
          <cell r="F6581">
            <v>30</v>
          </cell>
          <cell r="G6581" t="str">
            <v>ヶ所</v>
          </cell>
          <cell r="H6581">
            <v>175200</v>
          </cell>
          <cell r="I6581" t="str">
            <v>標準書〔Ⅰ〕-</v>
          </cell>
          <cell r="J6581">
            <v>524</v>
          </cell>
        </row>
        <row r="6582">
          <cell r="B6582">
            <v>5401920</v>
          </cell>
          <cell r="C6582" t="str">
            <v>ｷｬﾝﾊﾞｽ(固定ﾃﾝﾄ)</v>
          </cell>
          <cell r="D6582" t="str">
            <v>[移設A]</v>
          </cell>
          <cell r="E6582" t="str">
            <v>幅4,685mm（2.5間）･高さ900mm程度･奥行き900mm程度</v>
          </cell>
          <cell r="G6582" t="str">
            <v>ヶ所</v>
          </cell>
          <cell r="H6582">
            <v>79000</v>
          </cell>
          <cell r="I6582" t="str">
            <v>標準書〔Ⅰ〕-</v>
          </cell>
          <cell r="J6582">
            <v>524</v>
          </cell>
        </row>
        <row r="6583">
          <cell r="B6583">
            <v>5401930</v>
          </cell>
          <cell r="C6583" t="str">
            <v>ｷｬﾝﾊﾞｽ(固定ﾃﾝﾄ)</v>
          </cell>
          <cell r="D6583" t="str">
            <v>[移設B]</v>
          </cell>
          <cell r="E6583" t="str">
            <v>幅4,685mm（2.5間）･高さ900mm程度･奥行き900mm程度</v>
          </cell>
          <cell r="G6583" t="str">
            <v>ヶ所</v>
          </cell>
          <cell r="H6583">
            <v>77600</v>
          </cell>
          <cell r="I6583" t="str">
            <v>標準書〔Ⅰ〕-</v>
          </cell>
          <cell r="J6583">
            <v>524</v>
          </cell>
        </row>
        <row r="6584">
          <cell r="B6584">
            <v>5401940</v>
          </cell>
          <cell r="C6584" t="str">
            <v>ｷｬﾝﾊﾞｽ(固定ﾃﾝﾄ)</v>
          </cell>
          <cell r="D6584" t="str">
            <v>[撤去A]</v>
          </cell>
          <cell r="E6584" t="str">
            <v>幅4,685mm（2.5間）･高さ900mm程度･奥行き900mm程度</v>
          </cell>
          <cell r="G6584" t="str">
            <v>ヶ所</v>
          </cell>
          <cell r="H6584">
            <v>15100</v>
          </cell>
          <cell r="I6584" t="str">
            <v>標準書〔Ⅰ〕-</v>
          </cell>
          <cell r="J6584">
            <v>524</v>
          </cell>
          <cell r="M6584" t="str">
            <v>別途計上</v>
          </cell>
        </row>
        <row r="6585">
          <cell r="B6585">
            <v>5402010</v>
          </cell>
          <cell r="C6585" t="str">
            <v>ｷｬﾝﾊﾞｽ(固定ﾃﾝﾄ)</v>
          </cell>
          <cell r="D6585" t="str">
            <v>[新 設]</v>
          </cell>
          <cell r="E6585" t="str">
            <v>幅5,604mm（3.0間）･高さ900mm程度･奥行き900mm程度</v>
          </cell>
          <cell r="F6585">
            <v>30</v>
          </cell>
          <cell r="G6585" t="str">
            <v>ヶ所</v>
          </cell>
          <cell r="H6585">
            <v>203700</v>
          </cell>
          <cell r="I6585" t="str">
            <v>標準書〔Ⅰ〕-</v>
          </cell>
          <cell r="J6585">
            <v>524</v>
          </cell>
        </row>
        <row r="6586">
          <cell r="B6586">
            <v>5402020</v>
          </cell>
          <cell r="C6586" t="str">
            <v>ｷｬﾝﾊﾞｽ(固定ﾃﾝﾄ)</v>
          </cell>
          <cell r="D6586" t="str">
            <v>[移設A]</v>
          </cell>
          <cell r="E6586" t="str">
            <v>幅5,604mm（3.0間）･高さ900mm程度･奥行き900mm程度</v>
          </cell>
          <cell r="G6586" t="str">
            <v>ヶ所</v>
          </cell>
          <cell r="H6586">
            <v>91400</v>
          </cell>
          <cell r="I6586" t="str">
            <v>標準書〔Ⅰ〕-</v>
          </cell>
          <cell r="J6586">
            <v>524</v>
          </cell>
        </row>
        <row r="6587">
          <cell r="B6587">
            <v>5402030</v>
          </cell>
          <cell r="C6587" t="str">
            <v>ｷｬﾝﾊﾞｽ(固定ﾃﾝﾄ)</v>
          </cell>
          <cell r="D6587" t="str">
            <v>[移設B]</v>
          </cell>
          <cell r="E6587" t="str">
            <v>幅5,604mm（3.0間）･高さ900mm程度･奥行き900mm程度</v>
          </cell>
          <cell r="G6587" t="str">
            <v>ヶ所</v>
          </cell>
          <cell r="H6587">
            <v>89800</v>
          </cell>
          <cell r="I6587" t="str">
            <v>標準書〔Ⅰ〕-</v>
          </cell>
          <cell r="J6587">
            <v>524</v>
          </cell>
        </row>
        <row r="6588">
          <cell r="B6588">
            <v>5402040</v>
          </cell>
          <cell r="C6588" t="str">
            <v>ｷｬﾝﾊﾞｽ(固定ﾃﾝﾄ)</v>
          </cell>
          <cell r="D6588" t="str">
            <v>[撤去A]</v>
          </cell>
          <cell r="E6588" t="str">
            <v>幅5,604mm（3.0間）･高さ900mm程度･奥行き900mm程度</v>
          </cell>
          <cell r="G6588" t="str">
            <v>ヶ所</v>
          </cell>
          <cell r="H6588">
            <v>17500</v>
          </cell>
          <cell r="I6588" t="str">
            <v>標準書〔Ⅰ〕-</v>
          </cell>
          <cell r="J6588">
            <v>524</v>
          </cell>
          <cell r="M6588" t="str">
            <v>別途計上</v>
          </cell>
        </row>
        <row r="6589">
          <cell r="B6589">
            <v>5402110</v>
          </cell>
          <cell r="C6589" t="str">
            <v>物干柱</v>
          </cell>
          <cell r="D6589" t="str">
            <v>[新 設]</v>
          </cell>
          <cell r="E6589" t="str">
            <v>柱105mm角･2本1組</v>
          </cell>
          <cell r="F6589">
            <v>31</v>
          </cell>
          <cell r="G6589" t="str">
            <v>組</v>
          </cell>
          <cell r="H6589">
            <v>26600</v>
          </cell>
          <cell r="I6589" t="str">
            <v>標準書〔Ⅰ〕-</v>
          </cell>
          <cell r="J6589">
            <v>524</v>
          </cell>
        </row>
        <row r="6590">
          <cell r="B6590">
            <v>5402120</v>
          </cell>
          <cell r="C6590" t="str">
            <v>物干柱</v>
          </cell>
          <cell r="D6590" t="str">
            <v>[移設A]</v>
          </cell>
          <cell r="E6590" t="str">
            <v>柱105mm角･2本1組</v>
          </cell>
          <cell r="G6590" t="str">
            <v>組</v>
          </cell>
          <cell r="H6590">
            <v>31000</v>
          </cell>
          <cell r="I6590" t="str">
            <v>標準書〔Ⅰ〕-</v>
          </cell>
          <cell r="J6590">
            <v>524</v>
          </cell>
        </row>
        <row r="6591">
          <cell r="B6591">
            <v>5402130</v>
          </cell>
          <cell r="C6591" t="str">
            <v>物干柱</v>
          </cell>
          <cell r="D6591" t="str">
            <v>[移設B]</v>
          </cell>
          <cell r="E6591" t="str">
            <v>柱105mm角･2本1組</v>
          </cell>
          <cell r="G6591" t="str">
            <v>組</v>
          </cell>
          <cell r="H6591">
            <v>30900</v>
          </cell>
          <cell r="I6591" t="str">
            <v>標準書〔Ⅰ〕-</v>
          </cell>
          <cell r="J6591">
            <v>524</v>
          </cell>
        </row>
        <row r="6592">
          <cell r="B6592">
            <v>5402150</v>
          </cell>
          <cell r="C6592" t="str">
            <v>物干柱</v>
          </cell>
          <cell r="D6592" t="str">
            <v>[撤去B]</v>
          </cell>
          <cell r="E6592" t="str">
            <v>柱105mm角･2本1組</v>
          </cell>
          <cell r="G6592" t="str">
            <v>組</v>
          </cell>
          <cell r="H6592">
            <v>8420</v>
          </cell>
          <cell r="I6592" t="str">
            <v>標準書〔Ⅰ〕-</v>
          </cell>
          <cell r="J6592">
            <v>524</v>
          </cell>
          <cell r="K6592">
            <v>0.27400000000000002</v>
          </cell>
        </row>
        <row r="6593">
          <cell r="B6593">
            <v>5402210</v>
          </cell>
          <cell r="C6593" t="str">
            <v>藤棚･(丸太組)</v>
          </cell>
          <cell r="D6593" t="str">
            <v>[新 設]</v>
          </cell>
          <cell r="E6593" t="str">
            <v>3,600mm×1,800mm･高さ2,100mm程度</v>
          </cell>
          <cell r="F6593">
            <v>31</v>
          </cell>
          <cell r="G6593" t="str">
            <v>㎡</v>
          </cell>
          <cell r="H6593">
            <v>15200</v>
          </cell>
          <cell r="I6593" t="str">
            <v>標準書〔Ⅰ〕-</v>
          </cell>
          <cell r="J6593">
            <v>524</v>
          </cell>
        </row>
        <row r="6594">
          <cell r="B6594">
            <v>5402250</v>
          </cell>
          <cell r="C6594" t="str">
            <v>藤棚･(丸太組)</v>
          </cell>
          <cell r="D6594" t="str">
            <v>[撤去B]</v>
          </cell>
          <cell r="E6594" t="str">
            <v>3,600mm×1,800mm･高さ2,100mm程度</v>
          </cell>
          <cell r="G6594" t="str">
            <v>㎡</v>
          </cell>
          <cell r="H6594">
            <v>4880</v>
          </cell>
          <cell r="I6594" t="str">
            <v>標準書〔Ⅰ〕-</v>
          </cell>
          <cell r="J6594">
            <v>524</v>
          </cell>
          <cell r="K6594">
            <v>8.5000000000000006E-2</v>
          </cell>
        </row>
        <row r="6595">
          <cell r="B6595">
            <v>5402310</v>
          </cell>
          <cell r="C6595" t="str">
            <v>藤棚･(ﾊﾟｲﾌﾟ組)</v>
          </cell>
          <cell r="D6595" t="str">
            <v>[新 設]</v>
          </cell>
          <cell r="E6595" t="str">
            <v>3,600mm×1,800mm･高さ2,100mm程度</v>
          </cell>
          <cell r="F6595">
            <v>30</v>
          </cell>
          <cell r="G6595" t="str">
            <v>㎡</v>
          </cell>
          <cell r="H6595">
            <v>34300</v>
          </cell>
          <cell r="I6595" t="str">
            <v>標準書〔Ⅰ〕-</v>
          </cell>
          <cell r="J6595">
            <v>524</v>
          </cell>
        </row>
        <row r="6596">
          <cell r="B6596">
            <v>5402340</v>
          </cell>
          <cell r="C6596" t="str">
            <v>藤棚･(ﾊﾟｲﾌﾟ組)</v>
          </cell>
          <cell r="D6596" t="str">
            <v>[撤去A]</v>
          </cell>
          <cell r="E6596" t="str">
            <v>3,600mm×1,800mm･高さ2,100mm程度</v>
          </cell>
          <cell r="G6596" t="str">
            <v>㎡</v>
          </cell>
          <cell r="H6596">
            <v>4390</v>
          </cell>
          <cell r="I6596" t="str">
            <v>標準書〔Ⅰ〕-</v>
          </cell>
          <cell r="J6596">
            <v>524</v>
          </cell>
          <cell r="L6596">
            <v>0.10100000000000001</v>
          </cell>
          <cell r="M6596">
            <v>0.193</v>
          </cell>
        </row>
        <row r="6597">
          <cell r="B6597">
            <v>5402350</v>
          </cell>
          <cell r="C6597" t="str">
            <v>藤棚･(ﾊﾟｲﾌﾟ組)</v>
          </cell>
          <cell r="D6597" t="str">
            <v>[撤去B]</v>
          </cell>
          <cell r="E6597" t="str">
            <v>3,600mm×1,800mm･高さ2,100mm程度</v>
          </cell>
          <cell r="G6597" t="str">
            <v>㎡</v>
          </cell>
          <cell r="H6597">
            <v>10500</v>
          </cell>
          <cell r="I6597" t="str">
            <v>標準書〔Ⅰ〕-</v>
          </cell>
          <cell r="J6597">
            <v>524</v>
          </cell>
          <cell r="L6597">
            <v>0.10100000000000001</v>
          </cell>
          <cell r="M6597">
            <v>0.193</v>
          </cell>
        </row>
        <row r="6598">
          <cell r="B6598">
            <v>5402410</v>
          </cell>
          <cell r="C6598" t="str">
            <v>ﾋﾞﾆｰﾙﾊｳｽ</v>
          </cell>
          <cell r="D6598" t="str">
            <v>[新 設]</v>
          </cell>
          <cell r="E6598" t="str">
            <v>間口4.5m･ｽﾁｰﾙﾊﾟｲﾌﾟ造</v>
          </cell>
          <cell r="F6598">
            <v>30</v>
          </cell>
          <cell r="G6598" t="str">
            <v>ｍ</v>
          </cell>
          <cell r="H6598">
            <v>17100</v>
          </cell>
          <cell r="I6598" t="str">
            <v>標準書〔Ⅰ〕-</v>
          </cell>
          <cell r="J6598">
            <v>524</v>
          </cell>
        </row>
        <row r="6599">
          <cell r="B6599">
            <v>5402420</v>
          </cell>
          <cell r="C6599" t="str">
            <v>ﾋﾞﾆｰﾙﾊｳｽ</v>
          </cell>
          <cell r="D6599" t="str">
            <v>[移設A]</v>
          </cell>
          <cell r="E6599" t="str">
            <v>間口4.5m･ｽﾁｰﾙﾊﾟｲﾌﾟ造</v>
          </cell>
          <cell r="G6599" t="str">
            <v>ｍ</v>
          </cell>
          <cell r="H6599">
            <v>10000</v>
          </cell>
          <cell r="I6599" t="str">
            <v>標準書〔Ⅰ〕-</v>
          </cell>
          <cell r="J6599">
            <v>524</v>
          </cell>
        </row>
        <row r="6600">
          <cell r="B6600">
            <v>5402430</v>
          </cell>
          <cell r="C6600" t="str">
            <v>ﾋﾞﾆｰﾙﾊｳｽ</v>
          </cell>
          <cell r="D6600" t="str">
            <v>[移設B]</v>
          </cell>
          <cell r="E6600" t="str">
            <v>間口4.5m･ｽﾁｰﾙﾊﾟｲﾌﾟ造</v>
          </cell>
          <cell r="G6600" t="str">
            <v>ｍ</v>
          </cell>
          <cell r="H6600">
            <v>9980</v>
          </cell>
          <cell r="I6600" t="str">
            <v>標準書〔Ⅰ〕-</v>
          </cell>
          <cell r="J6600">
            <v>524</v>
          </cell>
        </row>
        <row r="6601">
          <cell r="B6601">
            <v>5402450</v>
          </cell>
          <cell r="C6601" t="str">
            <v>ﾋﾞﾆｰﾙﾊｳｽ</v>
          </cell>
          <cell r="D6601" t="str">
            <v>[撤去B]</v>
          </cell>
          <cell r="E6601" t="str">
            <v>間口4.5m･ｽﾁｰﾙﾊﾟｲﾌﾟ造</v>
          </cell>
          <cell r="G6601" t="str">
            <v>ｍ</v>
          </cell>
          <cell r="H6601">
            <v>2040</v>
          </cell>
          <cell r="I6601" t="str">
            <v>標準書〔Ⅰ〕-</v>
          </cell>
          <cell r="J6601">
            <v>524</v>
          </cell>
          <cell r="M6601">
            <v>5.6000000000000001E-2</v>
          </cell>
        </row>
        <row r="6602">
          <cell r="B6602">
            <v>5402510</v>
          </cell>
          <cell r="C6602" t="str">
            <v>ﾋﾞﾆｰﾙﾊｳｽ</v>
          </cell>
          <cell r="D6602" t="str">
            <v>[新 設]</v>
          </cell>
          <cell r="E6602" t="str">
            <v>間口5.4m･ｽﾁｰﾙﾊﾟｲﾌﾟ造</v>
          </cell>
          <cell r="F6602">
            <v>30</v>
          </cell>
          <cell r="G6602" t="str">
            <v>ｍ</v>
          </cell>
          <cell r="H6602">
            <v>20000</v>
          </cell>
          <cell r="I6602" t="str">
            <v>標準書〔Ⅰ〕-</v>
          </cell>
          <cell r="J6602">
            <v>524</v>
          </cell>
        </row>
        <row r="6603">
          <cell r="B6603">
            <v>5402520</v>
          </cell>
          <cell r="C6603" t="str">
            <v>ﾋﾞﾆｰﾙﾊｳｽ</v>
          </cell>
          <cell r="D6603" t="str">
            <v>[移設A]</v>
          </cell>
          <cell r="E6603" t="str">
            <v>間口5.4m･ｽﾁｰﾙﾊﾟｲﾌﾟ造</v>
          </cell>
          <cell r="G6603" t="str">
            <v>ｍ</v>
          </cell>
          <cell r="H6603">
            <v>11900</v>
          </cell>
          <cell r="I6603" t="str">
            <v>標準書〔Ⅰ〕-</v>
          </cell>
          <cell r="J6603">
            <v>524</v>
          </cell>
        </row>
        <row r="6604">
          <cell r="B6604">
            <v>5402530</v>
          </cell>
          <cell r="C6604" t="str">
            <v>ﾋﾞﾆｰﾙﾊｳｽ</v>
          </cell>
          <cell r="D6604" t="str">
            <v>[移設B]</v>
          </cell>
          <cell r="E6604" t="str">
            <v>間口5.4m･ｽﾁｰﾙﾊﾟｲﾌﾟ造</v>
          </cell>
          <cell r="G6604" t="str">
            <v>ｍ</v>
          </cell>
          <cell r="H6604">
            <v>11900</v>
          </cell>
          <cell r="I6604" t="str">
            <v>標準書〔Ⅰ〕-</v>
          </cell>
          <cell r="J6604">
            <v>524</v>
          </cell>
        </row>
        <row r="6605">
          <cell r="B6605">
            <v>5402550</v>
          </cell>
          <cell r="C6605" t="str">
            <v>ﾋﾞﾆｰﾙﾊｳｽ</v>
          </cell>
          <cell r="D6605" t="str">
            <v>[撤去B]</v>
          </cell>
          <cell r="E6605" t="str">
            <v>間口5.4m･ｽﾁｰﾙﾊﾟｲﾌﾟ造</v>
          </cell>
          <cell r="G6605" t="str">
            <v>ｍ</v>
          </cell>
          <cell r="H6605">
            <v>2450</v>
          </cell>
          <cell r="I6605" t="str">
            <v>標準書〔Ⅰ〕-</v>
          </cell>
          <cell r="J6605">
            <v>524</v>
          </cell>
          <cell r="M6605">
            <v>7.1999999999999995E-2</v>
          </cell>
        </row>
        <row r="6606">
          <cell r="B6606">
            <v>5402610</v>
          </cell>
          <cell r="C6606" t="str">
            <v>ﾋﾞﾆｰﾙﾊｳｽ</v>
          </cell>
          <cell r="D6606" t="str">
            <v>[新 設]</v>
          </cell>
          <cell r="E6606" t="str">
            <v>間口7.2m･ｽﾁｰﾙﾊﾟｲﾌﾟ造</v>
          </cell>
          <cell r="F6606">
            <v>30</v>
          </cell>
          <cell r="G6606" t="str">
            <v>ｍ</v>
          </cell>
          <cell r="H6606">
            <v>25900</v>
          </cell>
          <cell r="I6606" t="str">
            <v>標準書〔Ⅰ〕-</v>
          </cell>
          <cell r="J6606">
            <v>524</v>
          </cell>
        </row>
        <row r="6607">
          <cell r="B6607">
            <v>5402620</v>
          </cell>
          <cell r="C6607" t="str">
            <v>ﾋﾞﾆｰﾙﾊｳｽ</v>
          </cell>
          <cell r="D6607" t="str">
            <v>[移設A]</v>
          </cell>
          <cell r="E6607" t="str">
            <v>間口7.2m･ｽﾁｰﾙﾊﾟｲﾌﾟ造</v>
          </cell>
          <cell r="G6607" t="str">
            <v>ｍ</v>
          </cell>
          <cell r="H6607">
            <v>15900</v>
          </cell>
          <cell r="I6607" t="str">
            <v>標準書〔Ⅰ〕-</v>
          </cell>
          <cell r="J6607">
            <v>524</v>
          </cell>
        </row>
        <row r="6608">
          <cell r="B6608">
            <v>5402630</v>
          </cell>
          <cell r="C6608" t="str">
            <v>ﾋﾞﾆｰﾙﾊｳｽ</v>
          </cell>
          <cell r="D6608" t="str">
            <v>[移設B]</v>
          </cell>
          <cell r="E6608" t="str">
            <v>間口7.2m･ｽﾁｰﾙﾊﾟｲﾌﾟ造</v>
          </cell>
          <cell r="G6608" t="str">
            <v>ｍ</v>
          </cell>
          <cell r="H6608">
            <v>15800</v>
          </cell>
          <cell r="I6608" t="str">
            <v>標準書〔Ⅰ〕-</v>
          </cell>
          <cell r="J6608">
            <v>524</v>
          </cell>
        </row>
        <row r="6609">
          <cell r="B6609">
            <v>5402650</v>
          </cell>
          <cell r="C6609" t="str">
            <v>ﾋﾞﾆｰﾙﾊｳｽ</v>
          </cell>
          <cell r="D6609" t="str">
            <v>[撤去B]</v>
          </cell>
          <cell r="E6609" t="str">
            <v>間口7.2m･ｽﾁｰﾙﾊﾟｲﾌﾟ造</v>
          </cell>
          <cell r="G6609" t="str">
            <v>ｍ</v>
          </cell>
          <cell r="H6609">
            <v>3270</v>
          </cell>
          <cell r="I6609" t="str">
            <v>標準書〔Ⅰ〕-</v>
          </cell>
          <cell r="J6609">
            <v>524</v>
          </cell>
          <cell r="M6609">
            <v>0.112</v>
          </cell>
        </row>
        <row r="6610">
          <cell r="B6610">
            <v>5402710</v>
          </cell>
          <cell r="C6610" t="str">
            <v>ﾋﾞﾆｰﾙﾊｳｽ･（耐雪型）</v>
          </cell>
          <cell r="D6610" t="str">
            <v>[新 設]</v>
          </cell>
          <cell r="E6610" t="str">
            <v>間口5.4m･ｽﾁｰﾙﾊﾟｲﾌﾟ造</v>
          </cell>
          <cell r="F6610">
            <v>30</v>
          </cell>
          <cell r="G6610" t="str">
            <v>ｍ</v>
          </cell>
          <cell r="H6610">
            <v>25100</v>
          </cell>
          <cell r="I6610" t="str">
            <v>標準書〔Ⅰ〕-</v>
          </cell>
          <cell r="J6610">
            <v>524</v>
          </cell>
        </row>
        <row r="6611">
          <cell r="B6611">
            <v>5402720</v>
          </cell>
          <cell r="C6611" t="str">
            <v>ﾋﾞﾆｰﾙﾊｳｽ･（耐雪型）</v>
          </cell>
          <cell r="D6611" t="str">
            <v>[移設A]</v>
          </cell>
          <cell r="E6611" t="str">
            <v>間口5.4m･ｽﾁｰﾙﾊﾟｲﾌﾟ造</v>
          </cell>
          <cell r="G6611" t="str">
            <v>ｍ</v>
          </cell>
          <cell r="H6611">
            <v>12300</v>
          </cell>
          <cell r="I6611" t="str">
            <v>標準書〔Ⅰ〕-</v>
          </cell>
          <cell r="J6611">
            <v>524</v>
          </cell>
        </row>
        <row r="6612">
          <cell r="B6612">
            <v>5402730</v>
          </cell>
          <cell r="C6612" t="str">
            <v>ﾋﾞﾆｰﾙﾊｳｽ･（耐雪型）</v>
          </cell>
          <cell r="D6612" t="str">
            <v>[移設B]</v>
          </cell>
          <cell r="E6612" t="str">
            <v>間口5.4m･ｽﾁｰﾙﾊﾟｲﾌﾟ造</v>
          </cell>
          <cell r="G6612" t="str">
            <v>ｍ</v>
          </cell>
          <cell r="H6612">
            <v>12300</v>
          </cell>
          <cell r="I6612" t="str">
            <v>標準書〔Ⅰ〕-</v>
          </cell>
          <cell r="J6612">
            <v>524</v>
          </cell>
        </row>
        <row r="6613">
          <cell r="B6613">
            <v>5402750</v>
          </cell>
          <cell r="C6613" t="str">
            <v>ﾋﾞﾆｰﾙﾊｳｽ･（耐雪型）</v>
          </cell>
          <cell r="D6613" t="str">
            <v>[撤去B]</v>
          </cell>
          <cell r="E6613" t="str">
            <v>間口5.4m･ｽﾁｰﾙﾊﾟｲﾌﾟ造</v>
          </cell>
          <cell r="G6613" t="str">
            <v>ｍ</v>
          </cell>
          <cell r="H6613">
            <v>2450</v>
          </cell>
          <cell r="I6613" t="str">
            <v>標準書〔Ⅰ〕-</v>
          </cell>
          <cell r="J6613">
            <v>524</v>
          </cell>
          <cell r="M6613">
            <v>0.113</v>
          </cell>
        </row>
        <row r="6614">
          <cell r="B6614">
            <v>5500110</v>
          </cell>
          <cell r="C6614" t="str">
            <v>土間ｺﾝｸﾘｰﾄ叩き</v>
          </cell>
          <cell r="D6614" t="str">
            <v>[新 設]</v>
          </cell>
          <cell r="E6614" t="str">
            <v>厚60mm･無筋</v>
          </cell>
          <cell r="F6614">
            <v>34</v>
          </cell>
          <cell r="G6614" t="str">
            <v>㎡</v>
          </cell>
          <cell r="H6614">
            <v>1760</v>
          </cell>
          <cell r="I6614" t="str">
            <v>標準書〔Ⅰ〕-</v>
          </cell>
          <cell r="J6614">
            <v>525</v>
          </cell>
        </row>
        <row r="6615">
          <cell r="B6615">
            <v>5500150</v>
          </cell>
          <cell r="C6615" t="str">
            <v>土間ｺﾝｸﾘｰﾄ叩き</v>
          </cell>
          <cell r="D6615" t="str">
            <v>[撤去B]</v>
          </cell>
          <cell r="E6615" t="str">
            <v>厚60mm･無筋</v>
          </cell>
          <cell r="G6615" t="str">
            <v>㎡</v>
          </cell>
          <cell r="H6615">
            <v>750</v>
          </cell>
          <cell r="I6615" t="str">
            <v>標準書〔Ⅰ〕-</v>
          </cell>
          <cell r="J6615">
            <v>525</v>
          </cell>
          <cell r="L6615">
            <v>0.121</v>
          </cell>
        </row>
        <row r="6616">
          <cell r="B6616">
            <v>5500210</v>
          </cell>
          <cell r="C6616" t="str">
            <v>土間ｺﾝｸﾘｰﾄ叩き</v>
          </cell>
          <cell r="D6616" t="str">
            <v>[新 設]</v>
          </cell>
          <cell r="E6616" t="str">
            <v>厚90mm･無筋</v>
          </cell>
          <cell r="G6616" t="str">
            <v>㎡</v>
          </cell>
          <cell r="H6616">
            <v>2650</v>
          </cell>
          <cell r="I6616" t="str">
            <v>標準書〔Ⅰ〕-</v>
          </cell>
          <cell r="J6616">
            <v>525</v>
          </cell>
        </row>
        <row r="6617">
          <cell r="B6617">
            <v>5500250</v>
          </cell>
          <cell r="C6617" t="str">
            <v>土間ｺﾝｸﾘｰﾄ叩き</v>
          </cell>
          <cell r="D6617" t="str">
            <v>[撤去B]</v>
          </cell>
          <cell r="E6617" t="str">
            <v>厚90mm･無筋</v>
          </cell>
          <cell r="G6617" t="str">
            <v>㎡</v>
          </cell>
          <cell r="H6617">
            <v>1130</v>
          </cell>
          <cell r="I6617" t="str">
            <v>標準書〔Ⅰ〕-</v>
          </cell>
          <cell r="J6617">
            <v>525</v>
          </cell>
          <cell r="L6617">
            <v>0.18099999999999999</v>
          </cell>
        </row>
        <row r="6618">
          <cell r="B6618">
            <v>5500310</v>
          </cell>
          <cell r="C6618" t="str">
            <v>土間ｺﾝｸﾘｰﾄ叩き</v>
          </cell>
          <cell r="D6618" t="str">
            <v>[新 設]</v>
          </cell>
          <cell r="E6618" t="str">
            <v>厚120mm･無筋</v>
          </cell>
          <cell r="F6618">
            <v>34</v>
          </cell>
          <cell r="G6618" t="str">
            <v>㎡</v>
          </cell>
          <cell r="H6618">
            <v>3360</v>
          </cell>
          <cell r="I6618" t="str">
            <v>標準書〔Ⅰ〕-</v>
          </cell>
          <cell r="J6618">
            <v>525</v>
          </cell>
        </row>
        <row r="6619">
          <cell r="B6619">
            <v>5500350</v>
          </cell>
          <cell r="C6619" t="str">
            <v>土間ｺﾝｸﾘｰﾄ叩き</v>
          </cell>
          <cell r="D6619" t="str">
            <v>[撤去B]</v>
          </cell>
          <cell r="E6619" t="str">
            <v>厚120mm･無筋</v>
          </cell>
          <cell r="G6619" t="str">
            <v>㎡</v>
          </cell>
          <cell r="H6619">
            <v>1520</v>
          </cell>
          <cell r="I6619" t="str">
            <v>標準書〔Ⅰ〕-</v>
          </cell>
          <cell r="J6619">
            <v>525</v>
          </cell>
          <cell r="L6619">
            <v>0.24199999999999999</v>
          </cell>
        </row>
        <row r="6620">
          <cell r="B6620">
            <v>5500410</v>
          </cell>
          <cell r="C6620" t="str">
            <v>土間ｺﾝｸﾘｰﾄ叩き</v>
          </cell>
          <cell r="D6620" t="str">
            <v>[新 設]</v>
          </cell>
          <cell r="E6620" t="str">
            <v>厚150mm･無筋</v>
          </cell>
          <cell r="F6620">
            <v>34</v>
          </cell>
          <cell r="G6620" t="str">
            <v>㎡</v>
          </cell>
          <cell r="H6620">
            <v>4200</v>
          </cell>
          <cell r="I6620" t="str">
            <v>標準書〔Ⅰ〕-</v>
          </cell>
          <cell r="J6620">
            <v>525</v>
          </cell>
        </row>
        <row r="6621">
          <cell r="B6621">
            <v>5500450</v>
          </cell>
          <cell r="C6621" t="str">
            <v>土間ｺﾝｸﾘｰﾄ叩き</v>
          </cell>
          <cell r="D6621" t="str">
            <v>[撤去B]</v>
          </cell>
          <cell r="E6621" t="str">
            <v>厚150mm･無筋</v>
          </cell>
          <cell r="G6621" t="str">
            <v>㎡</v>
          </cell>
          <cell r="H6621">
            <v>1900</v>
          </cell>
          <cell r="I6621" t="str">
            <v>標準書〔Ⅰ〕-</v>
          </cell>
          <cell r="J6621">
            <v>525</v>
          </cell>
          <cell r="L6621">
            <v>0.30299999999999999</v>
          </cell>
        </row>
        <row r="6622">
          <cell r="B6622">
            <v>5500510</v>
          </cell>
          <cell r="C6622" t="str">
            <v>土間ｺﾝｸﾘｰﾄ叩き</v>
          </cell>
          <cell r="D6622" t="str">
            <v>[新 設]</v>
          </cell>
          <cell r="E6622" t="str">
            <v>厚90mm･有筋</v>
          </cell>
          <cell r="F6622">
            <v>34</v>
          </cell>
          <cell r="G6622" t="str">
            <v>㎡</v>
          </cell>
          <cell r="H6622">
            <v>3430</v>
          </cell>
          <cell r="I6622" t="str">
            <v>標準書〔Ⅰ〕-</v>
          </cell>
          <cell r="J6622">
            <v>525</v>
          </cell>
        </row>
        <row r="6623">
          <cell r="B6623">
            <v>5500550</v>
          </cell>
          <cell r="C6623" t="str">
            <v>土間ｺﾝｸﾘｰﾄ叩き</v>
          </cell>
          <cell r="D6623" t="str">
            <v>[撤去B]</v>
          </cell>
          <cell r="E6623" t="str">
            <v>厚90mm･有筋</v>
          </cell>
          <cell r="G6623" t="str">
            <v>㎡</v>
          </cell>
          <cell r="H6623">
            <v>1130</v>
          </cell>
          <cell r="I6623" t="str">
            <v>標準書〔Ⅰ〕-</v>
          </cell>
          <cell r="J6623">
            <v>525</v>
          </cell>
          <cell r="L6623">
            <v>0.18099999999999999</v>
          </cell>
        </row>
        <row r="6624">
          <cell r="B6624">
            <v>5500610</v>
          </cell>
          <cell r="C6624" t="str">
            <v>土間ｺﾝｸﾘｰﾄ叩き</v>
          </cell>
          <cell r="D6624" t="str">
            <v>[新 設]</v>
          </cell>
          <cell r="E6624" t="str">
            <v>厚120mm･有筋</v>
          </cell>
          <cell r="F6624">
            <v>34</v>
          </cell>
          <cell r="G6624" t="str">
            <v>㎡</v>
          </cell>
          <cell r="H6624">
            <v>4430</v>
          </cell>
          <cell r="I6624" t="str">
            <v>標準書〔Ⅰ〕-</v>
          </cell>
          <cell r="J6624">
            <v>525</v>
          </cell>
        </row>
        <row r="6625">
          <cell r="B6625">
            <v>5500650</v>
          </cell>
          <cell r="C6625" t="str">
            <v>土間ｺﾝｸﾘｰﾄ叩き</v>
          </cell>
          <cell r="D6625" t="str">
            <v>[撤去B]</v>
          </cell>
          <cell r="E6625" t="str">
            <v>厚120mm･有筋</v>
          </cell>
          <cell r="G6625" t="str">
            <v>㎡</v>
          </cell>
          <cell r="H6625">
            <v>1520</v>
          </cell>
          <cell r="I6625" t="str">
            <v>標準書〔Ⅰ〕-</v>
          </cell>
          <cell r="J6625">
            <v>525</v>
          </cell>
          <cell r="L6625">
            <v>0.24199999999999999</v>
          </cell>
        </row>
        <row r="6626">
          <cell r="B6626">
            <v>5500710</v>
          </cell>
          <cell r="C6626" t="str">
            <v>土間ｺﾝｸﾘｰﾄ叩き</v>
          </cell>
          <cell r="D6626" t="str">
            <v>[新 設]</v>
          </cell>
          <cell r="E6626" t="str">
            <v>厚150mm･有筋</v>
          </cell>
          <cell r="F6626">
            <v>34</v>
          </cell>
          <cell r="G6626" t="str">
            <v>㎡</v>
          </cell>
          <cell r="H6626">
            <v>5250</v>
          </cell>
          <cell r="I6626" t="str">
            <v>標準書〔Ⅰ〕-</v>
          </cell>
          <cell r="J6626">
            <v>525</v>
          </cell>
        </row>
        <row r="6627">
          <cell r="B6627">
            <v>5500750</v>
          </cell>
          <cell r="C6627" t="str">
            <v>土間ｺﾝｸﾘｰﾄ叩き</v>
          </cell>
          <cell r="D6627" t="str">
            <v>[撤去B]</v>
          </cell>
          <cell r="E6627" t="str">
            <v>厚150mm･有筋</v>
          </cell>
          <cell r="G6627" t="str">
            <v>㎡</v>
          </cell>
          <cell r="H6627">
            <v>1900</v>
          </cell>
          <cell r="I6627" t="str">
            <v>標準書〔Ⅰ〕-</v>
          </cell>
          <cell r="J6627">
            <v>525</v>
          </cell>
          <cell r="L6627">
            <v>0.30299999999999999</v>
          </cell>
        </row>
        <row r="6628">
          <cell r="B6628">
            <v>5500810</v>
          </cell>
          <cell r="C6628" t="str">
            <v>土間ｺﾝｸﾘｰﾄ叩き</v>
          </cell>
          <cell r="D6628" t="str">
            <v>[新 設]</v>
          </cell>
          <cell r="E6628" t="str">
            <v>厚180mm･有筋</v>
          </cell>
          <cell r="F6628">
            <v>34</v>
          </cell>
          <cell r="G6628" t="str">
            <v>㎡</v>
          </cell>
          <cell r="H6628">
            <v>6090</v>
          </cell>
          <cell r="I6628" t="str">
            <v>標準書〔Ⅰ〕-</v>
          </cell>
          <cell r="J6628">
            <v>525</v>
          </cell>
        </row>
        <row r="6629">
          <cell r="B6629">
            <v>5500850</v>
          </cell>
          <cell r="C6629" t="str">
            <v>土間ｺﾝｸﾘｰﾄ叩き</v>
          </cell>
          <cell r="D6629" t="str">
            <v>[撤去B]</v>
          </cell>
          <cell r="E6629" t="str">
            <v>厚180mm･有筋</v>
          </cell>
          <cell r="G6629" t="str">
            <v>㎡</v>
          </cell>
          <cell r="H6629">
            <v>2270</v>
          </cell>
          <cell r="I6629" t="str">
            <v>標準書〔Ⅰ〕-</v>
          </cell>
          <cell r="J6629">
            <v>525</v>
          </cell>
          <cell r="L6629">
            <v>0.36299999999999999</v>
          </cell>
        </row>
        <row r="6630">
          <cell r="B6630">
            <v>5500910</v>
          </cell>
          <cell r="C6630" t="str">
            <v>土間ｺﾝｸﾘｰﾄ叩き</v>
          </cell>
          <cell r="D6630" t="str">
            <v>[新 設]</v>
          </cell>
          <cell r="E6630" t="str">
            <v>厚210mm･有筋</v>
          </cell>
          <cell r="G6630" t="str">
            <v>㎡</v>
          </cell>
          <cell r="H6630">
            <v>6830</v>
          </cell>
          <cell r="I6630" t="str">
            <v>標準書〔Ⅰ〕-</v>
          </cell>
          <cell r="J6630">
            <v>525</v>
          </cell>
        </row>
        <row r="6631">
          <cell r="B6631">
            <v>5500950</v>
          </cell>
          <cell r="C6631" t="str">
            <v>土間ｺﾝｸﾘｰﾄ叩き</v>
          </cell>
          <cell r="D6631" t="str">
            <v>[撤去B]</v>
          </cell>
          <cell r="E6631" t="str">
            <v>厚210mm･有筋</v>
          </cell>
          <cell r="G6631" t="str">
            <v>㎡</v>
          </cell>
          <cell r="H6631">
            <v>2660</v>
          </cell>
          <cell r="I6631" t="str">
            <v>標準書〔Ⅰ〕-</v>
          </cell>
          <cell r="J6631">
            <v>525</v>
          </cell>
          <cell r="L6631">
            <v>0.42399999999999999</v>
          </cell>
        </row>
        <row r="6632">
          <cell r="B6632">
            <v>5501010</v>
          </cell>
          <cell r="C6632" t="str">
            <v>土間ｺﾝｸﾘｰﾄ叩き</v>
          </cell>
          <cell r="D6632" t="str">
            <v>[新 設]</v>
          </cell>
          <cell r="E6632" t="str">
            <v>厚240mm･有筋</v>
          </cell>
          <cell r="F6632">
            <v>34</v>
          </cell>
          <cell r="G6632" t="str">
            <v>㎡</v>
          </cell>
          <cell r="H6632">
            <v>7360</v>
          </cell>
          <cell r="I6632" t="str">
            <v>標準書〔Ⅰ〕-</v>
          </cell>
          <cell r="J6632">
            <v>525</v>
          </cell>
        </row>
        <row r="6633">
          <cell r="B6633">
            <v>5501050</v>
          </cell>
          <cell r="C6633" t="str">
            <v>土間ｺﾝｸﾘｰﾄ叩き</v>
          </cell>
          <cell r="D6633" t="str">
            <v>[撤去B]</v>
          </cell>
          <cell r="E6633" t="str">
            <v>厚240mm･有筋</v>
          </cell>
          <cell r="G6633" t="str">
            <v>㎡</v>
          </cell>
          <cell r="H6633">
            <v>3040</v>
          </cell>
          <cell r="I6633" t="str">
            <v>標準書〔Ⅰ〕-</v>
          </cell>
          <cell r="J6633">
            <v>525</v>
          </cell>
          <cell r="L6633">
            <v>0.48399999999999999</v>
          </cell>
        </row>
        <row r="6634">
          <cell r="B6634">
            <v>5501150</v>
          </cell>
          <cell r="C6634" t="str">
            <v>舗装切断工</v>
          </cell>
          <cell r="D6634" t="str">
            <v>[撤去B]</v>
          </cell>
          <cell r="E6634" t="str">
            <v>ｺﾝｸﾘｰﾄ舗装･200mm以下</v>
          </cell>
          <cell r="G6634" t="str">
            <v>ｍ</v>
          </cell>
          <cell r="H6634">
            <v>920</v>
          </cell>
          <cell r="I6634" t="str">
            <v>標準書〔Ⅰ〕-</v>
          </cell>
          <cell r="J6634">
            <v>525</v>
          </cell>
        </row>
        <row r="6635">
          <cell r="B6635">
            <v>5501250</v>
          </cell>
          <cell r="C6635" t="str">
            <v>舗装切断工</v>
          </cell>
          <cell r="D6635" t="str">
            <v>[撤去B]</v>
          </cell>
          <cell r="E6635" t="str">
            <v>ｺﾝｸﾘｰﾄ舗装･200mmを超え～300mm以下</v>
          </cell>
          <cell r="G6635" t="str">
            <v>ｍ</v>
          </cell>
          <cell r="H6635">
            <v>1840</v>
          </cell>
          <cell r="I6635" t="str">
            <v>標準書〔Ⅰ〕-</v>
          </cell>
          <cell r="J6635">
            <v>525</v>
          </cell>
        </row>
        <row r="6636">
          <cell r="B6636">
            <v>5501310</v>
          </cell>
          <cell r="C6636" t="str">
            <v>花こう岩(御影石)敷</v>
          </cell>
          <cell r="D6636" t="str">
            <v>[新 設]</v>
          </cell>
          <cell r="E6636" t="str">
            <v>600mm×600mm×厚30mm</v>
          </cell>
          <cell r="F6636">
            <v>34</v>
          </cell>
          <cell r="G6636" t="str">
            <v>㎡</v>
          </cell>
          <cell r="H6636">
            <v>31300</v>
          </cell>
          <cell r="I6636" t="str">
            <v>標準書〔Ⅰ〕-</v>
          </cell>
          <cell r="J6636">
            <v>525</v>
          </cell>
        </row>
        <row r="6637">
          <cell r="B6637">
            <v>5501350</v>
          </cell>
          <cell r="C6637" t="str">
            <v>花こう岩(御影石)敷</v>
          </cell>
          <cell r="D6637" t="str">
            <v>[撤去B]</v>
          </cell>
          <cell r="E6637" t="str">
            <v>600mm×600mm×厚30mm</v>
          </cell>
          <cell r="G6637" t="str">
            <v>㎡</v>
          </cell>
          <cell r="H6637">
            <v>4930</v>
          </cell>
          <cell r="I6637" t="str">
            <v>標準書〔Ⅰ〕-</v>
          </cell>
          <cell r="J6637">
            <v>525</v>
          </cell>
          <cell r="L6637">
            <v>0.161</v>
          </cell>
          <cell r="O6637">
            <v>7.4999999999999997E-2</v>
          </cell>
        </row>
        <row r="6638">
          <cell r="B6638">
            <v>5501410</v>
          </cell>
          <cell r="C6638" t="str">
            <v>ｺﾝｸﾘｰﾄ平板敷</v>
          </cell>
          <cell r="D6638" t="str">
            <v>[新 設]</v>
          </cell>
          <cell r="E6638" t="str">
            <v>300mm×300mm×厚60mm</v>
          </cell>
          <cell r="F6638">
            <v>34</v>
          </cell>
          <cell r="G6638" t="str">
            <v>㎡</v>
          </cell>
          <cell r="H6638">
            <v>7580</v>
          </cell>
          <cell r="I6638" t="str">
            <v>標準書〔Ⅰ〕-</v>
          </cell>
          <cell r="J6638">
            <v>525</v>
          </cell>
        </row>
        <row r="6639">
          <cell r="B6639">
            <v>5501450</v>
          </cell>
          <cell r="C6639" t="str">
            <v>ｺﾝｸﾘｰﾄ平板敷</v>
          </cell>
          <cell r="D6639" t="str">
            <v>[撤去B]</v>
          </cell>
          <cell r="E6639" t="str">
            <v>300mm×300mm×厚60mm</v>
          </cell>
          <cell r="G6639" t="str">
            <v>㎡</v>
          </cell>
          <cell r="H6639">
            <v>830</v>
          </cell>
          <cell r="I6639" t="str">
            <v>標準書〔Ⅰ〕-</v>
          </cell>
          <cell r="J6639">
            <v>525</v>
          </cell>
          <cell r="L6639">
            <v>0.121</v>
          </cell>
        </row>
        <row r="6640">
          <cell r="B6640">
            <v>5501510</v>
          </cell>
          <cell r="C6640" t="str">
            <v>ｺﾝｸﾘｰﾄ平板敷</v>
          </cell>
          <cell r="D6640" t="str">
            <v>[新 設]</v>
          </cell>
          <cell r="E6640" t="str">
            <v>400mm×400mm×厚60mm</v>
          </cell>
          <cell r="F6640">
            <v>34</v>
          </cell>
          <cell r="G6640" t="str">
            <v>㎡</v>
          </cell>
          <cell r="H6640">
            <v>11200</v>
          </cell>
          <cell r="I6640" t="str">
            <v>標準書〔Ⅰ〕-</v>
          </cell>
          <cell r="J6640">
            <v>525</v>
          </cell>
        </row>
        <row r="6641">
          <cell r="B6641">
            <v>5501550</v>
          </cell>
          <cell r="C6641" t="str">
            <v>ｺﾝｸﾘｰﾄ平板敷</v>
          </cell>
          <cell r="D6641" t="str">
            <v>[撤去B]</v>
          </cell>
          <cell r="E6641" t="str">
            <v>400mm×400mm×厚60mm</v>
          </cell>
          <cell r="G6641" t="str">
            <v>㎡</v>
          </cell>
          <cell r="H6641">
            <v>830</v>
          </cell>
          <cell r="I6641" t="str">
            <v>標準書〔Ⅰ〕-</v>
          </cell>
          <cell r="J6641">
            <v>525</v>
          </cell>
          <cell r="L6641">
            <v>0.121</v>
          </cell>
        </row>
        <row r="6642">
          <cell r="B6642">
            <v>5501610</v>
          </cell>
          <cell r="C6642" t="str">
            <v>ｺﾝｸﾘｰﾄ平板敷</v>
          </cell>
          <cell r="D6642" t="str">
            <v>[新 設]</v>
          </cell>
          <cell r="E6642" t="str">
            <v>300mm×300mm×厚60mm･ｶﾗｰ平板</v>
          </cell>
          <cell r="F6642">
            <v>34</v>
          </cell>
          <cell r="G6642" t="str">
            <v>㎡</v>
          </cell>
          <cell r="H6642">
            <v>8220</v>
          </cell>
          <cell r="I6642" t="str">
            <v>標準書〔Ⅰ〕-</v>
          </cell>
          <cell r="J6642">
            <v>525</v>
          </cell>
        </row>
        <row r="6643">
          <cell r="B6643">
            <v>5501650</v>
          </cell>
          <cell r="C6643" t="str">
            <v>ｺﾝｸﾘｰﾄ平板敷</v>
          </cell>
          <cell r="D6643" t="str">
            <v>[撤去B]</v>
          </cell>
          <cell r="E6643" t="str">
            <v>300mm×300mm×厚60mm･ｶﾗｰ平板</v>
          </cell>
          <cell r="G6643" t="str">
            <v>㎡</v>
          </cell>
          <cell r="H6643">
            <v>830</v>
          </cell>
          <cell r="I6643" t="str">
            <v>標準書〔Ⅰ〕-</v>
          </cell>
          <cell r="J6643">
            <v>525</v>
          </cell>
          <cell r="L6643">
            <v>0.121</v>
          </cell>
        </row>
        <row r="6644">
          <cell r="B6644">
            <v>5501710</v>
          </cell>
          <cell r="C6644" t="str">
            <v>ｺﾝｸﾘｰﾄ平板敷</v>
          </cell>
          <cell r="D6644" t="str">
            <v>[新 設]</v>
          </cell>
          <cell r="E6644" t="str">
            <v>500mm×500mm×厚60mm･鉄平石貼</v>
          </cell>
          <cell r="F6644">
            <v>34</v>
          </cell>
          <cell r="G6644" t="str">
            <v>㎡</v>
          </cell>
          <cell r="H6644">
            <v>18400</v>
          </cell>
          <cell r="I6644" t="str">
            <v>標準書〔Ⅰ〕-</v>
          </cell>
          <cell r="J6644">
            <v>525</v>
          </cell>
        </row>
        <row r="6645">
          <cell r="B6645">
            <v>5501750</v>
          </cell>
          <cell r="C6645" t="str">
            <v>ｺﾝｸﾘｰﾄ平板敷</v>
          </cell>
          <cell r="D6645" t="str">
            <v>[撤去B]</v>
          </cell>
          <cell r="E6645" t="str">
            <v>500mm×500mm×厚60mm･鉄平石貼</v>
          </cell>
          <cell r="G6645" t="str">
            <v>㎡</v>
          </cell>
          <cell r="H6645">
            <v>830</v>
          </cell>
          <cell r="I6645" t="str">
            <v>標準書〔Ⅰ〕-</v>
          </cell>
          <cell r="J6645">
            <v>525</v>
          </cell>
          <cell r="L6645">
            <v>0.121</v>
          </cell>
        </row>
        <row r="6646">
          <cell r="B6646">
            <v>5501810</v>
          </cell>
          <cell r="C6646" t="str">
            <v>れんが敷</v>
          </cell>
          <cell r="D6646" t="str">
            <v>[新 設]</v>
          </cell>
          <cell r="E6646" t="str">
            <v>平敷</v>
          </cell>
          <cell r="F6646">
            <v>34</v>
          </cell>
          <cell r="G6646" t="str">
            <v>㎡</v>
          </cell>
          <cell r="H6646">
            <v>11200</v>
          </cell>
          <cell r="I6646" t="str">
            <v>標準書〔Ⅰ〕-</v>
          </cell>
          <cell r="J6646">
            <v>525</v>
          </cell>
        </row>
        <row r="6647">
          <cell r="B6647">
            <v>5501850</v>
          </cell>
          <cell r="C6647" t="str">
            <v>れんが敷</v>
          </cell>
          <cell r="D6647" t="str">
            <v>[撤去B]</v>
          </cell>
          <cell r="E6647" t="str">
            <v>平敷</v>
          </cell>
          <cell r="G6647" t="str">
            <v>㎡</v>
          </cell>
          <cell r="H6647">
            <v>2860</v>
          </cell>
          <cell r="I6647" t="str">
            <v>標準書〔Ⅰ〕-</v>
          </cell>
          <cell r="J6647">
            <v>525</v>
          </cell>
          <cell r="L6647">
            <v>0.161</v>
          </cell>
          <cell r="O6647">
            <v>0.13500000000000001</v>
          </cell>
        </row>
        <row r="6648">
          <cell r="B6648">
            <v>5501910</v>
          </cell>
          <cell r="C6648" t="str">
            <v>れんが敷</v>
          </cell>
          <cell r="D6648" t="str">
            <v>[新 設]</v>
          </cell>
          <cell r="E6648" t="str">
            <v>小端立敷き</v>
          </cell>
          <cell r="F6648">
            <v>34</v>
          </cell>
          <cell r="G6648" t="str">
            <v>㎡</v>
          </cell>
          <cell r="H6648">
            <v>16700</v>
          </cell>
          <cell r="I6648" t="str">
            <v>標準書〔Ⅰ〕-</v>
          </cell>
          <cell r="J6648">
            <v>525</v>
          </cell>
        </row>
        <row r="6649">
          <cell r="B6649">
            <v>5501950</v>
          </cell>
          <cell r="C6649" t="str">
            <v>れんが敷</v>
          </cell>
          <cell r="D6649" t="str">
            <v>[撤去B]</v>
          </cell>
          <cell r="E6649" t="str">
            <v>小端立敷き</v>
          </cell>
          <cell r="G6649" t="str">
            <v>㎡</v>
          </cell>
          <cell r="H6649">
            <v>3950</v>
          </cell>
          <cell r="I6649" t="str">
            <v>標準書〔Ⅰ〕-</v>
          </cell>
          <cell r="J6649">
            <v>525</v>
          </cell>
          <cell r="L6649">
            <v>0.161</v>
          </cell>
          <cell r="O6649">
            <v>0.21199999999999999</v>
          </cell>
        </row>
        <row r="6650">
          <cell r="B6650">
            <v>5502010</v>
          </cell>
          <cell r="C6650" t="str">
            <v>砂利敷</v>
          </cell>
          <cell r="D6650" t="str">
            <v>[新 設]</v>
          </cell>
          <cell r="E6650" t="str">
            <v>厚60mm</v>
          </cell>
          <cell r="F6650">
            <v>34</v>
          </cell>
          <cell r="G6650" t="str">
            <v>㎡</v>
          </cell>
          <cell r="H6650">
            <v>420</v>
          </cell>
          <cell r="I6650" t="str">
            <v>標準書〔Ⅰ〕-</v>
          </cell>
          <cell r="J6650">
            <v>525</v>
          </cell>
        </row>
        <row r="6651">
          <cell r="B6651">
            <v>5502110</v>
          </cell>
          <cell r="C6651" t="str">
            <v>砂利敷</v>
          </cell>
          <cell r="D6651" t="str">
            <v>[新 設]</v>
          </cell>
          <cell r="E6651" t="str">
            <v>厚90mm</v>
          </cell>
          <cell r="F6651">
            <v>34</v>
          </cell>
          <cell r="G6651" t="str">
            <v>㎡</v>
          </cell>
          <cell r="H6651">
            <v>940</v>
          </cell>
          <cell r="I6651" t="str">
            <v>標準書〔Ⅰ〕-</v>
          </cell>
          <cell r="J6651">
            <v>525</v>
          </cell>
        </row>
        <row r="6652">
          <cell r="B6652">
            <v>5502210</v>
          </cell>
          <cell r="C6652" t="str">
            <v>砂利敷</v>
          </cell>
          <cell r="D6652" t="str">
            <v>[新 設]</v>
          </cell>
          <cell r="E6652" t="str">
            <v>厚120mm</v>
          </cell>
          <cell r="F6652">
            <v>34</v>
          </cell>
          <cell r="G6652" t="str">
            <v>㎡</v>
          </cell>
          <cell r="H6652">
            <v>760</v>
          </cell>
          <cell r="I6652" t="str">
            <v>標準書〔Ⅰ〕-</v>
          </cell>
          <cell r="J6652">
            <v>525</v>
          </cell>
        </row>
        <row r="6653">
          <cell r="B6653">
            <v>5502310</v>
          </cell>
          <cell r="C6653" t="str">
            <v>ｱｽﾌｧﾙﾄ舗装</v>
          </cell>
          <cell r="D6653" t="str">
            <v>[新 設]</v>
          </cell>
          <cell r="E6653" t="str">
            <v>路盤150mm･表層30mm</v>
          </cell>
          <cell r="F6653">
            <v>34</v>
          </cell>
          <cell r="G6653" t="str">
            <v>㎡</v>
          </cell>
          <cell r="H6653">
            <v>2930</v>
          </cell>
          <cell r="I6653" t="str">
            <v>標準書〔Ⅰ〕-</v>
          </cell>
          <cell r="J6653">
            <v>525</v>
          </cell>
        </row>
        <row r="6654">
          <cell r="B6654">
            <v>5502410</v>
          </cell>
          <cell r="C6654" t="str">
            <v>ｱｽﾌｧﾙﾄ舗装</v>
          </cell>
          <cell r="D6654" t="str">
            <v>[新 設]</v>
          </cell>
          <cell r="E6654" t="str">
            <v>路盤150mm･表層50mm</v>
          </cell>
          <cell r="F6654">
            <v>34</v>
          </cell>
          <cell r="G6654" t="str">
            <v>㎡</v>
          </cell>
          <cell r="H6654">
            <v>3490</v>
          </cell>
          <cell r="I6654" t="str">
            <v>標準書〔Ⅰ〕-</v>
          </cell>
          <cell r="J6654">
            <v>525</v>
          </cell>
        </row>
        <row r="6655">
          <cell r="B6655">
            <v>5502510</v>
          </cell>
          <cell r="C6655" t="str">
            <v>ｱｽﾌｧﾙﾄ舗装</v>
          </cell>
          <cell r="D6655" t="str">
            <v>[新 設]</v>
          </cell>
          <cell r="E6655" t="str">
            <v>路盤300mm･表層30mm</v>
          </cell>
          <cell r="F6655">
            <v>34</v>
          </cell>
          <cell r="G6655" t="str">
            <v>㎡</v>
          </cell>
          <cell r="H6655">
            <v>3980</v>
          </cell>
          <cell r="I6655" t="str">
            <v>標準書〔Ⅰ〕-</v>
          </cell>
          <cell r="J6655">
            <v>525</v>
          </cell>
        </row>
        <row r="6656">
          <cell r="B6656">
            <v>5502610</v>
          </cell>
          <cell r="C6656" t="str">
            <v>ｱｽﾌｧﾙﾄ舗装</v>
          </cell>
          <cell r="D6656" t="str">
            <v>[新 設]</v>
          </cell>
          <cell r="E6656" t="str">
            <v>路盤300mm･表層50mm</v>
          </cell>
          <cell r="F6656">
            <v>34</v>
          </cell>
          <cell r="G6656" t="str">
            <v>㎡</v>
          </cell>
          <cell r="H6656">
            <v>4540</v>
          </cell>
          <cell r="I6656" t="str">
            <v>標準書〔Ⅰ〕-</v>
          </cell>
          <cell r="J6656">
            <v>525</v>
          </cell>
        </row>
        <row r="6657">
          <cell r="B6657">
            <v>5502760</v>
          </cell>
          <cell r="C6657" t="str">
            <v>ｱｽﾌｧﾙﾄ舗装</v>
          </cell>
          <cell r="D6657" t="str">
            <v>[撤去B]</v>
          </cell>
          <cell r="E6657" t="str">
            <v>表層のみ</v>
          </cell>
          <cell r="G6657" t="str">
            <v>ｍ3</v>
          </cell>
          <cell r="H6657">
            <v>8170</v>
          </cell>
          <cell r="I6657" t="str">
            <v>標準書〔Ⅰ〕-</v>
          </cell>
          <cell r="J6657">
            <v>525</v>
          </cell>
          <cell r="O6657">
            <v>2.5</v>
          </cell>
        </row>
        <row r="6658">
          <cell r="B6658">
            <v>5502860</v>
          </cell>
          <cell r="C6658" t="str">
            <v>舗装切断工</v>
          </cell>
          <cell r="D6658" t="str">
            <v>[撤去B]</v>
          </cell>
          <cell r="E6658" t="str">
            <v>ｱｽﾌｧﾙﾄ舗装･200mm以下</v>
          </cell>
          <cell r="G6658" t="str">
            <v>ｍ</v>
          </cell>
          <cell r="H6658">
            <v>430</v>
          </cell>
          <cell r="I6658" t="str">
            <v>標準書〔Ⅰ〕-</v>
          </cell>
          <cell r="J6658">
            <v>526</v>
          </cell>
        </row>
        <row r="6659">
          <cell r="B6659">
            <v>5502910</v>
          </cell>
          <cell r="C6659" t="str">
            <v>ｲﾝﾀｰﾛｯｷﾝｸﾞﾌﾞﾛｯｸ敷</v>
          </cell>
          <cell r="D6659" t="str">
            <v>[新 設]</v>
          </cell>
          <cell r="E6659" t="str">
            <v>厚60mm</v>
          </cell>
          <cell r="F6659">
            <v>34</v>
          </cell>
          <cell r="G6659" t="str">
            <v>㎡</v>
          </cell>
          <cell r="H6659">
            <v>4980</v>
          </cell>
          <cell r="I6659" t="str">
            <v>標準書〔Ⅰ〕-</v>
          </cell>
          <cell r="J6659">
            <v>526</v>
          </cell>
        </row>
        <row r="6660">
          <cell r="B6660">
            <v>5502950</v>
          </cell>
          <cell r="C6660" t="str">
            <v>ｲﾝﾀｰﾛｯｷﾝｸﾞﾌﾞﾛｯｸ敷</v>
          </cell>
          <cell r="D6660" t="str">
            <v>[撤去B]</v>
          </cell>
          <cell r="E6660" t="str">
            <v>厚60mm</v>
          </cell>
          <cell r="G6660" t="str">
            <v>㎡</v>
          </cell>
          <cell r="H6660">
            <v>700</v>
          </cell>
          <cell r="I6660" t="str">
            <v>標準書〔Ⅰ〕-</v>
          </cell>
          <cell r="J6660">
            <v>526</v>
          </cell>
          <cell r="L6660">
            <v>0.121</v>
          </cell>
        </row>
        <row r="6661">
          <cell r="B6661">
            <v>5503010</v>
          </cell>
          <cell r="C6661" t="str">
            <v>ｲﾝﾀｰﾛｯｷﾝｸﾞﾌﾞﾛｯｸ敷</v>
          </cell>
          <cell r="D6661" t="str">
            <v>[新 設]</v>
          </cell>
          <cell r="E6661" t="str">
            <v>厚80mm</v>
          </cell>
          <cell r="F6661">
            <v>34</v>
          </cell>
          <cell r="G6661" t="str">
            <v>㎡</v>
          </cell>
          <cell r="H6661">
            <v>5310</v>
          </cell>
          <cell r="I6661" t="str">
            <v>標準書〔Ⅰ〕-</v>
          </cell>
          <cell r="J6661">
            <v>526</v>
          </cell>
        </row>
        <row r="6662">
          <cell r="B6662">
            <v>5503050</v>
          </cell>
          <cell r="C6662" t="str">
            <v>ｲﾝﾀｰﾛｯｷﾝｸﾞﾌﾞﾛｯｸ敷</v>
          </cell>
          <cell r="D6662" t="str">
            <v>[撤去B]</v>
          </cell>
          <cell r="E6662" t="str">
            <v>厚80mm</v>
          </cell>
          <cell r="G6662" t="str">
            <v>㎡</v>
          </cell>
          <cell r="H6662">
            <v>700</v>
          </cell>
          <cell r="I6662" t="str">
            <v>標準書〔Ⅰ〕-</v>
          </cell>
          <cell r="J6662">
            <v>526</v>
          </cell>
          <cell r="L6662">
            <v>0.161</v>
          </cell>
        </row>
        <row r="6663">
          <cell r="B6663">
            <v>5600110</v>
          </cell>
          <cell r="C6663" t="str">
            <v>間知ﾌﾞﾛｯｸ積擁壁</v>
          </cell>
          <cell r="D6663" t="str">
            <v>[新 設]</v>
          </cell>
          <cell r="E6663" t="str">
            <v>高さ900mm</v>
          </cell>
          <cell r="F6663">
            <v>36</v>
          </cell>
          <cell r="G6663" t="str">
            <v>ｍ</v>
          </cell>
          <cell r="H6663">
            <v>34500</v>
          </cell>
          <cell r="I6663" t="str">
            <v>標準書〔Ⅰ〕-</v>
          </cell>
          <cell r="J6663">
            <v>527</v>
          </cell>
        </row>
        <row r="6664">
          <cell r="B6664">
            <v>5600210</v>
          </cell>
          <cell r="C6664" t="str">
            <v>間知ﾌﾞﾛｯｸ積擁壁</v>
          </cell>
          <cell r="D6664" t="str">
            <v>[新 設]</v>
          </cell>
          <cell r="E6664" t="str">
            <v>高さ1,200mm</v>
          </cell>
          <cell r="F6664">
            <v>36</v>
          </cell>
          <cell r="G6664" t="str">
            <v>ｍ</v>
          </cell>
          <cell r="H6664">
            <v>39900</v>
          </cell>
          <cell r="I6664" t="str">
            <v>標準書〔Ⅰ〕-</v>
          </cell>
          <cell r="J6664">
            <v>527</v>
          </cell>
        </row>
        <row r="6665">
          <cell r="B6665">
            <v>5600310</v>
          </cell>
          <cell r="C6665" t="str">
            <v>間知ﾌﾞﾛｯｸ積擁壁</v>
          </cell>
          <cell r="D6665" t="str">
            <v>[新 設]</v>
          </cell>
          <cell r="E6665" t="str">
            <v>高さ1,500mm</v>
          </cell>
          <cell r="F6665">
            <v>36</v>
          </cell>
          <cell r="G6665" t="str">
            <v>ｍ</v>
          </cell>
          <cell r="H6665">
            <v>45400</v>
          </cell>
          <cell r="I6665" t="str">
            <v>標準書〔Ⅰ〕-</v>
          </cell>
          <cell r="J6665">
            <v>527</v>
          </cell>
        </row>
        <row r="6666">
          <cell r="B6666">
            <v>5600410</v>
          </cell>
          <cell r="C6666" t="str">
            <v>間知ﾌﾞﾛｯｸ積擁壁</v>
          </cell>
          <cell r="D6666" t="str">
            <v>[新 設]</v>
          </cell>
          <cell r="E6666" t="str">
            <v>高さ1,800mm</v>
          </cell>
          <cell r="F6666">
            <v>36</v>
          </cell>
          <cell r="G6666" t="str">
            <v>ｍ</v>
          </cell>
          <cell r="H6666">
            <v>51000</v>
          </cell>
          <cell r="I6666" t="str">
            <v>標準書〔Ⅰ〕-</v>
          </cell>
          <cell r="J6666">
            <v>527</v>
          </cell>
        </row>
        <row r="6667">
          <cell r="B6667">
            <v>5600510</v>
          </cell>
          <cell r="C6667" t="str">
            <v>間知ﾌﾞﾛｯｸ積擁壁</v>
          </cell>
          <cell r="D6667" t="str">
            <v>[新 設]</v>
          </cell>
          <cell r="E6667" t="str">
            <v>高さ2,000mm</v>
          </cell>
          <cell r="F6667">
            <v>36</v>
          </cell>
          <cell r="G6667" t="str">
            <v>ｍ</v>
          </cell>
          <cell r="H6667">
            <v>54700</v>
          </cell>
          <cell r="I6667" t="str">
            <v>標準書〔Ⅰ〕-</v>
          </cell>
          <cell r="J6667">
            <v>527</v>
          </cell>
        </row>
        <row r="6668">
          <cell r="B6668">
            <v>5600610</v>
          </cell>
          <cell r="C6668" t="str">
            <v>間知ﾌﾞﾛｯｸ積擁壁</v>
          </cell>
          <cell r="D6668" t="str">
            <v>[新 設]</v>
          </cell>
          <cell r="E6668" t="str">
            <v>高さ2,500mm</v>
          </cell>
          <cell r="F6668">
            <v>36</v>
          </cell>
          <cell r="G6668" t="str">
            <v>ｍ</v>
          </cell>
          <cell r="H6668">
            <v>64000</v>
          </cell>
          <cell r="I6668" t="str">
            <v>標準書〔Ⅰ〕-</v>
          </cell>
          <cell r="J6668">
            <v>527</v>
          </cell>
        </row>
        <row r="6669">
          <cell r="B6669">
            <v>5600710</v>
          </cell>
          <cell r="C6669" t="str">
            <v>ﾌﾞﾛｯｸ積擁壁</v>
          </cell>
          <cell r="D6669" t="str">
            <v>[新 設]</v>
          </cell>
          <cell r="E6669" t="str">
            <v>高さ400mm･2段積･C種150mm</v>
          </cell>
          <cell r="F6669">
            <v>36</v>
          </cell>
          <cell r="G6669" t="str">
            <v>ｍ</v>
          </cell>
          <cell r="H6669">
            <v>12700</v>
          </cell>
          <cell r="I6669" t="str">
            <v>標準書〔Ⅰ〕-</v>
          </cell>
          <cell r="J6669">
            <v>527</v>
          </cell>
        </row>
        <row r="6670">
          <cell r="B6670">
            <v>5600810</v>
          </cell>
          <cell r="C6670" t="str">
            <v>ﾌﾞﾛｯｸ積擁壁</v>
          </cell>
          <cell r="D6670" t="str">
            <v>[新 設]</v>
          </cell>
          <cell r="E6670" t="str">
            <v>高さ600mm･3段積･C種150mm</v>
          </cell>
          <cell r="F6670">
            <v>36</v>
          </cell>
          <cell r="G6670" t="str">
            <v>ｍ</v>
          </cell>
          <cell r="H6670">
            <v>15300</v>
          </cell>
          <cell r="I6670" t="str">
            <v>標準書〔Ⅰ〕-</v>
          </cell>
          <cell r="J6670">
            <v>527</v>
          </cell>
        </row>
        <row r="6671">
          <cell r="B6671">
            <v>5600910</v>
          </cell>
          <cell r="C6671" t="str">
            <v>ﾌﾞﾛｯｸ積擁壁</v>
          </cell>
          <cell r="D6671" t="str">
            <v>[新 設]</v>
          </cell>
          <cell r="E6671" t="str">
            <v>高さ800mm･4段積･C種150mm</v>
          </cell>
          <cell r="F6671">
            <v>36</v>
          </cell>
          <cell r="G6671" t="str">
            <v>ｍ</v>
          </cell>
          <cell r="H6671">
            <v>17900</v>
          </cell>
          <cell r="I6671" t="str">
            <v>標準書〔Ⅰ〕-</v>
          </cell>
          <cell r="J6671">
            <v>527</v>
          </cell>
        </row>
        <row r="6672">
          <cell r="B6672">
            <v>5601010</v>
          </cell>
          <cell r="C6672" t="str">
            <v>ﾌﾞﾛｯｸ積擁壁</v>
          </cell>
          <cell r="D6672" t="str">
            <v>[新 設]</v>
          </cell>
          <cell r="E6672" t="str">
            <v>高さ1,000mm･5段積･C種190mm</v>
          </cell>
          <cell r="F6672">
            <v>36</v>
          </cell>
          <cell r="G6672" t="str">
            <v>ｍ</v>
          </cell>
          <cell r="H6672">
            <v>28400</v>
          </cell>
          <cell r="I6672" t="str">
            <v>標準書〔Ⅰ〕-</v>
          </cell>
          <cell r="J6672">
            <v>527</v>
          </cell>
        </row>
        <row r="6673">
          <cell r="B6673">
            <v>5601110</v>
          </cell>
          <cell r="C6673" t="str">
            <v>ﾌﾞﾛｯｸ積擁壁</v>
          </cell>
          <cell r="D6673" t="str">
            <v>[新 設]</v>
          </cell>
          <cell r="E6673" t="str">
            <v>高さ1,200mm･6段積･C種190mm</v>
          </cell>
          <cell r="F6673">
            <v>36</v>
          </cell>
          <cell r="G6673" t="str">
            <v>ｍ</v>
          </cell>
          <cell r="H6673">
            <v>31700</v>
          </cell>
          <cell r="I6673" t="str">
            <v>標準書〔Ⅰ〕-</v>
          </cell>
          <cell r="J6673">
            <v>527</v>
          </cell>
        </row>
        <row r="6674">
          <cell r="B6674">
            <v>5601210</v>
          </cell>
          <cell r="C6674" t="str">
            <v>玉石積擁壁</v>
          </cell>
          <cell r="D6674" t="str">
            <v>[新 設]</v>
          </cell>
          <cell r="E6674" t="str">
            <v>高さ900mm･玉石φ300mm･練石積</v>
          </cell>
          <cell r="F6674">
            <v>38</v>
          </cell>
          <cell r="G6674" t="str">
            <v>ｍ</v>
          </cell>
          <cell r="H6674">
            <v>43400</v>
          </cell>
          <cell r="I6674" t="str">
            <v>標準書〔Ⅰ〕-</v>
          </cell>
          <cell r="J6674">
            <v>527</v>
          </cell>
        </row>
        <row r="6675">
          <cell r="B6675">
            <v>5601310</v>
          </cell>
          <cell r="C6675" t="str">
            <v>玉石積擁壁</v>
          </cell>
          <cell r="D6675" t="str">
            <v>[新 設]</v>
          </cell>
          <cell r="E6675" t="str">
            <v>高さ900mm･玉石φ300mm･空石積</v>
          </cell>
          <cell r="F6675">
            <v>38</v>
          </cell>
          <cell r="G6675" t="str">
            <v>ｍ</v>
          </cell>
          <cell r="H6675">
            <v>42000</v>
          </cell>
          <cell r="I6675" t="str">
            <v>標準書〔Ⅰ〕-</v>
          </cell>
          <cell r="J6675">
            <v>527</v>
          </cell>
        </row>
        <row r="6676">
          <cell r="B6676">
            <v>5601410</v>
          </cell>
          <cell r="C6676" t="str">
            <v>玉石積擁壁</v>
          </cell>
          <cell r="D6676" t="str">
            <v>[新 設]</v>
          </cell>
          <cell r="E6676" t="str">
            <v>高さ1,200mm･玉石φ300mm･練石積</v>
          </cell>
          <cell r="F6676">
            <v>38</v>
          </cell>
          <cell r="G6676" t="str">
            <v>ｍ</v>
          </cell>
          <cell r="H6676">
            <v>51800</v>
          </cell>
          <cell r="I6676" t="str">
            <v>標準書〔Ⅰ〕-</v>
          </cell>
          <cell r="J6676">
            <v>527</v>
          </cell>
        </row>
        <row r="6677">
          <cell r="B6677">
            <v>5601510</v>
          </cell>
          <cell r="C6677" t="str">
            <v>玉石積擁壁</v>
          </cell>
          <cell r="D6677" t="str">
            <v>[新 設]</v>
          </cell>
          <cell r="E6677" t="str">
            <v>高さ1,200mm･玉石φ300mm･空石積</v>
          </cell>
          <cell r="F6677">
            <v>38</v>
          </cell>
          <cell r="G6677" t="str">
            <v>ｍ</v>
          </cell>
          <cell r="H6677">
            <v>50300</v>
          </cell>
          <cell r="I6677" t="str">
            <v>標準書〔Ⅰ〕-</v>
          </cell>
          <cell r="J6677">
            <v>527</v>
          </cell>
        </row>
        <row r="6678">
          <cell r="B6678">
            <v>5601610</v>
          </cell>
          <cell r="C6678" t="str">
            <v>玉石積擁壁</v>
          </cell>
          <cell r="D6678" t="str">
            <v>[新 設]</v>
          </cell>
          <cell r="E6678" t="str">
            <v>高さ1,500mm･玉石φ300mm･練石積</v>
          </cell>
          <cell r="F6678">
            <v>38</v>
          </cell>
          <cell r="G6678" t="str">
            <v>ｍ</v>
          </cell>
          <cell r="H6678">
            <v>60500</v>
          </cell>
          <cell r="I6678" t="str">
            <v>標準書〔Ⅰ〕-</v>
          </cell>
          <cell r="J6678">
            <v>527</v>
          </cell>
        </row>
        <row r="6679">
          <cell r="B6679">
            <v>5601710</v>
          </cell>
          <cell r="C6679" t="str">
            <v>玉石積擁壁</v>
          </cell>
          <cell r="D6679" t="str">
            <v>[新 設]</v>
          </cell>
          <cell r="E6679" t="str">
            <v>高さ1,500mm･玉石φ300mm･空石積</v>
          </cell>
          <cell r="F6679">
            <v>38</v>
          </cell>
          <cell r="G6679" t="str">
            <v>ｍ</v>
          </cell>
          <cell r="H6679">
            <v>58800</v>
          </cell>
          <cell r="I6679" t="str">
            <v>標準書〔Ⅰ〕-</v>
          </cell>
          <cell r="J6679">
            <v>527</v>
          </cell>
        </row>
        <row r="6680">
          <cell r="B6680">
            <v>5601810</v>
          </cell>
          <cell r="C6680" t="str">
            <v>玉石積擁壁</v>
          </cell>
          <cell r="D6680" t="str">
            <v>[新 設]</v>
          </cell>
          <cell r="E6680" t="str">
            <v>高さ1,800mm･玉石φ300mm･練石積</v>
          </cell>
          <cell r="F6680">
            <v>38</v>
          </cell>
          <cell r="G6680" t="str">
            <v>ｍ</v>
          </cell>
          <cell r="H6680">
            <v>69700</v>
          </cell>
          <cell r="I6680" t="str">
            <v>標準書〔Ⅰ〕-</v>
          </cell>
          <cell r="J6680">
            <v>527</v>
          </cell>
        </row>
        <row r="6681">
          <cell r="B6681">
            <v>5601910</v>
          </cell>
          <cell r="C6681" t="str">
            <v>玉石積擁壁</v>
          </cell>
          <cell r="D6681" t="str">
            <v>[新 設]</v>
          </cell>
          <cell r="E6681" t="str">
            <v>高さ1,800mm･玉石φ300mm･空石積</v>
          </cell>
          <cell r="F6681">
            <v>38</v>
          </cell>
          <cell r="G6681" t="str">
            <v>ｍ</v>
          </cell>
          <cell r="H6681">
            <v>67700</v>
          </cell>
          <cell r="I6681" t="str">
            <v>標準書〔Ⅰ〕-</v>
          </cell>
          <cell r="J6681">
            <v>527</v>
          </cell>
        </row>
        <row r="6682">
          <cell r="B6682">
            <v>5602010</v>
          </cell>
          <cell r="C6682" t="str">
            <v>鉄筋ｺﾝｸﾘｰﾄ擁壁</v>
          </cell>
          <cell r="D6682" t="str">
            <v>[新 設]</v>
          </cell>
          <cell r="E6682" t="str">
            <v>高さ1,500mm･L型擁壁･杭支持</v>
          </cell>
          <cell r="F6682">
            <v>46</v>
          </cell>
          <cell r="G6682" t="str">
            <v>ｍ</v>
          </cell>
          <cell r="H6682">
            <v>146900</v>
          </cell>
          <cell r="I6682" t="str">
            <v>標準書〔Ⅰ〕-</v>
          </cell>
          <cell r="J6682">
            <v>527</v>
          </cell>
        </row>
        <row r="6683">
          <cell r="B6683">
            <v>5602110</v>
          </cell>
          <cell r="C6683" t="str">
            <v>鉄筋ｺﾝｸﾘｰﾄ擁壁</v>
          </cell>
          <cell r="D6683" t="str">
            <v>[新 設]</v>
          </cell>
          <cell r="E6683" t="str">
            <v>高さ2,000mm･L型擁壁･杭支持</v>
          </cell>
          <cell r="F6683">
            <v>46</v>
          </cell>
          <cell r="G6683" t="str">
            <v>ｍ</v>
          </cell>
          <cell r="H6683">
            <v>156300</v>
          </cell>
          <cell r="I6683" t="str">
            <v>標準書〔Ⅰ〕-</v>
          </cell>
          <cell r="J6683">
            <v>527</v>
          </cell>
        </row>
        <row r="6684">
          <cell r="B6684">
            <v>5602210</v>
          </cell>
          <cell r="C6684" t="str">
            <v>鉄筋ｺﾝｸﾘｰﾄ擁壁</v>
          </cell>
          <cell r="D6684" t="str">
            <v>[新 設]</v>
          </cell>
          <cell r="E6684" t="str">
            <v>高さ2,500mm･L型擁壁･杭支持</v>
          </cell>
          <cell r="F6684">
            <v>46</v>
          </cell>
          <cell r="G6684" t="str">
            <v>ｍ</v>
          </cell>
          <cell r="H6684">
            <v>165300</v>
          </cell>
          <cell r="I6684" t="str">
            <v>標準書〔Ⅰ〕-</v>
          </cell>
          <cell r="J6684">
            <v>527</v>
          </cell>
        </row>
        <row r="6685">
          <cell r="B6685">
            <v>5602310</v>
          </cell>
          <cell r="C6685" t="str">
            <v>鉄筋ｺﾝｸﾘｰﾄ擁壁</v>
          </cell>
          <cell r="D6685" t="str">
            <v>[新 設]</v>
          </cell>
          <cell r="E6685" t="str">
            <v>高さ800mm･L型擁壁・小型擁壁</v>
          </cell>
          <cell r="F6685">
            <v>46</v>
          </cell>
          <cell r="G6685" t="str">
            <v>ｍ</v>
          </cell>
          <cell r="H6685">
            <v>33500</v>
          </cell>
          <cell r="I6685" t="str">
            <v>標準書〔Ⅰ〕-</v>
          </cell>
          <cell r="J6685">
            <v>527</v>
          </cell>
        </row>
        <row r="6686">
          <cell r="B6686">
            <v>5602410</v>
          </cell>
          <cell r="C6686" t="str">
            <v>鉄筋ｺﾝｸﾘｰﾄ擁壁</v>
          </cell>
          <cell r="D6686" t="str">
            <v>[新 設]</v>
          </cell>
          <cell r="E6686" t="str">
            <v>高さ1,000mm･L型擁壁</v>
          </cell>
          <cell r="F6686">
            <v>46</v>
          </cell>
          <cell r="G6686" t="str">
            <v>ｍ</v>
          </cell>
          <cell r="H6686">
            <v>35800</v>
          </cell>
          <cell r="I6686" t="str">
            <v>標準書〔Ⅰ〕-</v>
          </cell>
          <cell r="J6686">
            <v>527</v>
          </cell>
        </row>
        <row r="6687">
          <cell r="B6687">
            <v>5602510</v>
          </cell>
          <cell r="C6687" t="str">
            <v>鉄筋ｺﾝｸﾘｰﾄ擁壁</v>
          </cell>
          <cell r="D6687" t="str">
            <v>[新 設]</v>
          </cell>
          <cell r="E6687" t="str">
            <v>高さ1,500mm･L型擁壁</v>
          </cell>
          <cell r="F6687">
            <v>46</v>
          </cell>
          <cell r="G6687" t="str">
            <v>ｍ</v>
          </cell>
          <cell r="H6687">
            <v>49500</v>
          </cell>
          <cell r="I6687" t="str">
            <v>標準書〔Ⅰ〕-</v>
          </cell>
          <cell r="J6687">
            <v>527</v>
          </cell>
        </row>
        <row r="6688">
          <cell r="B6688">
            <v>5602610</v>
          </cell>
          <cell r="C6688" t="str">
            <v>鉄筋ｺﾝｸﾘｰﾄ擁壁</v>
          </cell>
          <cell r="D6688" t="str">
            <v>[新 設]</v>
          </cell>
          <cell r="E6688" t="str">
            <v>高さ2,000mm･L型擁壁</v>
          </cell>
          <cell r="F6688">
            <v>46</v>
          </cell>
          <cell r="G6688" t="str">
            <v>ｍ</v>
          </cell>
          <cell r="H6688">
            <v>67400</v>
          </cell>
          <cell r="I6688" t="str">
            <v>標準書〔Ⅰ〕-</v>
          </cell>
          <cell r="J6688">
            <v>527</v>
          </cell>
        </row>
        <row r="6689">
          <cell r="B6689">
            <v>5602710</v>
          </cell>
          <cell r="C6689" t="str">
            <v>鉄筋ｺﾝｸﾘｰﾄ擁壁</v>
          </cell>
          <cell r="D6689" t="str">
            <v>[新 設]</v>
          </cell>
          <cell r="E6689" t="str">
            <v>高さ2,500mm･L型擁壁</v>
          </cell>
          <cell r="F6689">
            <v>46</v>
          </cell>
          <cell r="G6689" t="str">
            <v>ｍ</v>
          </cell>
          <cell r="H6689">
            <v>91800</v>
          </cell>
          <cell r="I6689" t="str">
            <v>標準書〔Ⅰ〕-</v>
          </cell>
          <cell r="J6689">
            <v>527</v>
          </cell>
        </row>
        <row r="6690">
          <cell r="B6690">
            <v>5602810</v>
          </cell>
          <cell r="C6690" t="str">
            <v>ｺﾝｸﾘｰﾄ擁壁</v>
          </cell>
          <cell r="D6690" t="str">
            <v>[新 設]</v>
          </cell>
          <cell r="E6690" t="str">
            <v>高さ600mm･重力式</v>
          </cell>
          <cell r="F6690">
            <v>36</v>
          </cell>
          <cell r="G6690" t="str">
            <v>ｍ</v>
          </cell>
          <cell r="H6690">
            <v>16500</v>
          </cell>
          <cell r="I6690" t="str">
            <v>標準書〔Ⅰ〕-</v>
          </cell>
          <cell r="J6690">
            <v>528</v>
          </cell>
        </row>
        <row r="6691">
          <cell r="B6691">
            <v>5602910</v>
          </cell>
          <cell r="C6691" t="str">
            <v>ｺﾝｸﾘｰﾄ擁壁</v>
          </cell>
          <cell r="D6691" t="str">
            <v>[新 設]</v>
          </cell>
          <cell r="E6691" t="str">
            <v>高さ800mm･重力式</v>
          </cell>
          <cell r="F6691">
            <v>36</v>
          </cell>
          <cell r="G6691" t="str">
            <v>ｍ</v>
          </cell>
          <cell r="H6691">
            <v>22100</v>
          </cell>
          <cell r="I6691" t="str">
            <v>標準書〔Ⅰ〕-</v>
          </cell>
          <cell r="J6691">
            <v>528</v>
          </cell>
        </row>
        <row r="6692">
          <cell r="B6692">
            <v>5603010</v>
          </cell>
          <cell r="C6692" t="str">
            <v>ｺﾝｸﾘｰﾄ擁壁</v>
          </cell>
          <cell r="D6692" t="str">
            <v>[新 設]</v>
          </cell>
          <cell r="E6692" t="str">
            <v>高さ1,000mm･重力式</v>
          </cell>
          <cell r="F6692">
            <v>36</v>
          </cell>
          <cell r="G6692" t="str">
            <v>ｍ</v>
          </cell>
          <cell r="H6692">
            <v>33500</v>
          </cell>
          <cell r="I6692" t="str">
            <v>標準書〔Ⅰ〕-</v>
          </cell>
          <cell r="J6692">
            <v>528</v>
          </cell>
        </row>
        <row r="6693">
          <cell r="B6693">
            <v>5603110</v>
          </cell>
          <cell r="C6693" t="str">
            <v>ｺﾝｸﾘｰﾄ擁壁</v>
          </cell>
          <cell r="D6693" t="str">
            <v>[新 設]</v>
          </cell>
          <cell r="E6693" t="str">
            <v>高さ1,500mm･重力式</v>
          </cell>
          <cell r="F6693">
            <v>36</v>
          </cell>
          <cell r="G6693" t="str">
            <v>ｍ</v>
          </cell>
          <cell r="H6693">
            <v>54400</v>
          </cell>
          <cell r="I6693" t="str">
            <v>標準書〔Ⅰ〕-</v>
          </cell>
          <cell r="J6693">
            <v>528</v>
          </cell>
        </row>
        <row r="6694">
          <cell r="B6694">
            <v>5603210</v>
          </cell>
          <cell r="C6694" t="str">
            <v>間知石ﾌﾞﾛｯｸ積</v>
          </cell>
          <cell r="D6694" t="str">
            <v>[新 設]</v>
          </cell>
          <cell r="E6694" t="str">
            <v>300mm×450mm×350mm･47.3㎏/個･胴込裏込ｺﾝｸﾘｰﾄ共</v>
          </cell>
          <cell r="F6694">
            <v>36</v>
          </cell>
          <cell r="G6694" t="str">
            <v>㎡</v>
          </cell>
          <cell r="H6694">
            <v>15800</v>
          </cell>
          <cell r="I6694" t="str">
            <v>標準書〔Ⅰ〕-</v>
          </cell>
          <cell r="J6694">
            <v>528</v>
          </cell>
        </row>
        <row r="6695">
          <cell r="B6695">
            <v>5603310</v>
          </cell>
          <cell r="C6695" t="str">
            <v>石積現場打基礎工</v>
          </cell>
          <cell r="D6695" t="str">
            <v>[新 設]</v>
          </cell>
          <cell r="E6695" t="str">
            <v>ｸﾚｰﾝ車打設</v>
          </cell>
          <cell r="G6695" t="str">
            <v>ｍ3</v>
          </cell>
          <cell r="H6695">
            <v>51400</v>
          </cell>
          <cell r="I6695" t="str">
            <v>標準書〔Ⅰ〕-</v>
          </cell>
          <cell r="J6695">
            <v>528</v>
          </cell>
        </row>
        <row r="6696">
          <cell r="B6696">
            <v>5603410</v>
          </cell>
          <cell r="C6696" t="str">
            <v>間知石現場打天端工</v>
          </cell>
          <cell r="D6696" t="str">
            <v>[新 設]</v>
          </cell>
          <cell r="G6696" t="str">
            <v>ｍ3</v>
          </cell>
          <cell r="H6696">
            <v>39800</v>
          </cell>
          <cell r="I6696" t="str">
            <v>標準書〔Ⅰ〕-</v>
          </cell>
          <cell r="J6696">
            <v>528</v>
          </cell>
        </row>
        <row r="6697">
          <cell r="B6697">
            <v>5603510</v>
          </cell>
          <cell r="C6697" t="str">
            <v>雑石練石積</v>
          </cell>
          <cell r="D6697" t="str">
            <v>[新 設]</v>
          </cell>
          <cell r="E6697" t="str">
            <v>控え300mm</v>
          </cell>
          <cell r="G6697" t="str">
            <v>㎡</v>
          </cell>
          <cell r="H6697">
            <v>24200</v>
          </cell>
          <cell r="I6697" t="str">
            <v>標準書〔Ⅰ〕-</v>
          </cell>
          <cell r="J6697">
            <v>528</v>
          </cell>
        </row>
        <row r="6698">
          <cell r="B6698">
            <v>5603610</v>
          </cell>
          <cell r="C6698" t="str">
            <v>胴込･裏込ｺﾝｸﾘｰﾄ</v>
          </cell>
          <cell r="D6698" t="str">
            <v>[新 設]</v>
          </cell>
          <cell r="E6698" t="str">
            <v>石積用</v>
          </cell>
          <cell r="G6698" t="str">
            <v>ｍ3</v>
          </cell>
          <cell r="H6698">
            <v>20800</v>
          </cell>
          <cell r="I6698" t="str">
            <v>標準書〔Ⅰ〕-</v>
          </cell>
          <cell r="J6698">
            <v>528</v>
          </cell>
        </row>
        <row r="6699">
          <cell r="B6699">
            <v>5603710</v>
          </cell>
          <cell r="C6699" t="str">
            <v>胴込･裏込ｺﾝｸﾘｰﾄ</v>
          </cell>
          <cell r="D6699" t="str">
            <v>[新 設]</v>
          </cell>
          <cell r="E6699" t="str">
            <v>ﾌﾞﾛｯｸ積用</v>
          </cell>
          <cell r="G6699" t="str">
            <v>ｍ3</v>
          </cell>
          <cell r="H6699">
            <v>21400</v>
          </cell>
          <cell r="I6699" t="str">
            <v>標準書〔Ⅰ〕-</v>
          </cell>
          <cell r="J6699">
            <v>528</v>
          </cell>
        </row>
        <row r="6700">
          <cell r="B6700">
            <v>5603810</v>
          </cell>
          <cell r="C6700" t="str">
            <v>裏込材</v>
          </cell>
          <cell r="D6700" t="str">
            <v>[新 設]</v>
          </cell>
          <cell r="E6700" t="str">
            <v>ｸﾗｯｼｬﾗﾝ</v>
          </cell>
          <cell r="G6700" t="str">
            <v>ｍ3</v>
          </cell>
          <cell r="H6700">
            <v>5830</v>
          </cell>
          <cell r="I6700" t="str">
            <v>標準書〔Ⅰ〕-</v>
          </cell>
          <cell r="J6700">
            <v>528</v>
          </cell>
        </row>
        <row r="6701">
          <cell r="B6701">
            <v>5603910</v>
          </cell>
          <cell r="C6701" t="str">
            <v>擁壁床堀</v>
          </cell>
          <cell r="D6701" t="str">
            <v>[新 設]</v>
          </cell>
          <cell r="E6701" t="str">
            <v>ﾊﾞｯｸﾎｳ0.28㎥使用</v>
          </cell>
          <cell r="G6701" t="str">
            <v>ｍ3</v>
          </cell>
          <cell r="H6701">
            <v>1710</v>
          </cell>
          <cell r="I6701" t="str">
            <v>標準書〔Ⅰ〕-</v>
          </cell>
          <cell r="J6701">
            <v>528</v>
          </cell>
        </row>
        <row r="6702">
          <cell r="B6702">
            <v>5604010</v>
          </cell>
          <cell r="C6702" t="str">
            <v>擁壁埋戻し</v>
          </cell>
          <cell r="D6702" t="str">
            <v>[新 設]</v>
          </cell>
          <cell r="E6702" t="str">
            <v>ﾊﾞｯｸﾎｳ0.28㎥使用</v>
          </cell>
          <cell r="G6702" t="str">
            <v>ｍ3</v>
          </cell>
          <cell r="H6702">
            <v>2850</v>
          </cell>
          <cell r="I6702" t="str">
            <v>標準書〔Ⅰ〕-</v>
          </cell>
          <cell r="J6702">
            <v>528</v>
          </cell>
        </row>
        <row r="6703">
          <cell r="B6703">
            <v>5604110</v>
          </cell>
          <cell r="C6703" t="str">
            <v>小型擁壁ｺﾝｸﾘｰﾄ</v>
          </cell>
          <cell r="D6703" t="str">
            <v>[新 設]</v>
          </cell>
          <cell r="E6703" t="str">
            <v>N18-S8-G40</v>
          </cell>
          <cell r="G6703" t="str">
            <v>ｍ3</v>
          </cell>
          <cell r="H6703">
            <v>47200</v>
          </cell>
          <cell r="I6703" t="str">
            <v>標準書〔Ⅰ〕-</v>
          </cell>
          <cell r="J6703">
            <v>528</v>
          </cell>
        </row>
        <row r="6704">
          <cell r="B6704">
            <v>5604210</v>
          </cell>
          <cell r="C6704" t="str">
            <v>遮水ｼｰﾄ張</v>
          </cell>
          <cell r="D6704" t="str">
            <v>[新 設]</v>
          </cell>
          <cell r="E6704" t="str">
            <v>ﾋﾞﾆﾙｼｰﾄ</v>
          </cell>
          <cell r="G6704" t="str">
            <v>㎡</v>
          </cell>
          <cell r="H6704">
            <v>1260</v>
          </cell>
          <cell r="I6704" t="str">
            <v>標準書〔Ⅰ〕-</v>
          </cell>
          <cell r="J6704">
            <v>528</v>
          </cell>
        </row>
        <row r="6705">
          <cell r="B6705">
            <v>5604310</v>
          </cell>
          <cell r="C6705" t="str">
            <v>擁壁床堀</v>
          </cell>
          <cell r="D6705" t="str">
            <v>[新 設]</v>
          </cell>
          <cell r="E6705" t="str">
            <v>ﾊﾞｯｸﾎｳ0.8㎥使用</v>
          </cell>
          <cell r="G6705" t="str">
            <v>ｍ3</v>
          </cell>
          <cell r="H6705">
            <v>290</v>
          </cell>
          <cell r="I6705" t="str">
            <v>標準書〔Ⅰ〕-</v>
          </cell>
          <cell r="J6705">
            <v>528</v>
          </cell>
        </row>
        <row r="6706">
          <cell r="B6706">
            <v>5604410</v>
          </cell>
          <cell r="C6706" t="str">
            <v>擁壁埋戻し</v>
          </cell>
          <cell r="D6706" t="str">
            <v>[新 設]</v>
          </cell>
          <cell r="E6706" t="str">
            <v>ﾊﾞｯｸﾎｳ0.8㎥使用</v>
          </cell>
          <cell r="G6706" t="str">
            <v>ｍ3</v>
          </cell>
          <cell r="H6706">
            <v>1580</v>
          </cell>
          <cell r="I6706" t="str">
            <v>標準書〔Ⅰ〕-</v>
          </cell>
          <cell r="J6706">
            <v>528</v>
          </cell>
        </row>
        <row r="6707">
          <cell r="B6707">
            <v>5604510</v>
          </cell>
          <cell r="C6707" t="str">
            <v>ﾀﾝﾊﾞ締固め</v>
          </cell>
          <cell r="D6707" t="str">
            <v>[新 設]</v>
          </cell>
          <cell r="G6707" t="str">
            <v>ｍ3</v>
          </cell>
          <cell r="H6707">
            <v>1240</v>
          </cell>
          <cell r="I6707" t="str">
            <v>標準書〔Ⅰ〕-</v>
          </cell>
          <cell r="J6707">
            <v>528</v>
          </cell>
        </row>
        <row r="6708">
          <cell r="B6708">
            <v>5604610</v>
          </cell>
          <cell r="C6708" t="str">
            <v>基面整正工</v>
          </cell>
          <cell r="D6708" t="str">
            <v>[新 設]</v>
          </cell>
          <cell r="G6708" t="str">
            <v>㎡</v>
          </cell>
          <cell r="H6708">
            <v>350</v>
          </cell>
          <cell r="I6708" t="str">
            <v>標準書〔Ⅰ〕-</v>
          </cell>
          <cell r="J6708">
            <v>528</v>
          </cell>
        </row>
        <row r="6709">
          <cell r="B6709">
            <v>5604710</v>
          </cell>
          <cell r="C6709" t="str">
            <v>基礎割ぐり石工</v>
          </cell>
          <cell r="D6709" t="str">
            <v>[新 設]</v>
          </cell>
          <cell r="E6709" t="str">
            <v>敷き均し</v>
          </cell>
          <cell r="G6709" t="str">
            <v>㎡</v>
          </cell>
          <cell r="H6709">
            <v>1780</v>
          </cell>
          <cell r="I6709" t="str">
            <v>標準書〔Ⅰ〕-</v>
          </cell>
          <cell r="J6709">
            <v>528</v>
          </cell>
        </row>
        <row r="6710">
          <cell r="B6710">
            <v>5604810</v>
          </cell>
          <cell r="C6710" t="str">
            <v>基礎割ぐり石工</v>
          </cell>
          <cell r="D6710" t="str">
            <v>[新 設]</v>
          </cell>
          <cell r="E6710" t="str">
            <v>ﾊﾞｯｸﾎｳ0.6㎥使用</v>
          </cell>
          <cell r="G6710" t="str">
            <v>日</v>
          </cell>
          <cell r="H6710">
            <v>46200</v>
          </cell>
          <cell r="I6710" t="str">
            <v>標準書〔Ⅰ〕-</v>
          </cell>
          <cell r="J6710">
            <v>528</v>
          </cell>
        </row>
        <row r="6711">
          <cell r="B6711">
            <v>5604910</v>
          </cell>
          <cell r="C6711" t="str">
            <v>鉄筋ｺﾝｸﾘｰﾄ</v>
          </cell>
          <cell r="D6711" t="str">
            <v>[新 設]</v>
          </cell>
          <cell r="E6711" t="str">
            <v>L型擁壁</v>
          </cell>
          <cell r="G6711" t="str">
            <v>ｍ3</v>
          </cell>
          <cell r="H6711">
            <v>33900</v>
          </cell>
          <cell r="I6711" t="str">
            <v>標準書〔Ⅰ〕-</v>
          </cell>
          <cell r="J6711">
            <v>528</v>
          </cell>
        </row>
        <row r="6712">
          <cell r="B6712">
            <v>5605010</v>
          </cell>
          <cell r="C6712" t="str">
            <v>裏込砕石石工</v>
          </cell>
          <cell r="D6712" t="str">
            <v>[新 設]</v>
          </cell>
          <cell r="G6712" t="str">
            <v>ｍ3</v>
          </cell>
          <cell r="H6712">
            <v>7610</v>
          </cell>
          <cell r="I6712" t="str">
            <v>標準書〔Ⅰ〕-</v>
          </cell>
          <cell r="J6712">
            <v>528</v>
          </cell>
        </row>
        <row r="6713">
          <cell r="B6713">
            <v>5605110</v>
          </cell>
          <cell r="C6713" t="str">
            <v>重力式擁壁ｺﾝｸﾘｰﾄ</v>
          </cell>
          <cell r="D6713" t="str">
            <v>[新 設]</v>
          </cell>
          <cell r="E6713" t="str">
            <v>1mを超え2m未満</v>
          </cell>
          <cell r="G6713" t="str">
            <v>ｍ3</v>
          </cell>
          <cell r="H6713">
            <v>39500</v>
          </cell>
          <cell r="I6713" t="str">
            <v>標準書〔Ⅰ〕-</v>
          </cell>
          <cell r="J6713">
            <v>528</v>
          </cell>
        </row>
        <row r="6714">
          <cell r="B6714">
            <v>5605210</v>
          </cell>
          <cell r="C6714" t="str">
            <v>雑石空石積</v>
          </cell>
          <cell r="D6714" t="str">
            <v>[新 設]</v>
          </cell>
          <cell r="E6714" t="str">
            <v>控え300mm</v>
          </cell>
          <cell r="G6714" t="str">
            <v>㎡</v>
          </cell>
          <cell r="H6714">
            <v>22100</v>
          </cell>
          <cell r="I6714" t="str">
            <v>標準書〔Ⅰ〕-</v>
          </cell>
          <cell r="J6714">
            <v>528</v>
          </cell>
        </row>
        <row r="6715">
          <cell r="B6715">
            <v>5605310</v>
          </cell>
          <cell r="C6715" t="str">
            <v>裏込ぐり石工</v>
          </cell>
          <cell r="D6715" t="str">
            <v>[新 設]</v>
          </cell>
          <cell r="E6715" t="str">
            <v>かき込み</v>
          </cell>
          <cell r="G6715" t="str">
            <v>ｍ3</v>
          </cell>
          <cell r="H6715">
            <v>9270</v>
          </cell>
          <cell r="I6715" t="str">
            <v>標準書〔Ⅰ〕-</v>
          </cell>
          <cell r="J6715">
            <v>528</v>
          </cell>
        </row>
        <row r="6716">
          <cell r="B6716">
            <v>5700120</v>
          </cell>
          <cell r="C6716" t="str">
            <v>庭石</v>
          </cell>
          <cell r="D6716" t="str">
            <v>[移設A]</v>
          </cell>
          <cell r="E6716" t="str">
            <v>φ300mm程度</v>
          </cell>
          <cell r="G6716" t="str">
            <v>個</v>
          </cell>
          <cell r="H6716">
            <v>1020</v>
          </cell>
          <cell r="I6716" t="str">
            <v>標準書〔Ⅰ〕-</v>
          </cell>
          <cell r="J6716">
            <v>529</v>
          </cell>
        </row>
        <row r="6717">
          <cell r="B6717">
            <v>5700130</v>
          </cell>
          <cell r="C6717" t="str">
            <v>庭石</v>
          </cell>
          <cell r="D6717" t="str">
            <v>[移設B]</v>
          </cell>
          <cell r="E6717" t="str">
            <v>φ300mm程度</v>
          </cell>
          <cell r="G6717" t="str">
            <v>個</v>
          </cell>
          <cell r="H6717">
            <v>970</v>
          </cell>
          <cell r="I6717" t="str">
            <v>標準書〔Ⅰ〕-</v>
          </cell>
          <cell r="J6717">
            <v>529</v>
          </cell>
        </row>
        <row r="6718">
          <cell r="B6718">
            <v>5700220</v>
          </cell>
          <cell r="C6718" t="str">
            <v>庭石</v>
          </cell>
          <cell r="D6718" t="str">
            <v>[移設A]</v>
          </cell>
          <cell r="E6718" t="str">
            <v>0.02m3以上～0.1m3未満</v>
          </cell>
          <cell r="G6718" t="str">
            <v>個</v>
          </cell>
          <cell r="H6718">
            <v>4640</v>
          </cell>
          <cell r="I6718" t="str">
            <v>標準書〔Ⅰ〕-</v>
          </cell>
          <cell r="J6718">
            <v>529</v>
          </cell>
        </row>
        <row r="6719">
          <cell r="B6719">
            <v>5700230</v>
          </cell>
          <cell r="C6719" t="str">
            <v>庭石</v>
          </cell>
          <cell r="D6719" t="str">
            <v>[移設B]</v>
          </cell>
          <cell r="E6719" t="str">
            <v>0.02m3以上～0.1m3未満</v>
          </cell>
          <cell r="G6719" t="str">
            <v>個</v>
          </cell>
          <cell r="H6719">
            <v>4440</v>
          </cell>
          <cell r="I6719" t="str">
            <v>標準書〔Ⅰ〕-</v>
          </cell>
          <cell r="J6719">
            <v>529</v>
          </cell>
        </row>
        <row r="6720">
          <cell r="B6720">
            <v>5700320</v>
          </cell>
          <cell r="C6720" t="str">
            <v>庭石</v>
          </cell>
          <cell r="D6720" t="str">
            <v>[移設A]</v>
          </cell>
          <cell r="E6720" t="str">
            <v>0.1m3以上～0.2m3未満</v>
          </cell>
          <cell r="G6720" t="str">
            <v>個</v>
          </cell>
          <cell r="H6720">
            <v>11200</v>
          </cell>
          <cell r="I6720" t="str">
            <v>標準書〔Ⅰ〕-</v>
          </cell>
          <cell r="J6720">
            <v>529</v>
          </cell>
        </row>
        <row r="6721">
          <cell r="B6721">
            <v>5700330</v>
          </cell>
          <cell r="C6721" t="str">
            <v>庭石</v>
          </cell>
          <cell r="D6721" t="str">
            <v>[移設B]</v>
          </cell>
          <cell r="E6721" t="str">
            <v>0.1m3以上～0.2m3未満</v>
          </cell>
          <cell r="G6721" t="str">
            <v>個</v>
          </cell>
          <cell r="H6721">
            <v>10700</v>
          </cell>
          <cell r="I6721" t="str">
            <v>標準書〔Ⅰ〕-</v>
          </cell>
          <cell r="J6721">
            <v>529</v>
          </cell>
        </row>
        <row r="6722">
          <cell r="B6722">
            <v>5700420</v>
          </cell>
          <cell r="C6722" t="str">
            <v>庭石</v>
          </cell>
          <cell r="D6722" t="str">
            <v>[移設A]</v>
          </cell>
          <cell r="E6722" t="str">
            <v>0.2m3以上～0.4m3未満</v>
          </cell>
          <cell r="G6722" t="str">
            <v>個</v>
          </cell>
          <cell r="H6722">
            <v>21700</v>
          </cell>
          <cell r="I6722" t="str">
            <v>標準書〔Ⅰ〕-</v>
          </cell>
          <cell r="J6722">
            <v>529</v>
          </cell>
        </row>
        <row r="6723">
          <cell r="B6723">
            <v>5700430</v>
          </cell>
          <cell r="C6723" t="str">
            <v>庭石</v>
          </cell>
          <cell r="D6723" t="str">
            <v>[移設B]</v>
          </cell>
          <cell r="E6723" t="str">
            <v>0.2m3以上～0.4m3未満</v>
          </cell>
          <cell r="G6723" t="str">
            <v>個</v>
          </cell>
          <cell r="H6723">
            <v>20700</v>
          </cell>
          <cell r="I6723" t="str">
            <v>標準書〔Ⅰ〕-</v>
          </cell>
          <cell r="J6723">
            <v>529</v>
          </cell>
        </row>
        <row r="6724">
          <cell r="B6724">
            <v>5700520</v>
          </cell>
          <cell r="C6724" t="str">
            <v>庭石</v>
          </cell>
          <cell r="D6724" t="str">
            <v>[移設A]</v>
          </cell>
          <cell r="E6724" t="str">
            <v>0.4m3以上～1.0m3未満</v>
          </cell>
          <cell r="G6724" t="str">
            <v>個</v>
          </cell>
          <cell r="H6724">
            <v>48500</v>
          </cell>
          <cell r="I6724" t="str">
            <v>標準書〔Ⅰ〕-</v>
          </cell>
          <cell r="J6724">
            <v>529</v>
          </cell>
        </row>
        <row r="6725">
          <cell r="B6725">
            <v>5700530</v>
          </cell>
          <cell r="C6725" t="str">
            <v>庭石</v>
          </cell>
          <cell r="D6725" t="str">
            <v>[移設B]</v>
          </cell>
          <cell r="E6725" t="str">
            <v>0.4m3以上～1.0m3未満</v>
          </cell>
          <cell r="G6725" t="str">
            <v>個</v>
          </cell>
          <cell r="H6725">
            <v>46100</v>
          </cell>
          <cell r="I6725" t="str">
            <v>標準書〔Ⅰ〕-</v>
          </cell>
          <cell r="J6725">
            <v>529</v>
          </cell>
        </row>
        <row r="6726">
          <cell r="B6726">
            <v>5700620</v>
          </cell>
          <cell r="C6726" t="str">
            <v>庭石</v>
          </cell>
          <cell r="D6726" t="str">
            <v>[移設A]</v>
          </cell>
          <cell r="E6726" t="str">
            <v>1.0m3以上～2.0m3未満</v>
          </cell>
          <cell r="G6726" t="str">
            <v>個</v>
          </cell>
          <cell r="H6726">
            <v>103000</v>
          </cell>
          <cell r="I6726" t="str">
            <v>標準書〔Ⅰ〕-</v>
          </cell>
          <cell r="J6726">
            <v>529</v>
          </cell>
        </row>
        <row r="6727">
          <cell r="B6727">
            <v>5700630</v>
          </cell>
          <cell r="C6727" t="str">
            <v>庭石</v>
          </cell>
          <cell r="D6727" t="str">
            <v>[移設B]</v>
          </cell>
          <cell r="E6727" t="str">
            <v>1.0m3以上～2.0m3未満</v>
          </cell>
          <cell r="G6727" t="str">
            <v>個</v>
          </cell>
          <cell r="H6727">
            <v>97900</v>
          </cell>
          <cell r="I6727" t="str">
            <v>標準書〔Ⅰ〕-</v>
          </cell>
          <cell r="J6727">
            <v>529</v>
          </cell>
        </row>
        <row r="6728">
          <cell r="B6728">
            <v>5700720</v>
          </cell>
          <cell r="C6728" t="str">
            <v>庭石</v>
          </cell>
          <cell r="D6728" t="str">
            <v>[移設A]</v>
          </cell>
          <cell r="E6728" t="str">
            <v>2.0m3以上～3.0m3未満</v>
          </cell>
          <cell r="G6728" t="str">
            <v>個</v>
          </cell>
          <cell r="H6728">
            <v>166300</v>
          </cell>
          <cell r="I6728" t="str">
            <v>標準書〔Ⅰ〕-</v>
          </cell>
          <cell r="J6728">
            <v>529</v>
          </cell>
        </row>
        <row r="6729">
          <cell r="B6729">
            <v>5700730</v>
          </cell>
          <cell r="C6729" t="str">
            <v>庭石</v>
          </cell>
          <cell r="D6729" t="str">
            <v>[移設B]</v>
          </cell>
          <cell r="E6729" t="str">
            <v>2.0m3以上～3.0m3未満</v>
          </cell>
          <cell r="G6729" t="str">
            <v>個</v>
          </cell>
          <cell r="H6729">
            <v>161900</v>
          </cell>
          <cell r="I6729" t="str">
            <v>標準書〔Ⅰ〕-</v>
          </cell>
          <cell r="J6729">
            <v>529</v>
          </cell>
        </row>
        <row r="6730">
          <cell r="B6730">
            <v>5700820</v>
          </cell>
          <cell r="C6730" t="str">
            <v>庭石</v>
          </cell>
          <cell r="D6730" t="str">
            <v>[移設A]</v>
          </cell>
          <cell r="E6730" t="str">
            <v>3.0m3以上～5.0m3未満</v>
          </cell>
          <cell r="G6730" t="str">
            <v>個</v>
          </cell>
          <cell r="H6730">
            <v>264900</v>
          </cell>
          <cell r="I6730" t="str">
            <v>標準書〔Ⅰ〕-</v>
          </cell>
          <cell r="J6730">
            <v>529</v>
          </cell>
        </row>
        <row r="6731">
          <cell r="B6731">
            <v>5700830</v>
          </cell>
          <cell r="C6731" t="str">
            <v>庭石</v>
          </cell>
          <cell r="D6731" t="str">
            <v>[移設B]</v>
          </cell>
          <cell r="E6731" t="str">
            <v>3.0m3以上～5.0m3未満</v>
          </cell>
          <cell r="G6731" t="str">
            <v>個</v>
          </cell>
          <cell r="H6731">
            <v>258800</v>
          </cell>
          <cell r="I6731" t="str">
            <v>標準書〔Ⅰ〕-</v>
          </cell>
          <cell r="J6731">
            <v>529</v>
          </cell>
        </row>
        <row r="6732">
          <cell r="B6732">
            <v>5700920</v>
          </cell>
          <cell r="C6732" t="str">
            <v>春日灯籠</v>
          </cell>
          <cell r="D6732" t="str">
            <v>[移設A]</v>
          </cell>
          <cell r="E6732" t="str">
            <v>高さ1,200mm･(重量=0.18t)</v>
          </cell>
          <cell r="G6732" t="str">
            <v>基</v>
          </cell>
          <cell r="H6732">
            <v>5080</v>
          </cell>
          <cell r="I6732" t="str">
            <v>標準書〔Ⅰ〕-</v>
          </cell>
          <cell r="J6732">
            <v>529</v>
          </cell>
        </row>
        <row r="6733">
          <cell r="B6733">
            <v>5700930</v>
          </cell>
          <cell r="C6733" t="str">
            <v>春日灯籠</v>
          </cell>
          <cell r="D6733" t="str">
            <v>[移設B]</v>
          </cell>
          <cell r="E6733" t="str">
            <v>高さ1,200mm･(重量=0.18t)</v>
          </cell>
          <cell r="G6733" t="str">
            <v>基</v>
          </cell>
          <cell r="H6733">
            <v>4830</v>
          </cell>
          <cell r="I6733" t="str">
            <v>標準書〔Ⅰ〕-</v>
          </cell>
          <cell r="J6733">
            <v>529</v>
          </cell>
        </row>
        <row r="6734">
          <cell r="B6734">
            <v>5701020</v>
          </cell>
          <cell r="C6734" t="str">
            <v>春日灯籠</v>
          </cell>
          <cell r="D6734" t="str">
            <v>[移設A]</v>
          </cell>
          <cell r="E6734" t="str">
            <v>高さ1,500mm･(重量=0.36t)</v>
          </cell>
          <cell r="G6734" t="str">
            <v>基</v>
          </cell>
          <cell r="H6734">
            <v>10200</v>
          </cell>
          <cell r="I6734" t="str">
            <v>標準書〔Ⅰ〕-</v>
          </cell>
          <cell r="J6734">
            <v>529</v>
          </cell>
        </row>
        <row r="6735">
          <cell r="B6735">
            <v>5701030</v>
          </cell>
          <cell r="C6735" t="str">
            <v>春日灯籠</v>
          </cell>
          <cell r="D6735" t="str">
            <v>[移設B]</v>
          </cell>
          <cell r="E6735" t="str">
            <v>高さ1,500mm･(重量=0.36t)</v>
          </cell>
          <cell r="G6735" t="str">
            <v>基</v>
          </cell>
          <cell r="H6735">
            <v>9820</v>
          </cell>
          <cell r="I6735" t="str">
            <v>標準書〔Ⅰ〕-</v>
          </cell>
          <cell r="J6735">
            <v>529</v>
          </cell>
        </row>
        <row r="6736">
          <cell r="B6736">
            <v>5701120</v>
          </cell>
          <cell r="C6736" t="str">
            <v>春日灯籠</v>
          </cell>
          <cell r="D6736" t="str">
            <v>[移設A]</v>
          </cell>
          <cell r="E6736" t="str">
            <v>高さ1,800mm･(重量=0.60t)</v>
          </cell>
          <cell r="G6736" t="str">
            <v>基</v>
          </cell>
          <cell r="H6736">
            <v>16600</v>
          </cell>
          <cell r="I6736" t="str">
            <v>標準書〔Ⅰ〕-</v>
          </cell>
          <cell r="J6736">
            <v>529</v>
          </cell>
        </row>
        <row r="6737">
          <cell r="B6737">
            <v>5701130</v>
          </cell>
          <cell r="C6737" t="str">
            <v>春日灯籠</v>
          </cell>
          <cell r="D6737" t="str">
            <v>[移設B]</v>
          </cell>
          <cell r="E6737" t="str">
            <v>高さ1,800mm･(重量=0.60t)</v>
          </cell>
          <cell r="G6737" t="str">
            <v>基</v>
          </cell>
          <cell r="H6737">
            <v>15800</v>
          </cell>
          <cell r="I6737" t="str">
            <v>標準書〔Ⅰ〕-</v>
          </cell>
          <cell r="J6737">
            <v>529</v>
          </cell>
        </row>
        <row r="6738">
          <cell r="B6738">
            <v>5701220</v>
          </cell>
          <cell r="C6738" t="str">
            <v>春日灯籠</v>
          </cell>
          <cell r="D6738" t="str">
            <v>[移設A]</v>
          </cell>
          <cell r="E6738" t="str">
            <v>高さ2,100mm･(重量=0.80t)</v>
          </cell>
          <cell r="G6738" t="str">
            <v>基</v>
          </cell>
          <cell r="H6738">
            <v>21300</v>
          </cell>
          <cell r="I6738" t="str">
            <v>標準書〔Ⅰ〕-</v>
          </cell>
          <cell r="J6738">
            <v>529</v>
          </cell>
        </row>
        <row r="6739">
          <cell r="B6739">
            <v>5701230</v>
          </cell>
          <cell r="C6739" t="str">
            <v>春日灯籠</v>
          </cell>
          <cell r="D6739" t="str">
            <v>[移設B]</v>
          </cell>
          <cell r="E6739" t="str">
            <v>高さ2,100mm･(重量=0.80t)</v>
          </cell>
          <cell r="G6739" t="str">
            <v>基</v>
          </cell>
          <cell r="H6739">
            <v>20300</v>
          </cell>
          <cell r="I6739" t="str">
            <v>標準書〔Ⅰ〕-</v>
          </cell>
          <cell r="J6739">
            <v>529</v>
          </cell>
        </row>
        <row r="6740">
          <cell r="B6740">
            <v>5701320</v>
          </cell>
          <cell r="C6740" t="str">
            <v>春日灯籠</v>
          </cell>
          <cell r="D6740" t="str">
            <v>[移設A]</v>
          </cell>
          <cell r="E6740" t="str">
            <v>高さ2,400mm･(重量=1.20t)</v>
          </cell>
          <cell r="G6740" t="str">
            <v>基</v>
          </cell>
          <cell r="H6740">
            <v>31500</v>
          </cell>
          <cell r="I6740" t="str">
            <v>標準書〔Ⅰ〕-</v>
          </cell>
          <cell r="J6740">
            <v>529</v>
          </cell>
        </row>
        <row r="6741">
          <cell r="B6741">
            <v>5701330</v>
          </cell>
          <cell r="C6741" t="str">
            <v>春日灯籠</v>
          </cell>
          <cell r="D6741" t="str">
            <v>[移設B]</v>
          </cell>
          <cell r="E6741" t="str">
            <v>高さ2,400mm･(重量=1.20t)</v>
          </cell>
          <cell r="G6741" t="str">
            <v>基</v>
          </cell>
          <cell r="H6741">
            <v>30000</v>
          </cell>
          <cell r="I6741" t="str">
            <v>標準書〔Ⅰ〕-</v>
          </cell>
          <cell r="J6741">
            <v>529</v>
          </cell>
        </row>
        <row r="6742">
          <cell r="B6742">
            <v>5701420</v>
          </cell>
          <cell r="C6742" t="str">
            <v>春日灯籠</v>
          </cell>
          <cell r="D6742" t="str">
            <v>[移設A]</v>
          </cell>
          <cell r="E6742" t="str">
            <v>高さ2,700mm･(重量=1.85t)</v>
          </cell>
          <cell r="G6742" t="str">
            <v>基</v>
          </cell>
          <cell r="H6742">
            <v>47600</v>
          </cell>
          <cell r="I6742" t="str">
            <v>標準書〔Ⅰ〕-</v>
          </cell>
          <cell r="J6742">
            <v>529</v>
          </cell>
        </row>
        <row r="6743">
          <cell r="B6743">
            <v>5701430</v>
          </cell>
          <cell r="C6743" t="str">
            <v>春日灯籠</v>
          </cell>
          <cell r="D6743" t="str">
            <v>[移設B]</v>
          </cell>
          <cell r="E6743" t="str">
            <v>高さ2,700mm･(重量=1.85t)</v>
          </cell>
          <cell r="G6743" t="str">
            <v>基</v>
          </cell>
          <cell r="H6743">
            <v>45300</v>
          </cell>
          <cell r="I6743" t="str">
            <v>標準書〔Ⅰ〕-</v>
          </cell>
          <cell r="J6743">
            <v>529</v>
          </cell>
        </row>
        <row r="6744">
          <cell r="B6744">
            <v>5701520</v>
          </cell>
          <cell r="C6744" t="str">
            <v>春日灯籠</v>
          </cell>
          <cell r="D6744" t="str">
            <v>[移設A]</v>
          </cell>
          <cell r="E6744" t="str">
            <v>高さ3,000mm･(重量=2.50t)</v>
          </cell>
          <cell r="G6744" t="str">
            <v>基</v>
          </cell>
          <cell r="H6744">
            <v>64500</v>
          </cell>
          <cell r="I6744" t="str">
            <v>標準書〔Ⅰ〕-</v>
          </cell>
          <cell r="J6744">
            <v>529</v>
          </cell>
        </row>
        <row r="6745">
          <cell r="B6745">
            <v>5701530</v>
          </cell>
          <cell r="C6745" t="str">
            <v>春日灯籠</v>
          </cell>
          <cell r="D6745" t="str">
            <v>[移設B]</v>
          </cell>
          <cell r="E6745" t="str">
            <v>高さ3,000mm･(重量=2.50t)</v>
          </cell>
          <cell r="G6745" t="str">
            <v>基</v>
          </cell>
          <cell r="H6745">
            <v>61300</v>
          </cell>
          <cell r="I6745" t="str">
            <v>標準書〔Ⅰ〕-</v>
          </cell>
          <cell r="J6745">
            <v>529</v>
          </cell>
        </row>
        <row r="6746">
          <cell r="B6746">
            <v>5701620</v>
          </cell>
          <cell r="C6746" t="str">
            <v>春日灯籠（出雲）</v>
          </cell>
          <cell r="D6746" t="str">
            <v>[移設A]</v>
          </cell>
          <cell r="E6746" t="str">
            <v>高さ1,200mm･(重量=0.12t)</v>
          </cell>
          <cell r="G6746" t="str">
            <v>基</v>
          </cell>
          <cell r="H6746">
            <v>3300</v>
          </cell>
          <cell r="I6746" t="str">
            <v>標準書〔Ⅰ〕-</v>
          </cell>
          <cell r="J6746">
            <v>529</v>
          </cell>
        </row>
        <row r="6747">
          <cell r="B6747">
            <v>5701630</v>
          </cell>
          <cell r="C6747" t="str">
            <v>春日灯籠（出雲）</v>
          </cell>
          <cell r="D6747" t="str">
            <v>[移設B]</v>
          </cell>
          <cell r="E6747" t="str">
            <v>高さ1,200mm･(重量=0.12t)</v>
          </cell>
          <cell r="G6747" t="str">
            <v>基</v>
          </cell>
          <cell r="H6747">
            <v>3150</v>
          </cell>
          <cell r="I6747" t="str">
            <v>標準書〔Ⅰ〕-</v>
          </cell>
          <cell r="J6747">
            <v>529</v>
          </cell>
        </row>
        <row r="6748">
          <cell r="B6748">
            <v>5701720</v>
          </cell>
          <cell r="C6748" t="str">
            <v>春日灯籠（出雲）</v>
          </cell>
          <cell r="D6748" t="str">
            <v>[移設A]</v>
          </cell>
          <cell r="E6748" t="str">
            <v>高さ1,500mm･(重量=0.16t)</v>
          </cell>
          <cell r="G6748" t="str">
            <v>基</v>
          </cell>
          <cell r="H6748">
            <v>4640</v>
          </cell>
          <cell r="I6748" t="str">
            <v>標準書〔Ⅰ〕-</v>
          </cell>
          <cell r="J6748">
            <v>529</v>
          </cell>
        </row>
        <row r="6749">
          <cell r="B6749">
            <v>5701730</v>
          </cell>
          <cell r="C6749" t="str">
            <v>春日灯籠（出雲）</v>
          </cell>
          <cell r="D6749" t="str">
            <v>[移設B]</v>
          </cell>
          <cell r="E6749" t="str">
            <v>高さ1,500mm･(重量=0.16t)</v>
          </cell>
          <cell r="G6749" t="str">
            <v>基</v>
          </cell>
          <cell r="H6749">
            <v>4440</v>
          </cell>
          <cell r="I6749" t="str">
            <v>標準書〔Ⅰ〕-</v>
          </cell>
          <cell r="J6749">
            <v>529</v>
          </cell>
        </row>
        <row r="6750">
          <cell r="B6750">
            <v>5701820</v>
          </cell>
          <cell r="C6750" t="str">
            <v>春日灯籠（出雲）</v>
          </cell>
          <cell r="D6750" t="str">
            <v>[移設A]</v>
          </cell>
          <cell r="E6750" t="str">
            <v>高さ1,800mm･(重量=0.35t)</v>
          </cell>
          <cell r="G6750" t="str">
            <v>基</v>
          </cell>
          <cell r="H6750">
            <v>9880</v>
          </cell>
          <cell r="I6750" t="str">
            <v>標準書〔Ⅰ〕-</v>
          </cell>
          <cell r="J6750">
            <v>529</v>
          </cell>
        </row>
        <row r="6751">
          <cell r="B6751">
            <v>5701830</v>
          </cell>
          <cell r="C6751" t="str">
            <v>春日灯籠（出雲）</v>
          </cell>
          <cell r="D6751" t="str">
            <v>[移設B]</v>
          </cell>
          <cell r="E6751" t="str">
            <v>高さ1,800mm･(重量=0.35t)</v>
          </cell>
          <cell r="G6751" t="str">
            <v>基</v>
          </cell>
          <cell r="H6751">
            <v>9420</v>
          </cell>
          <cell r="I6751" t="str">
            <v>標準書〔Ⅰ〕-</v>
          </cell>
          <cell r="J6751">
            <v>529</v>
          </cell>
        </row>
        <row r="6752">
          <cell r="B6752">
            <v>5701920</v>
          </cell>
          <cell r="C6752" t="str">
            <v>春日灯籠（出雲）</v>
          </cell>
          <cell r="D6752" t="str">
            <v>[移設A]</v>
          </cell>
          <cell r="E6752" t="str">
            <v>高さ2,100mm･(重量=0.45t)</v>
          </cell>
          <cell r="G6752" t="str">
            <v>基</v>
          </cell>
          <cell r="H6752">
            <v>12600</v>
          </cell>
          <cell r="I6752" t="str">
            <v>標準書〔Ⅰ〕-</v>
          </cell>
          <cell r="J6752">
            <v>529</v>
          </cell>
        </row>
        <row r="6753">
          <cell r="B6753">
            <v>5701930</v>
          </cell>
          <cell r="C6753" t="str">
            <v>春日灯籠（出雲）</v>
          </cell>
          <cell r="D6753" t="str">
            <v>[移設B]</v>
          </cell>
          <cell r="E6753" t="str">
            <v>高さ2,100mm･(重量=0.45t)</v>
          </cell>
          <cell r="G6753" t="str">
            <v>基</v>
          </cell>
          <cell r="H6753">
            <v>12100</v>
          </cell>
          <cell r="I6753" t="str">
            <v>標準書〔Ⅰ〕-</v>
          </cell>
          <cell r="J6753">
            <v>529</v>
          </cell>
        </row>
        <row r="6754">
          <cell r="B6754">
            <v>5702020</v>
          </cell>
          <cell r="C6754" t="str">
            <v>春日灯籠（出雲）</v>
          </cell>
          <cell r="D6754" t="str">
            <v>[移設A]</v>
          </cell>
          <cell r="E6754" t="str">
            <v>高さ2,400mm･(重量=0.65t)</v>
          </cell>
          <cell r="G6754" t="str">
            <v>基</v>
          </cell>
          <cell r="H6754">
            <v>18000</v>
          </cell>
          <cell r="I6754" t="str">
            <v>標準書〔Ⅰ〕-</v>
          </cell>
          <cell r="J6754">
            <v>529</v>
          </cell>
        </row>
        <row r="6755">
          <cell r="B6755">
            <v>5702030</v>
          </cell>
          <cell r="C6755" t="str">
            <v>春日灯籠（出雲）</v>
          </cell>
          <cell r="D6755" t="str">
            <v>[移設B]</v>
          </cell>
          <cell r="E6755" t="str">
            <v>高さ2,400mm･(重量=0.65t)</v>
          </cell>
          <cell r="G6755" t="str">
            <v>基</v>
          </cell>
          <cell r="H6755">
            <v>17200</v>
          </cell>
          <cell r="I6755" t="str">
            <v>標準書〔Ⅰ〕-</v>
          </cell>
          <cell r="J6755">
            <v>529</v>
          </cell>
        </row>
        <row r="6756">
          <cell r="B6756">
            <v>5702120</v>
          </cell>
          <cell r="C6756" t="str">
            <v>春日灯籠（出雲）</v>
          </cell>
          <cell r="D6756" t="str">
            <v>[移設A]</v>
          </cell>
          <cell r="E6756" t="str">
            <v>高さ2,700mm･(重量=0.90t)</v>
          </cell>
          <cell r="G6756" t="str">
            <v>基</v>
          </cell>
          <cell r="H6756">
            <v>23800</v>
          </cell>
          <cell r="I6756" t="str">
            <v>標準書〔Ⅰ〕-</v>
          </cell>
          <cell r="J6756">
            <v>529</v>
          </cell>
        </row>
        <row r="6757">
          <cell r="B6757">
            <v>5702130</v>
          </cell>
          <cell r="C6757" t="str">
            <v>春日灯籠（出雲）</v>
          </cell>
          <cell r="D6757" t="str">
            <v>[移設B]</v>
          </cell>
          <cell r="E6757" t="str">
            <v>高さ2,700mm･(重量=0.90t)</v>
          </cell>
          <cell r="G6757" t="str">
            <v>基</v>
          </cell>
          <cell r="H6757">
            <v>22600</v>
          </cell>
          <cell r="I6757" t="str">
            <v>標準書〔Ⅰ〕-</v>
          </cell>
          <cell r="J6757">
            <v>529</v>
          </cell>
        </row>
        <row r="6758">
          <cell r="B6758">
            <v>5702220</v>
          </cell>
          <cell r="C6758" t="str">
            <v>春日灯籠（出雲）</v>
          </cell>
          <cell r="D6758" t="str">
            <v>[移設A]</v>
          </cell>
          <cell r="E6758" t="str">
            <v>高さ3,000mm･(重量=1.20t)</v>
          </cell>
          <cell r="G6758" t="str">
            <v>基</v>
          </cell>
          <cell r="H6758">
            <v>31500</v>
          </cell>
          <cell r="I6758" t="str">
            <v>標準書〔Ⅰ〕-</v>
          </cell>
          <cell r="J6758">
            <v>529</v>
          </cell>
        </row>
        <row r="6759">
          <cell r="B6759">
            <v>5702230</v>
          </cell>
          <cell r="C6759" t="str">
            <v>春日灯籠（出雲）</v>
          </cell>
          <cell r="D6759" t="str">
            <v>[移設B]</v>
          </cell>
          <cell r="E6759" t="str">
            <v>高さ3,000mm･(重量=1.20t)</v>
          </cell>
          <cell r="G6759" t="str">
            <v>基</v>
          </cell>
          <cell r="H6759">
            <v>30000</v>
          </cell>
          <cell r="I6759" t="str">
            <v>標準書〔Ⅰ〕-</v>
          </cell>
          <cell r="J6759">
            <v>529</v>
          </cell>
        </row>
        <row r="6760">
          <cell r="B6760">
            <v>5702320</v>
          </cell>
          <cell r="C6760" t="str">
            <v>雪見灯籠</v>
          </cell>
          <cell r="D6760" t="str">
            <v>[移設A]</v>
          </cell>
          <cell r="E6760" t="str">
            <v>笠径600mm･(重量=0.09t)</v>
          </cell>
          <cell r="G6760" t="str">
            <v>基</v>
          </cell>
          <cell r="H6760">
            <v>2430</v>
          </cell>
          <cell r="I6760" t="str">
            <v>標準書〔Ⅰ〕-</v>
          </cell>
          <cell r="J6760">
            <v>529</v>
          </cell>
        </row>
        <row r="6761">
          <cell r="B6761">
            <v>5702330</v>
          </cell>
          <cell r="C6761" t="str">
            <v>雪見灯籠</v>
          </cell>
          <cell r="D6761" t="str">
            <v>[移設B]</v>
          </cell>
          <cell r="E6761" t="str">
            <v>笠径600mm･(重量=0.09t)</v>
          </cell>
          <cell r="G6761" t="str">
            <v>基</v>
          </cell>
          <cell r="H6761">
            <v>2330</v>
          </cell>
          <cell r="I6761" t="str">
            <v>標準書〔Ⅰ〕-</v>
          </cell>
          <cell r="J6761">
            <v>529</v>
          </cell>
        </row>
        <row r="6762">
          <cell r="B6762">
            <v>5702420</v>
          </cell>
          <cell r="C6762" t="str">
            <v>雪見灯籠</v>
          </cell>
          <cell r="D6762" t="str">
            <v>[移設A]</v>
          </cell>
          <cell r="E6762" t="str">
            <v>笠径750mm･(重量=0.17t)</v>
          </cell>
          <cell r="G6762" t="str">
            <v>基</v>
          </cell>
          <cell r="H6762">
            <v>4640</v>
          </cell>
          <cell r="I6762" t="str">
            <v>標準書〔Ⅰ〕-</v>
          </cell>
          <cell r="J6762">
            <v>529</v>
          </cell>
        </row>
        <row r="6763">
          <cell r="B6763">
            <v>5702430</v>
          </cell>
          <cell r="C6763" t="str">
            <v>雪見灯籠</v>
          </cell>
          <cell r="D6763" t="str">
            <v>[移設B]</v>
          </cell>
          <cell r="E6763" t="str">
            <v>笠径750mm･(重量=0.17t)</v>
          </cell>
          <cell r="G6763" t="str">
            <v>基</v>
          </cell>
          <cell r="H6763">
            <v>4440</v>
          </cell>
          <cell r="I6763" t="str">
            <v>標準書〔Ⅰ〕-</v>
          </cell>
          <cell r="J6763">
            <v>529</v>
          </cell>
        </row>
        <row r="6764">
          <cell r="B6764">
            <v>5702520</v>
          </cell>
          <cell r="C6764" t="str">
            <v>雪見灯籠</v>
          </cell>
          <cell r="D6764" t="str">
            <v>[移設A]</v>
          </cell>
          <cell r="E6764" t="str">
            <v>笠径900mm･(重量=0.32t)</v>
          </cell>
          <cell r="G6764" t="str">
            <v>基</v>
          </cell>
          <cell r="H6764">
            <v>8880</v>
          </cell>
          <cell r="I6764" t="str">
            <v>標準書〔Ⅰ〕-</v>
          </cell>
          <cell r="J6764">
            <v>529</v>
          </cell>
        </row>
        <row r="6765">
          <cell r="B6765">
            <v>5702530</v>
          </cell>
          <cell r="C6765" t="str">
            <v>雪見灯籠</v>
          </cell>
          <cell r="D6765" t="str">
            <v>[移設B]</v>
          </cell>
          <cell r="E6765" t="str">
            <v>笠径900mm･(重量=0.32t)</v>
          </cell>
          <cell r="G6765" t="str">
            <v>基</v>
          </cell>
          <cell r="H6765">
            <v>8470</v>
          </cell>
          <cell r="I6765" t="str">
            <v>標準書〔Ⅰ〕-</v>
          </cell>
          <cell r="J6765">
            <v>529</v>
          </cell>
        </row>
        <row r="6766">
          <cell r="B6766">
            <v>5702620</v>
          </cell>
          <cell r="C6766" t="str">
            <v>雪見灯籠</v>
          </cell>
          <cell r="D6766" t="str">
            <v>[移設A]</v>
          </cell>
          <cell r="E6766" t="str">
            <v>笠径1,200mm･(重量=0.75t)</v>
          </cell>
          <cell r="G6766" t="str">
            <v>基</v>
          </cell>
          <cell r="H6766">
            <v>21200</v>
          </cell>
          <cell r="I6766" t="str">
            <v>標準書〔Ⅰ〕-</v>
          </cell>
          <cell r="J6766">
            <v>529</v>
          </cell>
        </row>
        <row r="6767">
          <cell r="B6767">
            <v>5702630</v>
          </cell>
          <cell r="C6767" t="str">
            <v>雪見灯籠</v>
          </cell>
          <cell r="D6767" t="str">
            <v>[移設B]</v>
          </cell>
          <cell r="E6767" t="str">
            <v>笠径1,200mm･(重量=0.75t)</v>
          </cell>
          <cell r="G6767" t="str">
            <v>基</v>
          </cell>
          <cell r="H6767">
            <v>20200</v>
          </cell>
          <cell r="I6767" t="str">
            <v>標準書〔Ⅰ〕-</v>
          </cell>
          <cell r="J6767">
            <v>529</v>
          </cell>
        </row>
        <row r="6768">
          <cell r="B6768">
            <v>5702720</v>
          </cell>
          <cell r="C6768" t="str">
            <v>織部形灯籠</v>
          </cell>
          <cell r="D6768" t="str">
            <v>[移設A]</v>
          </cell>
          <cell r="E6768" t="str">
            <v>高さ1,200mm･(重量=0.15t)</v>
          </cell>
          <cell r="G6768" t="str">
            <v>基</v>
          </cell>
          <cell r="H6768">
            <v>4340</v>
          </cell>
          <cell r="I6768" t="str">
            <v>標準書〔Ⅰ〕-</v>
          </cell>
          <cell r="J6768">
            <v>529</v>
          </cell>
        </row>
        <row r="6769">
          <cell r="B6769">
            <v>5702730</v>
          </cell>
          <cell r="C6769" t="str">
            <v>織部形灯籠</v>
          </cell>
          <cell r="D6769" t="str">
            <v>[移設B]</v>
          </cell>
          <cell r="E6769" t="str">
            <v>高さ1,200mm･(重量=0.15t)</v>
          </cell>
          <cell r="G6769" t="str">
            <v>基</v>
          </cell>
          <cell r="H6769">
            <v>4140</v>
          </cell>
          <cell r="I6769" t="str">
            <v>標準書〔Ⅰ〕-</v>
          </cell>
          <cell r="J6769">
            <v>529</v>
          </cell>
        </row>
        <row r="6770">
          <cell r="B6770">
            <v>5702810</v>
          </cell>
          <cell r="C6770" t="str">
            <v>ﾌﾞﾛｯｸ積花壇</v>
          </cell>
          <cell r="D6770" t="str">
            <v>[新 設]</v>
          </cell>
          <cell r="E6770" t="str">
            <v>高さ400mm(2段積)･畑土別途</v>
          </cell>
          <cell r="F6770">
            <v>36</v>
          </cell>
          <cell r="G6770" t="str">
            <v>ｍ</v>
          </cell>
          <cell r="H6770">
            <v>5250</v>
          </cell>
          <cell r="I6770" t="str">
            <v>標準書〔Ⅰ〕-</v>
          </cell>
          <cell r="J6770">
            <v>530</v>
          </cell>
        </row>
        <row r="6771">
          <cell r="B6771">
            <v>5702840</v>
          </cell>
          <cell r="C6771" t="str">
            <v>ﾌﾞﾛｯｸ積花壇</v>
          </cell>
          <cell r="D6771" t="str">
            <v>[撤去A]</v>
          </cell>
          <cell r="E6771" t="str">
            <v>高さ400mm(2段積)･畑土別途</v>
          </cell>
          <cell r="G6771" t="str">
            <v>ｍ</v>
          </cell>
          <cell r="H6771">
            <v>440</v>
          </cell>
          <cell r="I6771" t="str">
            <v>標準書〔Ⅰ〕-</v>
          </cell>
          <cell r="J6771">
            <v>530</v>
          </cell>
          <cell r="L6771">
            <v>7.5999999999999998E-2</v>
          </cell>
        </row>
        <row r="6772">
          <cell r="B6772">
            <v>5702850</v>
          </cell>
          <cell r="C6772" t="str">
            <v>ﾌﾞﾛｯｸ積花壇</v>
          </cell>
          <cell r="D6772" t="str">
            <v>[撤去B]</v>
          </cell>
          <cell r="E6772" t="str">
            <v>高さ400mm(2段積)･畑土別途</v>
          </cell>
          <cell r="G6772" t="str">
            <v>ｍ</v>
          </cell>
          <cell r="H6772">
            <v>1120</v>
          </cell>
          <cell r="I6772" t="str">
            <v>標準書〔Ⅰ〕-</v>
          </cell>
          <cell r="J6772">
            <v>530</v>
          </cell>
          <cell r="L6772">
            <v>0.13300000000000001</v>
          </cell>
        </row>
        <row r="6773">
          <cell r="B6773">
            <v>5702910</v>
          </cell>
          <cell r="C6773" t="str">
            <v>化粧ﾌﾞﾛｯｸ積花壇</v>
          </cell>
          <cell r="D6773" t="str">
            <v>[新 設]</v>
          </cell>
          <cell r="E6773" t="str">
            <v>高さ400mm(2段積)･畑土別途</v>
          </cell>
          <cell r="F6773">
            <v>36</v>
          </cell>
          <cell r="G6773" t="str">
            <v>ｍ</v>
          </cell>
          <cell r="H6773">
            <v>11200</v>
          </cell>
          <cell r="I6773" t="str">
            <v>標準書〔Ⅰ〕-</v>
          </cell>
          <cell r="J6773">
            <v>530</v>
          </cell>
        </row>
        <row r="6774">
          <cell r="B6774">
            <v>5702940</v>
          </cell>
          <cell r="C6774" t="str">
            <v>化粧ﾌﾞﾛｯｸ積花壇</v>
          </cell>
          <cell r="D6774" t="str">
            <v>[撤去A]</v>
          </cell>
          <cell r="E6774" t="str">
            <v>高さ400mm(2段積)･畑土別途</v>
          </cell>
          <cell r="G6774" t="str">
            <v>ｍ</v>
          </cell>
          <cell r="H6774">
            <v>560</v>
          </cell>
          <cell r="I6774" t="str">
            <v>標準書〔Ⅰ〕-</v>
          </cell>
          <cell r="J6774">
            <v>530</v>
          </cell>
          <cell r="L6774">
            <v>0.111</v>
          </cell>
        </row>
        <row r="6775">
          <cell r="B6775">
            <v>5702950</v>
          </cell>
          <cell r="C6775" t="str">
            <v>化粧ﾌﾞﾛｯｸ積花壇</v>
          </cell>
          <cell r="D6775" t="str">
            <v>[撤去B]</v>
          </cell>
          <cell r="E6775" t="str">
            <v>高さ400mm(2段積)･畑土別途</v>
          </cell>
          <cell r="G6775" t="str">
            <v>ｍ</v>
          </cell>
          <cell r="H6775">
            <v>1300</v>
          </cell>
          <cell r="I6775" t="str">
            <v>標準書〔Ⅰ〕-</v>
          </cell>
          <cell r="J6775">
            <v>530</v>
          </cell>
          <cell r="L6775">
            <v>0.16500000000000001</v>
          </cell>
        </row>
        <row r="6776">
          <cell r="B6776">
            <v>5703010</v>
          </cell>
          <cell r="C6776" t="str">
            <v>れんが積花壇</v>
          </cell>
          <cell r="D6776" t="str">
            <v>[新 設]</v>
          </cell>
          <cell r="E6776" t="str">
            <v>高さ400mm･半枚積･畑土別途</v>
          </cell>
          <cell r="F6776">
            <v>40</v>
          </cell>
          <cell r="G6776" t="str">
            <v>ｍ</v>
          </cell>
          <cell r="H6776">
            <v>8680</v>
          </cell>
          <cell r="I6776" t="str">
            <v>標準書〔Ⅰ〕-</v>
          </cell>
          <cell r="J6776">
            <v>530</v>
          </cell>
        </row>
        <row r="6777">
          <cell r="B6777">
            <v>5703040</v>
          </cell>
          <cell r="C6777" t="str">
            <v>れんが積花壇</v>
          </cell>
          <cell r="D6777" t="str">
            <v>[撤去A]</v>
          </cell>
          <cell r="E6777" t="str">
            <v>高さ400mm･半枚積･畑土別途</v>
          </cell>
          <cell r="G6777" t="str">
            <v>ｍ</v>
          </cell>
          <cell r="H6777">
            <v>1070</v>
          </cell>
          <cell r="I6777" t="str">
            <v>標準書〔Ⅰ〕-</v>
          </cell>
          <cell r="J6777">
            <v>530</v>
          </cell>
          <cell r="O6777">
            <v>8.5000000000000006E-2</v>
          </cell>
        </row>
        <row r="6778">
          <cell r="B6778">
            <v>5703050</v>
          </cell>
          <cell r="C6778" t="str">
            <v>れんが積花壇</v>
          </cell>
          <cell r="D6778" t="str">
            <v>[撤去B]</v>
          </cell>
          <cell r="E6778" t="str">
            <v>高さ400mm･半枚積･畑土別途</v>
          </cell>
          <cell r="G6778" t="str">
            <v>ｍ</v>
          </cell>
          <cell r="H6778">
            <v>1360</v>
          </cell>
          <cell r="I6778" t="str">
            <v>標準書〔Ⅰ〕-</v>
          </cell>
          <cell r="J6778">
            <v>530</v>
          </cell>
          <cell r="O6778">
            <v>0.105</v>
          </cell>
        </row>
        <row r="6779">
          <cell r="B6779">
            <v>5703110</v>
          </cell>
          <cell r="C6779" t="str">
            <v>花壇用土</v>
          </cell>
          <cell r="D6779" t="str">
            <v>[新 設]</v>
          </cell>
          <cell r="E6779" t="str">
            <v>畑土</v>
          </cell>
          <cell r="G6779" t="str">
            <v>ｍ3</v>
          </cell>
          <cell r="H6779">
            <v>8250</v>
          </cell>
          <cell r="I6779" t="str">
            <v>標準書〔Ⅰ〕-</v>
          </cell>
          <cell r="J6779">
            <v>530</v>
          </cell>
        </row>
        <row r="6780">
          <cell r="B6780">
            <v>5703140</v>
          </cell>
          <cell r="C6780" t="str">
            <v>花壇用土</v>
          </cell>
          <cell r="D6780" t="str">
            <v>[撤去A]</v>
          </cell>
          <cell r="E6780" t="str">
            <v>畑土</v>
          </cell>
          <cell r="G6780" t="str">
            <v>ｍ3</v>
          </cell>
          <cell r="H6780">
            <v>330</v>
          </cell>
          <cell r="I6780" t="str">
            <v>標準書〔Ⅰ〕-</v>
          </cell>
          <cell r="J6780">
            <v>530</v>
          </cell>
        </row>
        <row r="6781">
          <cell r="B6781">
            <v>5703210</v>
          </cell>
          <cell r="C6781" t="str">
            <v>ﾌﾞﾛｯｸ縁石</v>
          </cell>
          <cell r="D6781" t="str">
            <v>[新 設]</v>
          </cell>
          <cell r="E6781" t="str">
            <v>150mm×200mm×600mm</v>
          </cell>
          <cell r="F6781">
            <v>36</v>
          </cell>
          <cell r="G6781" t="str">
            <v>ｍ</v>
          </cell>
          <cell r="H6781">
            <v>5060</v>
          </cell>
          <cell r="I6781" t="str">
            <v>標準書〔Ⅰ〕-</v>
          </cell>
          <cell r="J6781">
            <v>530</v>
          </cell>
        </row>
        <row r="6782">
          <cell r="B6782">
            <v>5703250</v>
          </cell>
          <cell r="C6782" t="str">
            <v>ﾌﾞﾛｯｸ縁石</v>
          </cell>
          <cell r="D6782" t="str">
            <v>[撤去B]</v>
          </cell>
          <cell r="E6782" t="str">
            <v>150mm×200mm×600mm</v>
          </cell>
          <cell r="G6782" t="str">
            <v>ｍ</v>
          </cell>
          <cell r="H6782">
            <v>860</v>
          </cell>
          <cell r="I6782" t="str">
            <v>標準書〔Ⅰ〕-</v>
          </cell>
          <cell r="J6782">
            <v>530</v>
          </cell>
          <cell r="L6782">
            <v>0.08</v>
          </cell>
        </row>
        <row r="6783">
          <cell r="B6783">
            <v>5703310</v>
          </cell>
          <cell r="C6783" t="str">
            <v>ﾌﾞﾛｯｸ縁石</v>
          </cell>
          <cell r="D6783" t="str">
            <v>[新 設]</v>
          </cell>
          <cell r="E6783" t="str">
            <v>180mm×250mm×600mm</v>
          </cell>
          <cell r="F6783">
            <v>36</v>
          </cell>
          <cell r="G6783" t="str">
            <v>ｍ</v>
          </cell>
          <cell r="H6783">
            <v>5930</v>
          </cell>
          <cell r="I6783" t="str">
            <v>標準書〔Ⅰ〕-</v>
          </cell>
          <cell r="J6783">
            <v>530</v>
          </cell>
        </row>
        <row r="6784">
          <cell r="B6784">
            <v>5703350</v>
          </cell>
          <cell r="C6784" t="str">
            <v>ﾌﾞﾛｯｸ縁石</v>
          </cell>
          <cell r="D6784" t="str">
            <v>[撤去B]</v>
          </cell>
          <cell r="E6784" t="str">
            <v>180mm×250mm×600mm</v>
          </cell>
          <cell r="G6784" t="str">
            <v>ｍ</v>
          </cell>
          <cell r="H6784">
            <v>1020</v>
          </cell>
          <cell r="I6784" t="str">
            <v>標準書〔Ⅰ〕-</v>
          </cell>
          <cell r="J6784">
            <v>530</v>
          </cell>
          <cell r="L6784">
            <v>0.113</v>
          </cell>
        </row>
        <row r="6785">
          <cell r="B6785">
            <v>5703410</v>
          </cell>
          <cell r="C6785" t="str">
            <v>ﾌﾞﾛｯｸ縁石</v>
          </cell>
          <cell r="D6785" t="str">
            <v>[新 設]</v>
          </cell>
          <cell r="E6785" t="str">
            <v>120mm×120mm×600mm</v>
          </cell>
          <cell r="F6785">
            <v>36</v>
          </cell>
          <cell r="G6785" t="str">
            <v>ｍ</v>
          </cell>
          <cell r="H6785">
            <v>4360</v>
          </cell>
          <cell r="I6785" t="str">
            <v>標準書〔Ⅰ〕-</v>
          </cell>
          <cell r="J6785">
            <v>530</v>
          </cell>
        </row>
        <row r="6786">
          <cell r="B6786">
            <v>5703450</v>
          </cell>
          <cell r="C6786" t="str">
            <v>ﾌﾞﾛｯｸ縁石</v>
          </cell>
          <cell r="D6786" t="str">
            <v>[撤去B]</v>
          </cell>
          <cell r="E6786" t="str">
            <v>120mm×120mm×600mm</v>
          </cell>
          <cell r="G6786" t="str">
            <v>ｍ</v>
          </cell>
          <cell r="H6786">
            <v>680</v>
          </cell>
          <cell r="I6786" t="str">
            <v>標準書〔Ⅰ〕-</v>
          </cell>
          <cell r="J6786">
            <v>530</v>
          </cell>
          <cell r="L6786">
            <v>0.04</v>
          </cell>
        </row>
        <row r="6787">
          <cell r="B6787">
            <v>5703510</v>
          </cell>
          <cell r="C6787" t="str">
            <v>L型側溝</v>
          </cell>
          <cell r="D6787" t="str">
            <v>[新 設]</v>
          </cell>
          <cell r="E6787" t="str">
            <v>幅350mm</v>
          </cell>
          <cell r="F6787">
            <v>36</v>
          </cell>
          <cell r="G6787" t="str">
            <v>ｍ</v>
          </cell>
          <cell r="H6787">
            <v>7960</v>
          </cell>
          <cell r="I6787" t="str">
            <v>標準書〔Ⅰ〕-</v>
          </cell>
          <cell r="J6787">
            <v>530</v>
          </cell>
        </row>
        <row r="6788">
          <cell r="B6788">
            <v>5703550</v>
          </cell>
          <cell r="C6788" t="str">
            <v>L型側溝</v>
          </cell>
          <cell r="D6788" t="str">
            <v>[撤去B]</v>
          </cell>
          <cell r="E6788" t="str">
            <v>幅350mm</v>
          </cell>
          <cell r="G6788" t="str">
            <v>ｍ</v>
          </cell>
          <cell r="H6788">
            <v>1300</v>
          </cell>
          <cell r="I6788" t="str">
            <v>標準書〔Ⅰ〕-</v>
          </cell>
          <cell r="J6788">
            <v>530</v>
          </cell>
          <cell r="L6788">
            <v>0.14099999999999999</v>
          </cell>
        </row>
        <row r="6789">
          <cell r="B6789">
            <v>5703610</v>
          </cell>
          <cell r="C6789" t="str">
            <v>L型側溝</v>
          </cell>
          <cell r="D6789" t="str">
            <v>[新 設]</v>
          </cell>
          <cell r="E6789" t="str">
            <v>幅450mm</v>
          </cell>
          <cell r="F6789">
            <v>36</v>
          </cell>
          <cell r="G6789" t="str">
            <v>ｍ</v>
          </cell>
          <cell r="H6789">
            <v>8190</v>
          </cell>
          <cell r="I6789" t="str">
            <v>標準書〔Ⅰ〕-</v>
          </cell>
          <cell r="J6789">
            <v>530</v>
          </cell>
        </row>
        <row r="6790">
          <cell r="B6790">
            <v>5703650</v>
          </cell>
          <cell r="C6790" t="str">
            <v>L型側溝</v>
          </cell>
          <cell r="D6790" t="str">
            <v>[撤去B]</v>
          </cell>
          <cell r="E6790" t="str">
            <v>幅450mm</v>
          </cell>
          <cell r="G6790" t="str">
            <v>ｍ</v>
          </cell>
          <cell r="H6790">
            <v>1390</v>
          </cell>
          <cell r="I6790" t="str">
            <v>標準書〔Ⅰ〕-</v>
          </cell>
          <cell r="J6790">
            <v>530</v>
          </cell>
          <cell r="L6790">
            <v>0.17699999999999999</v>
          </cell>
        </row>
        <row r="6791">
          <cell r="B6791">
            <v>5703710</v>
          </cell>
          <cell r="C6791" t="str">
            <v>玉石縁石</v>
          </cell>
          <cell r="D6791" t="str">
            <v>[新 設]</v>
          </cell>
          <cell r="E6791" t="str">
            <v>φ150mm程度･1列据付</v>
          </cell>
          <cell r="F6791">
            <v>38</v>
          </cell>
          <cell r="G6791" t="str">
            <v>ｍ</v>
          </cell>
          <cell r="H6791">
            <v>4520</v>
          </cell>
          <cell r="I6791" t="str">
            <v>標準書〔Ⅰ〕-</v>
          </cell>
          <cell r="J6791">
            <v>530</v>
          </cell>
        </row>
        <row r="6792">
          <cell r="B6792">
            <v>5703750</v>
          </cell>
          <cell r="C6792" t="str">
            <v>玉石縁石</v>
          </cell>
          <cell r="D6792" t="str">
            <v>[撤去B]</v>
          </cell>
          <cell r="E6792" t="str">
            <v>φ150mm程度･1列据付</v>
          </cell>
          <cell r="G6792" t="str">
            <v>ｍ</v>
          </cell>
          <cell r="H6792">
            <v>820</v>
          </cell>
          <cell r="I6792" t="str">
            <v>標準書〔Ⅰ〕-</v>
          </cell>
          <cell r="J6792">
            <v>530</v>
          </cell>
          <cell r="O6792">
            <v>4.2000000000000003E-2</v>
          </cell>
        </row>
        <row r="6793">
          <cell r="B6793">
            <v>5703810</v>
          </cell>
          <cell r="C6793" t="str">
            <v>擬石ﾌﾞﾛｯｸ縁石</v>
          </cell>
          <cell r="D6793" t="str">
            <v>[新 設]</v>
          </cell>
          <cell r="E6793" t="str">
            <v>498mm×190mm×120mm</v>
          </cell>
          <cell r="F6793">
            <v>36</v>
          </cell>
          <cell r="G6793" t="str">
            <v>ｍ</v>
          </cell>
          <cell r="H6793">
            <v>5940</v>
          </cell>
          <cell r="I6793" t="str">
            <v>標準書〔Ⅰ〕-</v>
          </cell>
          <cell r="J6793">
            <v>530</v>
          </cell>
        </row>
        <row r="6794">
          <cell r="B6794">
            <v>5703850</v>
          </cell>
          <cell r="C6794" t="str">
            <v>擬石ﾌﾞﾛｯｸ縁石</v>
          </cell>
          <cell r="D6794" t="str">
            <v>[撤去B]</v>
          </cell>
          <cell r="E6794" t="str">
            <v>498mm×190mm×120mm</v>
          </cell>
          <cell r="G6794" t="str">
            <v>ｍ</v>
          </cell>
          <cell r="H6794">
            <v>560</v>
          </cell>
          <cell r="I6794" t="str">
            <v>標準書〔Ⅰ〕-</v>
          </cell>
          <cell r="J6794">
            <v>530</v>
          </cell>
          <cell r="L6794">
            <v>6.2E-2</v>
          </cell>
        </row>
        <row r="6795">
          <cell r="B6795">
            <v>5703910</v>
          </cell>
          <cell r="C6795" t="str">
            <v>れんが縁石</v>
          </cell>
          <cell r="D6795" t="str">
            <v>[新 設]</v>
          </cell>
          <cell r="E6795" t="str">
            <v>小端たて･1列据付</v>
          </cell>
          <cell r="F6795">
            <v>40</v>
          </cell>
          <cell r="G6795" t="str">
            <v>ｍ</v>
          </cell>
          <cell r="H6795">
            <v>2420</v>
          </cell>
          <cell r="I6795" t="str">
            <v>標準書〔Ⅰ〕-</v>
          </cell>
          <cell r="J6795">
            <v>530</v>
          </cell>
        </row>
        <row r="6796">
          <cell r="B6796">
            <v>5703950</v>
          </cell>
          <cell r="C6796" t="str">
            <v>れんが縁石</v>
          </cell>
          <cell r="D6796" t="str">
            <v>[撤去B]</v>
          </cell>
          <cell r="E6796" t="str">
            <v>小端たて･1列据付</v>
          </cell>
          <cell r="G6796" t="str">
            <v>ｍ</v>
          </cell>
          <cell r="H6796">
            <v>300</v>
          </cell>
          <cell r="I6796" t="str">
            <v>標準書〔Ⅰ〕-</v>
          </cell>
          <cell r="J6796">
            <v>530</v>
          </cell>
          <cell r="L6796">
            <v>8.0000000000000002E-3</v>
          </cell>
          <cell r="O6796">
            <v>1.4999999999999999E-2</v>
          </cell>
        </row>
        <row r="6797">
          <cell r="B6797">
            <v>5704010</v>
          </cell>
          <cell r="C6797" t="str">
            <v>れんが縁石</v>
          </cell>
          <cell r="D6797" t="str">
            <v>[新 設]</v>
          </cell>
          <cell r="E6797" t="str">
            <v>平積2段･1列据付</v>
          </cell>
          <cell r="F6797">
            <v>40</v>
          </cell>
          <cell r="G6797" t="str">
            <v>ｍ</v>
          </cell>
          <cell r="H6797">
            <v>3500</v>
          </cell>
          <cell r="I6797" t="str">
            <v>標準書〔Ⅰ〕-</v>
          </cell>
          <cell r="J6797">
            <v>530</v>
          </cell>
        </row>
        <row r="6798">
          <cell r="B6798">
            <v>5704050</v>
          </cell>
          <cell r="C6798" t="str">
            <v>れんが縁石</v>
          </cell>
          <cell r="D6798" t="str">
            <v>[撤去B]</v>
          </cell>
          <cell r="E6798" t="str">
            <v>平積2段･1列据付</v>
          </cell>
          <cell r="G6798" t="str">
            <v>ｍ</v>
          </cell>
          <cell r="H6798">
            <v>510</v>
          </cell>
          <cell r="I6798" t="str">
            <v>標準書〔Ⅰ〕-</v>
          </cell>
          <cell r="J6798">
            <v>530</v>
          </cell>
          <cell r="L6798">
            <v>1.2E-2</v>
          </cell>
          <cell r="O6798">
            <v>0.03</v>
          </cell>
        </row>
        <row r="6799">
          <cell r="B6799">
            <v>5800110</v>
          </cell>
          <cell r="C6799" t="str">
            <v>掘井戸</v>
          </cell>
          <cell r="D6799" t="str">
            <v>[新 設]</v>
          </cell>
          <cell r="E6799" t="str">
            <v>内径φ1,200mm×深3.9m･全井戸側付</v>
          </cell>
          <cell r="F6799">
            <v>72</v>
          </cell>
          <cell r="G6799" t="str">
            <v>ヶ所</v>
          </cell>
          <cell r="H6799">
            <v>438800</v>
          </cell>
          <cell r="I6799" t="str">
            <v>標準書〔Ⅰ〕-</v>
          </cell>
          <cell r="J6799">
            <v>531</v>
          </cell>
        </row>
        <row r="6800">
          <cell r="B6800">
            <v>5800150</v>
          </cell>
          <cell r="C6800" t="str">
            <v>掘井戸</v>
          </cell>
          <cell r="D6800" t="str">
            <v>[撤去B]</v>
          </cell>
          <cell r="E6800" t="str">
            <v>内径φ1,200mm×深3.9m･全井戸側付</v>
          </cell>
          <cell r="G6800" t="str">
            <v>ヶ所</v>
          </cell>
          <cell r="H6800">
            <v>40900</v>
          </cell>
          <cell r="I6800" t="str">
            <v>標準書〔Ⅰ〕-</v>
          </cell>
          <cell r="J6800">
            <v>531</v>
          </cell>
          <cell r="L6800">
            <v>0.23599999999999999</v>
          </cell>
        </row>
        <row r="6801">
          <cell r="B6801">
            <v>5800210</v>
          </cell>
          <cell r="C6801" t="str">
            <v>掘井戸</v>
          </cell>
          <cell r="D6801" t="str">
            <v>[新 設]</v>
          </cell>
          <cell r="E6801" t="str">
            <v>内径φ1,200mm×深4.8m･全井戸側付</v>
          </cell>
          <cell r="F6801">
            <v>72</v>
          </cell>
          <cell r="G6801" t="str">
            <v>ヶ所</v>
          </cell>
          <cell r="H6801">
            <v>566500</v>
          </cell>
          <cell r="I6801" t="str">
            <v>標準書〔Ⅰ〕-</v>
          </cell>
          <cell r="J6801">
            <v>531</v>
          </cell>
        </row>
        <row r="6802">
          <cell r="B6802">
            <v>5800250</v>
          </cell>
          <cell r="C6802" t="str">
            <v>掘井戸</v>
          </cell>
          <cell r="D6802" t="str">
            <v>[撤去B]</v>
          </cell>
          <cell r="E6802" t="str">
            <v>内径φ1,200mm×深4.8m･全井戸側付</v>
          </cell>
          <cell r="G6802" t="str">
            <v>ヶ所</v>
          </cell>
          <cell r="H6802">
            <v>49100</v>
          </cell>
          <cell r="I6802" t="str">
            <v>標準書〔Ⅰ〕-</v>
          </cell>
          <cell r="J6802">
            <v>531</v>
          </cell>
          <cell r="L6802">
            <v>0.23599999999999999</v>
          </cell>
        </row>
        <row r="6803">
          <cell r="B6803">
            <v>5800310</v>
          </cell>
          <cell r="C6803" t="str">
            <v>掘井戸</v>
          </cell>
          <cell r="D6803" t="str">
            <v>[新 設]</v>
          </cell>
          <cell r="E6803" t="str">
            <v>内径φ1,200mm×深6m･全井戸側付</v>
          </cell>
          <cell r="F6803">
            <v>72</v>
          </cell>
          <cell r="G6803" t="str">
            <v>ヶ所</v>
          </cell>
          <cell r="H6803">
            <v>718200</v>
          </cell>
          <cell r="I6803" t="str">
            <v>標準書〔Ⅰ〕-</v>
          </cell>
          <cell r="J6803">
            <v>531</v>
          </cell>
        </row>
        <row r="6804">
          <cell r="B6804">
            <v>5800350</v>
          </cell>
          <cell r="C6804" t="str">
            <v>掘井戸</v>
          </cell>
          <cell r="D6804" t="str">
            <v>[撤去B]</v>
          </cell>
          <cell r="E6804" t="str">
            <v>内径φ1,200mm×深6m･全井戸側付</v>
          </cell>
          <cell r="G6804" t="str">
            <v>ヶ所</v>
          </cell>
          <cell r="H6804">
            <v>58800</v>
          </cell>
          <cell r="I6804" t="str">
            <v>標準書〔Ⅰ〕-</v>
          </cell>
          <cell r="J6804">
            <v>531</v>
          </cell>
          <cell r="L6804">
            <v>0.23599999999999999</v>
          </cell>
        </row>
        <row r="6805">
          <cell r="B6805">
            <v>5800410</v>
          </cell>
          <cell r="C6805" t="str">
            <v>掘井戸</v>
          </cell>
          <cell r="D6805" t="str">
            <v>[新 設]</v>
          </cell>
          <cell r="E6805" t="str">
            <v>内径φ1,200mm×深6.9m･全井戸側付</v>
          </cell>
          <cell r="F6805">
            <v>72</v>
          </cell>
          <cell r="G6805" t="str">
            <v>ヶ所</v>
          </cell>
          <cell r="H6805">
            <v>868300</v>
          </cell>
          <cell r="I6805" t="str">
            <v>標準書〔Ⅰ〕-</v>
          </cell>
          <cell r="J6805">
            <v>531</v>
          </cell>
        </row>
        <row r="6806">
          <cell r="B6806">
            <v>5800450</v>
          </cell>
          <cell r="C6806" t="str">
            <v>掘井戸</v>
          </cell>
          <cell r="D6806" t="str">
            <v>[撤去B]</v>
          </cell>
          <cell r="E6806" t="str">
            <v>内径φ1,200mm×深6.9m･全井戸側付</v>
          </cell>
          <cell r="G6806" t="str">
            <v>ヶ所</v>
          </cell>
          <cell r="H6806">
            <v>66900</v>
          </cell>
          <cell r="I6806" t="str">
            <v>標準書〔Ⅰ〕-</v>
          </cell>
          <cell r="J6806">
            <v>531</v>
          </cell>
          <cell r="L6806">
            <v>0.23599999999999999</v>
          </cell>
        </row>
        <row r="6807">
          <cell r="B6807">
            <v>5800510</v>
          </cell>
          <cell r="C6807" t="str">
            <v>掘井戸</v>
          </cell>
          <cell r="D6807" t="str">
            <v>[新 設]</v>
          </cell>
          <cell r="E6807" t="str">
            <v>内径φ1,200mm×深7.8m･全井戸側付</v>
          </cell>
          <cell r="F6807">
            <v>72</v>
          </cell>
          <cell r="G6807" t="str">
            <v>ヶ所</v>
          </cell>
          <cell r="H6807">
            <v>1029300</v>
          </cell>
          <cell r="I6807" t="str">
            <v>標準書〔Ⅰ〕-</v>
          </cell>
          <cell r="J6807">
            <v>531</v>
          </cell>
        </row>
        <row r="6808">
          <cell r="B6808">
            <v>5800550</v>
          </cell>
          <cell r="C6808" t="str">
            <v>掘井戸</v>
          </cell>
          <cell r="D6808" t="str">
            <v>[撤去B]</v>
          </cell>
          <cell r="E6808" t="str">
            <v>内径φ1,200mm×深7.8m･全井戸側付</v>
          </cell>
          <cell r="G6808" t="str">
            <v>ヶ所</v>
          </cell>
          <cell r="H6808">
            <v>75000</v>
          </cell>
          <cell r="I6808" t="str">
            <v>標準書〔Ⅰ〕-</v>
          </cell>
          <cell r="J6808">
            <v>531</v>
          </cell>
          <cell r="L6808">
            <v>0.23599999999999999</v>
          </cell>
        </row>
        <row r="6809">
          <cell r="B6809">
            <v>5800610</v>
          </cell>
          <cell r="C6809" t="str">
            <v>掘井戸</v>
          </cell>
          <cell r="D6809" t="str">
            <v>[新 設]</v>
          </cell>
          <cell r="E6809" t="str">
            <v>内径φ1,200mm×深9m･全井戸側付</v>
          </cell>
          <cell r="F6809">
            <v>72</v>
          </cell>
          <cell r="G6809" t="str">
            <v>ヶ所</v>
          </cell>
          <cell r="H6809">
            <v>1261800</v>
          </cell>
          <cell r="I6809" t="str">
            <v>標準書〔Ⅰ〕-</v>
          </cell>
          <cell r="J6809">
            <v>531</v>
          </cell>
        </row>
        <row r="6810">
          <cell r="B6810">
            <v>5800650</v>
          </cell>
          <cell r="C6810" t="str">
            <v>掘井戸</v>
          </cell>
          <cell r="D6810" t="str">
            <v>[撤去B]</v>
          </cell>
          <cell r="E6810" t="str">
            <v>内径φ1,200mm×深9m･全井戸側付</v>
          </cell>
          <cell r="G6810" t="str">
            <v>ヶ所</v>
          </cell>
          <cell r="H6810">
            <v>85600</v>
          </cell>
          <cell r="I6810" t="str">
            <v>標準書〔Ⅰ〕-</v>
          </cell>
          <cell r="J6810">
            <v>531</v>
          </cell>
          <cell r="L6810">
            <v>0.23599999999999999</v>
          </cell>
        </row>
        <row r="6811">
          <cell r="B6811">
            <v>5800710</v>
          </cell>
          <cell r="C6811" t="str">
            <v>掘井戸</v>
          </cell>
          <cell r="D6811" t="str">
            <v>[新 設]</v>
          </cell>
          <cell r="E6811" t="str">
            <v>内径φ1,200mm×深9.9m･全井戸側付</v>
          </cell>
          <cell r="F6811">
            <v>72</v>
          </cell>
          <cell r="G6811" t="str">
            <v>ヶ所</v>
          </cell>
          <cell r="H6811">
            <v>1508700</v>
          </cell>
          <cell r="I6811" t="str">
            <v>標準書〔Ⅰ〕-</v>
          </cell>
          <cell r="J6811">
            <v>531</v>
          </cell>
        </row>
        <row r="6812">
          <cell r="B6812">
            <v>5800750</v>
          </cell>
          <cell r="C6812" t="str">
            <v>掘井戸</v>
          </cell>
          <cell r="D6812" t="str">
            <v>[撤去B]</v>
          </cell>
          <cell r="E6812" t="str">
            <v>内径φ1,200mm×深9.9m･全井戸側付</v>
          </cell>
          <cell r="G6812" t="str">
            <v>ヶ所</v>
          </cell>
          <cell r="H6812">
            <v>94800</v>
          </cell>
          <cell r="I6812" t="str">
            <v>標準書〔Ⅰ〕-</v>
          </cell>
          <cell r="J6812">
            <v>531</v>
          </cell>
          <cell r="L6812">
            <v>0.23599999999999999</v>
          </cell>
        </row>
        <row r="6813">
          <cell r="B6813">
            <v>5800810</v>
          </cell>
          <cell r="C6813" t="str">
            <v>掘井戸</v>
          </cell>
          <cell r="D6813" t="str">
            <v>[新 設]</v>
          </cell>
          <cell r="E6813" t="str">
            <v>内径φ1,200mm×深11.1m･全井戸側付</v>
          </cell>
          <cell r="F6813">
            <v>72</v>
          </cell>
          <cell r="G6813" t="str">
            <v>ヶ所</v>
          </cell>
          <cell r="H6813">
            <v>1786100</v>
          </cell>
          <cell r="I6813" t="str">
            <v>標準書〔Ⅰ〕-</v>
          </cell>
          <cell r="J6813">
            <v>531</v>
          </cell>
        </row>
        <row r="6814">
          <cell r="B6814">
            <v>5800850</v>
          </cell>
          <cell r="C6814" t="str">
            <v>掘井戸</v>
          </cell>
          <cell r="D6814" t="str">
            <v>[撤去B]</v>
          </cell>
          <cell r="E6814" t="str">
            <v>内径φ1,200mm×深11.1m･全井戸側付</v>
          </cell>
          <cell r="G6814" t="str">
            <v>ヶ所</v>
          </cell>
          <cell r="H6814">
            <v>105500</v>
          </cell>
          <cell r="I6814" t="str">
            <v>標準書〔Ⅰ〕-</v>
          </cell>
          <cell r="J6814">
            <v>531</v>
          </cell>
          <cell r="L6814">
            <v>0.23599999999999999</v>
          </cell>
        </row>
        <row r="6815">
          <cell r="B6815">
            <v>5800910</v>
          </cell>
          <cell r="C6815" t="str">
            <v>掘井戸</v>
          </cell>
          <cell r="D6815" t="str">
            <v>[新 設]</v>
          </cell>
          <cell r="E6815" t="str">
            <v>内径φ1,200mm×深12m･全井戸側付</v>
          </cell>
          <cell r="F6815">
            <v>72</v>
          </cell>
          <cell r="G6815" t="str">
            <v>ヶ所</v>
          </cell>
          <cell r="H6815">
            <v>2076800</v>
          </cell>
          <cell r="I6815" t="str">
            <v>標準書〔Ⅰ〕-</v>
          </cell>
          <cell r="J6815">
            <v>531</v>
          </cell>
        </row>
        <row r="6816">
          <cell r="B6816">
            <v>5800950</v>
          </cell>
          <cell r="C6816" t="str">
            <v>掘井戸</v>
          </cell>
          <cell r="D6816" t="str">
            <v>[撤去B]</v>
          </cell>
          <cell r="E6816" t="str">
            <v>内径φ1,200mm×深12m･全井戸側付</v>
          </cell>
          <cell r="G6816" t="str">
            <v>ヶ所</v>
          </cell>
          <cell r="H6816">
            <v>114500</v>
          </cell>
          <cell r="I6816" t="str">
            <v>標準書〔Ⅰ〕-</v>
          </cell>
          <cell r="J6816">
            <v>531</v>
          </cell>
          <cell r="L6816">
            <v>0.23599999999999999</v>
          </cell>
        </row>
        <row r="6817">
          <cell r="B6817">
            <v>5801010</v>
          </cell>
          <cell r="C6817" t="str">
            <v>掘井戸</v>
          </cell>
          <cell r="D6817" t="str">
            <v>[新 設]</v>
          </cell>
          <cell r="E6817" t="str">
            <v>内径φ750mm×深3.9m･全井戸側付</v>
          </cell>
          <cell r="F6817">
            <v>72</v>
          </cell>
          <cell r="G6817" t="str">
            <v>ヶ所</v>
          </cell>
          <cell r="H6817">
            <v>185900</v>
          </cell>
          <cell r="I6817" t="str">
            <v>標準書〔Ⅰ〕-</v>
          </cell>
          <cell r="J6817">
            <v>531</v>
          </cell>
        </row>
        <row r="6818">
          <cell r="B6818">
            <v>5801050</v>
          </cell>
          <cell r="C6818" t="str">
            <v>掘井戸</v>
          </cell>
          <cell r="D6818" t="str">
            <v>[撤去B]</v>
          </cell>
          <cell r="E6818" t="str">
            <v>内径φ750mm×深3.9m･全井戸側付</v>
          </cell>
          <cell r="G6818" t="str">
            <v>ヶ所</v>
          </cell>
          <cell r="H6818">
            <v>15900</v>
          </cell>
          <cell r="I6818" t="str">
            <v>標準書〔Ⅰ〕-</v>
          </cell>
          <cell r="J6818">
            <v>531</v>
          </cell>
          <cell r="L6818">
            <v>0.125</v>
          </cell>
        </row>
        <row r="6819">
          <cell r="B6819">
            <v>5801110</v>
          </cell>
          <cell r="C6819" t="str">
            <v>掘井戸</v>
          </cell>
          <cell r="D6819" t="str">
            <v>[新 設]</v>
          </cell>
          <cell r="E6819" t="str">
            <v>内径φ750mm×深4.8m･全井戸側付</v>
          </cell>
          <cell r="F6819">
            <v>72</v>
          </cell>
          <cell r="G6819" t="str">
            <v>ヶ所</v>
          </cell>
          <cell r="H6819">
            <v>238700</v>
          </cell>
          <cell r="I6819" t="str">
            <v>標準書〔Ⅰ〕-</v>
          </cell>
          <cell r="J6819">
            <v>531</v>
          </cell>
        </row>
        <row r="6820">
          <cell r="B6820">
            <v>5801150</v>
          </cell>
          <cell r="C6820" t="str">
            <v>掘井戸</v>
          </cell>
          <cell r="D6820" t="str">
            <v>[撤去B]</v>
          </cell>
          <cell r="E6820" t="str">
            <v>内径φ750mm×深4.8m･全井戸側付</v>
          </cell>
          <cell r="G6820" t="str">
            <v>ヶ所</v>
          </cell>
          <cell r="H6820">
            <v>19100</v>
          </cell>
          <cell r="I6820" t="str">
            <v>標準書〔Ⅰ〕-</v>
          </cell>
          <cell r="J6820">
            <v>531</v>
          </cell>
          <cell r="L6820">
            <v>0.125</v>
          </cell>
        </row>
        <row r="6821">
          <cell r="B6821">
            <v>5801210</v>
          </cell>
          <cell r="C6821" t="str">
            <v>掘井戸</v>
          </cell>
          <cell r="D6821" t="str">
            <v>[新 設]</v>
          </cell>
          <cell r="E6821" t="str">
            <v>内径φ750mm×深6m･全井戸側付</v>
          </cell>
          <cell r="F6821">
            <v>72</v>
          </cell>
          <cell r="G6821" t="str">
            <v>ヶ所</v>
          </cell>
          <cell r="H6821">
            <v>302700</v>
          </cell>
          <cell r="I6821" t="str">
            <v>標準書〔Ⅰ〕-</v>
          </cell>
          <cell r="J6821">
            <v>531</v>
          </cell>
        </row>
        <row r="6822">
          <cell r="B6822">
            <v>5801250</v>
          </cell>
          <cell r="C6822" t="str">
            <v>掘井戸</v>
          </cell>
          <cell r="D6822" t="str">
            <v>[撤去B]</v>
          </cell>
          <cell r="E6822" t="str">
            <v>内径φ750mm×深6m･全井戸側付</v>
          </cell>
          <cell r="G6822" t="str">
            <v>ヶ所</v>
          </cell>
          <cell r="H6822">
            <v>22900</v>
          </cell>
          <cell r="I6822" t="str">
            <v>標準書〔Ⅰ〕-</v>
          </cell>
          <cell r="J6822">
            <v>531</v>
          </cell>
          <cell r="L6822">
            <v>0.125</v>
          </cell>
        </row>
        <row r="6823">
          <cell r="B6823">
            <v>5801310</v>
          </cell>
          <cell r="C6823" t="str">
            <v>掘井戸</v>
          </cell>
          <cell r="D6823" t="str">
            <v>[新 設]</v>
          </cell>
          <cell r="E6823" t="str">
            <v>内径φ750mm×深6.9m･全井戸側付</v>
          </cell>
          <cell r="F6823">
            <v>72</v>
          </cell>
          <cell r="G6823" t="str">
            <v>ヶ所</v>
          </cell>
          <cell r="H6823">
            <v>364800</v>
          </cell>
          <cell r="I6823" t="str">
            <v>標準書〔Ⅰ〕-</v>
          </cell>
          <cell r="J6823">
            <v>531</v>
          </cell>
        </row>
        <row r="6824">
          <cell r="B6824">
            <v>5801350</v>
          </cell>
          <cell r="C6824" t="str">
            <v>掘井戸</v>
          </cell>
          <cell r="D6824" t="str">
            <v>[撤去B]</v>
          </cell>
          <cell r="E6824" t="str">
            <v>内径φ750mm×深6.9m･全井戸側付</v>
          </cell>
          <cell r="G6824" t="str">
            <v>ヶ所</v>
          </cell>
          <cell r="H6824">
            <v>26100</v>
          </cell>
          <cell r="I6824" t="str">
            <v>標準書〔Ⅰ〕-</v>
          </cell>
          <cell r="J6824">
            <v>531</v>
          </cell>
          <cell r="L6824">
            <v>0.125</v>
          </cell>
        </row>
        <row r="6825">
          <cell r="B6825">
            <v>5801410</v>
          </cell>
          <cell r="C6825" t="str">
            <v>掘井戸</v>
          </cell>
          <cell r="D6825" t="str">
            <v>[新 設]</v>
          </cell>
          <cell r="E6825" t="str">
            <v>内径φ750mm×深7.8m･全井戸側付</v>
          </cell>
          <cell r="F6825">
            <v>72</v>
          </cell>
          <cell r="G6825" t="str">
            <v>ヶ所</v>
          </cell>
          <cell r="H6825">
            <v>430600</v>
          </cell>
          <cell r="I6825" t="str">
            <v>標準書〔Ⅰ〕-</v>
          </cell>
          <cell r="J6825">
            <v>531</v>
          </cell>
        </row>
        <row r="6826">
          <cell r="B6826">
            <v>5801450</v>
          </cell>
          <cell r="C6826" t="str">
            <v>掘井戸</v>
          </cell>
          <cell r="D6826" t="str">
            <v>[撤去B]</v>
          </cell>
          <cell r="E6826" t="str">
            <v>内径φ750mm×深7.8m･全井戸側付</v>
          </cell>
          <cell r="G6826" t="str">
            <v>ヶ所</v>
          </cell>
          <cell r="H6826">
            <v>29200</v>
          </cell>
          <cell r="I6826" t="str">
            <v>標準書〔Ⅰ〕-</v>
          </cell>
          <cell r="J6826">
            <v>531</v>
          </cell>
          <cell r="L6826">
            <v>0.125</v>
          </cell>
        </row>
        <row r="6827">
          <cell r="B6827">
            <v>5801510</v>
          </cell>
          <cell r="C6827" t="str">
            <v>掘井戸</v>
          </cell>
          <cell r="D6827" t="str">
            <v>[新 設]</v>
          </cell>
          <cell r="E6827" t="str">
            <v>内径φ750mm×深9m･全井戸側付</v>
          </cell>
          <cell r="F6827">
            <v>72</v>
          </cell>
          <cell r="G6827" t="str">
            <v>ヶ所</v>
          </cell>
          <cell r="H6827">
            <v>525100</v>
          </cell>
          <cell r="I6827" t="str">
            <v>標準書〔Ⅰ〕-</v>
          </cell>
          <cell r="J6827">
            <v>531</v>
          </cell>
        </row>
        <row r="6828">
          <cell r="B6828">
            <v>5801550</v>
          </cell>
          <cell r="C6828" t="str">
            <v>掘井戸</v>
          </cell>
          <cell r="D6828" t="str">
            <v>[撤去B]</v>
          </cell>
          <cell r="E6828" t="str">
            <v>内径φ750mm×深9m･全井戸側付</v>
          </cell>
          <cell r="G6828" t="str">
            <v>ヶ所</v>
          </cell>
          <cell r="H6828">
            <v>33400</v>
          </cell>
          <cell r="I6828" t="str">
            <v>標準書〔Ⅰ〕-</v>
          </cell>
          <cell r="J6828">
            <v>531</v>
          </cell>
          <cell r="L6828">
            <v>0.125</v>
          </cell>
        </row>
        <row r="6829">
          <cell r="B6829">
            <v>5801610</v>
          </cell>
          <cell r="C6829" t="str">
            <v>掘井戸</v>
          </cell>
          <cell r="D6829" t="str">
            <v>[新 設]</v>
          </cell>
          <cell r="E6829" t="str">
            <v>内径φ750mm×深9.9m･全井戸側付</v>
          </cell>
          <cell r="F6829">
            <v>72</v>
          </cell>
          <cell r="G6829" t="str">
            <v>ヶ所</v>
          </cell>
          <cell r="H6829">
            <v>625800</v>
          </cell>
          <cell r="I6829" t="str">
            <v>標準書〔Ⅰ〕-</v>
          </cell>
          <cell r="J6829">
            <v>531</v>
          </cell>
        </row>
        <row r="6830">
          <cell r="B6830">
            <v>5801650</v>
          </cell>
          <cell r="C6830" t="str">
            <v>掘井戸</v>
          </cell>
          <cell r="D6830" t="str">
            <v>[撤去B]</v>
          </cell>
          <cell r="E6830" t="str">
            <v>内径φ750mm×深9.9m･全井戸側付</v>
          </cell>
          <cell r="G6830" t="str">
            <v>ヶ所</v>
          </cell>
          <cell r="H6830">
            <v>36900</v>
          </cell>
          <cell r="I6830" t="str">
            <v>標準書〔Ⅰ〕-</v>
          </cell>
          <cell r="J6830">
            <v>531</v>
          </cell>
          <cell r="L6830">
            <v>0.125</v>
          </cell>
        </row>
        <row r="6831">
          <cell r="B6831">
            <v>5801710</v>
          </cell>
          <cell r="C6831" t="str">
            <v>掘井戸</v>
          </cell>
          <cell r="D6831" t="str">
            <v>[新 設]</v>
          </cell>
          <cell r="E6831" t="str">
            <v>内径φ750mm×深11.1m･全井戸側付</v>
          </cell>
          <cell r="F6831">
            <v>72</v>
          </cell>
          <cell r="G6831" t="str">
            <v>ヶ所</v>
          </cell>
          <cell r="H6831">
            <v>741300</v>
          </cell>
          <cell r="I6831" t="str">
            <v>標準書〔Ⅰ〕-</v>
          </cell>
          <cell r="J6831">
            <v>531</v>
          </cell>
        </row>
        <row r="6832">
          <cell r="B6832">
            <v>5801750</v>
          </cell>
          <cell r="C6832" t="str">
            <v>掘井戸</v>
          </cell>
          <cell r="D6832" t="str">
            <v>[撤去B]</v>
          </cell>
          <cell r="E6832" t="str">
            <v>内径φ750mm×深11.1m･全井戸側付</v>
          </cell>
          <cell r="G6832" t="str">
            <v>ヶ所</v>
          </cell>
          <cell r="H6832">
            <v>41100</v>
          </cell>
          <cell r="I6832" t="str">
            <v>標準書〔Ⅰ〕-</v>
          </cell>
          <cell r="J6832">
            <v>531</v>
          </cell>
          <cell r="L6832">
            <v>0.125</v>
          </cell>
        </row>
        <row r="6833">
          <cell r="B6833">
            <v>5801810</v>
          </cell>
          <cell r="C6833" t="str">
            <v>掘井戸</v>
          </cell>
          <cell r="D6833" t="str">
            <v>[新 設]</v>
          </cell>
          <cell r="E6833" t="str">
            <v>内径φ750mm×深12m･全井戸側付</v>
          </cell>
          <cell r="F6833">
            <v>72</v>
          </cell>
          <cell r="G6833" t="str">
            <v>ヶ所</v>
          </cell>
          <cell r="H6833">
            <v>859400</v>
          </cell>
          <cell r="I6833" t="str">
            <v>標準書〔Ⅰ〕-</v>
          </cell>
          <cell r="J6833">
            <v>531</v>
          </cell>
        </row>
        <row r="6834">
          <cell r="B6834">
            <v>5801850</v>
          </cell>
          <cell r="C6834" t="str">
            <v>掘井戸</v>
          </cell>
          <cell r="D6834" t="str">
            <v>[撤去B]</v>
          </cell>
          <cell r="E6834" t="str">
            <v>内径φ750mm×深12m･全井戸側付</v>
          </cell>
          <cell r="G6834" t="str">
            <v>ヶ所</v>
          </cell>
          <cell r="H6834">
            <v>44800</v>
          </cell>
          <cell r="I6834" t="str">
            <v>標準書〔Ⅰ〕-</v>
          </cell>
          <cell r="J6834">
            <v>531</v>
          </cell>
          <cell r="L6834">
            <v>0.125</v>
          </cell>
        </row>
        <row r="6835">
          <cell r="B6835">
            <v>5801910</v>
          </cell>
          <cell r="C6835" t="str">
            <v>掘井戸</v>
          </cell>
          <cell r="D6835" t="str">
            <v>[新 設]</v>
          </cell>
          <cell r="E6835" t="str">
            <v>内径φ900mm×深3.9m･全井戸側付</v>
          </cell>
          <cell r="F6835">
            <v>72</v>
          </cell>
          <cell r="G6835" t="str">
            <v>ヶ所</v>
          </cell>
          <cell r="H6835">
            <v>257200</v>
          </cell>
          <cell r="I6835" t="str">
            <v>標準書〔Ⅰ〕-</v>
          </cell>
          <cell r="J6835">
            <v>531</v>
          </cell>
        </row>
        <row r="6836">
          <cell r="B6836">
            <v>5801950</v>
          </cell>
          <cell r="C6836" t="str">
            <v>掘井戸</v>
          </cell>
          <cell r="D6836" t="str">
            <v>[撤去B]</v>
          </cell>
          <cell r="E6836" t="str">
            <v>内径φ900mm×深3.9m･全井戸側付</v>
          </cell>
          <cell r="G6836" t="str">
            <v>ヶ所</v>
          </cell>
          <cell r="H6836">
            <v>23100</v>
          </cell>
          <cell r="I6836" t="str">
            <v>標準書〔Ⅰ〕-</v>
          </cell>
          <cell r="J6836">
            <v>531</v>
          </cell>
          <cell r="L6836">
            <v>0.16700000000000001</v>
          </cell>
        </row>
        <row r="6837">
          <cell r="B6837">
            <v>5802010</v>
          </cell>
          <cell r="C6837" t="str">
            <v>掘井戸</v>
          </cell>
          <cell r="D6837" t="str">
            <v>[新 設]</v>
          </cell>
          <cell r="E6837" t="str">
            <v>内径φ900mm×深4.8m･全井戸側付</v>
          </cell>
          <cell r="F6837">
            <v>72</v>
          </cell>
          <cell r="G6837" t="str">
            <v>ヶ所</v>
          </cell>
          <cell r="H6837">
            <v>330600</v>
          </cell>
          <cell r="I6837" t="str">
            <v>標準書〔Ⅰ〕-</v>
          </cell>
          <cell r="J6837">
            <v>531</v>
          </cell>
        </row>
        <row r="6838">
          <cell r="B6838">
            <v>5802050</v>
          </cell>
          <cell r="C6838" t="str">
            <v>掘井戸</v>
          </cell>
          <cell r="D6838" t="str">
            <v>[撤去B]</v>
          </cell>
          <cell r="E6838" t="str">
            <v>内径φ900mm×深4.8m･全井戸側付</v>
          </cell>
          <cell r="G6838" t="str">
            <v>ヶ所</v>
          </cell>
          <cell r="H6838">
            <v>27500</v>
          </cell>
          <cell r="I6838" t="str">
            <v>標準書〔Ⅰ〕-</v>
          </cell>
          <cell r="J6838">
            <v>531</v>
          </cell>
          <cell r="L6838">
            <v>0.16700000000000001</v>
          </cell>
        </row>
        <row r="6839">
          <cell r="B6839">
            <v>5802110</v>
          </cell>
          <cell r="C6839" t="str">
            <v>掘井戸</v>
          </cell>
          <cell r="D6839" t="str">
            <v>[新 設]</v>
          </cell>
          <cell r="E6839" t="str">
            <v>内径φ900mm×深6m･全井戸側付</v>
          </cell>
          <cell r="F6839">
            <v>72</v>
          </cell>
          <cell r="G6839" t="str">
            <v>ヶ所</v>
          </cell>
          <cell r="H6839">
            <v>418700</v>
          </cell>
          <cell r="I6839" t="str">
            <v>標準書〔Ⅰ〕-</v>
          </cell>
          <cell r="J6839">
            <v>531</v>
          </cell>
        </row>
        <row r="6840">
          <cell r="B6840">
            <v>5802150</v>
          </cell>
          <cell r="C6840" t="str">
            <v>掘井戸</v>
          </cell>
          <cell r="D6840" t="str">
            <v>[撤去B]</v>
          </cell>
          <cell r="E6840" t="str">
            <v>内径φ900mm×深6m･全井戸側付</v>
          </cell>
          <cell r="G6840" t="str">
            <v>ヶ所</v>
          </cell>
          <cell r="H6840">
            <v>33000</v>
          </cell>
          <cell r="I6840" t="str">
            <v>標準書〔Ⅰ〕-</v>
          </cell>
          <cell r="J6840">
            <v>531</v>
          </cell>
          <cell r="L6840">
            <v>0.16700000000000001</v>
          </cell>
        </row>
        <row r="6841">
          <cell r="B6841">
            <v>5802210</v>
          </cell>
          <cell r="C6841" t="str">
            <v>掘井戸</v>
          </cell>
          <cell r="D6841" t="str">
            <v>[新 設]</v>
          </cell>
          <cell r="E6841" t="str">
            <v>内径φ900mm×深6.9m･全井戸側付</v>
          </cell>
          <cell r="F6841">
            <v>72</v>
          </cell>
          <cell r="G6841" t="str">
            <v>ヶ所</v>
          </cell>
          <cell r="H6841">
            <v>506000</v>
          </cell>
          <cell r="I6841" t="str">
            <v>標準書〔Ⅰ〕-</v>
          </cell>
          <cell r="J6841">
            <v>531</v>
          </cell>
        </row>
        <row r="6842">
          <cell r="B6842">
            <v>5802250</v>
          </cell>
          <cell r="C6842" t="str">
            <v>掘井戸</v>
          </cell>
          <cell r="D6842" t="str">
            <v>[撤去B]</v>
          </cell>
          <cell r="E6842" t="str">
            <v>内径φ900mm×深6.9m･全井戸側付</v>
          </cell>
          <cell r="G6842" t="str">
            <v>ヶ所</v>
          </cell>
          <cell r="H6842">
            <v>37600</v>
          </cell>
          <cell r="I6842" t="str">
            <v>標準書〔Ⅰ〕-</v>
          </cell>
          <cell r="J6842">
            <v>531</v>
          </cell>
          <cell r="L6842">
            <v>0.16700000000000001</v>
          </cell>
        </row>
        <row r="6843">
          <cell r="B6843">
            <v>5802310</v>
          </cell>
          <cell r="C6843" t="str">
            <v>掘井戸</v>
          </cell>
          <cell r="D6843" t="str">
            <v>[新 設]</v>
          </cell>
          <cell r="E6843" t="str">
            <v>内径φ900mm×深7.8m･全井戸側付</v>
          </cell>
          <cell r="F6843">
            <v>72</v>
          </cell>
          <cell r="G6843" t="str">
            <v>ヶ所</v>
          </cell>
          <cell r="H6843">
            <v>599200</v>
          </cell>
          <cell r="I6843" t="str">
            <v>標準書〔Ⅰ〕-</v>
          </cell>
          <cell r="J6843">
            <v>531</v>
          </cell>
        </row>
        <row r="6844">
          <cell r="B6844">
            <v>5802350</v>
          </cell>
          <cell r="C6844" t="str">
            <v>掘井戸</v>
          </cell>
          <cell r="D6844" t="str">
            <v>[撤去B]</v>
          </cell>
          <cell r="E6844" t="str">
            <v>内径φ900mm×深7.8m･全井戸側付</v>
          </cell>
          <cell r="G6844" t="str">
            <v>ヶ所</v>
          </cell>
          <cell r="H6844">
            <v>42200</v>
          </cell>
          <cell r="I6844" t="str">
            <v>標準書〔Ⅰ〕-</v>
          </cell>
          <cell r="J6844">
            <v>531</v>
          </cell>
          <cell r="L6844">
            <v>0.16700000000000001</v>
          </cell>
        </row>
        <row r="6845">
          <cell r="B6845">
            <v>5802410</v>
          </cell>
          <cell r="C6845" t="str">
            <v>掘井戸</v>
          </cell>
          <cell r="D6845" t="str">
            <v>[新 設]</v>
          </cell>
          <cell r="E6845" t="str">
            <v>内径φ900mm×深9m･全井戸側付</v>
          </cell>
          <cell r="F6845">
            <v>72</v>
          </cell>
          <cell r="G6845" t="str">
            <v>ヶ所</v>
          </cell>
          <cell r="H6845">
            <v>733700</v>
          </cell>
          <cell r="I6845" t="str">
            <v>標準書〔Ⅰ〕-</v>
          </cell>
          <cell r="J6845">
            <v>531</v>
          </cell>
        </row>
        <row r="6846">
          <cell r="B6846">
            <v>5802450</v>
          </cell>
          <cell r="C6846" t="str">
            <v>掘井戸</v>
          </cell>
          <cell r="D6846" t="str">
            <v>[撤去B]</v>
          </cell>
          <cell r="E6846" t="str">
            <v>内径φ900mm×深9m･全井戸側付</v>
          </cell>
          <cell r="G6846" t="str">
            <v>ヶ所</v>
          </cell>
          <cell r="H6846">
            <v>48100</v>
          </cell>
          <cell r="I6846" t="str">
            <v>標準書〔Ⅰ〕-</v>
          </cell>
          <cell r="J6846">
            <v>531</v>
          </cell>
          <cell r="L6846">
            <v>0.16700000000000001</v>
          </cell>
        </row>
        <row r="6847">
          <cell r="B6847">
            <v>5802510</v>
          </cell>
          <cell r="C6847" t="str">
            <v>掘井戸</v>
          </cell>
          <cell r="D6847" t="str">
            <v>[新 設]</v>
          </cell>
          <cell r="E6847" t="str">
            <v>内径φ900mm×深9.9m･全井戸側付</v>
          </cell>
          <cell r="F6847">
            <v>72</v>
          </cell>
          <cell r="G6847" t="str">
            <v>ヶ所</v>
          </cell>
          <cell r="H6847">
            <v>876600</v>
          </cell>
          <cell r="I6847" t="str">
            <v>標準書〔Ⅰ〕-</v>
          </cell>
          <cell r="J6847">
            <v>531</v>
          </cell>
        </row>
        <row r="6848">
          <cell r="B6848">
            <v>5802550</v>
          </cell>
          <cell r="C6848" t="str">
            <v>掘井戸</v>
          </cell>
          <cell r="D6848" t="str">
            <v>[撤去B]</v>
          </cell>
          <cell r="E6848" t="str">
            <v>内径φ900mm×深9.9m･全井戸側付</v>
          </cell>
          <cell r="G6848" t="str">
            <v>ヶ所</v>
          </cell>
          <cell r="H6848">
            <v>53200</v>
          </cell>
          <cell r="I6848" t="str">
            <v>標準書〔Ⅰ〕-</v>
          </cell>
          <cell r="J6848">
            <v>531</v>
          </cell>
          <cell r="L6848">
            <v>0.16700000000000001</v>
          </cell>
        </row>
        <row r="6849">
          <cell r="B6849">
            <v>5802610</v>
          </cell>
          <cell r="C6849" t="str">
            <v>掘井戸</v>
          </cell>
          <cell r="D6849" t="str">
            <v>[新 設]</v>
          </cell>
          <cell r="E6849" t="str">
            <v>内径φ900mm×深11.1m･全井戸側付</v>
          </cell>
          <cell r="F6849">
            <v>72</v>
          </cell>
          <cell r="G6849" t="str">
            <v>ヶ所</v>
          </cell>
          <cell r="H6849">
            <v>1035700</v>
          </cell>
          <cell r="I6849" t="str">
            <v>標準書〔Ⅰ〕-</v>
          </cell>
          <cell r="J6849">
            <v>531</v>
          </cell>
        </row>
        <row r="6850">
          <cell r="B6850">
            <v>5802650</v>
          </cell>
          <cell r="C6850" t="str">
            <v>掘井戸</v>
          </cell>
          <cell r="D6850" t="str">
            <v>[撤去B]</v>
          </cell>
          <cell r="E6850" t="str">
            <v>内径φ900mm×深11.1m･全井戸側付</v>
          </cell>
          <cell r="G6850" t="str">
            <v>ヶ所</v>
          </cell>
          <cell r="H6850">
            <v>59400</v>
          </cell>
          <cell r="I6850" t="str">
            <v>標準書〔Ⅰ〕-</v>
          </cell>
          <cell r="J6850">
            <v>531</v>
          </cell>
          <cell r="L6850">
            <v>0.16700000000000001</v>
          </cell>
        </row>
        <row r="6851">
          <cell r="B6851">
            <v>5802710</v>
          </cell>
          <cell r="C6851" t="str">
            <v>掘井戸</v>
          </cell>
          <cell r="D6851" t="str">
            <v>[新 設]</v>
          </cell>
          <cell r="E6851" t="str">
            <v>内径φ900mm×深12m･全井戸側付</v>
          </cell>
          <cell r="F6851">
            <v>72</v>
          </cell>
          <cell r="G6851" t="str">
            <v>ヶ所</v>
          </cell>
          <cell r="H6851">
            <v>1203500</v>
          </cell>
          <cell r="I6851" t="str">
            <v>標準書〔Ⅰ〕-</v>
          </cell>
          <cell r="J6851">
            <v>531</v>
          </cell>
        </row>
        <row r="6852">
          <cell r="B6852">
            <v>5802750</v>
          </cell>
          <cell r="C6852" t="str">
            <v>掘井戸</v>
          </cell>
          <cell r="D6852" t="str">
            <v>[撤去B]</v>
          </cell>
          <cell r="E6852" t="str">
            <v>内径φ900mm×深12m･全井戸側付</v>
          </cell>
          <cell r="G6852" t="str">
            <v>ヶ所</v>
          </cell>
          <cell r="H6852">
            <v>64500</v>
          </cell>
          <cell r="I6852" t="str">
            <v>標準書〔Ⅰ〕-</v>
          </cell>
          <cell r="J6852">
            <v>531</v>
          </cell>
          <cell r="L6852">
            <v>0.16700000000000001</v>
          </cell>
        </row>
        <row r="6853">
          <cell r="B6853">
            <v>5802810</v>
          </cell>
          <cell r="C6853" t="str">
            <v>井戸ふた</v>
          </cell>
          <cell r="D6853" t="str">
            <v>[新 設]</v>
          </cell>
          <cell r="E6853" t="str">
            <v>内径φ750mm用</v>
          </cell>
          <cell r="G6853" t="str">
            <v>ヶ所</v>
          </cell>
          <cell r="H6853">
            <v>5440</v>
          </cell>
          <cell r="I6853" t="str">
            <v>標準書〔Ⅰ〕-</v>
          </cell>
          <cell r="J6853">
            <v>532</v>
          </cell>
          <cell r="L6853">
            <v>6.6000000000000003E-2</v>
          </cell>
        </row>
        <row r="6854">
          <cell r="B6854">
            <v>5802910</v>
          </cell>
          <cell r="C6854" t="str">
            <v>井戸ふた</v>
          </cell>
          <cell r="D6854" t="str">
            <v>[新 設]</v>
          </cell>
          <cell r="E6854" t="str">
            <v>内径φ900mm用</v>
          </cell>
          <cell r="G6854" t="str">
            <v>ヶ所</v>
          </cell>
          <cell r="H6854">
            <v>7910</v>
          </cell>
          <cell r="I6854" t="str">
            <v>標準書〔Ⅰ〕-</v>
          </cell>
          <cell r="J6854">
            <v>532</v>
          </cell>
          <cell r="L6854">
            <v>9.4E-2</v>
          </cell>
        </row>
        <row r="6855">
          <cell r="B6855">
            <v>5803010</v>
          </cell>
          <cell r="C6855" t="str">
            <v>井戸ふた</v>
          </cell>
          <cell r="D6855" t="str">
            <v>[新 設]</v>
          </cell>
          <cell r="E6855" t="str">
            <v>内径φ1,200mm用</v>
          </cell>
          <cell r="G6855" t="str">
            <v>ヶ所</v>
          </cell>
          <cell r="H6855">
            <v>11500</v>
          </cell>
          <cell r="I6855" t="str">
            <v>標準書〔Ⅰ〕-</v>
          </cell>
          <cell r="J6855">
            <v>532</v>
          </cell>
          <cell r="L6855">
            <v>0.161</v>
          </cell>
        </row>
        <row r="6856">
          <cell r="B6856">
            <v>5803110</v>
          </cell>
          <cell r="C6856" t="str">
            <v>打込井戸</v>
          </cell>
          <cell r="D6856" t="str">
            <v>[新 設]</v>
          </cell>
          <cell r="E6856" t="str">
            <v>φ65mm･亜鉛ﾒｯｷ鋼管</v>
          </cell>
          <cell r="F6856">
            <v>29</v>
          </cell>
          <cell r="G6856" t="str">
            <v>ｍ</v>
          </cell>
          <cell r="H6856">
            <v>16400</v>
          </cell>
          <cell r="I6856" t="str">
            <v>標準書〔Ⅰ〕-</v>
          </cell>
          <cell r="J6856">
            <v>532</v>
          </cell>
        </row>
        <row r="6857">
          <cell r="B6857">
            <v>5803210</v>
          </cell>
          <cell r="C6857" t="str">
            <v>打込井戸</v>
          </cell>
          <cell r="D6857" t="str">
            <v>[新 設]</v>
          </cell>
          <cell r="E6857" t="str">
            <v>φ80mm･亜鉛ﾒｯｷ鋼管</v>
          </cell>
          <cell r="F6857">
            <v>29</v>
          </cell>
          <cell r="G6857" t="str">
            <v>ｍ</v>
          </cell>
          <cell r="H6857">
            <v>19400</v>
          </cell>
          <cell r="I6857" t="str">
            <v>標準書〔Ⅰ〕-</v>
          </cell>
          <cell r="J6857">
            <v>532</v>
          </cell>
        </row>
        <row r="6858">
          <cell r="B6858">
            <v>5803310</v>
          </cell>
          <cell r="C6858" t="str">
            <v>打込井戸</v>
          </cell>
          <cell r="D6858" t="str">
            <v>[新 設]</v>
          </cell>
          <cell r="E6858" t="str">
            <v>φ100mm･亜鉛ﾒｯｷ鋼管</v>
          </cell>
          <cell r="F6858">
            <v>29</v>
          </cell>
          <cell r="G6858" t="str">
            <v>ｍ</v>
          </cell>
          <cell r="H6858">
            <v>25000</v>
          </cell>
          <cell r="I6858" t="str">
            <v>標準書〔Ⅰ〕-</v>
          </cell>
          <cell r="J6858">
            <v>532</v>
          </cell>
        </row>
        <row r="6859">
          <cell r="B6859">
            <v>5803420</v>
          </cell>
          <cell r="C6859" t="str">
            <v>井戸用ﾎﾟﾝﾌﾟ</v>
          </cell>
          <cell r="D6859" t="str">
            <v>[移設A]</v>
          </cell>
          <cell r="E6859" t="str">
            <v>出力250W･浅井戸用</v>
          </cell>
          <cell r="G6859" t="str">
            <v>台</v>
          </cell>
          <cell r="H6859">
            <v>41700</v>
          </cell>
          <cell r="I6859" t="str">
            <v>標準書〔Ⅰ〕-</v>
          </cell>
          <cell r="J6859">
            <v>532</v>
          </cell>
        </row>
        <row r="6860">
          <cell r="B6860">
            <v>5803430</v>
          </cell>
          <cell r="C6860" t="str">
            <v>井戸用ﾎﾟﾝﾌﾟ</v>
          </cell>
          <cell r="D6860" t="str">
            <v>[移設B]</v>
          </cell>
          <cell r="E6860" t="str">
            <v>出力250W･浅井戸用</v>
          </cell>
          <cell r="G6860" t="str">
            <v>台</v>
          </cell>
          <cell r="H6860">
            <v>41700</v>
          </cell>
          <cell r="I6860" t="str">
            <v>標準書〔Ⅰ〕-</v>
          </cell>
          <cell r="J6860">
            <v>532</v>
          </cell>
        </row>
        <row r="6861">
          <cell r="B6861">
            <v>5803520</v>
          </cell>
          <cell r="C6861" t="str">
            <v>井戸用ﾎﾟﾝﾌﾟ</v>
          </cell>
          <cell r="D6861" t="str">
            <v>[移設A]</v>
          </cell>
          <cell r="E6861" t="str">
            <v>出力400W･深井戸用</v>
          </cell>
          <cell r="G6861" t="str">
            <v>台</v>
          </cell>
          <cell r="H6861">
            <v>44400</v>
          </cell>
          <cell r="I6861" t="str">
            <v>標準書〔Ⅰ〕-</v>
          </cell>
          <cell r="J6861">
            <v>532</v>
          </cell>
        </row>
        <row r="6862">
          <cell r="B6862">
            <v>5803530</v>
          </cell>
          <cell r="C6862" t="str">
            <v>井戸用ﾎﾟﾝﾌﾟ</v>
          </cell>
          <cell r="D6862" t="str">
            <v>[移設B]</v>
          </cell>
          <cell r="E6862" t="str">
            <v>出力400W･深井戸用</v>
          </cell>
          <cell r="G6862" t="str">
            <v>台</v>
          </cell>
          <cell r="H6862">
            <v>44300</v>
          </cell>
          <cell r="I6862" t="str">
            <v>標準書〔Ⅰ〕-</v>
          </cell>
          <cell r="J6862">
            <v>532</v>
          </cell>
        </row>
        <row r="6863">
          <cell r="B6863">
            <v>5803610</v>
          </cell>
          <cell r="C6863" t="str">
            <v>水質検査費</v>
          </cell>
          <cell r="D6863" t="str">
            <v>[新 設]</v>
          </cell>
          <cell r="E6863" t="str">
            <v>50項目</v>
          </cell>
          <cell r="G6863" t="str">
            <v>回</v>
          </cell>
          <cell r="H6863">
            <v>160000</v>
          </cell>
          <cell r="I6863" t="str">
            <v>標準書〔Ⅰ〕-</v>
          </cell>
          <cell r="J6863">
            <v>532</v>
          </cell>
        </row>
        <row r="6864">
          <cell r="B6864">
            <v>5900110</v>
          </cell>
          <cell r="C6864" t="str">
            <v>鋼管柱ｱｸﾘﾙ製袖看板</v>
          </cell>
          <cell r="D6864" t="str">
            <v>[新 設]</v>
          </cell>
          <cell r="E6864" t="str">
            <v>幅600mm×高さ2,700mm･看板下1.5m未満</v>
          </cell>
          <cell r="F6864">
            <v>30</v>
          </cell>
          <cell r="G6864" t="str">
            <v>ヶ所</v>
          </cell>
          <cell r="H6864">
            <v>383300</v>
          </cell>
          <cell r="I6864" t="str">
            <v>標準書〔Ⅰ〕-</v>
          </cell>
          <cell r="J6864">
            <v>533</v>
          </cell>
        </row>
        <row r="6865">
          <cell r="B6865">
            <v>5900120</v>
          </cell>
          <cell r="C6865" t="str">
            <v>鋼管柱ｱｸﾘﾙ製袖看板</v>
          </cell>
          <cell r="D6865" t="str">
            <v>[移設A]</v>
          </cell>
          <cell r="E6865" t="str">
            <v>幅600mm×高さ2,700mm･看板下1.5m未満</v>
          </cell>
          <cell r="G6865" t="str">
            <v>ヶ所</v>
          </cell>
          <cell r="H6865">
            <v>301100</v>
          </cell>
          <cell r="I6865" t="str">
            <v>標準書〔Ⅰ〕-</v>
          </cell>
          <cell r="J6865">
            <v>533</v>
          </cell>
          <cell r="L6865">
            <v>1.7230000000000001</v>
          </cell>
        </row>
        <row r="6866">
          <cell r="B6866">
            <v>5900130</v>
          </cell>
          <cell r="C6866" t="str">
            <v>鋼管柱ｱｸﾘﾙ製袖看板</v>
          </cell>
          <cell r="D6866" t="str">
            <v>[移設B]</v>
          </cell>
          <cell r="E6866" t="str">
            <v>幅600mm×高さ2,700mm･看板下1.5m未満</v>
          </cell>
          <cell r="G6866" t="str">
            <v>ヶ所</v>
          </cell>
          <cell r="H6866">
            <v>296200</v>
          </cell>
          <cell r="I6866" t="str">
            <v>標準書〔Ⅰ〕-</v>
          </cell>
          <cell r="J6866">
            <v>533</v>
          </cell>
          <cell r="L6866">
            <v>1.7230000000000001</v>
          </cell>
        </row>
        <row r="6867">
          <cell r="B6867">
            <v>5900140</v>
          </cell>
          <cell r="C6867" t="str">
            <v>鋼管柱ｱｸﾘﾙ製袖看板</v>
          </cell>
          <cell r="D6867" t="str">
            <v>[撤去A]</v>
          </cell>
          <cell r="E6867" t="str">
            <v>幅600mm×高さ2,700mm･看板下1.5m未満</v>
          </cell>
          <cell r="G6867" t="str">
            <v>ヶ所</v>
          </cell>
          <cell r="H6867">
            <v>38600</v>
          </cell>
          <cell r="I6867" t="str">
            <v>標準書〔Ⅰ〕-</v>
          </cell>
          <cell r="J6867">
            <v>533</v>
          </cell>
          <cell r="L6867">
            <v>3.5999999999999997E-2</v>
          </cell>
          <cell r="M6867">
            <v>0.41299999999999998</v>
          </cell>
          <cell r="N6867">
            <v>0.33700000000000002</v>
          </cell>
        </row>
        <row r="6868">
          <cell r="B6868">
            <v>5900150</v>
          </cell>
          <cell r="C6868" t="str">
            <v>鋼管柱ｱｸﾘﾙ製袖看板</v>
          </cell>
          <cell r="D6868" t="str">
            <v>[撤去B]</v>
          </cell>
          <cell r="E6868" t="str">
            <v>幅600mm×高さ2,700mm･看板下1.5m未満</v>
          </cell>
          <cell r="G6868" t="str">
            <v>ヶ所</v>
          </cell>
          <cell r="H6868">
            <v>75900</v>
          </cell>
          <cell r="I6868" t="str">
            <v>標準書〔Ⅰ〕-</v>
          </cell>
          <cell r="J6868">
            <v>533</v>
          </cell>
          <cell r="L6868">
            <v>1.7230000000000001</v>
          </cell>
          <cell r="M6868">
            <v>0.45100000000000001</v>
          </cell>
          <cell r="N6868">
            <v>0.33700000000000002</v>
          </cell>
        </row>
        <row r="6869">
          <cell r="B6869">
            <v>5900210</v>
          </cell>
          <cell r="C6869" t="str">
            <v>鋼管柱ｱｸﾘﾙ製袖看板</v>
          </cell>
          <cell r="D6869" t="str">
            <v>[新 設]</v>
          </cell>
          <cell r="E6869" t="str">
            <v>幅600mm×高さ2,700mm･看板下1.5m以上3.0m未満</v>
          </cell>
          <cell r="F6869">
            <v>30</v>
          </cell>
          <cell r="G6869" t="str">
            <v>ヶ所</v>
          </cell>
          <cell r="H6869">
            <v>422000</v>
          </cell>
          <cell r="I6869" t="str">
            <v>標準書〔Ⅰ〕-</v>
          </cell>
          <cell r="J6869">
            <v>533</v>
          </cell>
        </row>
        <row r="6870">
          <cell r="B6870">
            <v>5900220</v>
          </cell>
          <cell r="C6870" t="str">
            <v>鋼管柱ｱｸﾘﾙ製袖看板</v>
          </cell>
          <cell r="D6870" t="str">
            <v>[移設A]</v>
          </cell>
          <cell r="E6870" t="str">
            <v>幅600mm×高さ2,700mm･看板下1.5m以上3.0m未満</v>
          </cell>
          <cell r="G6870" t="str">
            <v>ヶ所</v>
          </cell>
          <cell r="H6870">
            <v>343400</v>
          </cell>
          <cell r="I6870" t="str">
            <v>標準書〔Ⅰ〕-</v>
          </cell>
          <cell r="J6870">
            <v>533</v>
          </cell>
          <cell r="L6870">
            <v>2.3730000000000002</v>
          </cell>
        </row>
        <row r="6871">
          <cell r="B6871">
            <v>5900230</v>
          </cell>
          <cell r="C6871" t="str">
            <v>鋼管柱ｱｸﾘﾙ製袖看板</v>
          </cell>
          <cell r="D6871" t="str">
            <v>[移設B]</v>
          </cell>
          <cell r="E6871" t="str">
            <v>幅600mm×高さ2,700mm･看板下1.5m以上3.0m未満</v>
          </cell>
          <cell r="G6871" t="str">
            <v>ヶ所</v>
          </cell>
          <cell r="H6871">
            <v>336600</v>
          </cell>
          <cell r="I6871" t="str">
            <v>標準書〔Ⅰ〕-</v>
          </cell>
          <cell r="J6871">
            <v>533</v>
          </cell>
          <cell r="L6871">
            <v>2.3730000000000002</v>
          </cell>
        </row>
        <row r="6872">
          <cell r="B6872">
            <v>5900240</v>
          </cell>
          <cell r="C6872" t="str">
            <v>鋼管柱ｱｸﾘﾙ製袖看板</v>
          </cell>
          <cell r="D6872" t="str">
            <v>[撤去A]</v>
          </cell>
          <cell r="E6872" t="str">
            <v>幅600mm×高さ2,700mm･看板下1.5m以上3.0m未満</v>
          </cell>
          <cell r="G6872" t="str">
            <v>ヶ所</v>
          </cell>
          <cell r="H6872">
            <v>39000</v>
          </cell>
          <cell r="I6872" t="str">
            <v>標準書〔Ⅰ〕-</v>
          </cell>
          <cell r="J6872">
            <v>533</v>
          </cell>
          <cell r="L6872">
            <v>4.2000000000000003E-2</v>
          </cell>
          <cell r="M6872">
            <v>0.54700000000000004</v>
          </cell>
          <cell r="N6872">
            <v>0.33700000000000002</v>
          </cell>
        </row>
        <row r="6873">
          <cell r="B6873">
            <v>5900250</v>
          </cell>
          <cell r="C6873" t="str">
            <v>鋼管柱ｱｸﾘﾙ製袖看板</v>
          </cell>
          <cell r="D6873" t="str">
            <v>[撤去B]</v>
          </cell>
          <cell r="E6873" t="str">
            <v>幅600mm×高さ2,700mm･看板下1.5m以上3.0m未満</v>
          </cell>
          <cell r="G6873" t="str">
            <v>ヶ所</v>
          </cell>
          <cell r="H6873">
            <v>89400</v>
          </cell>
          <cell r="I6873" t="str">
            <v>標準書〔Ⅰ〕-</v>
          </cell>
          <cell r="J6873">
            <v>533</v>
          </cell>
          <cell r="L6873">
            <v>2.3730000000000002</v>
          </cell>
          <cell r="M6873">
            <v>0.60599999999999998</v>
          </cell>
          <cell r="N6873">
            <v>0.33700000000000002</v>
          </cell>
        </row>
        <row r="6874">
          <cell r="B6874">
            <v>5900310</v>
          </cell>
          <cell r="C6874" t="str">
            <v>鋼管柱ｱｸﾘﾙ製袖看板</v>
          </cell>
          <cell r="D6874" t="str">
            <v>[新 設]</v>
          </cell>
          <cell r="E6874" t="str">
            <v>幅600mm×高さ2,700mm･看板下3.0m以上</v>
          </cell>
          <cell r="F6874">
            <v>30</v>
          </cell>
          <cell r="G6874" t="str">
            <v>ヶ所</v>
          </cell>
          <cell r="H6874">
            <v>536100</v>
          </cell>
          <cell r="I6874" t="str">
            <v>標準書〔Ⅰ〕-</v>
          </cell>
          <cell r="J6874">
            <v>533</v>
          </cell>
        </row>
        <row r="6875">
          <cell r="B6875">
            <v>5900320</v>
          </cell>
          <cell r="C6875" t="str">
            <v>鋼管柱ｱｸﾘﾙ製袖看板</v>
          </cell>
          <cell r="D6875" t="str">
            <v>[移設A]</v>
          </cell>
          <cell r="E6875" t="str">
            <v>幅600mm×高さ2,700mm･看板下3.0m以上</v>
          </cell>
          <cell r="G6875" t="str">
            <v>ヶ所</v>
          </cell>
          <cell r="H6875">
            <v>468500</v>
          </cell>
          <cell r="I6875" t="str">
            <v>標準書〔Ⅰ〕-</v>
          </cell>
          <cell r="J6875">
            <v>533</v>
          </cell>
          <cell r="L6875">
            <v>4.0839999999999996</v>
          </cell>
        </row>
        <row r="6876">
          <cell r="B6876">
            <v>5900330</v>
          </cell>
          <cell r="C6876" t="str">
            <v>鋼管柱ｱｸﾘﾙ製袖看板</v>
          </cell>
          <cell r="D6876" t="str">
            <v>[移設B]</v>
          </cell>
          <cell r="E6876" t="str">
            <v>幅600mm×高さ2,700mm･看板下3.0m以上</v>
          </cell>
          <cell r="G6876" t="str">
            <v>ヶ所</v>
          </cell>
          <cell r="H6876">
            <v>456800</v>
          </cell>
          <cell r="I6876" t="str">
            <v>標準書〔Ⅰ〕-</v>
          </cell>
          <cell r="J6876">
            <v>533</v>
          </cell>
          <cell r="L6876">
            <v>4.0839999999999996</v>
          </cell>
        </row>
        <row r="6877">
          <cell r="B6877">
            <v>5900340</v>
          </cell>
          <cell r="C6877" t="str">
            <v>鋼管柱ｱｸﾘﾙ製袖看板</v>
          </cell>
          <cell r="D6877" t="str">
            <v>[撤去A]</v>
          </cell>
          <cell r="E6877" t="str">
            <v>幅600mm×高さ2,700mm･看板下3.0m以上</v>
          </cell>
          <cell r="G6877" t="str">
            <v>ヶ所</v>
          </cell>
          <cell r="H6877">
            <v>40600</v>
          </cell>
          <cell r="I6877" t="str">
            <v>標準書〔Ⅰ〕-</v>
          </cell>
          <cell r="J6877">
            <v>533</v>
          </cell>
          <cell r="L6877">
            <v>4.8000000000000001E-2</v>
          </cell>
          <cell r="M6877">
            <v>0.92300000000000004</v>
          </cell>
          <cell r="N6877">
            <v>0.33700000000000002</v>
          </cell>
        </row>
        <row r="6878">
          <cell r="B6878">
            <v>5900350</v>
          </cell>
          <cell r="C6878" t="str">
            <v>鋼管柱ｱｸﾘﾙ製袖看板</v>
          </cell>
          <cell r="D6878" t="str">
            <v>[撤去B]</v>
          </cell>
          <cell r="E6878" t="str">
            <v>幅600mm×高さ2,700mm･看板下3.0m以上</v>
          </cell>
          <cell r="G6878" t="str">
            <v>ヶ所</v>
          </cell>
          <cell r="H6878">
            <v>139500</v>
          </cell>
          <cell r="I6878" t="str">
            <v>標準書〔Ⅰ〕-</v>
          </cell>
          <cell r="J6878">
            <v>533</v>
          </cell>
          <cell r="L6878">
            <v>4.0839999999999996</v>
          </cell>
          <cell r="M6878">
            <v>1.02</v>
          </cell>
          <cell r="N6878">
            <v>0.33700000000000002</v>
          </cell>
        </row>
        <row r="6879">
          <cell r="B6879">
            <v>5900410</v>
          </cell>
          <cell r="C6879" t="str">
            <v>鋼管柱ｱｸﾘﾙ製袖看板</v>
          </cell>
          <cell r="D6879" t="str">
            <v>[新 設]</v>
          </cell>
          <cell r="E6879" t="str">
            <v>幅450mm×高さ1,800mm･看板下1.5m未満</v>
          </cell>
          <cell r="F6879">
            <v>30</v>
          </cell>
          <cell r="G6879" t="str">
            <v>ヶ所</v>
          </cell>
          <cell r="H6879">
            <v>224100</v>
          </cell>
          <cell r="I6879" t="str">
            <v>標準書〔Ⅰ〕-</v>
          </cell>
          <cell r="J6879">
            <v>533</v>
          </cell>
        </row>
        <row r="6880">
          <cell r="B6880">
            <v>5900420</v>
          </cell>
          <cell r="C6880" t="str">
            <v>鋼管柱ｱｸﾘﾙ製袖看板</v>
          </cell>
          <cell r="D6880" t="str">
            <v>[移設A]</v>
          </cell>
          <cell r="E6880" t="str">
            <v>幅450mm×高さ1,800mm･看板下1.5m未満</v>
          </cell>
          <cell r="G6880" t="str">
            <v>ヶ所</v>
          </cell>
          <cell r="H6880">
            <v>209500</v>
          </cell>
          <cell r="I6880" t="str">
            <v>標準書〔Ⅰ〕-</v>
          </cell>
          <cell r="J6880">
            <v>533</v>
          </cell>
          <cell r="L6880">
            <v>1.1850000000000001</v>
          </cell>
        </row>
        <row r="6881">
          <cell r="B6881">
            <v>5900430</v>
          </cell>
          <cell r="C6881" t="str">
            <v>鋼管柱ｱｸﾘﾙ製袖看板</v>
          </cell>
          <cell r="D6881" t="str">
            <v>[移設B]</v>
          </cell>
          <cell r="E6881" t="str">
            <v>幅450mm×高さ1,800mm･看板下1.5m未満</v>
          </cell>
          <cell r="G6881" t="str">
            <v>ヶ所</v>
          </cell>
          <cell r="H6881">
            <v>206100</v>
          </cell>
          <cell r="I6881" t="str">
            <v>標準書〔Ⅰ〕-</v>
          </cell>
          <cell r="J6881">
            <v>533</v>
          </cell>
          <cell r="L6881">
            <v>1.1850000000000001</v>
          </cell>
        </row>
        <row r="6882">
          <cell r="B6882">
            <v>5900440</v>
          </cell>
          <cell r="C6882" t="str">
            <v>鋼管柱ｱｸﾘﾙ製袖看板</v>
          </cell>
          <cell r="D6882" t="str">
            <v>[撤去A]</v>
          </cell>
          <cell r="E6882" t="str">
            <v>幅450mm×高さ1,800mm･看板下1.5m未満</v>
          </cell>
          <cell r="G6882" t="str">
            <v>ヶ所</v>
          </cell>
          <cell r="H6882">
            <v>26800</v>
          </cell>
          <cell r="I6882" t="str">
            <v>標準書〔Ⅰ〕-</v>
          </cell>
          <cell r="J6882">
            <v>533</v>
          </cell>
          <cell r="L6882">
            <v>0.03</v>
          </cell>
          <cell r="M6882">
            <v>0.218</v>
          </cell>
          <cell r="N6882">
            <v>0.17599999999999999</v>
          </cell>
        </row>
        <row r="6883">
          <cell r="B6883">
            <v>5900450</v>
          </cell>
          <cell r="C6883" t="str">
            <v>鋼管柱ｱｸﾘﾙ製袖看板</v>
          </cell>
          <cell r="D6883" t="str">
            <v>[撤去B]</v>
          </cell>
          <cell r="E6883" t="str">
            <v>幅450mm×高さ1,800mm･看板下1.5m未満</v>
          </cell>
          <cell r="G6883" t="str">
            <v>ヶ所</v>
          </cell>
          <cell r="H6883">
            <v>53500</v>
          </cell>
          <cell r="I6883" t="str">
            <v>標準書〔Ⅰ〕-</v>
          </cell>
          <cell r="J6883">
            <v>533</v>
          </cell>
          <cell r="L6883">
            <v>1.1850000000000001</v>
          </cell>
          <cell r="M6883">
            <v>0.246</v>
          </cell>
          <cell r="N6883">
            <v>0.17599999999999999</v>
          </cell>
        </row>
        <row r="6884">
          <cell r="B6884">
            <v>5900510</v>
          </cell>
          <cell r="C6884" t="str">
            <v>鋼管柱ｱｸﾘﾙ製袖看板</v>
          </cell>
          <cell r="D6884" t="str">
            <v>[新 設]</v>
          </cell>
          <cell r="E6884" t="str">
            <v>幅450mm×高さ1,800mm･看板下1.5m以上3.0m未満</v>
          </cell>
          <cell r="F6884">
            <v>30</v>
          </cell>
          <cell r="G6884" t="str">
            <v>ヶ所</v>
          </cell>
          <cell r="H6884">
            <v>230300</v>
          </cell>
          <cell r="I6884" t="str">
            <v>標準書〔Ⅰ〕-</v>
          </cell>
          <cell r="J6884">
            <v>533</v>
          </cell>
        </row>
        <row r="6885">
          <cell r="B6885">
            <v>5900520</v>
          </cell>
          <cell r="C6885" t="str">
            <v>鋼管柱ｱｸﾘﾙ製袖看板</v>
          </cell>
          <cell r="D6885" t="str">
            <v>[移設A]</v>
          </cell>
          <cell r="E6885" t="str">
            <v>幅450mm×高さ1,800mm･看板下1.5m以上3.0m未満</v>
          </cell>
          <cell r="G6885" t="str">
            <v>ヶ所</v>
          </cell>
          <cell r="H6885">
            <v>211800</v>
          </cell>
          <cell r="I6885" t="str">
            <v>標準書〔Ⅰ〕-</v>
          </cell>
          <cell r="J6885">
            <v>533</v>
          </cell>
          <cell r="L6885">
            <v>1.1850000000000001</v>
          </cell>
        </row>
        <row r="6886">
          <cell r="B6886">
            <v>5900530</v>
          </cell>
          <cell r="C6886" t="str">
            <v>鋼管柱ｱｸﾘﾙ製袖看板</v>
          </cell>
          <cell r="D6886" t="str">
            <v>[移設B]</v>
          </cell>
          <cell r="E6886" t="str">
            <v>幅450mm×高さ1,800mm･看板下1.5m以上3.0m未満</v>
          </cell>
          <cell r="G6886" t="str">
            <v>ヶ所</v>
          </cell>
          <cell r="H6886">
            <v>208400</v>
          </cell>
          <cell r="I6886" t="str">
            <v>標準書〔Ⅰ〕-</v>
          </cell>
          <cell r="J6886">
            <v>533</v>
          </cell>
          <cell r="L6886">
            <v>1.1850000000000001</v>
          </cell>
        </row>
        <row r="6887">
          <cell r="B6887">
            <v>5900540</v>
          </cell>
          <cell r="C6887" t="str">
            <v>鋼管柱ｱｸﾘﾙ製袖看板</v>
          </cell>
          <cell r="D6887" t="str">
            <v>[撤去A]</v>
          </cell>
          <cell r="E6887" t="str">
            <v>幅450mm×高さ1,800mm･看板下1.5m以上3.0m未満</v>
          </cell>
          <cell r="G6887" t="str">
            <v>ヶ所</v>
          </cell>
          <cell r="H6887">
            <v>27100</v>
          </cell>
          <cell r="I6887" t="str">
            <v>標準書〔Ⅰ〕-</v>
          </cell>
          <cell r="J6887">
            <v>533</v>
          </cell>
          <cell r="L6887">
            <v>0.03</v>
          </cell>
          <cell r="M6887">
            <v>0.26700000000000002</v>
          </cell>
          <cell r="N6887">
            <v>0.17599999999999999</v>
          </cell>
        </row>
        <row r="6888">
          <cell r="B6888">
            <v>5900550</v>
          </cell>
          <cell r="C6888" t="str">
            <v>鋼管柱ｱｸﾘﾙ製袖看板</v>
          </cell>
          <cell r="D6888" t="str">
            <v>[撤去B]</v>
          </cell>
          <cell r="E6888" t="str">
            <v>幅450mm×高さ1,800mm･看板下1.5m以上3.0m未満</v>
          </cell>
          <cell r="G6888" t="str">
            <v>ヶ所</v>
          </cell>
          <cell r="H6888">
            <v>53700</v>
          </cell>
          <cell r="I6888" t="str">
            <v>標準書〔Ⅰ〕-</v>
          </cell>
          <cell r="J6888">
            <v>533</v>
          </cell>
          <cell r="L6888">
            <v>1.1850000000000001</v>
          </cell>
          <cell r="M6888">
            <v>0.29399999999999998</v>
          </cell>
          <cell r="N6888">
            <v>0.17599999999999999</v>
          </cell>
        </row>
        <row r="6889">
          <cell r="B6889">
            <v>5900610</v>
          </cell>
          <cell r="C6889" t="str">
            <v>鋼管柱ｱｸﾘﾙ製袖看板</v>
          </cell>
          <cell r="D6889" t="str">
            <v>[新 設]</v>
          </cell>
          <cell r="E6889" t="str">
            <v>幅450mm×高さ1,800mm･看板下3.0m以上</v>
          </cell>
          <cell r="F6889">
            <v>30</v>
          </cell>
          <cell r="G6889" t="str">
            <v>ヶ所</v>
          </cell>
          <cell r="H6889">
            <v>262800</v>
          </cell>
          <cell r="I6889" t="str">
            <v>標準書〔Ⅰ〕-</v>
          </cell>
          <cell r="J6889">
            <v>533</v>
          </cell>
        </row>
        <row r="6890">
          <cell r="B6890">
            <v>5900620</v>
          </cell>
          <cell r="C6890" t="str">
            <v>鋼管柱ｱｸﾘﾙ製袖看板</v>
          </cell>
          <cell r="D6890" t="str">
            <v>[移設A]</v>
          </cell>
          <cell r="E6890" t="str">
            <v>幅450mm×高さ1,800mm･看板下3.0m以上</v>
          </cell>
          <cell r="G6890" t="str">
            <v>ヶ所</v>
          </cell>
          <cell r="H6890">
            <v>247100</v>
          </cell>
          <cell r="I6890" t="str">
            <v>標準書〔Ⅰ〕-</v>
          </cell>
          <cell r="J6890">
            <v>533</v>
          </cell>
          <cell r="L6890">
            <v>1.7230000000000001</v>
          </cell>
        </row>
        <row r="6891">
          <cell r="B6891">
            <v>5900630</v>
          </cell>
          <cell r="C6891" t="str">
            <v>鋼管柱ｱｸﾘﾙ製袖看板</v>
          </cell>
          <cell r="D6891" t="str">
            <v>[移設B]</v>
          </cell>
          <cell r="E6891" t="str">
            <v>幅450mm×高さ1,800mm･看板下3.0m以上</v>
          </cell>
          <cell r="G6891" t="str">
            <v>ヶ所</v>
          </cell>
          <cell r="H6891">
            <v>242200</v>
          </cell>
          <cell r="I6891" t="str">
            <v>標準書〔Ⅰ〕-</v>
          </cell>
          <cell r="J6891">
            <v>533</v>
          </cell>
          <cell r="L6891">
            <v>1.7230000000000001</v>
          </cell>
        </row>
        <row r="6892">
          <cell r="B6892">
            <v>5900640</v>
          </cell>
          <cell r="C6892" t="str">
            <v>鋼管柱ｱｸﾘﾙ製袖看板</v>
          </cell>
          <cell r="D6892" t="str">
            <v>[撤去A]</v>
          </cell>
          <cell r="E6892" t="str">
            <v>幅450mm×高さ1,800mm･看板下3.0m以上</v>
          </cell>
          <cell r="G6892" t="str">
            <v>ヶ所</v>
          </cell>
          <cell r="H6892">
            <v>27700</v>
          </cell>
          <cell r="I6892" t="str">
            <v>標準書〔Ⅰ〕-</v>
          </cell>
          <cell r="J6892">
            <v>533</v>
          </cell>
          <cell r="L6892">
            <v>3.5999999999999997E-2</v>
          </cell>
          <cell r="M6892">
            <v>0.41799999999999998</v>
          </cell>
          <cell r="N6892">
            <v>0.17599999999999999</v>
          </cell>
        </row>
        <row r="6893">
          <cell r="B6893">
            <v>5900650</v>
          </cell>
          <cell r="C6893" t="str">
            <v>鋼管柱ｱｸﾘﾙ製袖看板</v>
          </cell>
          <cell r="D6893" t="str">
            <v>[撤去B]</v>
          </cell>
          <cell r="E6893" t="str">
            <v>幅450mm×高さ1,800mm･看板下3.0m以上</v>
          </cell>
          <cell r="G6893" t="str">
            <v>ヶ所</v>
          </cell>
          <cell r="H6893">
            <v>65000</v>
          </cell>
          <cell r="I6893" t="str">
            <v>標準書〔Ⅰ〕-</v>
          </cell>
          <cell r="J6893">
            <v>533</v>
          </cell>
          <cell r="L6893">
            <v>1.7230000000000001</v>
          </cell>
          <cell r="M6893">
            <v>0.45600000000000002</v>
          </cell>
          <cell r="N6893">
            <v>0.17599999999999999</v>
          </cell>
        </row>
        <row r="6894">
          <cell r="B6894">
            <v>5900710</v>
          </cell>
          <cell r="C6894" t="str">
            <v>鋼管柱ｱｸﾘﾙ製袖看板</v>
          </cell>
          <cell r="D6894" t="str">
            <v>[新 設]</v>
          </cell>
          <cell r="E6894" t="str">
            <v>幅630mm×高さ900mm･看板下1.5m未満</v>
          </cell>
          <cell r="F6894">
            <v>30</v>
          </cell>
          <cell r="G6894" t="str">
            <v>ヶ所</v>
          </cell>
          <cell r="H6894">
            <v>207100</v>
          </cell>
          <cell r="I6894" t="str">
            <v>標準書〔Ⅰ〕-</v>
          </cell>
          <cell r="J6894">
            <v>533</v>
          </cell>
        </row>
        <row r="6895">
          <cell r="B6895">
            <v>5900720</v>
          </cell>
          <cell r="C6895" t="str">
            <v>鋼管柱ｱｸﾘﾙ製袖看板</v>
          </cell>
          <cell r="D6895" t="str">
            <v>[移設A]</v>
          </cell>
          <cell r="E6895" t="str">
            <v>幅630mm×高さ900mm･看板下1.5m未満</v>
          </cell>
          <cell r="G6895" t="str">
            <v>ヶ所</v>
          </cell>
          <cell r="H6895">
            <v>206600</v>
          </cell>
          <cell r="I6895" t="str">
            <v>標準書〔Ⅰ〕-</v>
          </cell>
          <cell r="J6895">
            <v>533</v>
          </cell>
          <cell r="L6895">
            <v>1.1850000000000001</v>
          </cell>
        </row>
        <row r="6896">
          <cell r="B6896">
            <v>5900730</v>
          </cell>
          <cell r="C6896" t="str">
            <v>鋼管柱ｱｸﾘﾙ製袖看板</v>
          </cell>
          <cell r="D6896" t="str">
            <v>[移設B]</v>
          </cell>
          <cell r="E6896" t="str">
            <v>幅630mm×高さ900mm･看板下1.5m未満</v>
          </cell>
          <cell r="G6896" t="str">
            <v>ヶ所</v>
          </cell>
          <cell r="H6896">
            <v>203200</v>
          </cell>
          <cell r="I6896" t="str">
            <v>標準書〔Ⅰ〕-</v>
          </cell>
          <cell r="J6896">
            <v>533</v>
          </cell>
          <cell r="L6896">
            <v>1.1850000000000001</v>
          </cell>
        </row>
        <row r="6897">
          <cell r="B6897">
            <v>5900740</v>
          </cell>
          <cell r="C6897" t="str">
            <v>鋼管柱ｱｸﾘﾙ製袖看板</v>
          </cell>
          <cell r="D6897" t="str">
            <v>[撤去A]</v>
          </cell>
          <cell r="E6897" t="str">
            <v>幅630mm×高さ900mm･看板下1.5m未満</v>
          </cell>
          <cell r="G6897" t="str">
            <v>ヶ所</v>
          </cell>
          <cell r="H6897">
            <v>26500</v>
          </cell>
          <cell r="I6897" t="str">
            <v>標準書〔Ⅰ〕-</v>
          </cell>
          <cell r="J6897">
            <v>533</v>
          </cell>
          <cell r="L6897">
            <v>0.03</v>
          </cell>
          <cell r="M6897">
            <v>0.154</v>
          </cell>
          <cell r="N6897">
            <v>0.112</v>
          </cell>
        </row>
        <row r="6898">
          <cell r="B6898">
            <v>5900750</v>
          </cell>
          <cell r="C6898" t="str">
            <v>鋼管柱ｱｸﾘﾙ製袖看板</v>
          </cell>
          <cell r="D6898" t="str">
            <v>[撤去B]</v>
          </cell>
          <cell r="E6898" t="str">
            <v>幅630mm×高さ900mm･看板下1.5m未満</v>
          </cell>
          <cell r="G6898" t="str">
            <v>ヶ所</v>
          </cell>
          <cell r="H6898">
            <v>53200</v>
          </cell>
          <cell r="I6898" t="str">
            <v>標準書〔Ⅰ〕-</v>
          </cell>
          <cell r="J6898">
            <v>533</v>
          </cell>
          <cell r="L6898">
            <v>1.1850000000000001</v>
          </cell>
          <cell r="M6898">
            <v>0.18099999999999999</v>
          </cell>
          <cell r="N6898">
            <v>0.112</v>
          </cell>
        </row>
        <row r="6899">
          <cell r="B6899">
            <v>5900810</v>
          </cell>
          <cell r="C6899" t="str">
            <v>鋼管柱ｱｸﾘﾙ製袖看板</v>
          </cell>
          <cell r="D6899" t="str">
            <v>[新 設]</v>
          </cell>
          <cell r="E6899" t="str">
            <v>幅630mm×高さ900mm･看板下1.5m以上3.0m未満</v>
          </cell>
          <cell r="F6899">
            <v>30</v>
          </cell>
          <cell r="G6899" t="str">
            <v>ヶ所</v>
          </cell>
          <cell r="H6899">
            <v>213300</v>
          </cell>
          <cell r="I6899" t="str">
            <v>標準書〔Ⅰ〕-</v>
          </cell>
          <cell r="J6899">
            <v>533</v>
          </cell>
        </row>
        <row r="6900">
          <cell r="B6900">
            <v>5900820</v>
          </cell>
          <cell r="C6900" t="str">
            <v>鋼管柱ｱｸﾘﾙ製袖看板</v>
          </cell>
          <cell r="D6900" t="str">
            <v>[移設A]</v>
          </cell>
          <cell r="E6900" t="str">
            <v>幅630mm×高さ900mm･看板下1.5m以上3.0m未満</v>
          </cell>
          <cell r="G6900" t="str">
            <v>ヶ所</v>
          </cell>
          <cell r="H6900">
            <v>208800</v>
          </cell>
          <cell r="I6900" t="str">
            <v>標準書〔Ⅰ〕-</v>
          </cell>
          <cell r="J6900">
            <v>533</v>
          </cell>
          <cell r="L6900">
            <v>1.1850000000000001</v>
          </cell>
        </row>
        <row r="6901">
          <cell r="B6901">
            <v>5900830</v>
          </cell>
          <cell r="C6901" t="str">
            <v>鋼管柱ｱｸﾘﾙ製袖看板</v>
          </cell>
          <cell r="D6901" t="str">
            <v>[移設B]</v>
          </cell>
          <cell r="E6901" t="str">
            <v>幅630mm×高さ900mm･看板下1.5m以上3.0m未満</v>
          </cell>
          <cell r="G6901" t="str">
            <v>ヶ所</v>
          </cell>
          <cell r="H6901">
            <v>205400</v>
          </cell>
          <cell r="I6901" t="str">
            <v>標準書〔Ⅰ〕-</v>
          </cell>
          <cell r="J6901">
            <v>533</v>
          </cell>
          <cell r="L6901">
            <v>1.1850000000000001</v>
          </cell>
        </row>
        <row r="6902">
          <cell r="B6902">
            <v>5900840</v>
          </cell>
          <cell r="C6902" t="str">
            <v>鋼管柱ｱｸﾘﾙ製袖看板</v>
          </cell>
          <cell r="D6902" t="str">
            <v>[撤去A]</v>
          </cell>
          <cell r="E6902" t="str">
            <v>幅630mm×高さ900mm･看板下1.5m以上3.0m未満</v>
          </cell>
          <cell r="G6902" t="str">
            <v>ヶ所</v>
          </cell>
          <cell r="H6902">
            <v>26800</v>
          </cell>
          <cell r="I6902" t="str">
            <v>標準書〔Ⅰ〕-</v>
          </cell>
          <cell r="J6902">
            <v>533</v>
          </cell>
          <cell r="L6902">
            <v>0.03</v>
          </cell>
          <cell r="M6902">
            <v>0.20499999999999999</v>
          </cell>
          <cell r="N6902">
            <v>0.112</v>
          </cell>
        </row>
        <row r="6903">
          <cell r="B6903">
            <v>5900850</v>
          </cell>
          <cell r="C6903" t="str">
            <v>鋼管柱ｱｸﾘﾙ製袖看板</v>
          </cell>
          <cell r="D6903" t="str">
            <v>[撤去B]</v>
          </cell>
          <cell r="E6903" t="str">
            <v>幅630mm×高さ900mm･看板下1.5m以上3.0m未満</v>
          </cell>
          <cell r="G6903" t="str">
            <v>ヶ所</v>
          </cell>
          <cell r="H6903">
            <v>53400</v>
          </cell>
          <cell r="I6903" t="str">
            <v>標準書〔Ⅰ〕-</v>
          </cell>
          <cell r="J6903">
            <v>533</v>
          </cell>
          <cell r="L6903">
            <v>1.1850000000000001</v>
          </cell>
          <cell r="M6903">
            <v>0.23</v>
          </cell>
          <cell r="N6903">
            <v>0.112</v>
          </cell>
        </row>
        <row r="6904">
          <cell r="B6904">
            <v>5900910</v>
          </cell>
          <cell r="C6904" t="str">
            <v>鋼管柱ｱｸﾘﾙ製袖看板</v>
          </cell>
          <cell r="D6904" t="str">
            <v>[新 設]</v>
          </cell>
          <cell r="E6904" t="str">
            <v>幅630mm×高さ900mm･看板下3.0m以上</v>
          </cell>
          <cell r="F6904">
            <v>30</v>
          </cell>
          <cell r="G6904" t="str">
            <v>ヶ所</v>
          </cell>
          <cell r="H6904">
            <v>225700</v>
          </cell>
          <cell r="I6904" t="str">
            <v>標準書〔Ⅰ〕-</v>
          </cell>
          <cell r="J6904">
            <v>533</v>
          </cell>
        </row>
        <row r="6905">
          <cell r="B6905">
            <v>5900920</v>
          </cell>
          <cell r="C6905" t="str">
            <v>鋼管柱ｱｸﾘﾙ製袖看板</v>
          </cell>
          <cell r="D6905" t="str">
            <v>[移設A]</v>
          </cell>
          <cell r="E6905" t="str">
            <v>幅630mm×高さ900mm･看板下3.0m以上</v>
          </cell>
          <cell r="G6905" t="str">
            <v>ヶ所</v>
          </cell>
          <cell r="H6905">
            <v>213400</v>
          </cell>
          <cell r="I6905" t="str">
            <v>標準書〔Ⅰ〕-</v>
          </cell>
          <cell r="J6905">
            <v>533</v>
          </cell>
          <cell r="L6905">
            <v>1.1850000000000001</v>
          </cell>
        </row>
        <row r="6906">
          <cell r="B6906">
            <v>5900930</v>
          </cell>
          <cell r="C6906" t="str">
            <v>鋼管柱ｱｸﾘﾙ製袖看板</v>
          </cell>
          <cell r="D6906" t="str">
            <v>[移設B]</v>
          </cell>
          <cell r="E6906" t="str">
            <v>幅630mm×高さ900mm･看板下3.0m以上</v>
          </cell>
          <cell r="G6906" t="str">
            <v>ヶ所</v>
          </cell>
          <cell r="H6906">
            <v>209900</v>
          </cell>
          <cell r="I6906" t="str">
            <v>標準書〔Ⅰ〕-</v>
          </cell>
          <cell r="J6906">
            <v>533</v>
          </cell>
          <cell r="L6906">
            <v>1.1850000000000001</v>
          </cell>
        </row>
        <row r="6907">
          <cell r="B6907">
            <v>5900940</v>
          </cell>
          <cell r="C6907" t="str">
            <v>鋼管柱ｱｸﾘﾙ製袖看板</v>
          </cell>
          <cell r="D6907" t="str">
            <v>[撤去A]</v>
          </cell>
          <cell r="E6907" t="str">
            <v>幅630mm×高さ900mm･看板下3.0m以上</v>
          </cell>
          <cell r="G6907" t="str">
            <v>ヶ所</v>
          </cell>
          <cell r="H6907">
            <v>27400</v>
          </cell>
          <cell r="I6907" t="str">
            <v>標準書〔Ⅰ〕-</v>
          </cell>
          <cell r="J6907">
            <v>533</v>
          </cell>
          <cell r="L6907">
            <v>0.03</v>
          </cell>
          <cell r="M6907">
            <v>0.34300000000000003</v>
          </cell>
          <cell r="N6907">
            <v>0.112</v>
          </cell>
        </row>
        <row r="6908">
          <cell r="B6908">
            <v>5900950</v>
          </cell>
          <cell r="C6908" t="str">
            <v>鋼管柱ｱｸﾘﾙ製袖看板</v>
          </cell>
          <cell r="D6908" t="str">
            <v>[撤去B]</v>
          </cell>
          <cell r="E6908" t="str">
            <v>幅630mm×高さ900mm･看板下3.0m以上</v>
          </cell>
          <cell r="G6908" t="str">
            <v>ヶ所</v>
          </cell>
          <cell r="H6908">
            <v>54100</v>
          </cell>
          <cell r="I6908" t="str">
            <v>標準書〔Ⅰ〕-</v>
          </cell>
          <cell r="J6908">
            <v>533</v>
          </cell>
          <cell r="L6908">
            <v>1.1850000000000001</v>
          </cell>
          <cell r="M6908">
            <v>0.378</v>
          </cell>
          <cell r="N6908">
            <v>0.112</v>
          </cell>
        </row>
        <row r="6909">
          <cell r="B6909">
            <v>5901010</v>
          </cell>
          <cell r="C6909" t="str">
            <v>鋼管柱ｱｸﾘﾙ製袖看板</v>
          </cell>
          <cell r="D6909" t="str">
            <v>[新 設]</v>
          </cell>
          <cell r="E6909" t="str">
            <v>幅600mm×高さ1,800mm･看板下1.5m未満</v>
          </cell>
          <cell r="F6909">
            <v>30</v>
          </cell>
          <cell r="G6909" t="str">
            <v>ヶ所</v>
          </cell>
          <cell r="H6909">
            <v>248000</v>
          </cell>
          <cell r="I6909" t="str">
            <v>標準書〔Ⅰ〕-</v>
          </cell>
          <cell r="J6909">
            <v>533</v>
          </cell>
        </row>
        <row r="6910">
          <cell r="B6910">
            <v>5901020</v>
          </cell>
          <cell r="C6910" t="str">
            <v>鋼管柱ｱｸﾘﾙ製袖看板</v>
          </cell>
          <cell r="D6910" t="str">
            <v>[移設A]</v>
          </cell>
          <cell r="E6910" t="str">
            <v>幅600mm×高さ1,800mm･看板下1.5m未満</v>
          </cell>
          <cell r="G6910" t="str">
            <v>ヶ所</v>
          </cell>
          <cell r="H6910">
            <v>212000</v>
          </cell>
          <cell r="I6910" t="str">
            <v>標準書〔Ⅰ〕-</v>
          </cell>
          <cell r="J6910">
            <v>533</v>
          </cell>
          <cell r="L6910">
            <v>1.1850000000000001</v>
          </cell>
        </row>
        <row r="6911">
          <cell r="B6911">
            <v>5901030</v>
          </cell>
          <cell r="C6911" t="str">
            <v>鋼管柱ｱｸﾘﾙ製袖看板</v>
          </cell>
          <cell r="D6911" t="str">
            <v>[移設B]</v>
          </cell>
          <cell r="E6911" t="str">
            <v>幅600mm×高さ1,800mm･看板下1.5m未満</v>
          </cell>
          <cell r="G6911" t="str">
            <v>ヶ所</v>
          </cell>
          <cell r="H6911">
            <v>208600</v>
          </cell>
          <cell r="I6911" t="str">
            <v>標準書〔Ⅰ〕-</v>
          </cell>
          <cell r="J6911">
            <v>533</v>
          </cell>
          <cell r="L6911">
            <v>1.1850000000000001</v>
          </cell>
        </row>
        <row r="6912">
          <cell r="B6912">
            <v>5901040</v>
          </cell>
          <cell r="C6912" t="str">
            <v>鋼管柱ｱｸﾘﾙ製袖看板</v>
          </cell>
          <cell r="D6912" t="str">
            <v>[撤去A]</v>
          </cell>
          <cell r="E6912" t="str">
            <v>幅600mm×高さ1,800mm･看板下1.5m未満</v>
          </cell>
          <cell r="G6912" t="str">
            <v>ヶ所</v>
          </cell>
          <cell r="H6912">
            <v>27000</v>
          </cell>
          <cell r="I6912" t="str">
            <v>標準書〔Ⅰ〕-</v>
          </cell>
          <cell r="J6912">
            <v>533</v>
          </cell>
          <cell r="L6912">
            <v>0.03</v>
          </cell>
          <cell r="M6912">
            <v>0.255</v>
          </cell>
          <cell r="N6912">
            <v>0.224</v>
          </cell>
        </row>
        <row r="6913">
          <cell r="B6913">
            <v>5901050</v>
          </cell>
          <cell r="C6913" t="str">
            <v>鋼管柱ｱｸﾘﾙ製袖看板</v>
          </cell>
          <cell r="D6913" t="str">
            <v>[撤去B]</v>
          </cell>
          <cell r="E6913" t="str">
            <v>幅600mm×高さ1,800mm･看板下1.5m未満</v>
          </cell>
          <cell r="G6913" t="str">
            <v>ヶ所</v>
          </cell>
          <cell r="H6913">
            <v>53700</v>
          </cell>
          <cell r="I6913" t="str">
            <v>標準書〔Ⅰ〕-</v>
          </cell>
          <cell r="J6913">
            <v>533</v>
          </cell>
          <cell r="L6913">
            <v>1.1850000000000001</v>
          </cell>
          <cell r="M6913">
            <v>0.28299999999999997</v>
          </cell>
          <cell r="N6913">
            <v>0.224</v>
          </cell>
        </row>
        <row r="6914">
          <cell r="B6914">
            <v>5901110</v>
          </cell>
          <cell r="C6914" t="str">
            <v>鋼管柱ｱｸﾘﾙ製袖看板</v>
          </cell>
          <cell r="D6914" t="str">
            <v>[新 設]</v>
          </cell>
          <cell r="E6914" t="str">
            <v>幅600mm×高さ1,800mm･看板下1.5m以上3.0m未満</v>
          </cell>
          <cell r="F6914">
            <v>30</v>
          </cell>
          <cell r="G6914" t="str">
            <v>ヶ所</v>
          </cell>
          <cell r="H6914">
            <v>277100</v>
          </cell>
          <cell r="I6914" t="str">
            <v>標準書〔Ⅰ〕-</v>
          </cell>
          <cell r="J6914">
            <v>533</v>
          </cell>
        </row>
        <row r="6915">
          <cell r="B6915">
            <v>5901120</v>
          </cell>
          <cell r="C6915" t="str">
            <v>鋼管柱ｱｸﾘﾙ製袖看板</v>
          </cell>
          <cell r="D6915" t="str">
            <v>[移設A]</v>
          </cell>
          <cell r="E6915" t="str">
            <v>幅600mm×高さ1,800mm･看板下1.5m以上3.0m未満</v>
          </cell>
          <cell r="G6915" t="str">
            <v>ヶ所</v>
          </cell>
          <cell r="H6915">
            <v>246100</v>
          </cell>
          <cell r="I6915" t="str">
            <v>標準書〔Ⅰ〕-</v>
          </cell>
          <cell r="J6915">
            <v>533</v>
          </cell>
          <cell r="L6915">
            <v>1.7230000000000001</v>
          </cell>
        </row>
        <row r="6916">
          <cell r="B6916">
            <v>5901130</v>
          </cell>
          <cell r="C6916" t="str">
            <v>鋼管柱ｱｸﾘﾙ製袖看板</v>
          </cell>
          <cell r="D6916" t="str">
            <v>[移設B]</v>
          </cell>
          <cell r="E6916" t="str">
            <v>幅600mm×高さ1,800mm･看板下1.5m以上3.0m未満</v>
          </cell>
          <cell r="G6916" t="str">
            <v>ヶ所</v>
          </cell>
          <cell r="H6916">
            <v>241200</v>
          </cell>
          <cell r="I6916" t="str">
            <v>標準書〔Ⅰ〕-</v>
          </cell>
          <cell r="J6916">
            <v>533</v>
          </cell>
          <cell r="L6916">
            <v>1.7230000000000001</v>
          </cell>
        </row>
        <row r="6917">
          <cell r="B6917">
            <v>5901140</v>
          </cell>
          <cell r="C6917" t="str">
            <v>鋼管柱ｱｸﾘﾙ製袖看板</v>
          </cell>
          <cell r="D6917" t="str">
            <v>[撤去A]</v>
          </cell>
          <cell r="E6917" t="str">
            <v>幅600mm×高さ1,800mm･看板下1.5m以上3.0m未満</v>
          </cell>
          <cell r="G6917" t="str">
            <v>ヶ所</v>
          </cell>
          <cell r="H6917">
            <v>27400</v>
          </cell>
          <cell r="I6917" t="str">
            <v>標準書〔Ⅰ〕-</v>
          </cell>
          <cell r="J6917">
            <v>533</v>
          </cell>
          <cell r="L6917">
            <v>3.5999999999999997E-2</v>
          </cell>
          <cell r="M6917">
            <v>0.36199999999999999</v>
          </cell>
          <cell r="N6917">
            <v>0.224</v>
          </cell>
        </row>
        <row r="6918">
          <cell r="B6918">
            <v>5901150</v>
          </cell>
          <cell r="C6918" t="str">
            <v>鋼管柱ｱｸﾘﾙ製袖看板</v>
          </cell>
          <cell r="D6918" t="str">
            <v>[撤去B]</v>
          </cell>
          <cell r="E6918" t="str">
            <v>幅600mm×高さ1,800mm･看板下1.5m以上3.0m未満</v>
          </cell>
          <cell r="G6918" t="str">
            <v>ヶ所</v>
          </cell>
          <cell r="H6918">
            <v>64700</v>
          </cell>
          <cell r="I6918" t="str">
            <v>標準書〔Ⅰ〕-</v>
          </cell>
          <cell r="J6918">
            <v>533</v>
          </cell>
          <cell r="L6918">
            <v>1.7230000000000001</v>
          </cell>
          <cell r="M6918">
            <v>0.40400000000000003</v>
          </cell>
          <cell r="N6918">
            <v>0.224</v>
          </cell>
        </row>
        <row r="6919">
          <cell r="B6919">
            <v>5901210</v>
          </cell>
          <cell r="C6919" t="str">
            <v>鋼管柱ｱｸﾘﾙ製袖看板</v>
          </cell>
          <cell r="D6919" t="str">
            <v>[新 設]</v>
          </cell>
          <cell r="E6919" t="str">
            <v>幅600mm×高さ1,800mm･看板下3.0m以上</v>
          </cell>
          <cell r="F6919">
            <v>30</v>
          </cell>
          <cell r="G6919" t="str">
            <v>ヶ所</v>
          </cell>
          <cell r="H6919">
            <v>344500</v>
          </cell>
          <cell r="I6919" t="str">
            <v>標準書〔Ⅰ〕-</v>
          </cell>
          <cell r="J6919">
            <v>533</v>
          </cell>
        </row>
        <row r="6920">
          <cell r="B6920">
            <v>5901220</v>
          </cell>
          <cell r="C6920" t="str">
            <v>鋼管柱ｱｸﾘﾙ製袖看板</v>
          </cell>
          <cell r="D6920" t="str">
            <v>[移設A]</v>
          </cell>
          <cell r="E6920" t="str">
            <v>幅600mm×高さ1,800mm･看板下3.0m以上</v>
          </cell>
          <cell r="G6920" t="str">
            <v>ヶ所</v>
          </cell>
          <cell r="H6920">
            <v>296900</v>
          </cell>
          <cell r="I6920" t="str">
            <v>標準書〔Ⅰ〕-</v>
          </cell>
          <cell r="J6920">
            <v>533</v>
          </cell>
          <cell r="L6920">
            <v>2.3730000000000002</v>
          </cell>
        </row>
        <row r="6921">
          <cell r="B6921">
            <v>5901230</v>
          </cell>
          <cell r="C6921" t="str">
            <v>鋼管柱ｱｸﾘﾙ製袖看板</v>
          </cell>
          <cell r="D6921" t="str">
            <v>[移設B]</v>
          </cell>
          <cell r="E6921" t="str">
            <v>幅600mm×高さ1,800mm･看板下3.0m以上</v>
          </cell>
          <cell r="G6921" t="str">
            <v>ヶ所</v>
          </cell>
          <cell r="H6921">
            <v>289900</v>
          </cell>
          <cell r="I6921" t="str">
            <v>標準書〔Ⅰ〕-</v>
          </cell>
          <cell r="J6921">
            <v>533</v>
          </cell>
          <cell r="L6921">
            <v>2.3730000000000002</v>
          </cell>
        </row>
        <row r="6922">
          <cell r="B6922">
            <v>5901240</v>
          </cell>
          <cell r="C6922" t="str">
            <v>鋼管柱ｱｸﾘﾙ製袖看板</v>
          </cell>
          <cell r="D6922" t="str">
            <v>[撤去A]</v>
          </cell>
          <cell r="E6922" t="str">
            <v>幅600mm×高さ1,800mm･看板下3.0m以上</v>
          </cell>
          <cell r="G6922" t="str">
            <v>ヶ所</v>
          </cell>
          <cell r="H6922">
            <v>29100</v>
          </cell>
          <cell r="I6922" t="str">
            <v>標準書〔Ⅰ〕-</v>
          </cell>
          <cell r="J6922">
            <v>533</v>
          </cell>
          <cell r="L6922">
            <v>4.2000000000000003E-2</v>
          </cell>
          <cell r="M6922">
            <v>0.76600000000000001</v>
          </cell>
          <cell r="N6922">
            <v>0.224</v>
          </cell>
        </row>
        <row r="6923">
          <cell r="B6923">
            <v>5901250</v>
          </cell>
          <cell r="C6923" t="str">
            <v>鋼管柱ｱｸﾘﾙ製袖看板</v>
          </cell>
          <cell r="D6923" t="str">
            <v>[撤去B]</v>
          </cell>
          <cell r="E6923" t="str">
            <v>幅600mm×高さ1,800mm･看板下3.0m以上</v>
          </cell>
          <cell r="G6923" t="str">
            <v>ヶ所</v>
          </cell>
          <cell r="H6923">
            <v>79600</v>
          </cell>
          <cell r="I6923" t="str">
            <v>標準書〔Ⅰ〕-</v>
          </cell>
          <cell r="J6923">
            <v>533</v>
          </cell>
          <cell r="L6923">
            <v>2.3730000000000002</v>
          </cell>
          <cell r="M6923">
            <v>0.85599999999999998</v>
          </cell>
          <cell r="N6923">
            <v>0.224</v>
          </cell>
        </row>
        <row r="6924">
          <cell r="B6924">
            <v>5901310</v>
          </cell>
          <cell r="C6924" t="str">
            <v>鋼管柱ｱｸﾘﾙ製袖看板</v>
          </cell>
          <cell r="D6924" t="str">
            <v>[新 設]</v>
          </cell>
          <cell r="E6924" t="str">
            <v>幅670mm×高さ3,600mm･看板下1.5m未満</v>
          </cell>
          <cell r="F6924">
            <v>30</v>
          </cell>
          <cell r="G6924" t="str">
            <v>ヶ所</v>
          </cell>
          <cell r="H6924">
            <v>476200</v>
          </cell>
          <cell r="I6924" t="str">
            <v>標準書〔Ⅰ〕-</v>
          </cell>
          <cell r="J6924">
            <v>533</v>
          </cell>
        </row>
        <row r="6925">
          <cell r="B6925">
            <v>5901320</v>
          </cell>
          <cell r="C6925" t="str">
            <v>鋼管柱ｱｸﾘﾙ製袖看板</v>
          </cell>
          <cell r="D6925" t="str">
            <v>[移設A]</v>
          </cell>
          <cell r="E6925" t="str">
            <v>幅670mm×高さ3,600mm･看板下1.5m未満</v>
          </cell>
          <cell r="G6925" t="str">
            <v>ヶ所</v>
          </cell>
          <cell r="H6925">
            <v>357800</v>
          </cell>
          <cell r="I6925" t="str">
            <v>標準書〔Ⅰ〕-</v>
          </cell>
          <cell r="J6925">
            <v>533</v>
          </cell>
          <cell r="L6925">
            <v>2.3730000000000002</v>
          </cell>
        </row>
        <row r="6926">
          <cell r="B6926">
            <v>5901330</v>
          </cell>
          <cell r="C6926" t="str">
            <v>鋼管柱ｱｸﾘﾙ製袖看板</v>
          </cell>
          <cell r="D6926" t="str">
            <v>[移設B]</v>
          </cell>
          <cell r="E6926" t="str">
            <v>幅670mm×高さ3,600mm･看板下1.5m未満</v>
          </cell>
          <cell r="G6926" t="str">
            <v>ヶ所</v>
          </cell>
          <cell r="H6926">
            <v>350800</v>
          </cell>
          <cell r="I6926" t="str">
            <v>標準書〔Ⅰ〕-</v>
          </cell>
          <cell r="J6926">
            <v>533</v>
          </cell>
          <cell r="L6926">
            <v>2.3730000000000002</v>
          </cell>
        </row>
        <row r="6927">
          <cell r="B6927">
            <v>5901340</v>
          </cell>
          <cell r="C6927" t="str">
            <v>鋼管柱ｱｸﾘﾙ製袖看板</v>
          </cell>
          <cell r="D6927" t="str">
            <v>[撤去A]</v>
          </cell>
          <cell r="E6927" t="str">
            <v>幅670mm×高さ3,600mm･看板下1.5m未満</v>
          </cell>
          <cell r="G6927" t="str">
            <v>ヶ所</v>
          </cell>
          <cell r="H6927">
            <v>41300</v>
          </cell>
          <cell r="I6927" t="str">
            <v>標準書〔Ⅰ〕-</v>
          </cell>
          <cell r="J6927">
            <v>533</v>
          </cell>
          <cell r="L6927">
            <v>4.2000000000000003E-2</v>
          </cell>
          <cell r="M6927">
            <v>0.83599999999999997</v>
          </cell>
          <cell r="N6927">
            <v>0.48199999999999998</v>
          </cell>
        </row>
        <row r="6928">
          <cell r="B6928">
            <v>5901350</v>
          </cell>
          <cell r="C6928" t="str">
            <v>鋼管柱ｱｸﾘﾙ製袖看板</v>
          </cell>
          <cell r="D6928" t="str">
            <v>[撤去B]</v>
          </cell>
          <cell r="E6928" t="str">
            <v>幅670mm×高さ3,600mm･看板下1.5m未満</v>
          </cell>
          <cell r="G6928" t="str">
            <v>ヶ所</v>
          </cell>
          <cell r="H6928">
            <v>91800</v>
          </cell>
          <cell r="I6928" t="str">
            <v>標準書〔Ⅰ〕-</v>
          </cell>
          <cell r="J6928">
            <v>533</v>
          </cell>
          <cell r="L6928">
            <v>2.3730000000000002</v>
          </cell>
          <cell r="M6928">
            <v>0.92900000000000005</v>
          </cell>
          <cell r="N6928">
            <v>0.48199999999999998</v>
          </cell>
        </row>
        <row r="6929">
          <cell r="B6929">
            <v>5901410</v>
          </cell>
          <cell r="C6929" t="str">
            <v>鋼管柱ｱｸﾘﾙ製袖看板</v>
          </cell>
          <cell r="D6929" t="str">
            <v>[新 設]</v>
          </cell>
          <cell r="E6929" t="str">
            <v>幅670mm×高さ3,600mm･看板下1.5m以上3.0m未満</v>
          </cell>
          <cell r="F6929">
            <v>30</v>
          </cell>
          <cell r="G6929" t="str">
            <v>ヶ所</v>
          </cell>
          <cell r="H6929">
            <v>564300</v>
          </cell>
          <cell r="I6929" t="str">
            <v>標準書〔Ⅰ〕-</v>
          </cell>
          <cell r="J6929">
            <v>533</v>
          </cell>
        </row>
        <row r="6930">
          <cell r="B6930">
            <v>5901420</v>
          </cell>
          <cell r="C6930" t="str">
            <v>鋼管柱ｱｸﾘﾙ製袖看板</v>
          </cell>
          <cell r="D6930" t="str">
            <v>[移設A]</v>
          </cell>
          <cell r="E6930" t="str">
            <v>幅670mm×高さ3,600mm･看板下1.5m以上3.0m未満</v>
          </cell>
          <cell r="G6930" t="str">
            <v>ヶ所</v>
          </cell>
          <cell r="H6930">
            <v>475300</v>
          </cell>
          <cell r="I6930" t="str">
            <v>標準書〔Ⅰ〕-</v>
          </cell>
          <cell r="J6930">
            <v>533</v>
          </cell>
          <cell r="L6930">
            <v>4.0839999999999996</v>
          </cell>
        </row>
        <row r="6931">
          <cell r="B6931">
            <v>5901430</v>
          </cell>
          <cell r="C6931" t="str">
            <v>鋼管柱ｱｸﾘﾙ製袖看板</v>
          </cell>
          <cell r="D6931" t="str">
            <v>[移設B]</v>
          </cell>
          <cell r="E6931" t="str">
            <v>幅670mm×高さ3,600mm･看板下1.5m以上3.0m未満</v>
          </cell>
          <cell r="G6931" t="str">
            <v>ヶ所</v>
          </cell>
          <cell r="H6931">
            <v>463500</v>
          </cell>
          <cell r="I6931" t="str">
            <v>標準書〔Ⅰ〕-</v>
          </cell>
          <cell r="J6931">
            <v>533</v>
          </cell>
          <cell r="L6931">
            <v>4.0839999999999996</v>
          </cell>
        </row>
        <row r="6932">
          <cell r="B6932">
            <v>5901440</v>
          </cell>
          <cell r="C6932" t="str">
            <v>鋼管柱ｱｸﾘﾙ製袖看板</v>
          </cell>
          <cell r="D6932" t="str">
            <v>[撤去A]</v>
          </cell>
          <cell r="E6932" t="str">
            <v>幅670mm×高さ3,600mm･看板下1.5m以上3.0m未満</v>
          </cell>
          <cell r="G6932" t="str">
            <v>ヶ所</v>
          </cell>
          <cell r="H6932">
            <v>41900</v>
          </cell>
          <cell r="I6932" t="str">
            <v>標準書〔Ⅰ〕-</v>
          </cell>
          <cell r="J6932">
            <v>533</v>
          </cell>
          <cell r="L6932">
            <v>4.8000000000000001E-2</v>
          </cell>
          <cell r="M6932">
            <v>0.97399999999999998</v>
          </cell>
          <cell r="N6932">
            <v>0.48199999999999998</v>
          </cell>
        </row>
        <row r="6933">
          <cell r="B6933">
            <v>5901450</v>
          </cell>
          <cell r="C6933" t="str">
            <v>鋼管柱ｱｸﾘﾙ製袖看板</v>
          </cell>
          <cell r="D6933" t="str">
            <v>[撤去B]</v>
          </cell>
          <cell r="E6933" t="str">
            <v>幅670mm×高さ3,600mm･看板下1.5m以上3.0m未満</v>
          </cell>
          <cell r="G6933" t="str">
            <v>ヶ所</v>
          </cell>
          <cell r="H6933">
            <v>140800</v>
          </cell>
          <cell r="I6933" t="str">
            <v>標準書〔Ⅰ〕-</v>
          </cell>
          <cell r="J6933">
            <v>533</v>
          </cell>
          <cell r="L6933">
            <v>4.0839999999999996</v>
          </cell>
          <cell r="M6933">
            <v>1.0669999999999999</v>
          </cell>
          <cell r="N6933">
            <v>0.48199999999999998</v>
          </cell>
        </row>
        <row r="6934">
          <cell r="B6934">
            <v>5901510</v>
          </cell>
          <cell r="C6934" t="str">
            <v>鋼管柱ｱｸﾘﾙ製袖看板</v>
          </cell>
          <cell r="D6934" t="str">
            <v>[新 設]</v>
          </cell>
          <cell r="E6934" t="str">
            <v>幅670mm×高さ3,600mm･看板下3.0m以上</v>
          </cell>
          <cell r="F6934">
            <v>30</v>
          </cell>
          <cell r="G6934" t="str">
            <v>ヶ所</v>
          </cell>
          <cell r="H6934">
            <v>599200</v>
          </cell>
          <cell r="I6934" t="str">
            <v>標準書〔Ⅰ〕-</v>
          </cell>
          <cell r="J6934">
            <v>533</v>
          </cell>
        </row>
        <row r="6935">
          <cell r="B6935">
            <v>5901520</v>
          </cell>
          <cell r="C6935" t="str">
            <v>鋼管柱ｱｸﾘﾙ製袖看板</v>
          </cell>
          <cell r="D6935" t="str">
            <v>[移設A]</v>
          </cell>
          <cell r="E6935" t="str">
            <v>幅670mm×高さ3,600mm･看板下3.0m以上</v>
          </cell>
          <cell r="G6935" t="str">
            <v>ヶ所</v>
          </cell>
          <cell r="H6935">
            <v>486600</v>
          </cell>
          <cell r="I6935" t="str">
            <v>標準書〔Ⅰ〕-</v>
          </cell>
          <cell r="J6935">
            <v>533</v>
          </cell>
          <cell r="L6935">
            <v>4.0839999999999996</v>
          </cell>
        </row>
        <row r="6936">
          <cell r="B6936">
            <v>5901530</v>
          </cell>
          <cell r="C6936" t="str">
            <v>鋼管柱ｱｸﾘﾙ製袖看板</v>
          </cell>
          <cell r="D6936" t="str">
            <v>[移設B]</v>
          </cell>
          <cell r="E6936" t="str">
            <v>幅670mm×高さ3,600mm･看板下3.0m以上</v>
          </cell>
          <cell r="G6936" t="str">
            <v>ヶ所</v>
          </cell>
          <cell r="H6936">
            <v>474800</v>
          </cell>
          <cell r="I6936" t="str">
            <v>標準書〔Ⅰ〕-</v>
          </cell>
          <cell r="J6936">
            <v>533</v>
          </cell>
          <cell r="L6936">
            <v>4.0839999999999996</v>
          </cell>
        </row>
        <row r="6937">
          <cell r="B6937">
            <v>5901540</v>
          </cell>
          <cell r="C6937" t="str">
            <v>鋼管柱ｱｸﾘﾙ製袖看板</v>
          </cell>
          <cell r="D6937" t="str">
            <v>[撤去A]</v>
          </cell>
          <cell r="E6937" t="str">
            <v>幅670mm×高さ3,600mm･看板下3.0m以上</v>
          </cell>
          <cell r="G6937" t="str">
            <v>ヶ所</v>
          </cell>
          <cell r="H6937">
            <v>43300</v>
          </cell>
          <cell r="I6937" t="str">
            <v>標準書〔Ⅰ〕-</v>
          </cell>
          <cell r="J6937">
            <v>533</v>
          </cell>
          <cell r="L6937">
            <v>4.8000000000000001E-2</v>
          </cell>
          <cell r="M6937">
            <v>1.2949999999999999</v>
          </cell>
          <cell r="N6937">
            <v>0.48199999999999998</v>
          </cell>
        </row>
        <row r="6938">
          <cell r="B6938">
            <v>5901550</v>
          </cell>
          <cell r="C6938" t="str">
            <v>鋼管柱ｱｸﾘﾙ製袖看板</v>
          </cell>
          <cell r="D6938" t="str">
            <v>[撤去B]</v>
          </cell>
          <cell r="E6938" t="str">
            <v>幅670mm×高さ3,600mm･看板下3.0m以上</v>
          </cell>
          <cell r="G6938" t="str">
            <v>ヶ所</v>
          </cell>
          <cell r="H6938">
            <v>142200</v>
          </cell>
          <cell r="I6938" t="str">
            <v>標準書〔Ⅰ〕-</v>
          </cell>
          <cell r="J6938">
            <v>533</v>
          </cell>
          <cell r="L6938">
            <v>4.0839999999999996</v>
          </cell>
          <cell r="M6938">
            <v>1.409</v>
          </cell>
          <cell r="N6938">
            <v>0.48199999999999998</v>
          </cell>
        </row>
        <row r="6939">
          <cell r="B6939">
            <v>5901610</v>
          </cell>
          <cell r="C6939" t="str">
            <v>鋼管柱ｱｸﾘﾙ製袖看板</v>
          </cell>
          <cell r="D6939" t="str">
            <v>[新 設]</v>
          </cell>
          <cell r="E6939" t="str">
            <v>幅820mm×高さ3,600mm･看板下1.5m未満</v>
          </cell>
          <cell r="F6939">
            <v>30</v>
          </cell>
          <cell r="G6939" t="str">
            <v>ヶ所</v>
          </cell>
          <cell r="H6939">
            <v>517400</v>
          </cell>
          <cell r="I6939" t="str">
            <v>標準書〔Ⅰ〕-</v>
          </cell>
          <cell r="J6939">
            <v>533</v>
          </cell>
        </row>
        <row r="6940">
          <cell r="B6940">
            <v>5901620</v>
          </cell>
          <cell r="C6940" t="str">
            <v>鋼管柱ｱｸﾘﾙ製袖看板</v>
          </cell>
          <cell r="D6940" t="str">
            <v>[移設A]</v>
          </cell>
          <cell r="E6940" t="str">
            <v>幅820mm×高さ3,600mm･看板下1.5m未満</v>
          </cell>
          <cell r="G6940" t="str">
            <v>ヶ所</v>
          </cell>
          <cell r="H6940">
            <v>361600</v>
          </cell>
          <cell r="I6940" t="str">
            <v>標準書〔Ⅰ〕-</v>
          </cell>
          <cell r="J6940">
            <v>533</v>
          </cell>
          <cell r="L6940">
            <v>2.3730000000000002</v>
          </cell>
        </row>
        <row r="6941">
          <cell r="B6941">
            <v>5901630</v>
          </cell>
          <cell r="C6941" t="str">
            <v>鋼管柱ｱｸﾘﾙ製袖看板</v>
          </cell>
          <cell r="D6941" t="str">
            <v>[移設B]</v>
          </cell>
          <cell r="E6941" t="str">
            <v>幅820mm×高さ3,600mm･看板下1.5m未満</v>
          </cell>
          <cell r="G6941" t="str">
            <v>ヶ所</v>
          </cell>
          <cell r="H6941">
            <v>354500</v>
          </cell>
          <cell r="I6941" t="str">
            <v>標準書〔Ⅰ〕-</v>
          </cell>
          <cell r="J6941">
            <v>533</v>
          </cell>
          <cell r="L6941">
            <v>2.3730000000000002</v>
          </cell>
        </row>
        <row r="6942">
          <cell r="B6942">
            <v>5901640</v>
          </cell>
          <cell r="C6942" t="str">
            <v>鋼管柱ｱｸﾘﾙ製袖看板</v>
          </cell>
          <cell r="D6942" t="str">
            <v>[撤去A]</v>
          </cell>
          <cell r="E6942" t="str">
            <v>幅820mm×高さ3,600mm･看板下1.5m未満</v>
          </cell>
          <cell r="G6942" t="str">
            <v>ヶ所</v>
          </cell>
          <cell r="H6942">
            <v>41500</v>
          </cell>
          <cell r="I6942" t="str">
            <v>標準書〔Ⅰ〕-</v>
          </cell>
          <cell r="J6942">
            <v>533</v>
          </cell>
          <cell r="L6942">
            <v>4.2000000000000003E-2</v>
          </cell>
          <cell r="M6942">
            <v>0.92</v>
          </cell>
          <cell r="N6942">
            <v>0.626</v>
          </cell>
        </row>
        <row r="6943">
          <cell r="B6943">
            <v>5901650</v>
          </cell>
          <cell r="C6943" t="str">
            <v>鋼管柱ｱｸﾘﾙ製袖看板</v>
          </cell>
          <cell r="D6943" t="str">
            <v>[撤去B]</v>
          </cell>
          <cell r="E6943" t="str">
            <v>幅820mm×高さ3,600mm･看板下1.5m未満</v>
          </cell>
          <cell r="G6943" t="str">
            <v>ヶ所</v>
          </cell>
          <cell r="H6943">
            <v>91900</v>
          </cell>
          <cell r="I6943" t="str">
            <v>標準書〔Ⅰ〕-</v>
          </cell>
          <cell r="J6943">
            <v>533</v>
          </cell>
          <cell r="L6943">
            <v>2.3730000000000002</v>
          </cell>
          <cell r="M6943">
            <v>1.0129999999999999</v>
          </cell>
          <cell r="N6943">
            <v>0.626</v>
          </cell>
        </row>
        <row r="6944">
          <cell r="B6944">
            <v>5901710</v>
          </cell>
          <cell r="C6944" t="str">
            <v>鋼管柱ｱｸﾘﾙ製袖看板</v>
          </cell>
          <cell r="D6944" t="str">
            <v>[新 設]</v>
          </cell>
          <cell r="E6944" t="str">
            <v>幅820mm×高さ3,600mm･看板下1.5m以上3.0m未満</v>
          </cell>
          <cell r="F6944">
            <v>30</v>
          </cell>
          <cell r="G6944" t="str">
            <v>ヶ所</v>
          </cell>
          <cell r="H6944">
            <v>618500</v>
          </cell>
          <cell r="I6944" t="str">
            <v>標準書〔Ⅰ〕-</v>
          </cell>
          <cell r="J6944">
            <v>533</v>
          </cell>
        </row>
        <row r="6945">
          <cell r="B6945">
            <v>5901720</v>
          </cell>
          <cell r="C6945" t="str">
            <v>鋼管柱ｱｸﾘﾙ製袖看板</v>
          </cell>
          <cell r="D6945" t="str">
            <v>[移設A]</v>
          </cell>
          <cell r="E6945" t="str">
            <v>幅820mm×高さ3,600mm･看板下1.5m以上3.0m未満</v>
          </cell>
          <cell r="G6945" t="str">
            <v>ヶ所</v>
          </cell>
          <cell r="H6945">
            <v>483100</v>
          </cell>
          <cell r="I6945" t="str">
            <v>標準書〔Ⅰ〕-</v>
          </cell>
          <cell r="J6945">
            <v>533</v>
          </cell>
          <cell r="L6945">
            <v>4.0839999999999996</v>
          </cell>
        </row>
        <row r="6946">
          <cell r="B6946">
            <v>5901730</v>
          </cell>
          <cell r="C6946" t="str">
            <v>鋼管柱ｱｸﾘﾙ製袖看板</v>
          </cell>
          <cell r="D6946" t="str">
            <v>[移設B]</v>
          </cell>
          <cell r="E6946" t="str">
            <v>幅820mm×高さ3,600mm･看板下1.5m以上3.0m未満</v>
          </cell>
          <cell r="G6946" t="str">
            <v>ヶ所</v>
          </cell>
          <cell r="H6946">
            <v>471200</v>
          </cell>
          <cell r="I6946" t="str">
            <v>標準書〔Ⅰ〕-</v>
          </cell>
          <cell r="J6946">
            <v>533</v>
          </cell>
          <cell r="L6946">
            <v>4.0839999999999996</v>
          </cell>
        </row>
        <row r="6947">
          <cell r="B6947">
            <v>5901740</v>
          </cell>
          <cell r="C6947" t="str">
            <v>鋼管柱ｱｸﾘﾙ製袖看板</v>
          </cell>
          <cell r="D6947" t="str">
            <v>[撤去A]</v>
          </cell>
          <cell r="E6947" t="str">
            <v>幅820mm×高さ3,600mm･看板下1.5m以上3.0m未満</v>
          </cell>
          <cell r="G6947" t="str">
            <v>ヶ所</v>
          </cell>
          <cell r="H6947">
            <v>42600</v>
          </cell>
          <cell r="I6947" t="str">
            <v>標準書〔Ⅰ〕-</v>
          </cell>
          <cell r="J6947">
            <v>533</v>
          </cell>
          <cell r="L6947">
            <v>4.8000000000000001E-2</v>
          </cell>
          <cell r="M6947">
            <v>1.165</v>
          </cell>
          <cell r="N6947">
            <v>0.626</v>
          </cell>
        </row>
        <row r="6948">
          <cell r="B6948">
            <v>5901750</v>
          </cell>
          <cell r="C6948" t="str">
            <v>鋼管柱ｱｸﾘﾙ製袖看板</v>
          </cell>
          <cell r="D6948" t="str">
            <v>[撤去B]</v>
          </cell>
          <cell r="E6948" t="str">
            <v>幅820mm×高さ3,600mm･看板下1.5m以上3.0m未満</v>
          </cell>
          <cell r="G6948" t="str">
            <v>ヶ所</v>
          </cell>
          <cell r="H6948">
            <v>141500</v>
          </cell>
          <cell r="I6948" t="str">
            <v>標準書〔Ⅰ〕-</v>
          </cell>
          <cell r="J6948">
            <v>533</v>
          </cell>
          <cell r="L6948">
            <v>4.0839999999999996</v>
          </cell>
          <cell r="M6948">
            <v>1.2749999999999999</v>
          </cell>
          <cell r="N6948">
            <v>0.626</v>
          </cell>
        </row>
        <row r="6949">
          <cell r="B6949">
            <v>5901810</v>
          </cell>
          <cell r="C6949" t="str">
            <v>鋼管柱ｱｸﾘﾙ製袖看板</v>
          </cell>
          <cell r="D6949" t="str">
            <v>[新 設]</v>
          </cell>
          <cell r="E6949" t="str">
            <v>幅820mm×高さ3,600mm･看板下3.0m以上</v>
          </cell>
          <cell r="F6949">
            <v>30</v>
          </cell>
          <cell r="G6949" t="str">
            <v>ヶ所</v>
          </cell>
          <cell r="H6949">
            <v>734700</v>
          </cell>
          <cell r="I6949" t="str">
            <v>標準書〔Ⅰ〕-</v>
          </cell>
          <cell r="J6949">
            <v>533</v>
          </cell>
        </row>
        <row r="6950">
          <cell r="B6950">
            <v>5901820</v>
          </cell>
          <cell r="C6950" t="str">
            <v>鋼管柱ｱｸﾘﾙ製袖看板</v>
          </cell>
          <cell r="D6950" t="str">
            <v>[移設A]</v>
          </cell>
          <cell r="E6950" t="str">
            <v>幅820mm×高さ3,600mm･看板下3.0m以上</v>
          </cell>
          <cell r="G6950" t="str">
            <v>ヶ所</v>
          </cell>
          <cell r="H6950">
            <v>637200</v>
          </cell>
          <cell r="I6950" t="str">
            <v>標準書〔Ⅰ〕-</v>
          </cell>
          <cell r="J6950">
            <v>533</v>
          </cell>
          <cell r="L6950">
            <v>6.5789999999999997</v>
          </cell>
        </row>
        <row r="6951">
          <cell r="B6951">
            <v>5901830</v>
          </cell>
          <cell r="C6951" t="str">
            <v>鋼管柱ｱｸﾘﾙ製袖看板</v>
          </cell>
          <cell r="D6951" t="str">
            <v>[移設B]</v>
          </cell>
          <cell r="E6951" t="str">
            <v>幅820mm×高さ3,600mm･看板下3.0m以上</v>
          </cell>
          <cell r="G6951" t="str">
            <v>ヶ所</v>
          </cell>
          <cell r="H6951">
            <v>618000</v>
          </cell>
          <cell r="I6951" t="str">
            <v>標準書〔Ⅰ〕-</v>
          </cell>
          <cell r="J6951">
            <v>533</v>
          </cell>
          <cell r="L6951">
            <v>6.5789999999999997</v>
          </cell>
        </row>
        <row r="6952">
          <cell r="B6952">
            <v>5901840</v>
          </cell>
          <cell r="C6952" t="str">
            <v>鋼管柱ｱｸﾘﾙ製袖看板</v>
          </cell>
          <cell r="D6952" t="str">
            <v>[撤去A]</v>
          </cell>
          <cell r="E6952" t="str">
            <v>幅820mm×高さ3,600mm･看板下3.0m以上</v>
          </cell>
          <cell r="G6952" t="str">
            <v>ヶ所</v>
          </cell>
          <cell r="H6952">
            <v>44100</v>
          </cell>
          <cell r="I6952" t="str">
            <v>標準書〔Ⅰ〕-</v>
          </cell>
          <cell r="J6952">
            <v>533</v>
          </cell>
          <cell r="L6952">
            <v>5.6000000000000001E-2</v>
          </cell>
          <cell r="M6952">
            <v>1.5169999999999999</v>
          </cell>
          <cell r="N6952">
            <v>0.626</v>
          </cell>
        </row>
        <row r="6953">
          <cell r="B6953">
            <v>5901850</v>
          </cell>
          <cell r="C6953" t="str">
            <v>鋼管柱ｱｸﾘﾙ製袖看板</v>
          </cell>
          <cell r="D6953" t="str">
            <v>[撤去B]</v>
          </cell>
          <cell r="E6953" t="str">
            <v>幅820mm×高さ3,600mm･看板下3.0m以上</v>
          </cell>
          <cell r="G6953" t="str">
            <v>ヶ所</v>
          </cell>
          <cell r="H6953">
            <v>189500</v>
          </cell>
          <cell r="I6953" t="str">
            <v>標準書〔Ⅰ〕-</v>
          </cell>
          <cell r="J6953">
            <v>533</v>
          </cell>
          <cell r="L6953">
            <v>6.5789999999999997</v>
          </cell>
          <cell r="M6953">
            <v>1.655</v>
          </cell>
          <cell r="N6953">
            <v>0.626</v>
          </cell>
        </row>
        <row r="6954">
          <cell r="B6954">
            <v>5901910</v>
          </cell>
          <cell r="C6954" t="str">
            <v>鋼管柱ｱｸﾘﾙ製袖看板</v>
          </cell>
          <cell r="D6954" t="str">
            <v>[新 設]</v>
          </cell>
          <cell r="E6954" t="str">
            <v>幅700mm×高さ4,500mm･看板下1.5m未満</v>
          </cell>
          <cell r="F6954">
            <v>30</v>
          </cell>
          <cell r="G6954" t="str">
            <v>ヶ所</v>
          </cell>
          <cell r="H6954">
            <v>725000</v>
          </cell>
          <cell r="I6954" t="str">
            <v>標準書〔Ⅰ〕-</v>
          </cell>
          <cell r="J6954">
            <v>533</v>
          </cell>
        </row>
        <row r="6955">
          <cell r="B6955">
            <v>5901920</v>
          </cell>
          <cell r="C6955" t="str">
            <v>鋼管柱ｱｸﾘﾙ製袖看板</v>
          </cell>
          <cell r="D6955" t="str">
            <v>[移設A]</v>
          </cell>
          <cell r="E6955" t="str">
            <v>幅700mm×高さ4,500mm･看板下1.5m未満</v>
          </cell>
          <cell r="G6955" t="str">
            <v>ヶ所</v>
          </cell>
          <cell r="H6955">
            <v>536800</v>
          </cell>
          <cell r="I6955" t="str">
            <v>標準書〔Ⅰ〕-</v>
          </cell>
          <cell r="J6955">
            <v>533</v>
          </cell>
          <cell r="L6955">
            <v>4.0839999999999996</v>
          </cell>
        </row>
        <row r="6956">
          <cell r="B6956">
            <v>5901930</v>
          </cell>
          <cell r="C6956" t="str">
            <v>鋼管柱ｱｸﾘﾙ製袖看板</v>
          </cell>
          <cell r="D6956" t="str">
            <v>[移設B]</v>
          </cell>
          <cell r="E6956" t="str">
            <v>幅700mm×高さ4,500mm･看板下1.5m未満</v>
          </cell>
          <cell r="G6956" t="str">
            <v>ヶ所</v>
          </cell>
          <cell r="H6956">
            <v>524800</v>
          </cell>
          <cell r="I6956" t="str">
            <v>標準書〔Ⅰ〕-</v>
          </cell>
          <cell r="J6956">
            <v>533</v>
          </cell>
          <cell r="L6956">
            <v>4.0839999999999996</v>
          </cell>
        </row>
        <row r="6957">
          <cell r="B6957">
            <v>5901940</v>
          </cell>
          <cell r="C6957" t="str">
            <v>鋼管柱ｱｸﾘﾙ製袖看板</v>
          </cell>
          <cell r="D6957" t="str">
            <v>[撤去A]</v>
          </cell>
          <cell r="E6957" t="str">
            <v>幅700mm×高さ4,500mm･看板下1.5m未満</v>
          </cell>
          <cell r="G6957" t="str">
            <v>ヶ所</v>
          </cell>
          <cell r="H6957">
            <v>53400</v>
          </cell>
          <cell r="I6957" t="str">
            <v>標準書〔Ⅰ〕-</v>
          </cell>
          <cell r="J6957">
            <v>533</v>
          </cell>
          <cell r="L6957">
            <v>4.8000000000000001E-2</v>
          </cell>
          <cell r="M6957">
            <v>1.1850000000000001</v>
          </cell>
          <cell r="N6957">
            <v>0.70699999999999996</v>
          </cell>
        </row>
        <row r="6958">
          <cell r="B6958">
            <v>5901950</v>
          </cell>
          <cell r="C6958" t="str">
            <v>鋼管柱ｱｸﾘﾙ製袖看板</v>
          </cell>
          <cell r="D6958" t="str">
            <v>[撤去B]</v>
          </cell>
          <cell r="E6958" t="str">
            <v>幅700mm×高さ4,500mm･看板下1.5m未満</v>
          </cell>
          <cell r="G6958" t="str">
            <v>ヶ所</v>
          </cell>
          <cell r="H6958">
            <v>152300</v>
          </cell>
          <cell r="I6958" t="str">
            <v>標準書〔Ⅰ〕-</v>
          </cell>
          <cell r="J6958">
            <v>533</v>
          </cell>
          <cell r="L6958">
            <v>4.0839999999999996</v>
          </cell>
          <cell r="M6958">
            <v>1.298</v>
          </cell>
          <cell r="N6958">
            <v>0.70699999999999996</v>
          </cell>
        </row>
        <row r="6959">
          <cell r="B6959">
            <v>5902010</v>
          </cell>
          <cell r="C6959" t="str">
            <v>鋼管柱ｱｸﾘﾙ製袖看板</v>
          </cell>
          <cell r="D6959" t="str">
            <v>[新 設]</v>
          </cell>
          <cell r="E6959" t="str">
            <v>幅700mm×高さ4,500mm･看板下1.5m以上3.0m未満</v>
          </cell>
          <cell r="F6959">
            <v>30</v>
          </cell>
          <cell r="G6959" t="str">
            <v>ヶ所</v>
          </cell>
          <cell r="H6959">
            <v>753700</v>
          </cell>
          <cell r="I6959" t="str">
            <v>標準書〔Ⅰ〕-</v>
          </cell>
          <cell r="J6959">
            <v>533</v>
          </cell>
        </row>
        <row r="6960">
          <cell r="B6960">
            <v>5902020</v>
          </cell>
          <cell r="C6960" t="str">
            <v>鋼管柱ｱｸﾘﾙ製袖看板</v>
          </cell>
          <cell r="D6960" t="str">
            <v>[移設A]</v>
          </cell>
          <cell r="E6960" t="str">
            <v>幅700mm×高さ4,500mm･看板下1.5m以上3.0m未満</v>
          </cell>
          <cell r="G6960" t="str">
            <v>ヶ所</v>
          </cell>
          <cell r="H6960">
            <v>546700</v>
          </cell>
          <cell r="I6960" t="str">
            <v>標準書〔Ⅰ〕-</v>
          </cell>
          <cell r="J6960">
            <v>533</v>
          </cell>
          <cell r="L6960">
            <v>4.0839999999999996</v>
          </cell>
        </row>
        <row r="6961">
          <cell r="B6961">
            <v>5902030</v>
          </cell>
          <cell r="C6961" t="str">
            <v>鋼管柱ｱｸﾘﾙ製袖看板</v>
          </cell>
          <cell r="D6961" t="str">
            <v>[移設B]</v>
          </cell>
          <cell r="E6961" t="str">
            <v>幅700mm×高さ4,500mm･看板下1.5m以上3.0m未満</v>
          </cell>
          <cell r="G6961" t="str">
            <v>ヶ所</v>
          </cell>
          <cell r="H6961">
            <v>534600</v>
          </cell>
          <cell r="I6961" t="str">
            <v>標準書〔Ⅰ〕-</v>
          </cell>
          <cell r="J6961">
            <v>533</v>
          </cell>
          <cell r="L6961">
            <v>4.0839999999999996</v>
          </cell>
        </row>
        <row r="6962">
          <cell r="B6962">
            <v>5902040</v>
          </cell>
          <cell r="C6962" t="str">
            <v>鋼管柱ｱｸﾘﾙ製袖看板</v>
          </cell>
          <cell r="D6962" t="str">
            <v>[撤去A]</v>
          </cell>
          <cell r="E6962" t="str">
            <v>幅700mm×高さ4,500mm･看板下1.5m以上3.0m未満</v>
          </cell>
          <cell r="G6962" t="str">
            <v>ヶ所</v>
          </cell>
          <cell r="H6962">
            <v>54500</v>
          </cell>
          <cell r="I6962" t="str">
            <v>標準書〔Ⅰ〕-</v>
          </cell>
          <cell r="J6962">
            <v>533</v>
          </cell>
          <cell r="L6962">
            <v>4.8000000000000001E-2</v>
          </cell>
          <cell r="M6962">
            <v>1.4670000000000001</v>
          </cell>
          <cell r="N6962">
            <v>0.70699999999999996</v>
          </cell>
        </row>
        <row r="6963">
          <cell r="B6963">
            <v>5902050</v>
          </cell>
          <cell r="C6963" t="str">
            <v>鋼管柱ｱｸﾘﾙ製袖看板</v>
          </cell>
          <cell r="D6963" t="str">
            <v>[撤去B]</v>
          </cell>
          <cell r="E6963" t="str">
            <v>幅700mm×高さ4,500mm･看板下1.5m以上3.0m未満</v>
          </cell>
          <cell r="G6963" t="str">
            <v>ヶ所</v>
          </cell>
          <cell r="H6963">
            <v>153600</v>
          </cell>
          <cell r="I6963" t="str">
            <v>標準書〔Ⅰ〕-</v>
          </cell>
          <cell r="J6963">
            <v>533</v>
          </cell>
          <cell r="L6963">
            <v>4.0839999999999996</v>
          </cell>
          <cell r="M6963">
            <v>1.599</v>
          </cell>
          <cell r="N6963">
            <v>0.70699999999999996</v>
          </cell>
        </row>
        <row r="6964">
          <cell r="B6964">
            <v>5902110</v>
          </cell>
          <cell r="C6964" t="str">
            <v>鋼管柱ｱｸﾘﾙ製袖看板</v>
          </cell>
          <cell r="D6964" t="str">
            <v>[新 設]</v>
          </cell>
          <cell r="E6964" t="str">
            <v>幅700mm×高さ4,500mm･看板下3.0m以上</v>
          </cell>
          <cell r="F6964">
            <v>30</v>
          </cell>
          <cell r="G6964" t="str">
            <v>ヶ所</v>
          </cell>
          <cell r="H6964">
            <v>893000</v>
          </cell>
          <cell r="I6964" t="str">
            <v>標準書〔Ⅰ〕-</v>
          </cell>
          <cell r="J6964">
            <v>533</v>
          </cell>
        </row>
        <row r="6965">
          <cell r="B6965">
            <v>5902120</v>
          </cell>
          <cell r="C6965" t="str">
            <v>鋼管柱ｱｸﾘﾙ製袖看板</v>
          </cell>
          <cell r="D6965" t="str">
            <v>[移設A]</v>
          </cell>
          <cell r="E6965" t="str">
            <v>幅700mm×高さ4,500mm･看板下3.0m以上</v>
          </cell>
          <cell r="G6965" t="str">
            <v>ヶ所</v>
          </cell>
          <cell r="H6965">
            <v>708000</v>
          </cell>
          <cell r="I6965" t="str">
            <v>標準書〔Ⅰ〕-</v>
          </cell>
          <cell r="J6965">
            <v>533</v>
          </cell>
          <cell r="L6965">
            <v>6.5789999999999997</v>
          </cell>
        </row>
        <row r="6966">
          <cell r="B6966">
            <v>5902130</v>
          </cell>
          <cell r="C6966" t="str">
            <v>鋼管柱ｱｸﾘﾙ製袖看板</v>
          </cell>
          <cell r="D6966" t="str">
            <v>[移設B]</v>
          </cell>
          <cell r="E6966" t="str">
            <v>幅700mm×高さ4,500mm･看板下3.0m以上</v>
          </cell>
          <cell r="G6966" t="str">
            <v>ヶ所</v>
          </cell>
          <cell r="H6966">
            <v>688600</v>
          </cell>
          <cell r="I6966" t="str">
            <v>標準書〔Ⅰ〕-</v>
          </cell>
          <cell r="J6966">
            <v>533</v>
          </cell>
          <cell r="L6966">
            <v>6.5789999999999997</v>
          </cell>
        </row>
        <row r="6967">
          <cell r="B6967">
            <v>5902140</v>
          </cell>
          <cell r="C6967" t="str">
            <v>鋼管柱ｱｸﾘﾙ製袖看板</v>
          </cell>
          <cell r="D6967" t="str">
            <v>[撤去A]</v>
          </cell>
          <cell r="E6967" t="str">
            <v>幅700mm×高さ4,500mm･看板下3.0m以上</v>
          </cell>
          <cell r="G6967" t="str">
            <v>ヶ所</v>
          </cell>
          <cell r="H6967">
            <v>56900</v>
          </cell>
          <cell r="I6967" t="str">
            <v>標準書〔Ⅰ〕-</v>
          </cell>
          <cell r="J6967">
            <v>533</v>
          </cell>
          <cell r="L6967">
            <v>5.6000000000000001E-2</v>
          </cell>
          <cell r="M6967">
            <v>2.0230000000000001</v>
          </cell>
          <cell r="N6967">
            <v>0.70699999999999996</v>
          </cell>
        </row>
        <row r="6968">
          <cell r="B6968">
            <v>5902150</v>
          </cell>
          <cell r="C6968" t="str">
            <v>鋼管柱ｱｸﾘﾙ製袖看板</v>
          </cell>
          <cell r="D6968" t="str">
            <v>[撤去B]</v>
          </cell>
          <cell r="E6968" t="str">
            <v>幅700mm×高さ4,500mm･看板下3.0m以上</v>
          </cell>
          <cell r="G6968" t="str">
            <v>ヶ所</v>
          </cell>
          <cell r="H6968">
            <v>202500</v>
          </cell>
          <cell r="I6968" t="str">
            <v>標準書〔Ⅰ〕-</v>
          </cell>
          <cell r="J6968">
            <v>533</v>
          </cell>
          <cell r="L6968">
            <v>6.5789999999999997</v>
          </cell>
          <cell r="M6968">
            <v>2.1949999999999998</v>
          </cell>
          <cell r="N6968">
            <v>0.70699999999999996</v>
          </cell>
        </row>
        <row r="6969">
          <cell r="B6969">
            <v>5902210</v>
          </cell>
          <cell r="C6969" t="str">
            <v>ｱｸﾘﾙ製看板</v>
          </cell>
          <cell r="D6969" t="str">
            <v>[新 設]</v>
          </cell>
          <cell r="E6969" t="str">
            <v>幅600mm×高さ2,700mm･電灯入･壁面付</v>
          </cell>
          <cell r="F6969">
            <v>30</v>
          </cell>
          <cell r="G6969" t="str">
            <v>ヶ所</v>
          </cell>
          <cell r="H6969">
            <v>364500</v>
          </cell>
          <cell r="I6969" t="str">
            <v>標準書〔Ⅰ〕-</v>
          </cell>
          <cell r="J6969">
            <v>533</v>
          </cell>
        </row>
        <row r="6970">
          <cell r="B6970">
            <v>5902220</v>
          </cell>
          <cell r="C6970" t="str">
            <v>ｱｸﾘﾙ製看板</v>
          </cell>
          <cell r="D6970" t="str">
            <v>[移設A]</v>
          </cell>
          <cell r="E6970" t="str">
            <v>幅600mm×高さ2,700mm･電灯入･壁面付</v>
          </cell>
          <cell r="G6970" t="str">
            <v>ヶ所</v>
          </cell>
          <cell r="H6970">
            <v>293300</v>
          </cell>
          <cell r="I6970" t="str">
            <v>標準書〔Ⅰ〕-</v>
          </cell>
          <cell r="J6970">
            <v>533</v>
          </cell>
        </row>
        <row r="6971">
          <cell r="B6971">
            <v>5902230</v>
          </cell>
          <cell r="C6971" t="str">
            <v>ｱｸﾘﾙ製看板</v>
          </cell>
          <cell r="D6971" t="str">
            <v>[移設B]</v>
          </cell>
          <cell r="E6971" t="str">
            <v>幅600mm×高さ2,700mm･電灯入･壁面付</v>
          </cell>
          <cell r="G6971" t="str">
            <v>ヶ所</v>
          </cell>
          <cell r="H6971">
            <v>293200</v>
          </cell>
          <cell r="I6971" t="str">
            <v>標準書〔Ⅰ〕-</v>
          </cell>
          <cell r="J6971">
            <v>533</v>
          </cell>
        </row>
        <row r="6972">
          <cell r="B6972">
            <v>5902240</v>
          </cell>
          <cell r="C6972" t="str">
            <v>ｱｸﾘﾙ製看板</v>
          </cell>
          <cell r="D6972" t="str">
            <v>[撤去A]</v>
          </cell>
          <cell r="E6972" t="str">
            <v>幅600mm×高さ2,700mm･電灯入･壁面付</v>
          </cell>
          <cell r="G6972" t="str">
            <v>ヶ所</v>
          </cell>
          <cell r="H6972">
            <v>62400</v>
          </cell>
          <cell r="I6972" t="str">
            <v>標準書〔Ⅰ〕-</v>
          </cell>
          <cell r="J6972">
            <v>533</v>
          </cell>
          <cell r="M6972">
            <v>0.223</v>
          </cell>
          <cell r="N6972">
            <v>0.33700000000000002</v>
          </cell>
        </row>
        <row r="6973">
          <cell r="B6973">
            <v>5902310</v>
          </cell>
          <cell r="C6973" t="str">
            <v>ｱｸﾘﾙ製看板</v>
          </cell>
          <cell r="D6973" t="str">
            <v>[新 設]</v>
          </cell>
          <cell r="E6973" t="str">
            <v>幅450mm×高さ1,800mm･電灯入･壁面付</v>
          </cell>
          <cell r="F6973">
            <v>30</v>
          </cell>
          <cell r="G6973" t="str">
            <v>ヶ所</v>
          </cell>
          <cell r="H6973">
            <v>201100</v>
          </cell>
          <cell r="I6973" t="str">
            <v>標準書〔Ⅰ〕-</v>
          </cell>
          <cell r="J6973">
            <v>533</v>
          </cell>
        </row>
        <row r="6974">
          <cell r="B6974">
            <v>5902320</v>
          </cell>
          <cell r="C6974" t="str">
            <v>ｱｸﾘﾙ製看板</v>
          </cell>
          <cell r="D6974" t="str">
            <v>[移設A]</v>
          </cell>
          <cell r="E6974" t="str">
            <v>幅450mm×高さ1,800mm･電灯入･壁面付</v>
          </cell>
          <cell r="G6974" t="str">
            <v>ヶ所</v>
          </cell>
          <cell r="H6974">
            <v>190300</v>
          </cell>
          <cell r="I6974" t="str">
            <v>標準書〔Ⅰ〕-</v>
          </cell>
          <cell r="J6974">
            <v>533</v>
          </cell>
        </row>
        <row r="6975">
          <cell r="B6975">
            <v>5902330</v>
          </cell>
          <cell r="C6975" t="str">
            <v>ｱｸﾘﾙ製看板</v>
          </cell>
          <cell r="D6975" t="str">
            <v>[移設B]</v>
          </cell>
          <cell r="E6975" t="str">
            <v>幅450mm×高さ1,800mm･電灯入･壁面付</v>
          </cell>
          <cell r="G6975" t="str">
            <v>ヶ所</v>
          </cell>
          <cell r="H6975">
            <v>190200</v>
          </cell>
          <cell r="I6975" t="str">
            <v>標準書〔Ⅰ〕-</v>
          </cell>
          <cell r="J6975">
            <v>533</v>
          </cell>
        </row>
        <row r="6976">
          <cell r="B6976">
            <v>5902340</v>
          </cell>
          <cell r="C6976" t="str">
            <v>ｱｸﾘﾙ製看板</v>
          </cell>
          <cell r="D6976" t="str">
            <v>[撤去A]</v>
          </cell>
          <cell r="E6976" t="str">
            <v>幅450mm×高さ1,800mm･電灯入･壁面付</v>
          </cell>
          <cell r="G6976" t="str">
            <v>ヶ所</v>
          </cell>
          <cell r="H6976">
            <v>41100</v>
          </cell>
          <cell r="I6976" t="str">
            <v>標準書〔Ⅰ〕-</v>
          </cell>
          <cell r="J6976">
            <v>533</v>
          </cell>
          <cell r="M6976">
            <v>0.111</v>
          </cell>
          <cell r="N6976">
            <v>0.17599999999999999</v>
          </cell>
        </row>
        <row r="6977">
          <cell r="B6977">
            <v>5902410</v>
          </cell>
          <cell r="C6977" t="str">
            <v>ｱｸﾘﾙ製看板</v>
          </cell>
          <cell r="D6977" t="str">
            <v>[新 設]</v>
          </cell>
          <cell r="E6977" t="str">
            <v>幅630mm×高さ900mm･電灯入･壁面付</v>
          </cell>
          <cell r="F6977">
            <v>30</v>
          </cell>
          <cell r="G6977" t="str">
            <v>ヶ所</v>
          </cell>
          <cell r="H6977">
            <v>177300</v>
          </cell>
          <cell r="I6977" t="str">
            <v>標準書〔Ⅰ〕-</v>
          </cell>
          <cell r="J6977">
            <v>533</v>
          </cell>
        </row>
        <row r="6978">
          <cell r="B6978">
            <v>5902420</v>
          </cell>
          <cell r="C6978" t="str">
            <v>ｱｸﾘﾙ製看板</v>
          </cell>
          <cell r="D6978" t="str">
            <v>[移設A]</v>
          </cell>
          <cell r="E6978" t="str">
            <v>幅630mm×高さ900mm･電灯入･壁面付</v>
          </cell>
          <cell r="G6978" t="str">
            <v>ヶ所</v>
          </cell>
          <cell r="H6978">
            <v>173100</v>
          </cell>
          <cell r="I6978" t="str">
            <v>標準書〔Ⅰ〕-</v>
          </cell>
          <cell r="J6978">
            <v>533</v>
          </cell>
        </row>
        <row r="6979">
          <cell r="B6979">
            <v>5902430</v>
          </cell>
          <cell r="C6979" t="str">
            <v>ｱｸﾘﾙ製看板</v>
          </cell>
          <cell r="D6979" t="str">
            <v>[移設B]</v>
          </cell>
          <cell r="E6979" t="str">
            <v>幅630mm×高さ900mm･電灯入･壁面付</v>
          </cell>
          <cell r="G6979" t="str">
            <v>ヶ所</v>
          </cell>
          <cell r="H6979">
            <v>173100</v>
          </cell>
          <cell r="I6979" t="str">
            <v>標準書〔Ⅰ〕-</v>
          </cell>
          <cell r="J6979">
            <v>533</v>
          </cell>
        </row>
        <row r="6980">
          <cell r="B6980">
            <v>5902440</v>
          </cell>
          <cell r="C6980" t="str">
            <v>ｱｸﾘﾙ製看板</v>
          </cell>
          <cell r="D6980" t="str">
            <v>[撤去A]</v>
          </cell>
          <cell r="E6980" t="str">
            <v>幅630mm×高さ900mm･電灯入･壁面付</v>
          </cell>
          <cell r="G6980" t="str">
            <v>ヶ所</v>
          </cell>
          <cell r="H6980">
            <v>37500</v>
          </cell>
          <cell r="I6980" t="str">
            <v>標準書〔Ⅰ〕-</v>
          </cell>
          <cell r="J6980">
            <v>533</v>
          </cell>
          <cell r="M6980">
            <v>7.8E-2</v>
          </cell>
          <cell r="N6980">
            <v>0.112</v>
          </cell>
        </row>
        <row r="6981">
          <cell r="B6981">
            <v>5902510</v>
          </cell>
          <cell r="C6981" t="str">
            <v>亜鉛鉄板平看板</v>
          </cell>
          <cell r="D6981" t="str">
            <v>[新 設]</v>
          </cell>
          <cell r="E6981" t="str">
            <v>木枠･高さ900mm×幅1,800mm･看板下1.5m･壁面付</v>
          </cell>
          <cell r="F6981">
            <v>31</v>
          </cell>
          <cell r="G6981" t="str">
            <v>ヶ所</v>
          </cell>
          <cell r="H6981">
            <v>107100</v>
          </cell>
          <cell r="I6981" t="str">
            <v>標準書〔Ⅰ〕-</v>
          </cell>
          <cell r="J6981">
            <v>533</v>
          </cell>
        </row>
        <row r="6982">
          <cell r="B6982">
            <v>5902520</v>
          </cell>
          <cell r="C6982" t="str">
            <v>亜鉛鉄板平看板</v>
          </cell>
          <cell r="D6982" t="str">
            <v>[移設A]</v>
          </cell>
          <cell r="E6982" t="str">
            <v>木枠･高さ900mm×幅1,800mm･看板下1.5m･壁面付</v>
          </cell>
          <cell r="G6982" t="str">
            <v>ヶ所</v>
          </cell>
          <cell r="H6982">
            <v>119000</v>
          </cell>
          <cell r="I6982" t="str">
            <v>標準書〔Ⅰ〕-</v>
          </cell>
          <cell r="J6982">
            <v>533</v>
          </cell>
        </row>
        <row r="6983">
          <cell r="B6983">
            <v>5902530</v>
          </cell>
          <cell r="C6983" t="str">
            <v>亜鉛鉄板平看板</v>
          </cell>
          <cell r="D6983" t="str">
            <v>[移設B]</v>
          </cell>
          <cell r="E6983" t="str">
            <v>木枠･高さ900mm×幅1,800mm･看板下1.5m･壁面付</v>
          </cell>
          <cell r="G6983" t="str">
            <v>ヶ所</v>
          </cell>
          <cell r="H6983">
            <v>118900</v>
          </cell>
          <cell r="I6983" t="str">
            <v>標準書〔Ⅰ〕-</v>
          </cell>
          <cell r="J6983">
            <v>533</v>
          </cell>
        </row>
        <row r="6984">
          <cell r="B6984">
            <v>5902540</v>
          </cell>
          <cell r="C6984" t="str">
            <v>亜鉛鉄板平看板</v>
          </cell>
          <cell r="D6984" t="str">
            <v>[撤去A]</v>
          </cell>
          <cell r="E6984" t="str">
            <v>木枠･高さ900mm×幅1,800mm･看板下1.5m･壁面付</v>
          </cell>
          <cell r="G6984" t="str">
            <v>ヶ所</v>
          </cell>
          <cell r="H6984">
            <v>26000</v>
          </cell>
          <cell r="I6984" t="str">
            <v>標準書〔Ⅰ〕-</v>
          </cell>
          <cell r="J6984">
            <v>533</v>
          </cell>
          <cell r="K6984">
            <v>1.7000000000000001E-2</v>
          </cell>
          <cell r="M6984">
            <v>2.8000000000000001E-2</v>
          </cell>
        </row>
        <row r="6985">
          <cell r="B6985">
            <v>5902610</v>
          </cell>
          <cell r="C6985" t="str">
            <v>亜鉛鉄板平看板</v>
          </cell>
          <cell r="D6985" t="str">
            <v>[新 設]</v>
          </cell>
          <cell r="E6985" t="str">
            <v>木枠･高さ900mm×幅2,700mm･看板下1.5m･壁面付</v>
          </cell>
          <cell r="F6985">
            <v>31</v>
          </cell>
          <cell r="G6985" t="str">
            <v>ヶ所</v>
          </cell>
          <cell r="H6985">
            <v>135800</v>
          </cell>
          <cell r="I6985" t="str">
            <v>標準書〔Ⅰ〕-</v>
          </cell>
          <cell r="J6985">
            <v>533</v>
          </cell>
        </row>
        <row r="6986">
          <cell r="B6986">
            <v>5902620</v>
          </cell>
          <cell r="C6986" t="str">
            <v>亜鉛鉄板平看板</v>
          </cell>
          <cell r="D6986" t="str">
            <v>[移設A]</v>
          </cell>
          <cell r="E6986" t="str">
            <v>木枠･高さ900mm×幅2,700mm･看板下1.5m･壁面付</v>
          </cell>
          <cell r="G6986" t="str">
            <v>ヶ所</v>
          </cell>
          <cell r="H6986">
            <v>149500</v>
          </cell>
          <cell r="I6986" t="str">
            <v>標準書〔Ⅰ〕-</v>
          </cell>
          <cell r="J6986">
            <v>533</v>
          </cell>
        </row>
        <row r="6987">
          <cell r="B6987">
            <v>5902630</v>
          </cell>
          <cell r="C6987" t="str">
            <v>亜鉛鉄板平看板</v>
          </cell>
          <cell r="D6987" t="str">
            <v>[移設B]</v>
          </cell>
          <cell r="E6987" t="str">
            <v>木枠･高さ900mm×幅2,700mm･看板下1.5m･壁面付</v>
          </cell>
          <cell r="G6987" t="str">
            <v>ヶ所</v>
          </cell>
          <cell r="H6987">
            <v>149500</v>
          </cell>
          <cell r="I6987" t="str">
            <v>標準書〔Ⅰ〕-</v>
          </cell>
          <cell r="J6987">
            <v>533</v>
          </cell>
        </row>
        <row r="6988">
          <cell r="B6988">
            <v>5902640</v>
          </cell>
          <cell r="C6988" t="str">
            <v>亜鉛鉄板平看板</v>
          </cell>
          <cell r="D6988" t="str">
            <v>[撤去A]</v>
          </cell>
          <cell r="E6988" t="str">
            <v>木枠･高さ900mm×幅2,700mm･看板下1.5m･壁面付</v>
          </cell>
          <cell r="G6988" t="str">
            <v>ヶ所</v>
          </cell>
          <cell r="H6988">
            <v>32700</v>
          </cell>
          <cell r="I6988" t="str">
            <v>標準書〔Ⅰ〕-</v>
          </cell>
          <cell r="J6988">
            <v>533</v>
          </cell>
          <cell r="K6988">
            <v>2.5000000000000001E-2</v>
          </cell>
          <cell r="M6988">
            <v>4.2000000000000003E-2</v>
          </cell>
        </row>
        <row r="6989">
          <cell r="B6989">
            <v>5902710</v>
          </cell>
          <cell r="C6989" t="str">
            <v>亜鉛鉄板平看板</v>
          </cell>
          <cell r="D6989" t="str">
            <v>[新 設]</v>
          </cell>
          <cell r="E6989" t="str">
            <v>木枠･高さ1,800mm×幅2,700mm･看板下2.0m･壁面付</v>
          </cell>
          <cell r="F6989">
            <v>31</v>
          </cell>
          <cell r="G6989" t="str">
            <v>ヶ所</v>
          </cell>
          <cell r="H6989">
            <v>166600</v>
          </cell>
          <cell r="I6989" t="str">
            <v>標準書〔Ⅰ〕-</v>
          </cell>
          <cell r="J6989">
            <v>533</v>
          </cell>
        </row>
        <row r="6990">
          <cell r="B6990">
            <v>5902720</v>
          </cell>
          <cell r="C6990" t="str">
            <v>亜鉛鉄板平看板</v>
          </cell>
          <cell r="D6990" t="str">
            <v>[移設A]</v>
          </cell>
          <cell r="E6990" t="str">
            <v>木枠･高さ1,800mm×幅2,700mm･看板下2.0m･壁面付</v>
          </cell>
          <cell r="G6990" t="str">
            <v>ヶ所</v>
          </cell>
          <cell r="H6990">
            <v>152500</v>
          </cell>
          <cell r="I6990" t="str">
            <v>標準書〔Ⅰ〕-</v>
          </cell>
          <cell r="J6990">
            <v>533</v>
          </cell>
        </row>
        <row r="6991">
          <cell r="B6991">
            <v>5902730</v>
          </cell>
          <cell r="C6991" t="str">
            <v>亜鉛鉄板平看板</v>
          </cell>
          <cell r="D6991" t="str">
            <v>[移設B]</v>
          </cell>
          <cell r="E6991" t="str">
            <v>木枠･高さ1,800mm×幅2,700mm･看板下2.0m･壁面付</v>
          </cell>
          <cell r="G6991" t="str">
            <v>ヶ所</v>
          </cell>
          <cell r="H6991">
            <v>152400</v>
          </cell>
          <cell r="I6991" t="str">
            <v>標準書〔Ⅰ〕-</v>
          </cell>
          <cell r="J6991">
            <v>533</v>
          </cell>
        </row>
        <row r="6992">
          <cell r="B6992">
            <v>5902740</v>
          </cell>
          <cell r="C6992" t="str">
            <v>亜鉛鉄板平看板</v>
          </cell>
          <cell r="D6992" t="str">
            <v>[撤去A]</v>
          </cell>
          <cell r="E6992" t="str">
            <v>木枠･高さ1,800mm×幅2,700mm･看板下2.0m･壁面付</v>
          </cell>
          <cell r="G6992" t="str">
            <v>ヶ所</v>
          </cell>
          <cell r="H6992">
            <v>32800</v>
          </cell>
          <cell r="I6992" t="str">
            <v>標準書〔Ⅰ〕-</v>
          </cell>
          <cell r="J6992">
            <v>533</v>
          </cell>
          <cell r="K6992">
            <v>5.3999999999999999E-2</v>
          </cell>
          <cell r="M6992">
            <v>8.4000000000000005E-2</v>
          </cell>
        </row>
        <row r="6993">
          <cell r="B6993">
            <v>5902810</v>
          </cell>
          <cell r="C6993" t="str">
            <v>亜鉛鉄板平看板</v>
          </cell>
          <cell r="D6993" t="str">
            <v>[新 設]</v>
          </cell>
          <cell r="E6993" t="str">
            <v>木枠･高さ1,800mm×幅3,600mm･看板下2.0m･壁面付</v>
          </cell>
          <cell r="F6993">
            <v>31</v>
          </cell>
          <cell r="G6993" t="str">
            <v>ヶ所</v>
          </cell>
          <cell r="H6993">
            <v>185300</v>
          </cell>
          <cell r="I6993" t="str">
            <v>標準書〔Ⅰ〕-</v>
          </cell>
          <cell r="J6993">
            <v>534</v>
          </cell>
        </row>
        <row r="6994">
          <cell r="B6994">
            <v>5902820</v>
          </cell>
          <cell r="C6994" t="str">
            <v>亜鉛鉄板平看板</v>
          </cell>
          <cell r="D6994" t="str">
            <v>[移設A]</v>
          </cell>
          <cell r="E6994" t="str">
            <v>木枠･高さ1,800mm×幅3,600mm･看板下2.0m･壁面付</v>
          </cell>
          <cell r="G6994" t="str">
            <v>ヶ所</v>
          </cell>
          <cell r="H6994">
            <v>155200</v>
          </cell>
          <cell r="I6994" t="str">
            <v>標準書〔Ⅰ〕-</v>
          </cell>
          <cell r="J6994">
            <v>534</v>
          </cell>
        </row>
        <row r="6995">
          <cell r="B6995">
            <v>5902830</v>
          </cell>
          <cell r="C6995" t="str">
            <v>亜鉛鉄板平看板</v>
          </cell>
          <cell r="D6995" t="str">
            <v>[移設B]</v>
          </cell>
          <cell r="E6995" t="str">
            <v>木枠･高さ1,800mm×幅3,600mm･看板下2.0m･壁面付</v>
          </cell>
          <cell r="G6995" t="str">
            <v>ヶ所</v>
          </cell>
          <cell r="H6995">
            <v>155100</v>
          </cell>
          <cell r="I6995" t="str">
            <v>標準書〔Ⅰ〕-</v>
          </cell>
          <cell r="J6995">
            <v>534</v>
          </cell>
        </row>
        <row r="6996">
          <cell r="B6996">
            <v>5902840</v>
          </cell>
          <cell r="C6996" t="str">
            <v>亜鉛鉄板平看板</v>
          </cell>
          <cell r="D6996" t="str">
            <v>[撤去A]</v>
          </cell>
          <cell r="E6996" t="str">
            <v>木枠･高さ1,800mm×幅3,600mm･看板下2.0m･壁面付</v>
          </cell>
          <cell r="G6996" t="str">
            <v>ヶ所</v>
          </cell>
          <cell r="H6996">
            <v>33100</v>
          </cell>
          <cell r="I6996" t="str">
            <v>標準書〔Ⅰ〕-</v>
          </cell>
          <cell r="J6996">
            <v>534</v>
          </cell>
          <cell r="K6996">
            <v>7.0999999999999994E-2</v>
          </cell>
          <cell r="M6996">
            <v>0.112</v>
          </cell>
        </row>
        <row r="6997">
          <cell r="B6997">
            <v>5902910</v>
          </cell>
          <cell r="C6997" t="str">
            <v>亜鉛鉄板平看板</v>
          </cell>
          <cell r="D6997" t="str">
            <v>[新 設]</v>
          </cell>
          <cell r="E6997" t="str">
            <v>木枠･高さ2,700mm×幅3,600mm･看板下2.3m･壁面付</v>
          </cell>
          <cell r="F6997">
            <v>31</v>
          </cell>
          <cell r="G6997" t="str">
            <v>ヶ所</v>
          </cell>
          <cell r="H6997">
            <v>237300</v>
          </cell>
          <cell r="I6997" t="str">
            <v>標準書〔Ⅰ〕-</v>
          </cell>
          <cell r="J6997">
            <v>534</v>
          </cell>
        </row>
        <row r="6998">
          <cell r="B6998">
            <v>5902920</v>
          </cell>
          <cell r="C6998" t="str">
            <v>亜鉛鉄板平看板</v>
          </cell>
          <cell r="D6998" t="str">
            <v>[移設A]</v>
          </cell>
          <cell r="E6998" t="str">
            <v>木枠･高さ2,700mm×幅3,600mm･看板下2.3m･壁面付</v>
          </cell>
          <cell r="G6998" t="str">
            <v>ヶ所</v>
          </cell>
          <cell r="H6998">
            <v>182700</v>
          </cell>
          <cell r="I6998" t="str">
            <v>標準書〔Ⅰ〕-</v>
          </cell>
          <cell r="J6998">
            <v>534</v>
          </cell>
        </row>
        <row r="6999">
          <cell r="B6999">
            <v>5902930</v>
          </cell>
          <cell r="C6999" t="str">
            <v>亜鉛鉄板平看板</v>
          </cell>
          <cell r="D6999" t="str">
            <v>[移設B]</v>
          </cell>
          <cell r="E6999" t="str">
            <v>木枠･高さ2,700mm×幅3,600mm･看板下2.3m･壁面付</v>
          </cell>
          <cell r="G6999" t="str">
            <v>ヶ所</v>
          </cell>
          <cell r="H6999">
            <v>182600</v>
          </cell>
          <cell r="I6999" t="str">
            <v>標準書〔Ⅰ〕-</v>
          </cell>
          <cell r="J6999">
            <v>534</v>
          </cell>
        </row>
        <row r="7000">
          <cell r="B7000">
            <v>5902940</v>
          </cell>
          <cell r="C7000" t="str">
            <v>亜鉛鉄板平看板</v>
          </cell>
          <cell r="D7000" t="str">
            <v>[撤去A]</v>
          </cell>
          <cell r="E7000" t="str">
            <v>木枠･高さ2,700mm×幅3,600mm･看板下2.3m･壁面付</v>
          </cell>
          <cell r="G7000" t="str">
            <v>ヶ所</v>
          </cell>
          <cell r="H7000">
            <v>38700</v>
          </cell>
          <cell r="I7000" t="str">
            <v>標準書〔Ⅰ〕-</v>
          </cell>
          <cell r="J7000">
            <v>534</v>
          </cell>
          <cell r="K7000">
            <v>0.108</v>
          </cell>
          <cell r="M7000">
            <v>0.16800000000000001</v>
          </cell>
        </row>
        <row r="7001">
          <cell r="B7001">
            <v>5903010</v>
          </cell>
          <cell r="C7001" t="str">
            <v>亜鉛鉄板平看板</v>
          </cell>
          <cell r="D7001" t="str">
            <v>[新 設]</v>
          </cell>
          <cell r="E7001" t="str">
            <v>木枠･高さ2,700mm×幅3,600mm･看板下3.5m･壁面付</v>
          </cell>
          <cell r="F7001">
            <v>31</v>
          </cell>
          <cell r="G7001" t="str">
            <v>ヶ所</v>
          </cell>
          <cell r="H7001">
            <v>246500</v>
          </cell>
          <cell r="I7001" t="str">
            <v>標準書〔Ⅰ〕-</v>
          </cell>
          <cell r="J7001">
            <v>534</v>
          </cell>
        </row>
        <row r="7002">
          <cell r="B7002">
            <v>5903020</v>
          </cell>
          <cell r="C7002" t="str">
            <v>亜鉛鉄板平看板</v>
          </cell>
          <cell r="D7002" t="str">
            <v>[移設A]</v>
          </cell>
          <cell r="E7002" t="str">
            <v>木枠･高さ2,700mm×幅3,600mm･看板下3.5m･壁面付</v>
          </cell>
          <cell r="G7002" t="str">
            <v>ヶ所</v>
          </cell>
          <cell r="H7002">
            <v>196300</v>
          </cell>
          <cell r="I7002" t="str">
            <v>標準書〔Ⅰ〕-</v>
          </cell>
          <cell r="J7002">
            <v>534</v>
          </cell>
        </row>
        <row r="7003">
          <cell r="B7003">
            <v>5903030</v>
          </cell>
          <cell r="C7003" t="str">
            <v>亜鉛鉄板平看板</v>
          </cell>
          <cell r="D7003" t="str">
            <v>[移設B]</v>
          </cell>
          <cell r="E7003" t="str">
            <v>木枠･高さ2,700mm×幅3,600mm･看板下3.5m･壁面付</v>
          </cell>
          <cell r="G7003" t="str">
            <v>ヶ所</v>
          </cell>
          <cell r="H7003">
            <v>196100</v>
          </cell>
          <cell r="I7003" t="str">
            <v>標準書〔Ⅰ〕-</v>
          </cell>
          <cell r="J7003">
            <v>534</v>
          </cell>
        </row>
        <row r="7004">
          <cell r="B7004">
            <v>5903040</v>
          </cell>
          <cell r="C7004" t="str">
            <v>亜鉛鉄板平看板</v>
          </cell>
          <cell r="D7004" t="str">
            <v>[撤去A]</v>
          </cell>
          <cell r="E7004" t="str">
            <v>木枠･高さ2,700mm×幅3,600mm･看板下3.5m･壁面付</v>
          </cell>
          <cell r="G7004" t="str">
            <v>ヶ所</v>
          </cell>
          <cell r="H7004">
            <v>41700</v>
          </cell>
          <cell r="I7004" t="str">
            <v>標準書〔Ⅰ〕-</v>
          </cell>
          <cell r="J7004">
            <v>534</v>
          </cell>
          <cell r="K7004">
            <v>0.108</v>
          </cell>
          <cell r="M7004">
            <v>0.16800000000000001</v>
          </cell>
        </row>
        <row r="7005">
          <cell r="B7005">
            <v>5903110</v>
          </cell>
          <cell r="C7005" t="str">
            <v>亜鉛鉄板平看板</v>
          </cell>
          <cell r="D7005" t="str">
            <v>[新 設]</v>
          </cell>
          <cell r="E7005" t="str">
            <v>木枠･高さ2,700mm×幅4,500mm･看板下2.3m･壁面付</v>
          </cell>
          <cell r="F7005">
            <v>31</v>
          </cell>
          <cell r="G7005" t="str">
            <v>ヶ所</v>
          </cell>
          <cell r="H7005">
            <v>280700</v>
          </cell>
          <cell r="I7005" t="str">
            <v>標準書〔Ⅰ〕-</v>
          </cell>
          <cell r="J7005">
            <v>534</v>
          </cell>
        </row>
        <row r="7006">
          <cell r="B7006">
            <v>5903120</v>
          </cell>
          <cell r="C7006" t="str">
            <v>亜鉛鉄板平看板</v>
          </cell>
          <cell r="D7006" t="str">
            <v>[移設A]</v>
          </cell>
          <cell r="E7006" t="str">
            <v>木枠･高さ2,700mm×幅4,500mm･看板下2.3m･壁面付</v>
          </cell>
          <cell r="G7006" t="str">
            <v>ヶ所</v>
          </cell>
          <cell r="H7006">
            <v>208000</v>
          </cell>
          <cell r="I7006" t="str">
            <v>標準書〔Ⅰ〕-</v>
          </cell>
          <cell r="J7006">
            <v>534</v>
          </cell>
        </row>
        <row r="7007">
          <cell r="B7007">
            <v>5903130</v>
          </cell>
          <cell r="C7007" t="str">
            <v>亜鉛鉄板平看板</v>
          </cell>
          <cell r="D7007" t="str">
            <v>[移設B]</v>
          </cell>
          <cell r="E7007" t="str">
            <v>木枠･高さ2,700mm×幅4,500mm･看板下2.3m･壁面付</v>
          </cell>
          <cell r="G7007" t="str">
            <v>ヶ所</v>
          </cell>
          <cell r="H7007">
            <v>207800</v>
          </cell>
          <cell r="I7007" t="str">
            <v>標準書〔Ⅰ〕-</v>
          </cell>
          <cell r="J7007">
            <v>534</v>
          </cell>
        </row>
        <row r="7008">
          <cell r="B7008">
            <v>5903140</v>
          </cell>
          <cell r="C7008" t="str">
            <v>亜鉛鉄板平看板</v>
          </cell>
          <cell r="D7008" t="str">
            <v>[撤去A]</v>
          </cell>
          <cell r="E7008" t="str">
            <v>木枠･高さ2,700mm×幅4,500mm･看板下2.3m･壁面付</v>
          </cell>
          <cell r="G7008" t="str">
            <v>ヶ所</v>
          </cell>
          <cell r="H7008">
            <v>43800</v>
          </cell>
          <cell r="I7008" t="str">
            <v>標準書〔Ⅰ〕-</v>
          </cell>
          <cell r="J7008">
            <v>534</v>
          </cell>
          <cell r="K7008">
            <v>0.13700000000000001</v>
          </cell>
          <cell r="M7008">
            <v>0.21</v>
          </cell>
        </row>
        <row r="7009">
          <cell r="B7009">
            <v>5903210</v>
          </cell>
          <cell r="C7009" t="str">
            <v>亜鉛鉄板平看板</v>
          </cell>
          <cell r="D7009" t="str">
            <v>[新 設]</v>
          </cell>
          <cell r="E7009" t="str">
            <v>木枠･高さ2,700mm×幅4,500mm･看板下3.5m･壁面付</v>
          </cell>
          <cell r="F7009">
            <v>31</v>
          </cell>
          <cell r="G7009" t="str">
            <v>ヶ所</v>
          </cell>
          <cell r="H7009">
            <v>283000</v>
          </cell>
          <cell r="I7009" t="str">
            <v>標準書〔Ⅰ〕-</v>
          </cell>
          <cell r="J7009">
            <v>534</v>
          </cell>
        </row>
        <row r="7010">
          <cell r="B7010">
            <v>5903220</v>
          </cell>
          <cell r="C7010" t="str">
            <v>亜鉛鉄板平看板</v>
          </cell>
          <cell r="D7010" t="str">
            <v>[移設A]</v>
          </cell>
          <cell r="E7010" t="str">
            <v>木枠･高さ2,700mm×幅4,500mm･看板下3.5m･壁面付</v>
          </cell>
          <cell r="G7010" t="str">
            <v>ヶ所</v>
          </cell>
          <cell r="H7010">
            <v>211300</v>
          </cell>
          <cell r="I7010" t="str">
            <v>標準書〔Ⅰ〕-</v>
          </cell>
          <cell r="J7010">
            <v>534</v>
          </cell>
        </row>
        <row r="7011">
          <cell r="B7011">
            <v>5903230</v>
          </cell>
          <cell r="C7011" t="str">
            <v>亜鉛鉄板平看板</v>
          </cell>
          <cell r="D7011" t="str">
            <v>[移設B]</v>
          </cell>
          <cell r="E7011" t="str">
            <v>木枠･高さ2,700mm×幅4,500mm･看板下3.5m･壁面付</v>
          </cell>
          <cell r="G7011" t="str">
            <v>ヶ所</v>
          </cell>
          <cell r="H7011">
            <v>211100</v>
          </cell>
          <cell r="I7011" t="str">
            <v>標準書〔Ⅰ〕-</v>
          </cell>
          <cell r="J7011">
            <v>534</v>
          </cell>
        </row>
        <row r="7012">
          <cell r="B7012">
            <v>5903240</v>
          </cell>
          <cell r="C7012" t="str">
            <v>亜鉛鉄板平看板</v>
          </cell>
          <cell r="D7012" t="str">
            <v>[撤去A]</v>
          </cell>
          <cell r="E7012" t="str">
            <v>木枠･高さ2,700mm×幅4,500mm･看板下3.5m･壁面付</v>
          </cell>
          <cell r="G7012" t="str">
            <v>ヶ所</v>
          </cell>
          <cell r="H7012">
            <v>44600</v>
          </cell>
          <cell r="I7012" t="str">
            <v>標準書〔Ⅰ〕-</v>
          </cell>
          <cell r="J7012">
            <v>534</v>
          </cell>
          <cell r="K7012">
            <v>0.13700000000000001</v>
          </cell>
          <cell r="M7012">
            <v>0.21</v>
          </cell>
        </row>
        <row r="7013">
          <cell r="B7013">
            <v>5903310</v>
          </cell>
          <cell r="C7013" t="str">
            <v>野立平看板･(木柱)</v>
          </cell>
          <cell r="D7013" t="str">
            <v>[新 設]</v>
          </cell>
          <cell r="E7013" t="str">
            <v>木枠･亜鉛鉄板張･高さ900mm×幅1,800mm</v>
          </cell>
          <cell r="F7013">
            <v>31</v>
          </cell>
          <cell r="G7013" t="str">
            <v>ヶ所</v>
          </cell>
          <cell r="H7013">
            <v>171300</v>
          </cell>
          <cell r="I7013" t="str">
            <v>標準書〔Ⅰ〕-</v>
          </cell>
          <cell r="J7013">
            <v>534</v>
          </cell>
        </row>
        <row r="7014">
          <cell r="B7014">
            <v>5903320</v>
          </cell>
          <cell r="C7014" t="str">
            <v>野立平看板･(木柱)</v>
          </cell>
          <cell r="D7014" t="str">
            <v>[移設A]</v>
          </cell>
          <cell r="E7014" t="str">
            <v>木枠･亜鉛鉄板張･高さ900mm×幅1,800mm</v>
          </cell>
          <cell r="G7014" t="str">
            <v>ヶ所</v>
          </cell>
          <cell r="H7014">
            <v>199000</v>
          </cell>
          <cell r="I7014" t="str">
            <v>標準書〔Ⅰ〕-</v>
          </cell>
          <cell r="J7014">
            <v>534</v>
          </cell>
        </row>
        <row r="7015">
          <cell r="B7015">
            <v>5903330</v>
          </cell>
          <cell r="C7015" t="str">
            <v>野立平看板･(木柱)</v>
          </cell>
          <cell r="D7015" t="str">
            <v>[移設B]</v>
          </cell>
          <cell r="E7015" t="str">
            <v>木枠･亜鉛鉄板張･高さ900mm×幅1,800mm</v>
          </cell>
          <cell r="G7015" t="str">
            <v>ヶ所</v>
          </cell>
          <cell r="H7015">
            <v>198500</v>
          </cell>
          <cell r="I7015" t="str">
            <v>標準書〔Ⅰ〕-</v>
          </cell>
          <cell r="J7015">
            <v>534</v>
          </cell>
        </row>
        <row r="7016">
          <cell r="B7016">
            <v>5903350</v>
          </cell>
          <cell r="C7016" t="str">
            <v>野立平看板･(木柱)</v>
          </cell>
          <cell r="D7016" t="str">
            <v>[撤去B]</v>
          </cell>
          <cell r="E7016" t="str">
            <v>木枠･亜鉛鉄板張･高さ900mm×幅1,800mm</v>
          </cell>
          <cell r="G7016" t="str">
            <v>ヶ所</v>
          </cell>
          <cell r="H7016">
            <v>49700</v>
          </cell>
          <cell r="I7016" t="str">
            <v>標準書〔Ⅰ〕-</v>
          </cell>
          <cell r="J7016">
            <v>534</v>
          </cell>
          <cell r="K7016">
            <v>0.54300000000000004</v>
          </cell>
          <cell r="M7016">
            <v>2.8000000000000001E-2</v>
          </cell>
          <cell r="O7016">
            <v>0.105</v>
          </cell>
        </row>
        <row r="7017">
          <cell r="B7017">
            <v>5903410</v>
          </cell>
          <cell r="C7017" t="str">
            <v>野立平看板･(木柱)</v>
          </cell>
          <cell r="D7017" t="str">
            <v>[新 設]</v>
          </cell>
          <cell r="E7017" t="str">
            <v>木枠･亜鉛鉄板張･高さ900mm×幅2,700mm</v>
          </cell>
          <cell r="F7017">
            <v>31</v>
          </cell>
          <cell r="G7017" t="str">
            <v>ヶ所</v>
          </cell>
          <cell r="H7017">
            <v>209400</v>
          </cell>
          <cell r="I7017" t="str">
            <v>標準書〔Ⅰ〕-</v>
          </cell>
          <cell r="J7017">
            <v>534</v>
          </cell>
        </row>
        <row r="7018">
          <cell r="B7018">
            <v>5903420</v>
          </cell>
          <cell r="C7018" t="str">
            <v>野立平看板･(木柱)</v>
          </cell>
          <cell r="D7018" t="str">
            <v>[移設A]</v>
          </cell>
          <cell r="E7018" t="str">
            <v>木枠･亜鉛鉄板張･高さ900mm×幅2,700mm</v>
          </cell>
          <cell r="G7018" t="str">
            <v>ヶ所</v>
          </cell>
          <cell r="H7018">
            <v>241800</v>
          </cell>
          <cell r="I7018" t="str">
            <v>標準書〔Ⅰ〕-</v>
          </cell>
          <cell r="J7018">
            <v>534</v>
          </cell>
        </row>
        <row r="7019">
          <cell r="B7019">
            <v>5903430</v>
          </cell>
          <cell r="C7019" t="str">
            <v>野立平看板･(木柱)</v>
          </cell>
          <cell r="D7019" t="str">
            <v>[移設B]</v>
          </cell>
          <cell r="E7019" t="str">
            <v>木枠･亜鉛鉄板張･高さ900mm×幅2,700mm</v>
          </cell>
          <cell r="G7019" t="str">
            <v>ヶ所</v>
          </cell>
          <cell r="H7019">
            <v>241300</v>
          </cell>
          <cell r="I7019" t="str">
            <v>標準書〔Ⅰ〕-</v>
          </cell>
          <cell r="J7019">
            <v>534</v>
          </cell>
        </row>
        <row r="7020">
          <cell r="B7020">
            <v>5903450</v>
          </cell>
          <cell r="C7020" t="str">
            <v>野立平看板･(木柱)</v>
          </cell>
          <cell r="D7020" t="str">
            <v>[撤去B]</v>
          </cell>
          <cell r="E7020" t="str">
            <v>木枠･亜鉛鉄板張･高さ900mm×幅2,700mm</v>
          </cell>
          <cell r="G7020" t="str">
            <v>ヶ所</v>
          </cell>
          <cell r="H7020">
            <v>59000</v>
          </cell>
          <cell r="I7020" t="str">
            <v>標準書〔Ⅰ〕-</v>
          </cell>
          <cell r="J7020">
            <v>534</v>
          </cell>
          <cell r="K7020">
            <v>0.60899999999999999</v>
          </cell>
          <cell r="M7020">
            <v>4.2000000000000003E-2</v>
          </cell>
          <cell r="O7020">
            <v>0.105</v>
          </cell>
        </row>
        <row r="7021">
          <cell r="B7021">
            <v>5903510</v>
          </cell>
          <cell r="C7021" t="str">
            <v>野立平看板･(木柱)</v>
          </cell>
          <cell r="D7021" t="str">
            <v>[新 設]</v>
          </cell>
          <cell r="E7021" t="str">
            <v>木枠･亜鉛鉄板張･高さ1,800mm×幅2,700mm</v>
          </cell>
          <cell r="F7021">
            <v>31</v>
          </cell>
          <cell r="G7021" t="str">
            <v>ヶ所</v>
          </cell>
          <cell r="H7021">
            <v>264800</v>
          </cell>
          <cell r="I7021" t="str">
            <v>標準書〔Ⅰ〕-</v>
          </cell>
          <cell r="J7021">
            <v>534</v>
          </cell>
        </row>
        <row r="7022">
          <cell r="B7022">
            <v>5903520</v>
          </cell>
          <cell r="C7022" t="str">
            <v>野立平看板･(木柱)</v>
          </cell>
          <cell r="D7022" t="str">
            <v>[移設A]</v>
          </cell>
          <cell r="E7022" t="str">
            <v>木枠･亜鉛鉄板張･高さ1,800mm×幅2,700mm</v>
          </cell>
          <cell r="G7022" t="str">
            <v>ヶ所</v>
          </cell>
          <cell r="H7022">
            <v>276200</v>
          </cell>
          <cell r="I7022" t="str">
            <v>標準書〔Ⅰ〕-</v>
          </cell>
          <cell r="J7022">
            <v>534</v>
          </cell>
        </row>
        <row r="7023">
          <cell r="B7023">
            <v>5903530</v>
          </cell>
          <cell r="C7023" t="str">
            <v>野立平看板･(木柱)</v>
          </cell>
          <cell r="D7023" t="str">
            <v>[移設B]</v>
          </cell>
          <cell r="E7023" t="str">
            <v>木枠･亜鉛鉄板張･高さ1,800mm×幅2,700mm</v>
          </cell>
          <cell r="G7023" t="str">
            <v>ヶ所</v>
          </cell>
          <cell r="H7023">
            <v>275500</v>
          </cell>
          <cell r="I7023" t="str">
            <v>標準書〔Ⅰ〕-</v>
          </cell>
          <cell r="J7023">
            <v>534</v>
          </cell>
        </row>
        <row r="7024">
          <cell r="B7024">
            <v>5903550</v>
          </cell>
          <cell r="C7024" t="str">
            <v>野立平看板･(木柱)</v>
          </cell>
          <cell r="D7024" t="str">
            <v>[撤去B]</v>
          </cell>
          <cell r="E7024" t="str">
            <v>木枠･亜鉛鉄板張･高さ1,800mm×幅2,700mm</v>
          </cell>
          <cell r="G7024" t="str">
            <v>ヶ所</v>
          </cell>
          <cell r="H7024">
            <v>68500</v>
          </cell>
          <cell r="I7024" t="str">
            <v>標準書〔Ⅰ〕-</v>
          </cell>
          <cell r="J7024">
            <v>534</v>
          </cell>
          <cell r="K7024">
            <v>0.872</v>
          </cell>
          <cell r="M7024">
            <v>8.4000000000000005E-2</v>
          </cell>
          <cell r="O7024">
            <v>0.105</v>
          </cell>
        </row>
        <row r="7025">
          <cell r="B7025">
            <v>5903610</v>
          </cell>
          <cell r="C7025" t="str">
            <v>野立平看板･(木柱)</v>
          </cell>
          <cell r="D7025" t="str">
            <v>[新 設]</v>
          </cell>
          <cell r="E7025" t="str">
            <v>木枠･亜鉛鉄板張･高さ1,800mm×幅3,600mm</v>
          </cell>
          <cell r="F7025">
            <v>31</v>
          </cell>
          <cell r="G7025" t="str">
            <v>ヶ所</v>
          </cell>
          <cell r="H7025">
            <v>361300</v>
          </cell>
          <cell r="I7025" t="str">
            <v>標準書〔Ⅰ〕-</v>
          </cell>
          <cell r="J7025">
            <v>534</v>
          </cell>
        </row>
        <row r="7026">
          <cell r="B7026">
            <v>5903620</v>
          </cell>
          <cell r="C7026" t="str">
            <v>野立平看板･(木柱)</v>
          </cell>
          <cell r="D7026" t="str">
            <v>[移設A]</v>
          </cell>
          <cell r="E7026" t="str">
            <v>木枠･亜鉛鉄板張･高さ1,800mm×幅3,600mm</v>
          </cell>
          <cell r="G7026" t="str">
            <v>ヶ所</v>
          </cell>
          <cell r="H7026">
            <v>370700</v>
          </cell>
          <cell r="I7026" t="str">
            <v>標準書〔Ⅰ〕-</v>
          </cell>
          <cell r="J7026">
            <v>534</v>
          </cell>
        </row>
        <row r="7027">
          <cell r="B7027">
            <v>5903630</v>
          </cell>
          <cell r="C7027" t="str">
            <v>野立平看板･(木柱)</v>
          </cell>
          <cell r="D7027" t="str">
            <v>[移設B]</v>
          </cell>
          <cell r="E7027" t="str">
            <v>木枠･亜鉛鉄板張･高さ1,800mm×幅3,600mm</v>
          </cell>
          <cell r="G7027" t="str">
            <v>ヶ所</v>
          </cell>
          <cell r="H7027">
            <v>369800</v>
          </cell>
          <cell r="I7027" t="str">
            <v>標準書〔Ⅰ〕-</v>
          </cell>
          <cell r="J7027">
            <v>534</v>
          </cell>
        </row>
        <row r="7028">
          <cell r="B7028">
            <v>5903650</v>
          </cell>
          <cell r="C7028" t="str">
            <v>野立平看板･(木柱)</v>
          </cell>
          <cell r="D7028" t="str">
            <v>[撤去B]</v>
          </cell>
          <cell r="E7028" t="str">
            <v>木枠･亜鉛鉄板張･高さ1,800mm×幅3,600mm</v>
          </cell>
          <cell r="G7028" t="str">
            <v>ヶ所</v>
          </cell>
          <cell r="H7028">
            <v>93000</v>
          </cell>
          <cell r="I7028" t="str">
            <v>標準書〔Ⅰ〕-</v>
          </cell>
          <cell r="J7028">
            <v>534</v>
          </cell>
          <cell r="K7028">
            <v>1.675</v>
          </cell>
          <cell r="M7028">
            <v>0.112</v>
          </cell>
          <cell r="O7028">
            <v>0.157</v>
          </cell>
        </row>
        <row r="7029">
          <cell r="B7029">
            <v>5903710</v>
          </cell>
          <cell r="C7029" t="str">
            <v>両面野立平看板(鉄骨柱)</v>
          </cell>
          <cell r="D7029" t="str">
            <v>[新 設]</v>
          </cell>
          <cell r="E7029" t="str">
            <v>木枠･亜鉛鉄板張･高さ900mm×幅1,800mm･看板下1.5m</v>
          </cell>
          <cell r="F7029">
            <v>30</v>
          </cell>
          <cell r="G7029" t="str">
            <v>ヶ所</v>
          </cell>
          <cell r="H7029">
            <v>347400</v>
          </cell>
          <cell r="I7029" t="str">
            <v>標準書〔Ⅰ〕-</v>
          </cell>
          <cell r="J7029">
            <v>534</v>
          </cell>
        </row>
        <row r="7030">
          <cell r="B7030">
            <v>5903720</v>
          </cell>
          <cell r="C7030" t="str">
            <v>両面野立平看板(鉄骨柱)</v>
          </cell>
          <cell r="D7030" t="str">
            <v>[移設A]</v>
          </cell>
          <cell r="E7030" t="str">
            <v>木枠･亜鉛鉄板張･高さ900mm×幅1,800mm･看板下1.5m</v>
          </cell>
          <cell r="G7030" t="str">
            <v>ヶ所</v>
          </cell>
          <cell r="H7030">
            <v>380700</v>
          </cell>
          <cell r="I7030" t="str">
            <v>標準書〔Ⅰ〕-</v>
          </cell>
          <cell r="J7030">
            <v>534</v>
          </cell>
          <cell r="L7030">
            <v>1.589</v>
          </cell>
        </row>
        <row r="7031">
          <cell r="B7031">
            <v>5903730</v>
          </cell>
          <cell r="C7031" t="str">
            <v>両面野立平看板(鉄骨柱)</v>
          </cell>
          <cell r="D7031" t="str">
            <v>[移設B]</v>
          </cell>
          <cell r="E7031" t="str">
            <v>木枠･亜鉛鉄板張･高さ900mm×幅1,800mm･看板下1.5m</v>
          </cell>
          <cell r="G7031" t="str">
            <v>ヶ所</v>
          </cell>
          <cell r="H7031">
            <v>376300</v>
          </cell>
          <cell r="I7031" t="str">
            <v>標準書〔Ⅰ〕-</v>
          </cell>
          <cell r="J7031">
            <v>534</v>
          </cell>
          <cell r="L7031">
            <v>1.589</v>
          </cell>
        </row>
        <row r="7032">
          <cell r="B7032">
            <v>5903740</v>
          </cell>
          <cell r="C7032" t="str">
            <v>両面野立平看板(鉄骨柱)</v>
          </cell>
          <cell r="D7032" t="str">
            <v>[撤去A]</v>
          </cell>
          <cell r="E7032" t="str">
            <v>木枠･亜鉛鉄板張･高さ900mm×幅1,800mm･看板下1.5m</v>
          </cell>
          <cell r="G7032" t="str">
            <v>ヶ所</v>
          </cell>
          <cell r="H7032">
            <v>54000</v>
          </cell>
          <cell r="I7032" t="str">
            <v>標準書〔Ⅰ〕-</v>
          </cell>
          <cell r="J7032">
            <v>534</v>
          </cell>
          <cell r="K7032">
            <v>3.4000000000000002E-2</v>
          </cell>
          <cell r="L7032">
            <v>0.10100000000000001</v>
          </cell>
          <cell r="M7032">
            <v>0.38700000000000001</v>
          </cell>
        </row>
        <row r="7033">
          <cell r="B7033">
            <v>5903750</v>
          </cell>
          <cell r="C7033" t="str">
            <v>両面野立平看板(鉄骨柱)</v>
          </cell>
          <cell r="D7033" t="str">
            <v>[撤去B]</v>
          </cell>
          <cell r="E7033" t="str">
            <v>木枠･亜鉛鉄板張･高さ900mm×幅1,800mm･看板下1.5m</v>
          </cell>
          <cell r="G7033" t="str">
            <v>ヶ所</v>
          </cell>
          <cell r="H7033">
            <v>87800</v>
          </cell>
          <cell r="I7033" t="str">
            <v>標準書〔Ⅰ〕-</v>
          </cell>
          <cell r="J7033">
            <v>534</v>
          </cell>
          <cell r="K7033">
            <v>3.4000000000000002E-2</v>
          </cell>
          <cell r="L7033">
            <v>1.589</v>
          </cell>
          <cell r="M7033">
            <v>0.39400000000000002</v>
          </cell>
        </row>
        <row r="7034">
          <cell r="B7034">
            <v>5903810</v>
          </cell>
          <cell r="C7034" t="str">
            <v>両面野立平看板(鉄骨柱)</v>
          </cell>
          <cell r="D7034" t="str">
            <v>[新 設]</v>
          </cell>
          <cell r="E7034" t="str">
            <v>木枠･亜鉛鉄板張･高さ900mm×幅2,700mm･看板下1.5m</v>
          </cell>
          <cell r="F7034">
            <v>30</v>
          </cell>
          <cell r="G7034" t="str">
            <v>ヶ所</v>
          </cell>
          <cell r="H7034">
            <v>423900</v>
          </cell>
          <cell r="I7034" t="str">
            <v>標準書〔Ⅰ〕-</v>
          </cell>
          <cell r="J7034">
            <v>534</v>
          </cell>
        </row>
        <row r="7035">
          <cell r="B7035">
            <v>5903820</v>
          </cell>
          <cell r="C7035" t="str">
            <v>両面野立平看板(鉄骨柱)</v>
          </cell>
          <cell r="D7035" t="str">
            <v>[移設A]</v>
          </cell>
          <cell r="E7035" t="str">
            <v>木枠･亜鉛鉄板張･高さ900mm×幅2,700mm･看板下1.5m</v>
          </cell>
          <cell r="G7035" t="str">
            <v>ヶ所</v>
          </cell>
          <cell r="H7035">
            <v>459600</v>
          </cell>
          <cell r="I7035" t="str">
            <v>標準書〔Ⅰ〕-</v>
          </cell>
          <cell r="J7035">
            <v>534</v>
          </cell>
          <cell r="L7035">
            <v>1.589</v>
          </cell>
        </row>
        <row r="7036">
          <cell r="B7036">
            <v>5903830</v>
          </cell>
          <cell r="C7036" t="str">
            <v>両面野立平看板(鉄骨柱)</v>
          </cell>
          <cell r="D7036" t="str">
            <v>[移設B]</v>
          </cell>
          <cell r="E7036" t="str">
            <v>木枠･亜鉛鉄板張･高さ900mm×幅2,700mm･看板下1.5m</v>
          </cell>
          <cell r="G7036" t="str">
            <v>ヶ所</v>
          </cell>
          <cell r="H7036">
            <v>455100</v>
          </cell>
          <cell r="I7036" t="str">
            <v>標準書〔Ⅰ〕-</v>
          </cell>
          <cell r="J7036">
            <v>534</v>
          </cell>
          <cell r="L7036">
            <v>1.589</v>
          </cell>
        </row>
        <row r="7037">
          <cell r="B7037">
            <v>5903840</v>
          </cell>
          <cell r="C7037" t="str">
            <v>両面野立平看板(鉄骨柱)</v>
          </cell>
          <cell r="D7037" t="str">
            <v>[撤去A]</v>
          </cell>
          <cell r="E7037" t="str">
            <v>木枠･亜鉛鉄板張･高さ900mm×幅2,700mm･看板下1.5m</v>
          </cell>
          <cell r="G7037" t="str">
            <v>ヶ所</v>
          </cell>
          <cell r="H7037">
            <v>70500</v>
          </cell>
          <cell r="I7037" t="str">
            <v>標準書〔Ⅰ〕-</v>
          </cell>
          <cell r="J7037">
            <v>534</v>
          </cell>
          <cell r="K7037">
            <v>5.3999999999999999E-2</v>
          </cell>
          <cell r="L7037">
            <v>0.10100000000000001</v>
          </cell>
          <cell r="M7037">
            <v>0.46</v>
          </cell>
        </row>
        <row r="7038">
          <cell r="B7038">
            <v>5903850</v>
          </cell>
          <cell r="C7038" t="str">
            <v>両面野立平看板(鉄骨柱)</v>
          </cell>
          <cell r="D7038" t="str">
            <v>[撤去B]</v>
          </cell>
          <cell r="E7038" t="str">
            <v>木枠･亜鉛鉄板張･高さ900mm×幅2,700mm･看板下1.5m</v>
          </cell>
          <cell r="G7038" t="str">
            <v>ヶ所</v>
          </cell>
          <cell r="H7038">
            <v>104400</v>
          </cell>
          <cell r="I7038" t="str">
            <v>標準書〔Ⅰ〕-</v>
          </cell>
          <cell r="J7038">
            <v>534</v>
          </cell>
          <cell r="K7038">
            <v>5.3999999999999999E-2</v>
          </cell>
          <cell r="L7038">
            <v>1.589</v>
          </cell>
          <cell r="M7038">
            <v>0.49399999999999999</v>
          </cell>
        </row>
        <row r="7039">
          <cell r="B7039">
            <v>5903910</v>
          </cell>
          <cell r="C7039" t="str">
            <v>両面野立平看板(鉄骨柱)</v>
          </cell>
          <cell r="D7039" t="str">
            <v>[新 設]</v>
          </cell>
          <cell r="E7039" t="str">
            <v>木枠･亜鉛鉄板張･高さ1,800mm×幅2,700mm･看板下2.0m</v>
          </cell>
          <cell r="F7039">
            <v>30</v>
          </cell>
          <cell r="G7039" t="str">
            <v>ヶ所</v>
          </cell>
          <cell r="H7039">
            <v>579700</v>
          </cell>
          <cell r="I7039" t="str">
            <v>標準書〔Ⅰ〕-</v>
          </cell>
          <cell r="J7039">
            <v>534</v>
          </cell>
        </row>
        <row r="7040">
          <cell r="B7040">
            <v>5903920</v>
          </cell>
          <cell r="C7040" t="str">
            <v>両面野立平看板(鉄骨柱)</v>
          </cell>
          <cell r="D7040" t="str">
            <v>[移設A]</v>
          </cell>
          <cell r="E7040" t="str">
            <v>木枠･亜鉛鉄板張･高さ1,800mm×幅2,700mm･看板下2.0m</v>
          </cell>
          <cell r="G7040" t="str">
            <v>ヶ所</v>
          </cell>
          <cell r="H7040">
            <v>556800</v>
          </cell>
          <cell r="I7040" t="str">
            <v>標準書〔Ⅰ〕-</v>
          </cell>
          <cell r="J7040">
            <v>534</v>
          </cell>
          <cell r="L7040">
            <v>2.65</v>
          </cell>
        </row>
        <row r="7041">
          <cell r="B7041">
            <v>5903930</v>
          </cell>
          <cell r="C7041" t="str">
            <v>両面野立平看板(鉄骨柱)</v>
          </cell>
          <cell r="D7041" t="str">
            <v>[移設B]</v>
          </cell>
          <cell r="E7041" t="str">
            <v>木枠･亜鉛鉄板張･高さ1,800mm×幅2,700mm･看板下2.0m</v>
          </cell>
          <cell r="G7041" t="str">
            <v>ヶ所</v>
          </cell>
          <cell r="H7041">
            <v>549100</v>
          </cell>
          <cell r="I7041" t="str">
            <v>標準書〔Ⅰ〕-</v>
          </cell>
          <cell r="J7041">
            <v>534</v>
          </cell>
          <cell r="L7041">
            <v>2.65</v>
          </cell>
        </row>
        <row r="7042">
          <cell r="B7042">
            <v>5903940</v>
          </cell>
          <cell r="C7042" t="str">
            <v>両面野立平看板(鉄骨柱)</v>
          </cell>
          <cell r="D7042" t="str">
            <v>[撤去A]</v>
          </cell>
          <cell r="E7042" t="str">
            <v>木枠･亜鉛鉄板張･高さ1,800mm×幅2,700mm･看板下2.0m</v>
          </cell>
          <cell r="G7042" t="str">
            <v>ヶ所</v>
          </cell>
          <cell r="H7042">
            <v>73100</v>
          </cell>
          <cell r="I7042" t="str">
            <v>標準書〔Ⅰ〕-</v>
          </cell>
          <cell r="J7042">
            <v>534</v>
          </cell>
          <cell r="K7042">
            <v>0.108</v>
          </cell>
          <cell r="L7042">
            <v>0.121</v>
          </cell>
          <cell r="M7042">
            <v>1.089</v>
          </cell>
        </row>
        <row r="7043">
          <cell r="B7043">
            <v>5903950</v>
          </cell>
          <cell r="C7043" t="str">
            <v>両面野立平看板(鉄骨柱)</v>
          </cell>
          <cell r="D7043" t="str">
            <v>[撤去B]</v>
          </cell>
          <cell r="E7043" t="str">
            <v>木枠･亜鉛鉄板張･高さ1,800mm×幅2,700mm･看板下2.0m</v>
          </cell>
          <cell r="G7043" t="str">
            <v>ヶ所</v>
          </cell>
          <cell r="H7043">
            <v>131500</v>
          </cell>
          <cell r="I7043" t="str">
            <v>標準書〔Ⅰ〕-</v>
          </cell>
          <cell r="J7043">
            <v>534</v>
          </cell>
          <cell r="K7043">
            <v>0.108</v>
          </cell>
          <cell r="L7043">
            <v>2.65</v>
          </cell>
          <cell r="M7043">
            <v>1.127</v>
          </cell>
        </row>
        <row r="7044">
          <cell r="B7044">
            <v>5904010</v>
          </cell>
          <cell r="C7044" t="str">
            <v>両面野立平看板(鉄骨柱)</v>
          </cell>
          <cell r="D7044" t="str">
            <v>[新 設]</v>
          </cell>
          <cell r="E7044" t="str">
            <v>木枠･亜鉛鉄板張･高さ1,800mm×幅3,600mm･看板下2.0m</v>
          </cell>
          <cell r="F7044">
            <v>30</v>
          </cell>
          <cell r="G7044" t="str">
            <v>ヶ所</v>
          </cell>
          <cell r="H7044">
            <v>632400</v>
          </cell>
          <cell r="I7044" t="str">
            <v>標準書〔Ⅰ〕-</v>
          </cell>
          <cell r="J7044">
            <v>534</v>
          </cell>
        </row>
        <row r="7045">
          <cell r="B7045">
            <v>5904020</v>
          </cell>
          <cell r="C7045" t="str">
            <v>両面野立平看板(鉄骨柱)</v>
          </cell>
          <cell r="D7045" t="str">
            <v>[移設A]</v>
          </cell>
          <cell r="E7045" t="str">
            <v>木枠･亜鉛鉄板張･高さ1,800mm×幅3,600mm･看板下2.0m</v>
          </cell>
          <cell r="G7045" t="str">
            <v>ヶ所</v>
          </cell>
          <cell r="H7045">
            <v>568900</v>
          </cell>
          <cell r="I7045" t="str">
            <v>標準書〔Ⅰ〕-</v>
          </cell>
          <cell r="J7045">
            <v>534</v>
          </cell>
          <cell r="L7045">
            <v>2.65</v>
          </cell>
        </row>
        <row r="7046">
          <cell r="B7046">
            <v>5904030</v>
          </cell>
          <cell r="C7046" t="str">
            <v>両面野立平看板(鉄骨柱)</v>
          </cell>
          <cell r="D7046" t="str">
            <v>[移設B]</v>
          </cell>
          <cell r="E7046" t="str">
            <v>木枠･亜鉛鉄板張･高さ1,800mm×幅3,600mm･看板下2.0m</v>
          </cell>
          <cell r="G7046" t="str">
            <v>ヶ所</v>
          </cell>
          <cell r="H7046">
            <v>561100</v>
          </cell>
          <cell r="I7046" t="str">
            <v>標準書〔Ⅰ〕-</v>
          </cell>
          <cell r="J7046">
            <v>534</v>
          </cell>
          <cell r="L7046">
            <v>2.65</v>
          </cell>
        </row>
        <row r="7047">
          <cell r="B7047">
            <v>5904040</v>
          </cell>
          <cell r="C7047" t="str">
            <v>両面野立平看板(鉄骨柱)</v>
          </cell>
          <cell r="D7047" t="str">
            <v>[撤去A]</v>
          </cell>
          <cell r="E7047" t="str">
            <v>木枠･亜鉛鉄板張･高さ1,800mm×幅3,600mm･看板下2.0m</v>
          </cell>
          <cell r="G7047" t="str">
            <v>ヶ所</v>
          </cell>
          <cell r="H7047">
            <v>74300</v>
          </cell>
          <cell r="I7047" t="str">
            <v>標準書〔Ⅰ〕-</v>
          </cell>
          <cell r="J7047">
            <v>534</v>
          </cell>
          <cell r="K7047">
            <v>0.14499999999999999</v>
          </cell>
          <cell r="L7047">
            <v>0.121</v>
          </cell>
          <cell r="M7047">
            <v>1.28</v>
          </cell>
        </row>
        <row r="7048">
          <cell r="B7048">
            <v>5904050</v>
          </cell>
          <cell r="C7048" t="str">
            <v>両面野立平看板(鉄骨柱)</v>
          </cell>
          <cell r="D7048" t="str">
            <v>[撤去B]</v>
          </cell>
          <cell r="E7048" t="str">
            <v>木枠･亜鉛鉄板張･高さ1,800mm×幅3,600mm･看板下2.0m</v>
          </cell>
          <cell r="G7048" t="str">
            <v>ヶ所</v>
          </cell>
          <cell r="H7048">
            <v>132600</v>
          </cell>
          <cell r="I7048" t="str">
            <v>標準書〔Ⅰ〕-</v>
          </cell>
          <cell r="J7048">
            <v>534</v>
          </cell>
          <cell r="K7048">
            <v>0.14499999999999999</v>
          </cell>
          <cell r="L7048">
            <v>2.65</v>
          </cell>
          <cell r="M7048">
            <v>1.3180000000000001</v>
          </cell>
        </row>
        <row r="7049">
          <cell r="B7049">
            <v>5904110</v>
          </cell>
          <cell r="C7049" t="str">
            <v>両面野立平看板(鉄骨柱)</v>
          </cell>
          <cell r="D7049" t="str">
            <v>[新 設]</v>
          </cell>
          <cell r="E7049" t="str">
            <v>木枠･亜鉛鉄板張･高さ2,700mm×幅3,600mm･看板下2.3m</v>
          </cell>
          <cell r="F7049">
            <v>30</v>
          </cell>
          <cell r="G7049" t="str">
            <v>ヶ所</v>
          </cell>
          <cell r="H7049">
            <v>970400</v>
          </cell>
          <cell r="I7049" t="str">
            <v>標準書〔Ⅰ〕-</v>
          </cell>
          <cell r="J7049">
            <v>534</v>
          </cell>
        </row>
        <row r="7050">
          <cell r="B7050">
            <v>5904120</v>
          </cell>
          <cell r="C7050" t="str">
            <v>両面野立平看板(鉄骨柱)</v>
          </cell>
          <cell r="D7050" t="str">
            <v>[移設A]</v>
          </cell>
          <cell r="E7050" t="str">
            <v>木枠･亜鉛鉄板張･高さ2,700mm×幅3,600mm･看板下2.3m</v>
          </cell>
          <cell r="G7050" t="str">
            <v>ヶ所</v>
          </cell>
          <cell r="H7050">
            <v>872200</v>
          </cell>
          <cell r="I7050" t="str">
            <v>標準書〔Ⅰ〕-</v>
          </cell>
          <cell r="J7050">
            <v>534</v>
          </cell>
          <cell r="L7050">
            <v>5.89</v>
          </cell>
        </row>
        <row r="7051">
          <cell r="B7051">
            <v>5904130</v>
          </cell>
          <cell r="C7051" t="str">
            <v>両面野立平看板(鉄骨柱)</v>
          </cell>
          <cell r="D7051" t="str">
            <v>[移設B]</v>
          </cell>
          <cell r="E7051" t="str">
            <v>木枠･亜鉛鉄板張･高さ2,700mm×幅3,600mm･看板下2.3m</v>
          </cell>
          <cell r="G7051" t="str">
            <v>ヶ所</v>
          </cell>
          <cell r="H7051">
            <v>855200</v>
          </cell>
          <cell r="I7051" t="str">
            <v>標準書〔Ⅰ〕-</v>
          </cell>
          <cell r="J7051">
            <v>534</v>
          </cell>
          <cell r="L7051">
            <v>5.89</v>
          </cell>
        </row>
        <row r="7052">
          <cell r="B7052">
            <v>5904140</v>
          </cell>
          <cell r="C7052" t="str">
            <v>両面野立平看板(鉄骨柱)</v>
          </cell>
          <cell r="D7052" t="str">
            <v>[撤去A]</v>
          </cell>
          <cell r="E7052" t="str">
            <v>木枠･亜鉛鉄板張･高さ2,700mm×幅3,600mm･看板下2.3m</v>
          </cell>
          <cell r="G7052" t="str">
            <v>ヶ所</v>
          </cell>
          <cell r="H7052">
            <v>96100</v>
          </cell>
          <cell r="I7052" t="str">
            <v>標準書〔Ⅰ〕-</v>
          </cell>
          <cell r="J7052">
            <v>534</v>
          </cell>
          <cell r="K7052">
            <v>0.22</v>
          </cell>
          <cell r="L7052">
            <v>0.218</v>
          </cell>
          <cell r="M7052">
            <v>2.2130000000000001</v>
          </cell>
        </row>
        <row r="7053">
          <cell r="B7053">
            <v>5904150</v>
          </cell>
          <cell r="C7053" t="str">
            <v>両面野立平看板(鉄骨柱)</v>
          </cell>
          <cell r="D7053" t="str">
            <v>[撤去B]</v>
          </cell>
          <cell r="E7053" t="str">
            <v>木枠･亜鉛鉄板張･高さ2,700mm×幅3,600mm･看板下2.3m</v>
          </cell>
          <cell r="G7053" t="str">
            <v>ヶ所</v>
          </cell>
          <cell r="H7053">
            <v>211200</v>
          </cell>
          <cell r="I7053" t="str">
            <v>標準書〔Ⅰ〕-</v>
          </cell>
          <cell r="J7053">
            <v>534</v>
          </cell>
          <cell r="K7053">
            <v>0.22</v>
          </cell>
          <cell r="L7053">
            <v>5.89</v>
          </cell>
          <cell r="M7053">
            <v>2.3090000000000002</v>
          </cell>
        </row>
        <row r="7054">
          <cell r="B7054">
            <v>5904210</v>
          </cell>
          <cell r="C7054" t="str">
            <v>両面野立平看板(鉄骨柱)</v>
          </cell>
          <cell r="D7054" t="str">
            <v>[新 設]</v>
          </cell>
          <cell r="E7054" t="str">
            <v>木枠･亜鉛鉄板張･高さ2,700mm×幅4,500mm･看板下2.3m</v>
          </cell>
          <cell r="F7054">
            <v>30</v>
          </cell>
          <cell r="G7054" t="str">
            <v>ヶ所</v>
          </cell>
          <cell r="H7054">
            <v>1051100</v>
          </cell>
          <cell r="I7054" t="str">
            <v>標準書〔Ⅰ〕-</v>
          </cell>
          <cell r="J7054">
            <v>534</v>
          </cell>
        </row>
        <row r="7055">
          <cell r="B7055">
            <v>5904220</v>
          </cell>
          <cell r="C7055" t="str">
            <v>両面野立平看板(鉄骨柱)</v>
          </cell>
          <cell r="D7055" t="str">
            <v>[移設A]</v>
          </cell>
          <cell r="E7055" t="str">
            <v>木枠･亜鉛鉄板張･高さ2,700mm×幅4,500mm･看板下2.3m</v>
          </cell>
          <cell r="G7055" t="str">
            <v>ヶ所</v>
          </cell>
          <cell r="H7055">
            <v>901000</v>
          </cell>
          <cell r="I7055" t="str">
            <v>標準書〔Ⅰ〕-</v>
          </cell>
          <cell r="J7055">
            <v>534</v>
          </cell>
          <cell r="L7055">
            <v>5.89</v>
          </cell>
        </row>
        <row r="7056">
          <cell r="B7056">
            <v>5904230</v>
          </cell>
          <cell r="C7056" t="str">
            <v>両面野立平看板(鉄骨柱)</v>
          </cell>
          <cell r="D7056" t="str">
            <v>[移設B]</v>
          </cell>
          <cell r="E7056" t="str">
            <v>木枠･亜鉛鉄板張･高さ2,700mm×幅4,500mm･看板下2.3m</v>
          </cell>
          <cell r="G7056" t="str">
            <v>ヶ所</v>
          </cell>
          <cell r="H7056">
            <v>883800</v>
          </cell>
          <cell r="I7056" t="str">
            <v>標準書〔Ⅰ〕-</v>
          </cell>
          <cell r="J7056">
            <v>534</v>
          </cell>
          <cell r="L7056">
            <v>5.89</v>
          </cell>
        </row>
        <row r="7057">
          <cell r="B7057">
            <v>5904240</v>
          </cell>
          <cell r="C7057" t="str">
            <v>両面野立平看板(鉄骨柱)</v>
          </cell>
          <cell r="D7057" t="str">
            <v>[撤去A]</v>
          </cell>
          <cell r="E7057" t="str">
            <v>木枠･亜鉛鉄板張･高さ2,700mm×幅4,500mm･看板下2.3m</v>
          </cell>
          <cell r="G7057" t="str">
            <v>ヶ所</v>
          </cell>
          <cell r="H7057">
            <v>100900</v>
          </cell>
          <cell r="I7057" t="str">
            <v>標準書〔Ⅰ〕-</v>
          </cell>
          <cell r="J7057">
            <v>534</v>
          </cell>
          <cell r="K7057">
            <v>0.27700000000000002</v>
          </cell>
          <cell r="L7057">
            <v>0.218</v>
          </cell>
          <cell r="M7057">
            <v>2.4039999999999999</v>
          </cell>
        </row>
        <row r="7058">
          <cell r="B7058">
            <v>5904250</v>
          </cell>
          <cell r="C7058" t="str">
            <v>両面野立平看板(鉄骨柱)</v>
          </cell>
          <cell r="D7058" t="str">
            <v>[撤去B]</v>
          </cell>
          <cell r="E7058" t="str">
            <v>木枠･亜鉛鉄板張･高さ2,700mm×幅4,500mm･看板下2.3m</v>
          </cell>
          <cell r="G7058" t="str">
            <v>ヶ所</v>
          </cell>
          <cell r="H7058">
            <v>215900</v>
          </cell>
          <cell r="I7058" t="str">
            <v>標準書〔Ⅰ〕-</v>
          </cell>
          <cell r="J7058">
            <v>534</v>
          </cell>
          <cell r="K7058">
            <v>0.27700000000000002</v>
          </cell>
          <cell r="L7058">
            <v>5.89</v>
          </cell>
          <cell r="M7058">
            <v>2.5009999999999999</v>
          </cell>
        </row>
        <row r="7059">
          <cell r="B7059">
            <v>5904310</v>
          </cell>
          <cell r="C7059" t="str">
            <v>野立平看板(鋼管柱)</v>
          </cell>
          <cell r="D7059" t="str">
            <v>[新 設]</v>
          </cell>
          <cell r="E7059" t="str">
            <v>高さ1,800mm×幅2,700mm･看板下2.0m</v>
          </cell>
          <cell r="F7059">
            <v>30</v>
          </cell>
          <cell r="G7059" t="str">
            <v>ヶ所</v>
          </cell>
          <cell r="H7059">
            <v>393400</v>
          </cell>
          <cell r="I7059" t="str">
            <v>標準書〔Ⅰ〕-</v>
          </cell>
          <cell r="J7059">
            <v>534</v>
          </cell>
        </row>
        <row r="7060">
          <cell r="B7060">
            <v>5904320</v>
          </cell>
          <cell r="C7060" t="str">
            <v>野立平看板(鋼管柱)</v>
          </cell>
          <cell r="D7060" t="str">
            <v>[移設A]</v>
          </cell>
          <cell r="E7060" t="str">
            <v>高さ1,800mm×幅2,700mm･看板下2.0m</v>
          </cell>
          <cell r="G7060" t="str">
            <v>ヶ所</v>
          </cell>
          <cell r="H7060">
            <v>387500</v>
          </cell>
          <cell r="I7060" t="str">
            <v>標準書〔Ⅰ〕-</v>
          </cell>
          <cell r="J7060">
            <v>534</v>
          </cell>
          <cell r="L7060">
            <v>2.65</v>
          </cell>
        </row>
        <row r="7061">
          <cell r="B7061">
            <v>5904330</v>
          </cell>
          <cell r="C7061" t="str">
            <v>野立平看板(鋼管柱)</v>
          </cell>
          <cell r="D7061" t="str">
            <v>[移設B]</v>
          </cell>
          <cell r="E7061" t="str">
            <v>高さ1,800mm×幅2,700mm･看板下2.0m</v>
          </cell>
          <cell r="G7061" t="str">
            <v>ヶ所</v>
          </cell>
          <cell r="H7061">
            <v>379900</v>
          </cell>
          <cell r="I7061" t="str">
            <v>標準書〔Ⅰ〕-</v>
          </cell>
          <cell r="J7061">
            <v>534</v>
          </cell>
          <cell r="L7061">
            <v>2.65</v>
          </cell>
        </row>
        <row r="7062">
          <cell r="B7062">
            <v>5904340</v>
          </cell>
          <cell r="C7062" t="str">
            <v>野立平看板(鋼管柱)</v>
          </cell>
          <cell r="D7062" t="str">
            <v>[撤去A]</v>
          </cell>
          <cell r="E7062" t="str">
            <v>高さ1,800mm×幅2,700mm･看板下2.0m</v>
          </cell>
          <cell r="G7062" t="str">
            <v>ヶ所</v>
          </cell>
          <cell r="H7062">
            <v>38800</v>
          </cell>
          <cell r="I7062" t="str">
            <v>標準書〔Ⅰ〕-</v>
          </cell>
          <cell r="J7062">
            <v>534</v>
          </cell>
          <cell r="L7062">
            <v>0.121</v>
          </cell>
          <cell r="M7062">
            <v>0.8</v>
          </cell>
        </row>
        <row r="7063">
          <cell r="B7063">
            <v>5904350</v>
          </cell>
          <cell r="C7063" t="str">
            <v>野立平看板(鋼管柱)</v>
          </cell>
          <cell r="D7063" t="str">
            <v>[撤去B]</v>
          </cell>
          <cell r="E7063" t="str">
            <v>高さ1,800mm×幅2,700mm･看板下2.0m</v>
          </cell>
          <cell r="G7063" t="str">
            <v>ヶ所</v>
          </cell>
          <cell r="H7063">
            <v>97300</v>
          </cell>
          <cell r="I7063" t="str">
            <v>標準書〔Ⅰ〕-</v>
          </cell>
          <cell r="J7063">
            <v>534</v>
          </cell>
          <cell r="L7063">
            <v>2.65</v>
          </cell>
          <cell r="M7063">
            <v>0.872</v>
          </cell>
        </row>
        <row r="7064">
          <cell r="B7064">
            <v>5904410</v>
          </cell>
          <cell r="C7064" t="str">
            <v>野立平看板(鋼管柱)</v>
          </cell>
          <cell r="D7064" t="str">
            <v>[新 設]</v>
          </cell>
          <cell r="E7064" t="str">
            <v>高さ1,800mm×幅3,600mm･看板下2.0m</v>
          </cell>
          <cell r="F7064">
            <v>30</v>
          </cell>
          <cell r="G7064" t="str">
            <v>ヶ所</v>
          </cell>
          <cell r="H7064">
            <v>438900</v>
          </cell>
          <cell r="I7064" t="str">
            <v>標準書〔Ⅰ〕-</v>
          </cell>
          <cell r="J7064">
            <v>534</v>
          </cell>
        </row>
        <row r="7065">
          <cell r="B7065">
            <v>5904420</v>
          </cell>
          <cell r="C7065" t="str">
            <v>野立平看板(鋼管柱)</v>
          </cell>
          <cell r="D7065" t="str">
            <v>[移設A]</v>
          </cell>
          <cell r="E7065" t="str">
            <v>高さ1,800mm×幅3,600mm･看板下2.0m</v>
          </cell>
          <cell r="G7065" t="str">
            <v>ヶ所</v>
          </cell>
          <cell r="H7065">
            <v>413900</v>
          </cell>
          <cell r="I7065" t="str">
            <v>標準書〔Ⅰ〕-</v>
          </cell>
          <cell r="J7065">
            <v>534</v>
          </cell>
          <cell r="L7065">
            <v>2.65</v>
          </cell>
        </row>
        <row r="7066">
          <cell r="B7066">
            <v>5904430</v>
          </cell>
          <cell r="C7066" t="str">
            <v>野立平看板(鋼管柱)</v>
          </cell>
          <cell r="D7066" t="str">
            <v>[移設B]</v>
          </cell>
          <cell r="E7066" t="str">
            <v>高さ1,800mm×幅3,600mm･看板下2.0m</v>
          </cell>
          <cell r="G7066" t="str">
            <v>ヶ所</v>
          </cell>
          <cell r="H7066">
            <v>406300</v>
          </cell>
          <cell r="I7066" t="str">
            <v>標準書〔Ⅰ〕-</v>
          </cell>
          <cell r="J7066">
            <v>534</v>
          </cell>
          <cell r="L7066">
            <v>2.65</v>
          </cell>
        </row>
        <row r="7067">
          <cell r="B7067">
            <v>5904440</v>
          </cell>
          <cell r="C7067" t="str">
            <v>野立平看板(鋼管柱)</v>
          </cell>
          <cell r="D7067" t="str">
            <v>[撤去A]</v>
          </cell>
          <cell r="E7067" t="str">
            <v>高さ1,800mm×幅3,600mm･看板下2.0m</v>
          </cell>
          <cell r="G7067" t="str">
            <v>ヶ所</v>
          </cell>
          <cell r="H7067">
            <v>43800</v>
          </cell>
          <cell r="I7067" t="str">
            <v>標準書〔Ⅰ〕-</v>
          </cell>
          <cell r="J7067">
            <v>534</v>
          </cell>
          <cell r="L7067">
            <v>0.121</v>
          </cell>
          <cell r="M7067">
            <v>0.95899999999999996</v>
          </cell>
        </row>
        <row r="7068">
          <cell r="B7068">
            <v>5904450</v>
          </cell>
          <cell r="C7068" t="str">
            <v>野立平看板(鋼管柱)</v>
          </cell>
          <cell r="D7068" t="str">
            <v>[撤去B]</v>
          </cell>
          <cell r="E7068" t="str">
            <v>高さ1,800mm×幅3,600mm･看板下2.0m</v>
          </cell>
          <cell r="G7068" t="str">
            <v>ヶ所</v>
          </cell>
          <cell r="H7068">
            <v>102300</v>
          </cell>
          <cell r="I7068" t="str">
            <v>標準書〔Ⅰ〕-</v>
          </cell>
          <cell r="J7068">
            <v>534</v>
          </cell>
          <cell r="L7068">
            <v>2.65</v>
          </cell>
          <cell r="M7068">
            <v>1.0109999999999999</v>
          </cell>
        </row>
        <row r="7069">
          <cell r="B7069">
            <v>5904510</v>
          </cell>
          <cell r="C7069" t="str">
            <v>野立平看板(鋼管柱)</v>
          </cell>
          <cell r="D7069" t="str">
            <v>[新 設]</v>
          </cell>
          <cell r="E7069" t="str">
            <v>高さ2,700mm×幅3,600mm･看板下2.3m</v>
          </cell>
          <cell r="F7069">
            <v>30</v>
          </cell>
          <cell r="G7069" t="str">
            <v>ヶ所</v>
          </cell>
          <cell r="H7069">
            <v>686100</v>
          </cell>
          <cell r="I7069" t="str">
            <v>標準書〔Ⅰ〕-</v>
          </cell>
          <cell r="J7069">
            <v>534</v>
          </cell>
        </row>
        <row r="7070">
          <cell r="B7070">
            <v>5904520</v>
          </cell>
          <cell r="C7070" t="str">
            <v>野立平看板(鋼管柱)</v>
          </cell>
          <cell r="D7070" t="str">
            <v>[移設A]</v>
          </cell>
          <cell r="E7070" t="str">
            <v>高さ2,700mm×幅3,600mm･看板下2.3m</v>
          </cell>
          <cell r="G7070" t="str">
            <v>ヶ所</v>
          </cell>
          <cell r="H7070">
            <v>632600</v>
          </cell>
          <cell r="I7070" t="str">
            <v>標準書〔Ⅰ〕-</v>
          </cell>
          <cell r="J7070">
            <v>534</v>
          </cell>
          <cell r="L7070">
            <v>5.89</v>
          </cell>
        </row>
        <row r="7071">
          <cell r="B7071">
            <v>5904530</v>
          </cell>
          <cell r="C7071" t="str">
            <v>野立平看板(鋼管柱)</v>
          </cell>
          <cell r="D7071" t="str">
            <v>[移設B]</v>
          </cell>
          <cell r="E7071" t="str">
            <v>高さ2,700mm×幅3,600mm･看板下2.3m</v>
          </cell>
          <cell r="G7071" t="str">
            <v>ヶ所</v>
          </cell>
          <cell r="H7071">
            <v>615800</v>
          </cell>
          <cell r="I7071" t="str">
            <v>標準書〔Ⅰ〕-</v>
          </cell>
          <cell r="J7071">
            <v>534</v>
          </cell>
          <cell r="L7071">
            <v>5.89</v>
          </cell>
        </row>
        <row r="7072">
          <cell r="B7072">
            <v>5904540</v>
          </cell>
          <cell r="C7072" t="str">
            <v>野立平看板(鋼管柱)</v>
          </cell>
          <cell r="D7072" t="str">
            <v>[撤去A]</v>
          </cell>
          <cell r="E7072" t="str">
            <v>高さ2,700mm×幅3,600mm･看板下2.3m</v>
          </cell>
          <cell r="G7072" t="str">
            <v>ヶ所</v>
          </cell>
          <cell r="H7072">
            <v>48500</v>
          </cell>
          <cell r="I7072" t="str">
            <v>標準書〔Ⅰ〕-</v>
          </cell>
          <cell r="J7072">
            <v>534</v>
          </cell>
          <cell r="L7072">
            <v>0.218</v>
          </cell>
          <cell r="M7072">
            <v>1.744</v>
          </cell>
        </row>
        <row r="7073">
          <cell r="B7073">
            <v>5904550</v>
          </cell>
          <cell r="C7073" t="str">
            <v>野立平看板(鋼管柱)</v>
          </cell>
          <cell r="D7073" t="str">
            <v>[撤去B]</v>
          </cell>
          <cell r="E7073" t="str">
            <v>高さ2,700mm×幅3,600mm･看板下2.3m</v>
          </cell>
          <cell r="G7073" t="str">
            <v>ヶ所</v>
          </cell>
          <cell r="H7073">
            <v>163600</v>
          </cell>
          <cell r="I7073" t="str">
            <v>標準書〔Ⅰ〕-</v>
          </cell>
          <cell r="J7073">
            <v>534</v>
          </cell>
          <cell r="L7073">
            <v>5.89</v>
          </cell>
          <cell r="M7073">
            <v>1.841</v>
          </cell>
        </row>
        <row r="7074">
          <cell r="B7074">
            <v>5904610</v>
          </cell>
          <cell r="C7074" t="str">
            <v>野立平看板(鋼管柱)</v>
          </cell>
          <cell r="D7074" t="str">
            <v>[新 設]</v>
          </cell>
          <cell r="E7074" t="str">
            <v>高さ2,700mm×幅3,600mm･看板下3.5m</v>
          </cell>
          <cell r="F7074">
            <v>30</v>
          </cell>
          <cell r="G7074" t="str">
            <v>ヶ所</v>
          </cell>
          <cell r="H7074">
            <v>839500</v>
          </cell>
          <cell r="I7074" t="str">
            <v>標準書〔Ⅰ〕-</v>
          </cell>
          <cell r="J7074">
            <v>534</v>
          </cell>
        </row>
        <row r="7075">
          <cell r="B7075">
            <v>5904620</v>
          </cell>
          <cell r="C7075" t="str">
            <v>野立平看板(鋼管柱)</v>
          </cell>
          <cell r="D7075" t="str">
            <v>[移設A]</v>
          </cell>
          <cell r="E7075" t="str">
            <v>高さ2,700mm×幅3,600mm･看板下3.5m</v>
          </cell>
          <cell r="G7075" t="str">
            <v>ヶ所</v>
          </cell>
          <cell r="H7075">
            <v>843600</v>
          </cell>
          <cell r="I7075" t="str">
            <v>標準書〔Ⅰ〕-</v>
          </cell>
          <cell r="J7075">
            <v>534</v>
          </cell>
          <cell r="L7075">
            <v>11.491</v>
          </cell>
        </row>
        <row r="7076">
          <cell r="B7076">
            <v>5904630</v>
          </cell>
          <cell r="C7076" t="str">
            <v>野立平看板(鋼管柱)</v>
          </cell>
          <cell r="D7076" t="str">
            <v>[移設B]</v>
          </cell>
          <cell r="E7076" t="str">
            <v>高さ2,700mm×幅3,600mm･看板下3.5m</v>
          </cell>
          <cell r="G7076" t="str">
            <v>ヶ所</v>
          </cell>
          <cell r="H7076">
            <v>811100</v>
          </cell>
          <cell r="I7076" t="str">
            <v>標準書〔Ⅰ〕-</v>
          </cell>
          <cell r="J7076">
            <v>534</v>
          </cell>
          <cell r="L7076">
            <v>11.491</v>
          </cell>
        </row>
        <row r="7077">
          <cell r="B7077">
            <v>5904640</v>
          </cell>
          <cell r="C7077" t="str">
            <v>野立平看板(鋼管柱)</v>
          </cell>
          <cell r="D7077" t="str">
            <v>[撤去A]</v>
          </cell>
          <cell r="E7077" t="str">
            <v>高さ2,700mm×幅3,600mm･看板下3.5m</v>
          </cell>
          <cell r="G7077" t="str">
            <v>ヶ所</v>
          </cell>
          <cell r="H7077">
            <v>49800</v>
          </cell>
          <cell r="I7077" t="str">
            <v>標準書〔Ⅰ〕-</v>
          </cell>
          <cell r="J7077">
            <v>534</v>
          </cell>
          <cell r="L7077">
            <v>0.29599999999999999</v>
          </cell>
          <cell r="M7077">
            <v>1.9510000000000001</v>
          </cell>
        </row>
        <row r="7078">
          <cell r="B7078">
            <v>5904650</v>
          </cell>
          <cell r="C7078" t="str">
            <v>野立平看板(鋼管柱)</v>
          </cell>
          <cell r="D7078" t="str">
            <v>[撤去B]</v>
          </cell>
          <cell r="E7078" t="str">
            <v>高さ2,700mm×幅3,600mm･看板下3.5m</v>
          </cell>
          <cell r="G7078" t="str">
            <v>ヶ所</v>
          </cell>
          <cell r="H7078">
            <v>228300</v>
          </cell>
          <cell r="I7078" t="str">
            <v>標準書〔Ⅰ〕-</v>
          </cell>
          <cell r="J7078">
            <v>534</v>
          </cell>
          <cell r="L7078">
            <v>11.491</v>
          </cell>
          <cell r="M7078">
            <v>2.048</v>
          </cell>
        </row>
        <row r="7079">
          <cell r="B7079">
            <v>5904710</v>
          </cell>
          <cell r="C7079" t="str">
            <v>野立平看板(鋼管柱)</v>
          </cell>
          <cell r="D7079" t="str">
            <v>[新 設]</v>
          </cell>
          <cell r="E7079" t="str">
            <v>高さ2,700mm×幅4,500mm･看板下2.3m</v>
          </cell>
          <cell r="F7079">
            <v>30</v>
          </cell>
          <cell r="G7079" t="str">
            <v>ヶ所</v>
          </cell>
          <cell r="H7079">
            <v>755600</v>
          </cell>
          <cell r="I7079" t="str">
            <v>標準書〔Ⅰ〕-</v>
          </cell>
          <cell r="J7079">
            <v>534</v>
          </cell>
        </row>
        <row r="7080">
          <cell r="B7080">
            <v>5904720</v>
          </cell>
          <cell r="C7080" t="str">
            <v>野立平看板(鋼管柱)</v>
          </cell>
          <cell r="D7080" t="str">
            <v>[移設A]</v>
          </cell>
          <cell r="E7080" t="str">
            <v>高さ2,700mm×幅4,500mm･看板下2.3m</v>
          </cell>
          <cell r="G7080" t="str">
            <v>ヶ所</v>
          </cell>
          <cell r="H7080">
            <v>663600</v>
          </cell>
          <cell r="I7080" t="str">
            <v>標準書〔Ⅰ〕-</v>
          </cell>
          <cell r="J7080">
            <v>534</v>
          </cell>
          <cell r="L7080">
            <v>5.89</v>
          </cell>
        </row>
        <row r="7081">
          <cell r="B7081">
            <v>5904730</v>
          </cell>
          <cell r="C7081" t="str">
            <v>野立平看板(鋼管柱)</v>
          </cell>
          <cell r="D7081" t="str">
            <v>[移設B]</v>
          </cell>
          <cell r="E7081" t="str">
            <v>高さ2,700mm×幅4,500mm･看板下2.3m</v>
          </cell>
          <cell r="G7081" t="str">
            <v>ヶ所</v>
          </cell>
          <cell r="H7081">
            <v>646600</v>
          </cell>
          <cell r="I7081" t="str">
            <v>標準書〔Ⅰ〕-</v>
          </cell>
          <cell r="J7081">
            <v>534</v>
          </cell>
          <cell r="L7081">
            <v>5.89</v>
          </cell>
        </row>
        <row r="7082">
          <cell r="B7082">
            <v>5904740</v>
          </cell>
          <cell r="C7082" t="str">
            <v>野立平看板(鋼管柱)</v>
          </cell>
          <cell r="D7082" t="str">
            <v>[撤去A]</v>
          </cell>
          <cell r="E7082" t="str">
            <v>高さ2,700mm×幅4,500mm･看板下2.3m</v>
          </cell>
          <cell r="G7082" t="str">
            <v>ヶ所</v>
          </cell>
          <cell r="H7082">
            <v>53900</v>
          </cell>
          <cell r="I7082" t="str">
            <v>標準書〔Ⅰ〕-</v>
          </cell>
          <cell r="J7082">
            <v>534</v>
          </cell>
          <cell r="L7082">
            <v>0.218</v>
          </cell>
          <cell r="M7082">
            <v>1.9319999999999999</v>
          </cell>
        </row>
        <row r="7083">
          <cell r="B7083">
            <v>5904750</v>
          </cell>
          <cell r="C7083" t="str">
            <v>野立平看板(鋼管柱)</v>
          </cell>
          <cell r="D7083" t="str">
            <v>[撤去B]</v>
          </cell>
          <cell r="E7083" t="str">
            <v>高さ2,700mm×幅4,500mm･看板下2.3m</v>
          </cell>
          <cell r="G7083" t="str">
            <v>ヶ所</v>
          </cell>
          <cell r="H7083">
            <v>169200</v>
          </cell>
          <cell r="I7083" t="str">
            <v>標準書〔Ⅰ〕-</v>
          </cell>
          <cell r="J7083">
            <v>534</v>
          </cell>
          <cell r="L7083">
            <v>5.89</v>
          </cell>
          <cell r="M7083">
            <v>2.0870000000000002</v>
          </cell>
        </row>
        <row r="7084">
          <cell r="B7084">
            <v>5904810</v>
          </cell>
          <cell r="C7084" t="str">
            <v>野立平看板(鋼管柱)</v>
          </cell>
          <cell r="D7084" t="str">
            <v>[新 設]</v>
          </cell>
          <cell r="E7084" t="str">
            <v>高さ2,700mm×幅4,500mm･看板下3.5m</v>
          </cell>
          <cell r="F7084">
            <v>30</v>
          </cell>
          <cell r="G7084" t="str">
            <v>ヶ所</v>
          </cell>
          <cell r="H7084">
            <v>1000800</v>
          </cell>
          <cell r="I7084" t="str">
            <v>標準書〔Ⅰ〕-</v>
          </cell>
          <cell r="J7084">
            <v>534</v>
          </cell>
        </row>
        <row r="7085">
          <cell r="B7085">
            <v>5904820</v>
          </cell>
          <cell r="C7085" t="str">
            <v>野立平看板(鋼管柱)</v>
          </cell>
          <cell r="D7085" t="str">
            <v>[移設A]</v>
          </cell>
          <cell r="E7085" t="str">
            <v>高さ2,700mm×幅4,500mm･看板下3.5m</v>
          </cell>
          <cell r="G7085" t="str">
            <v>ヶ所</v>
          </cell>
          <cell r="H7085">
            <v>908300</v>
          </cell>
          <cell r="I7085" t="str">
            <v>標準書〔Ⅰ〕-</v>
          </cell>
          <cell r="J7085">
            <v>534</v>
          </cell>
          <cell r="L7085">
            <v>11.491</v>
          </cell>
        </row>
        <row r="7086">
          <cell r="B7086">
            <v>5904830</v>
          </cell>
          <cell r="C7086" t="str">
            <v>野立平看板(鋼管柱)</v>
          </cell>
          <cell r="D7086" t="str">
            <v>[移設B]</v>
          </cell>
          <cell r="E7086" t="str">
            <v>高さ2,700mm×幅4,500mm･看板下3.5m</v>
          </cell>
          <cell r="G7086" t="str">
            <v>ヶ所</v>
          </cell>
          <cell r="H7086">
            <v>875400</v>
          </cell>
          <cell r="I7086" t="str">
            <v>標準書〔Ⅰ〕-</v>
          </cell>
          <cell r="J7086">
            <v>534</v>
          </cell>
          <cell r="L7086">
            <v>11.491</v>
          </cell>
        </row>
        <row r="7087">
          <cell r="B7087">
            <v>5904840</v>
          </cell>
          <cell r="C7087" t="str">
            <v>野立平看板(鋼管柱)</v>
          </cell>
          <cell r="D7087" t="str">
            <v>[撤去A]</v>
          </cell>
          <cell r="E7087" t="str">
            <v>高さ2,700mm×幅4,500mm･看板下3.5m</v>
          </cell>
          <cell r="G7087" t="str">
            <v>ヶ所</v>
          </cell>
          <cell r="H7087">
            <v>59000</v>
          </cell>
          <cell r="I7087" t="str">
            <v>標準書〔Ⅰ〕-</v>
          </cell>
          <cell r="J7087">
            <v>534</v>
          </cell>
          <cell r="L7087">
            <v>0.29599999999999999</v>
          </cell>
          <cell r="M7087">
            <v>3.0710000000000002</v>
          </cell>
        </row>
        <row r="7088">
          <cell r="B7088">
            <v>5904850</v>
          </cell>
          <cell r="C7088" t="str">
            <v>野立平看板(鋼管柱)</v>
          </cell>
          <cell r="D7088" t="str">
            <v>[撤去B]</v>
          </cell>
          <cell r="E7088" t="str">
            <v>高さ2,700mm×幅4,500mm･看板下3.5m</v>
          </cell>
          <cell r="G7088" t="str">
            <v>ヶ所</v>
          </cell>
          <cell r="H7088">
            <v>237600</v>
          </cell>
          <cell r="I7088" t="str">
            <v>標準書〔Ⅰ〕-</v>
          </cell>
          <cell r="J7088">
            <v>534</v>
          </cell>
          <cell r="L7088">
            <v>11.491</v>
          </cell>
          <cell r="M7088">
            <v>3.2090000000000001</v>
          </cell>
        </row>
        <row r="7089">
          <cell r="B7089">
            <v>5904910</v>
          </cell>
          <cell r="C7089" t="str">
            <v>野立三角看板･(木柱)</v>
          </cell>
          <cell r="D7089" t="str">
            <v>[新 設]</v>
          </cell>
          <cell r="E7089" t="str">
            <v>辺250mm～350mm･高さ1.5m</v>
          </cell>
          <cell r="F7089">
            <v>31</v>
          </cell>
          <cell r="G7089" t="str">
            <v>ヶ所</v>
          </cell>
          <cell r="H7089">
            <v>103600</v>
          </cell>
          <cell r="I7089" t="str">
            <v>標準書〔Ⅰ〕-</v>
          </cell>
          <cell r="J7089">
            <v>534</v>
          </cell>
        </row>
        <row r="7090">
          <cell r="B7090">
            <v>5904920</v>
          </cell>
          <cell r="C7090" t="str">
            <v>野立三角看板･(木柱)</v>
          </cell>
          <cell r="D7090" t="str">
            <v>[移設A]</v>
          </cell>
          <cell r="E7090" t="str">
            <v>辺250mm～350mm･高さ1.5m</v>
          </cell>
          <cell r="G7090" t="str">
            <v>ヶ所</v>
          </cell>
          <cell r="H7090">
            <v>85200</v>
          </cell>
          <cell r="I7090" t="str">
            <v>標準書〔Ⅰ〕-</v>
          </cell>
          <cell r="J7090">
            <v>534</v>
          </cell>
        </row>
        <row r="7091">
          <cell r="B7091">
            <v>5904930</v>
          </cell>
          <cell r="C7091" t="str">
            <v>野立三角看板･(木柱)</v>
          </cell>
          <cell r="D7091" t="str">
            <v>[移設B]</v>
          </cell>
          <cell r="E7091" t="str">
            <v>辺250mm～350mm･高さ1.5m</v>
          </cell>
          <cell r="G7091" t="str">
            <v>ヶ所</v>
          </cell>
          <cell r="H7091">
            <v>85100</v>
          </cell>
          <cell r="I7091" t="str">
            <v>標準書〔Ⅰ〕-</v>
          </cell>
          <cell r="J7091">
            <v>534</v>
          </cell>
        </row>
        <row r="7092">
          <cell r="B7092">
            <v>5904950</v>
          </cell>
          <cell r="C7092" t="str">
            <v>野立三角看板･(木柱)</v>
          </cell>
          <cell r="D7092" t="str">
            <v>[撤去B]</v>
          </cell>
          <cell r="E7092" t="str">
            <v>辺250mm～350mm･高さ1.5m</v>
          </cell>
          <cell r="G7092" t="str">
            <v>ヶ所</v>
          </cell>
          <cell r="H7092">
            <v>18100</v>
          </cell>
          <cell r="I7092" t="str">
            <v>標準書〔Ⅰ〕-</v>
          </cell>
          <cell r="J7092">
            <v>534</v>
          </cell>
          <cell r="K7092">
            <v>4.8000000000000001E-2</v>
          </cell>
          <cell r="M7092">
            <v>2.1999999999999999E-2</v>
          </cell>
        </row>
        <row r="7093">
          <cell r="B7093">
            <v>5905010</v>
          </cell>
          <cell r="C7093" t="str">
            <v>ｱｸﾘﾙ製袖看板基礎</v>
          </cell>
          <cell r="D7093" t="str">
            <v>[新 設]</v>
          </cell>
          <cell r="E7093" t="str">
            <v>800mm×1,200mm×1,150mm･Aﾀｲﾌﾟ</v>
          </cell>
          <cell r="G7093" t="str">
            <v>ヶ所</v>
          </cell>
          <cell r="H7093">
            <v>52300</v>
          </cell>
          <cell r="I7093" t="str">
            <v>標準書〔Ⅰ〕-</v>
          </cell>
          <cell r="J7093">
            <v>534</v>
          </cell>
        </row>
        <row r="7094">
          <cell r="B7094">
            <v>5905020</v>
          </cell>
          <cell r="C7094" t="str">
            <v>ｱｸﾘﾙ製袖看板基礎</v>
          </cell>
          <cell r="D7094" t="str">
            <v>[移設A]</v>
          </cell>
          <cell r="E7094" t="str">
            <v>800mm×1,200mm×1,150mm･Aﾀｲﾌﾟ</v>
          </cell>
          <cell r="G7094" t="str">
            <v>ヶ所</v>
          </cell>
          <cell r="H7094">
            <v>80700</v>
          </cell>
          <cell r="I7094" t="str">
            <v>標準書〔Ⅰ〕-</v>
          </cell>
          <cell r="J7094">
            <v>534</v>
          </cell>
          <cell r="L7094">
            <v>1.1850000000000001</v>
          </cell>
        </row>
        <row r="7095">
          <cell r="B7095">
            <v>5905030</v>
          </cell>
          <cell r="C7095" t="str">
            <v>ｱｸﾘﾙ製袖看板基礎</v>
          </cell>
          <cell r="D7095" t="str">
            <v>[移設B]</v>
          </cell>
          <cell r="E7095" t="str">
            <v>800mm×1,200mm×1,150mm･Aﾀｲﾌﾟ</v>
          </cell>
          <cell r="G7095" t="str">
            <v>ヶ所</v>
          </cell>
          <cell r="H7095">
            <v>77400</v>
          </cell>
          <cell r="I7095" t="str">
            <v>標準書〔Ⅰ〕-</v>
          </cell>
          <cell r="J7095">
            <v>534</v>
          </cell>
          <cell r="L7095">
            <v>1.1850000000000001</v>
          </cell>
        </row>
        <row r="7096">
          <cell r="B7096">
            <v>5905040</v>
          </cell>
          <cell r="C7096" t="str">
            <v>ｱｸﾘﾙ製袖看板基礎</v>
          </cell>
          <cell r="D7096" t="str">
            <v>[撤去A]</v>
          </cell>
          <cell r="E7096" t="str">
            <v>800mm×1,200mm×1,150mm･Aﾀｲﾌﾟ</v>
          </cell>
          <cell r="G7096" t="str">
            <v>ヶ所</v>
          </cell>
          <cell r="H7096">
            <v>230</v>
          </cell>
          <cell r="I7096" t="str">
            <v>標準書〔Ⅰ〕-</v>
          </cell>
          <cell r="J7096">
            <v>534</v>
          </cell>
          <cell r="L7096">
            <v>0.03</v>
          </cell>
        </row>
        <row r="7097">
          <cell r="B7097">
            <v>5905050</v>
          </cell>
          <cell r="C7097" t="str">
            <v>ｱｸﾘﾙ製袖看板基礎</v>
          </cell>
          <cell r="D7097" t="str">
            <v>[撤去B]</v>
          </cell>
          <cell r="E7097" t="str">
            <v>800mm×1,200mm×1,150mm･Aﾀｲﾌﾟ</v>
          </cell>
          <cell r="G7097" t="str">
            <v>ヶ所</v>
          </cell>
          <cell r="H7097">
            <v>26800</v>
          </cell>
          <cell r="I7097" t="str">
            <v>標準書〔Ⅰ〕-</v>
          </cell>
          <cell r="J7097">
            <v>534</v>
          </cell>
          <cell r="L7097">
            <v>1.1850000000000001</v>
          </cell>
        </row>
        <row r="7098">
          <cell r="B7098">
            <v>5905110</v>
          </cell>
          <cell r="C7098" t="str">
            <v>ｱｸﾘﾙ製袖看板基礎</v>
          </cell>
          <cell r="D7098" t="str">
            <v>[新 設]</v>
          </cell>
          <cell r="E7098" t="str">
            <v>1,000mm×1,500mm×1,250mm･Bﾀｲﾌﾟ</v>
          </cell>
          <cell r="G7098" t="str">
            <v>ヶ所</v>
          </cell>
          <cell r="H7098">
            <v>71400</v>
          </cell>
          <cell r="I7098" t="str">
            <v>標準書〔Ⅰ〕-</v>
          </cell>
          <cell r="J7098">
            <v>534</v>
          </cell>
        </row>
        <row r="7099">
          <cell r="B7099">
            <v>5905120</v>
          </cell>
          <cell r="C7099" t="str">
            <v>ｱｸﾘﾙ製袖看板基礎</v>
          </cell>
          <cell r="D7099" t="str">
            <v>[移設A]</v>
          </cell>
          <cell r="E7099" t="str">
            <v>1,000mm×1,500mm×1,250mm･Bﾀｲﾌﾟ</v>
          </cell>
          <cell r="G7099" t="str">
            <v>ヶ所</v>
          </cell>
          <cell r="H7099">
            <v>111100</v>
          </cell>
          <cell r="I7099" t="str">
            <v>標準書〔Ⅰ〕-</v>
          </cell>
          <cell r="J7099">
            <v>534</v>
          </cell>
          <cell r="L7099">
            <v>1.7230000000000001</v>
          </cell>
        </row>
        <row r="7100">
          <cell r="B7100">
            <v>5905130</v>
          </cell>
          <cell r="C7100" t="str">
            <v>ｱｸﾘﾙ製袖看板基礎</v>
          </cell>
          <cell r="D7100" t="str">
            <v>[移設B]</v>
          </cell>
          <cell r="E7100" t="str">
            <v>1,000mm×1,500mm×1,250mm･Bﾀｲﾌﾟ</v>
          </cell>
          <cell r="G7100" t="str">
            <v>ヶ所</v>
          </cell>
          <cell r="H7100">
            <v>106400</v>
          </cell>
          <cell r="I7100" t="str">
            <v>標準書〔Ⅰ〕-</v>
          </cell>
          <cell r="J7100">
            <v>534</v>
          </cell>
          <cell r="L7100">
            <v>1.7230000000000001</v>
          </cell>
        </row>
        <row r="7101">
          <cell r="B7101">
            <v>5905140</v>
          </cell>
          <cell r="C7101" t="str">
            <v>ｱｸﾘﾙ製袖看板基礎</v>
          </cell>
          <cell r="D7101" t="str">
            <v>[撤去A]</v>
          </cell>
          <cell r="E7101" t="str">
            <v>1,000mm×1,500mm×1,250mm･Bﾀｲﾌﾟ</v>
          </cell>
          <cell r="G7101" t="str">
            <v>ヶ所</v>
          </cell>
          <cell r="H7101">
            <v>230</v>
          </cell>
          <cell r="I7101" t="str">
            <v>標準書〔Ⅰ〕-</v>
          </cell>
          <cell r="J7101">
            <v>534</v>
          </cell>
          <cell r="L7101">
            <v>3.5999999999999997E-2</v>
          </cell>
        </row>
        <row r="7102">
          <cell r="B7102">
            <v>5905150</v>
          </cell>
          <cell r="C7102" t="str">
            <v>ｱｸﾘﾙ製袖看板基礎</v>
          </cell>
          <cell r="D7102" t="str">
            <v>[撤去B]</v>
          </cell>
          <cell r="E7102" t="str">
            <v>1,000mm×1,500mm×1,250mm･Bﾀｲﾌﾟ</v>
          </cell>
          <cell r="G7102" t="str">
            <v>ヶ所</v>
          </cell>
          <cell r="H7102">
            <v>37400</v>
          </cell>
          <cell r="I7102" t="str">
            <v>標準書〔Ⅰ〕-</v>
          </cell>
          <cell r="J7102">
            <v>534</v>
          </cell>
          <cell r="L7102">
            <v>1.7230000000000001</v>
          </cell>
        </row>
        <row r="7103">
          <cell r="B7103">
            <v>5905210</v>
          </cell>
          <cell r="C7103" t="str">
            <v>ｱｸﾘﾙ製袖看板基礎</v>
          </cell>
          <cell r="D7103" t="str">
            <v>[新 設]</v>
          </cell>
          <cell r="E7103" t="str">
            <v>1,200mm×1,800mm×1,350mm･Ｃﾀｲﾌﾟ</v>
          </cell>
          <cell r="G7103" t="str">
            <v>ヶ所</v>
          </cell>
          <cell r="H7103">
            <v>94300</v>
          </cell>
          <cell r="I7103" t="str">
            <v>標準書〔Ⅰ〕-</v>
          </cell>
          <cell r="J7103">
            <v>534</v>
          </cell>
        </row>
        <row r="7104">
          <cell r="B7104">
            <v>5905220</v>
          </cell>
          <cell r="C7104" t="str">
            <v>ｱｸﾘﾙ製袖看板基礎</v>
          </cell>
          <cell r="D7104" t="str">
            <v>[移設A]</v>
          </cell>
          <cell r="E7104" t="str">
            <v>1,200mm×1,800mm×1,350mm･Ｃﾀｲﾌﾟ</v>
          </cell>
          <cell r="G7104" t="str">
            <v>ヶ所</v>
          </cell>
          <cell r="H7104">
            <v>147900</v>
          </cell>
          <cell r="I7104" t="str">
            <v>標準書〔Ⅰ〕-</v>
          </cell>
          <cell r="J7104">
            <v>534</v>
          </cell>
          <cell r="L7104">
            <v>2.3730000000000002</v>
          </cell>
        </row>
        <row r="7105">
          <cell r="B7105">
            <v>5905230</v>
          </cell>
          <cell r="C7105" t="str">
            <v>ｱｸﾘﾙ製袖看板基礎</v>
          </cell>
          <cell r="D7105" t="str">
            <v>[移設B]</v>
          </cell>
          <cell r="E7105" t="str">
            <v>1,200mm×1,800mm×1,350mm･Ｃﾀｲﾌﾟ</v>
          </cell>
          <cell r="G7105" t="str">
            <v>ヶ所</v>
          </cell>
          <cell r="H7105">
            <v>141300</v>
          </cell>
          <cell r="I7105" t="str">
            <v>標準書〔Ⅰ〕-</v>
          </cell>
          <cell r="J7105">
            <v>534</v>
          </cell>
          <cell r="L7105">
            <v>2.3730000000000002</v>
          </cell>
        </row>
        <row r="7106">
          <cell r="B7106">
            <v>5905240</v>
          </cell>
          <cell r="C7106" t="str">
            <v>ｱｸﾘﾙ製袖看板基礎</v>
          </cell>
          <cell r="D7106" t="str">
            <v>[撤去A]</v>
          </cell>
          <cell r="E7106" t="str">
            <v>1,200mm×1,800mm×1,350mm･Ｃﾀｲﾌﾟ</v>
          </cell>
          <cell r="G7106" t="str">
            <v>ヶ所</v>
          </cell>
          <cell r="H7106">
            <v>230</v>
          </cell>
          <cell r="I7106" t="str">
            <v>標準書〔Ⅰ〕-</v>
          </cell>
          <cell r="J7106">
            <v>534</v>
          </cell>
          <cell r="L7106">
            <v>4.2000000000000003E-2</v>
          </cell>
        </row>
        <row r="7107">
          <cell r="B7107">
            <v>5905250</v>
          </cell>
          <cell r="C7107" t="str">
            <v>ｱｸﾘﾙ製袖看板基礎</v>
          </cell>
          <cell r="D7107" t="str">
            <v>[撤去B]</v>
          </cell>
          <cell r="E7107" t="str">
            <v>1,200mm×1,800mm×1,350mm･Ｃﾀｲﾌﾟ</v>
          </cell>
          <cell r="G7107" t="str">
            <v>ヶ所</v>
          </cell>
          <cell r="H7107">
            <v>50300</v>
          </cell>
          <cell r="I7107" t="str">
            <v>標準書〔Ⅰ〕-</v>
          </cell>
          <cell r="J7107">
            <v>534</v>
          </cell>
          <cell r="L7107">
            <v>2.3730000000000002</v>
          </cell>
        </row>
        <row r="7108">
          <cell r="B7108">
            <v>5905310</v>
          </cell>
          <cell r="C7108" t="str">
            <v>ｱｸﾘﾙ製袖看板基礎</v>
          </cell>
          <cell r="D7108" t="str">
            <v>[新 設]</v>
          </cell>
          <cell r="E7108" t="str">
            <v>1,600mm×2,400mm×1,450mm･Ｄﾀｲﾌﾟ</v>
          </cell>
          <cell r="G7108" t="str">
            <v>ヶ所</v>
          </cell>
          <cell r="H7108">
            <v>168100</v>
          </cell>
          <cell r="I7108" t="str">
            <v>標準書〔Ⅰ〕-</v>
          </cell>
          <cell r="J7108">
            <v>534</v>
          </cell>
        </row>
        <row r="7109">
          <cell r="B7109">
            <v>5905320</v>
          </cell>
          <cell r="C7109" t="str">
            <v>ｱｸﾘﾙ製袖看板基礎</v>
          </cell>
          <cell r="D7109" t="str">
            <v>[移設A]</v>
          </cell>
          <cell r="E7109" t="str">
            <v>1,600mm×2,400mm×1,450mm･Ｄﾀｲﾌﾟ</v>
          </cell>
          <cell r="G7109" t="str">
            <v>ヶ所</v>
          </cell>
          <cell r="H7109">
            <v>260600</v>
          </cell>
          <cell r="I7109" t="str">
            <v>標準書〔Ⅰ〕-</v>
          </cell>
          <cell r="J7109">
            <v>534</v>
          </cell>
          <cell r="L7109">
            <v>4.0839999999999996</v>
          </cell>
        </row>
        <row r="7110">
          <cell r="B7110">
            <v>5905330</v>
          </cell>
          <cell r="C7110" t="str">
            <v>ｱｸﾘﾙ製袖看板基礎</v>
          </cell>
          <cell r="D7110" t="str">
            <v>[移設B]</v>
          </cell>
          <cell r="E7110" t="str">
            <v>1,600mm×2,400mm×1,450mm･Ｄﾀｲﾌﾟ</v>
          </cell>
          <cell r="G7110" t="str">
            <v>ヶ所</v>
          </cell>
          <cell r="H7110">
            <v>249300</v>
          </cell>
          <cell r="I7110" t="str">
            <v>標準書〔Ⅰ〕-</v>
          </cell>
          <cell r="J7110">
            <v>534</v>
          </cell>
          <cell r="L7110">
            <v>4.0839999999999996</v>
          </cell>
        </row>
        <row r="7111">
          <cell r="B7111">
            <v>5905340</v>
          </cell>
          <cell r="C7111" t="str">
            <v>ｱｸﾘﾙ製袖看板基礎</v>
          </cell>
          <cell r="D7111" t="str">
            <v>[撤去A]</v>
          </cell>
          <cell r="E7111" t="str">
            <v>1,600mm×2,400mm×1,450mm･Ｄﾀｲﾌﾟ</v>
          </cell>
          <cell r="G7111" t="str">
            <v>ヶ所</v>
          </cell>
          <cell r="H7111">
            <v>230</v>
          </cell>
          <cell r="I7111" t="str">
            <v>標準書〔Ⅰ〕-</v>
          </cell>
          <cell r="J7111">
            <v>534</v>
          </cell>
          <cell r="L7111">
            <v>4.8000000000000001E-2</v>
          </cell>
        </row>
        <row r="7112">
          <cell r="B7112">
            <v>5905350</v>
          </cell>
          <cell r="C7112" t="str">
            <v>ｱｸﾘﾙ製袖看板基礎</v>
          </cell>
          <cell r="D7112" t="str">
            <v>[撤去B]</v>
          </cell>
          <cell r="E7112" t="str">
            <v>1,600mm×2,400mm×1,450mm･Ｄﾀｲﾌﾟ</v>
          </cell>
          <cell r="G7112" t="str">
            <v>ヶ所</v>
          </cell>
          <cell r="H7112">
            <v>98700</v>
          </cell>
          <cell r="I7112" t="str">
            <v>標準書〔Ⅰ〕-</v>
          </cell>
          <cell r="J7112">
            <v>534</v>
          </cell>
          <cell r="L7112">
            <v>4.0839999999999996</v>
          </cell>
        </row>
        <row r="7113">
          <cell r="B7113">
            <v>5905410</v>
          </cell>
          <cell r="C7113" t="str">
            <v>ｱｸﾘﾙ製袖看板基礎</v>
          </cell>
          <cell r="D7113" t="str">
            <v>[新 設]</v>
          </cell>
          <cell r="E7113" t="str">
            <v>2,000mm×3,000mm×1,550mm･Ｅﾀｲﾌﾟ</v>
          </cell>
          <cell r="G7113" t="str">
            <v>ヶ所</v>
          </cell>
          <cell r="H7113">
            <v>248000</v>
          </cell>
          <cell r="I7113" t="str">
            <v>標準書〔Ⅰ〕-</v>
          </cell>
          <cell r="J7113">
            <v>534</v>
          </cell>
        </row>
        <row r="7114">
          <cell r="B7114">
            <v>5905420</v>
          </cell>
          <cell r="C7114" t="str">
            <v>ｱｸﾘﾙ製袖看板基礎</v>
          </cell>
          <cell r="D7114" t="str">
            <v>[移設A]</v>
          </cell>
          <cell r="E7114" t="str">
            <v>2,000mm×3,000mm×1,550mm･Ｅﾀｲﾌﾟ</v>
          </cell>
          <cell r="G7114" t="str">
            <v>ヶ所</v>
          </cell>
          <cell r="H7114">
            <v>402200</v>
          </cell>
          <cell r="I7114" t="str">
            <v>標準書〔Ⅰ〕-</v>
          </cell>
          <cell r="J7114">
            <v>534</v>
          </cell>
          <cell r="L7114">
            <v>6.5789999999999997</v>
          </cell>
        </row>
        <row r="7115">
          <cell r="B7115">
            <v>5905430</v>
          </cell>
          <cell r="C7115" t="str">
            <v>ｱｸﾘﾙ製袖看板基礎</v>
          </cell>
          <cell r="D7115" t="str">
            <v>[移設B]</v>
          </cell>
          <cell r="E7115" t="str">
            <v>2,000mm×3,000mm×1,550mm･Ｅﾀｲﾌﾟ</v>
          </cell>
          <cell r="G7115" t="str">
            <v>ヶ所</v>
          </cell>
          <cell r="H7115">
            <v>383800</v>
          </cell>
          <cell r="I7115" t="str">
            <v>標準書〔Ⅰ〕-</v>
          </cell>
          <cell r="J7115">
            <v>534</v>
          </cell>
          <cell r="L7115">
            <v>6.5789999999999997</v>
          </cell>
        </row>
        <row r="7116">
          <cell r="B7116">
            <v>5905440</v>
          </cell>
          <cell r="C7116" t="str">
            <v>ｱｸﾘﾙ製袖看板基礎</v>
          </cell>
          <cell r="D7116" t="str">
            <v>[撤去A]</v>
          </cell>
          <cell r="E7116" t="str">
            <v>2,000mm×3,000mm×1,550mm･Ｅﾀｲﾌﾟ</v>
          </cell>
          <cell r="G7116" t="str">
            <v>ヶ所</v>
          </cell>
          <cell r="H7116">
            <v>350</v>
          </cell>
          <cell r="I7116" t="str">
            <v>標準書〔Ⅰ〕-</v>
          </cell>
          <cell r="J7116">
            <v>534</v>
          </cell>
          <cell r="L7116">
            <v>5.6000000000000001E-2</v>
          </cell>
        </row>
        <row r="7117">
          <cell r="B7117">
            <v>5905450</v>
          </cell>
          <cell r="C7117" t="str">
            <v>ｱｸﾘﾙ製袖看板基礎</v>
          </cell>
          <cell r="D7117" t="str">
            <v>[撤去B]</v>
          </cell>
          <cell r="E7117" t="str">
            <v>2,000mm×3,000mm×1,550mm･Ｅﾀｲﾌﾟ</v>
          </cell>
          <cell r="G7117" t="str">
            <v>ヶ所</v>
          </cell>
          <cell r="H7117">
            <v>145200</v>
          </cell>
          <cell r="I7117" t="str">
            <v>標準書〔Ⅰ〕-</v>
          </cell>
          <cell r="J7117">
            <v>534</v>
          </cell>
          <cell r="L7117">
            <v>6.5789999999999997</v>
          </cell>
        </row>
        <row r="7118">
          <cell r="B7118">
            <v>5905510</v>
          </cell>
          <cell r="C7118" t="str">
            <v>野立平看板基礎</v>
          </cell>
          <cell r="D7118" t="str">
            <v>[新 設]</v>
          </cell>
          <cell r="E7118" t="str">
            <v>600mm×900mm×1,000mm･Ｆﾀｲﾌﾟ</v>
          </cell>
          <cell r="G7118" t="str">
            <v>ヶ所</v>
          </cell>
          <cell r="H7118">
            <v>80300</v>
          </cell>
          <cell r="I7118" t="str">
            <v>標準書〔Ⅰ〕-</v>
          </cell>
          <cell r="J7118">
            <v>535</v>
          </cell>
        </row>
        <row r="7119">
          <cell r="B7119">
            <v>5905520</v>
          </cell>
          <cell r="C7119" t="str">
            <v>野立平看板基礎</v>
          </cell>
          <cell r="D7119" t="str">
            <v>[移設A]</v>
          </cell>
          <cell r="E7119" t="str">
            <v>600mm×900mm×1,000mm･Ｆﾀｲﾌﾟ</v>
          </cell>
          <cell r="G7119" t="str">
            <v>ヶ所</v>
          </cell>
          <cell r="H7119">
            <v>116700</v>
          </cell>
          <cell r="I7119" t="str">
            <v>標準書〔Ⅰ〕-</v>
          </cell>
          <cell r="J7119">
            <v>535</v>
          </cell>
          <cell r="L7119">
            <v>1.589</v>
          </cell>
        </row>
        <row r="7120">
          <cell r="B7120">
            <v>5905530</v>
          </cell>
          <cell r="C7120" t="str">
            <v>野立平看板基礎</v>
          </cell>
          <cell r="D7120" t="str">
            <v>[移設B]</v>
          </cell>
          <cell r="E7120" t="str">
            <v>600mm×900mm×1,000mm･Ｆﾀｲﾌﾟ</v>
          </cell>
          <cell r="G7120" t="str">
            <v>ヶ所</v>
          </cell>
          <cell r="H7120">
            <v>112500</v>
          </cell>
          <cell r="I7120" t="str">
            <v>標準書〔Ⅰ〕-</v>
          </cell>
          <cell r="J7120">
            <v>535</v>
          </cell>
          <cell r="L7120">
            <v>1.589</v>
          </cell>
        </row>
        <row r="7121">
          <cell r="B7121">
            <v>5905540</v>
          </cell>
          <cell r="C7121" t="str">
            <v>野立平看板基礎</v>
          </cell>
          <cell r="D7121" t="str">
            <v>[撤去A]</v>
          </cell>
          <cell r="E7121" t="str">
            <v>600mm×900mm×1,000mm･Ｆﾀｲﾌﾟ</v>
          </cell>
          <cell r="G7121" t="str">
            <v>ヶ所</v>
          </cell>
          <cell r="H7121">
            <v>590</v>
          </cell>
          <cell r="I7121" t="str">
            <v>標準書〔Ⅰ〕-</v>
          </cell>
          <cell r="J7121">
            <v>535</v>
          </cell>
          <cell r="L7121">
            <v>0.10100000000000001</v>
          </cell>
        </row>
        <row r="7122">
          <cell r="B7122">
            <v>5905550</v>
          </cell>
          <cell r="C7122" t="str">
            <v>野立平看板基礎</v>
          </cell>
          <cell r="D7122" t="str">
            <v>[撤去B]</v>
          </cell>
          <cell r="E7122" t="str">
            <v>600mm×900mm×1,000mm･Ｆﾀｲﾌﾟ</v>
          </cell>
          <cell r="G7122" t="str">
            <v>ヶ所</v>
          </cell>
          <cell r="H7122">
            <v>34400</v>
          </cell>
          <cell r="I7122" t="str">
            <v>標準書〔Ⅰ〕-</v>
          </cell>
          <cell r="J7122">
            <v>535</v>
          </cell>
          <cell r="L7122">
            <v>1.589</v>
          </cell>
        </row>
        <row r="7123">
          <cell r="B7123">
            <v>5905610</v>
          </cell>
          <cell r="C7123" t="str">
            <v>野立平看板基礎</v>
          </cell>
          <cell r="D7123" t="str">
            <v>[新 設]</v>
          </cell>
          <cell r="E7123" t="str">
            <v>800mm×1,400mm×1,200mm･Ｇﾀｲﾌﾟ</v>
          </cell>
          <cell r="G7123" t="str">
            <v>ヶ所</v>
          </cell>
          <cell r="H7123">
            <v>123700</v>
          </cell>
          <cell r="I7123" t="str">
            <v>標準書〔Ⅰ〕-</v>
          </cell>
          <cell r="J7123">
            <v>535</v>
          </cell>
        </row>
        <row r="7124">
          <cell r="B7124">
            <v>5905620</v>
          </cell>
          <cell r="C7124" t="str">
            <v>野立平看板基礎</v>
          </cell>
          <cell r="D7124" t="str">
            <v>[移設A]</v>
          </cell>
          <cell r="E7124" t="str">
            <v>800mm×1,400mm×1,200mm･Ｇﾀｲﾌﾟ</v>
          </cell>
          <cell r="G7124" t="str">
            <v>ヶ所</v>
          </cell>
          <cell r="H7124">
            <v>186000</v>
          </cell>
          <cell r="I7124" t="str">
            <v>標準書〔Ⅰ〕-</v>
          </cell>
          <cell r="J7124">
            <v>535</v>
          </cell>
          <cell r="L7124">
            <v>2.65</v>
          </cell>
        </row>
        <row r="7125">
          <cell r="B7125">
            <v>5905630</v>
          </cell>
          <cell r="C7125" t="str">
            <v>野立平看板基礎</v>
          </cell>
          <cell r="D7125" t="str">
            <v>[移設B]</v>
          </cell>
          <cell r="E7125" t="str">
            <v>800mm×1,400mm×1,200mm･Ｇﾀｲﾌﾟ</v>
          </cell>
          <cell r="G7125" t="str">
            <v>ヶ所</v>
          </cell>
          <cell r="H7125">
            <v>178800</v>
          </cell>
          <cell r="I7125" t="str">
            <v>標準書〔Ⅰ〕-</v>
          </cell>
          <cell r="J7125">
            <v>535</v>
          </cell>
          <cell r="L7125">
            <v>2.65</v>
          </cell>
        </row>
        <row r="7126">
          <cell r="B7126">
            <v>5905640</v>
          </cell>
          <cell r="C7126" t="str">
            <v>野立平看板基礎</v>
          </cell>
          <cell r="D7126" t="str">
            <v>[撤去A]</v>
          </cell>
          <cell r="E7126" t="str">
            <v>800mm×1,400mm×1,200mm･Ｇﾀｲﾌﾟ</v>
          </cell>
          <cell r="G7126" t="str">
            <v>ヶ所</v>
          </cell>
          <cell r="H7126">
            <v>700</v>
          </cell>
          <cell r="I7126" t="str">
            <v>標準書〔Ⅰ〕-</v>
          </cell>
          <cell r="J7126">
            <v>535</v>
          </cell>
          <cell r="L7126">
            <v>0.121</v>
          </cell>
        </row>
        <row r="7127">
          <cell r="B7127">
            <v>5905650</v>
          </cell>
          <cell r="C7127" t="str">
            <v>野立平看板基礎</v>
          </cell>
          <cell r="D7127" t="str">
            <v>[撤去B]</v>
          </cell>
          <cell r="E7127" t="str">
            <v>800mm×1,400mm×1,200mm･Ｇﾀｲﾌﾟ</v>
          </cell>
          <cell r="G7127" t="str">
            <v>ヶ所</v>
          </cell>
          <cell r="H7127">
            <v>58900</v>
          </cell>
          <cell r="I7127" t="str">
            <v>標準書〔Ⅰ〕-</v>
          </cell>
          <cell r="J7127">
            <v>535</v>
          </cell>
          <cell r="L7127">
            <v>2.65</v>
          </cell>
        </row>
        <row r="7128">
          <cell r="B7128">
            <v>5905710</v>
          </cell>
          <cell r="C7128" t="str">
            <v>野立平看板基礎</v>
          </cell>
          <cell r="D7128" t="str">
            <v>[新 設]</v>
          </cell>
          <cell r="E7128" t="str">
            <v>1,000mm×1,800mm×1,300mm･Ｈﾀｲﾌﾟ</v>
          </cell>
          <cell r="G7128" t="str">
            <v>ヶ所</v>
          </cell>
          <cell r="H7128">
            <v>238500</v>
          </cell>
          <cell r="I7128" t="str">
            <v>標準書〔Ⅰ〕-</v>
          </cell>
          <cell r="J7128">
            <v>535</v>
          </cell>
        </row>
        <row r="7129">
          <cell r="B7129">
            <v>5905720</v>
          </cell>
          <cell r="C7129" t="str">
            <v>野立平看板基礎</v>
          </cell>
          <cell r="D7129" t="str">
            <v>[移設A]</v>
          </cell>
          <cell r="E7129" t="str">
            <v>1,000mm×1,800mm×1,300mm･Ｈﾀｲﾌﾟ</v>
          </cell>
          <cell r="G7129" t="str">
            <v>ヶ所</v>
          </cell>
          <cell r="H7129">
            <v>361900</v>
          </cell>
          <cell r="I7129" t="str">
            <v>標準書〔Ⅰ〕-</v>
          </cell>
          <cell r="J7129">
            <v>535</v>
          </cell>
          <cell r="L7129">
            <v>5.89</v>
          </cell>
        </row>
        <row r="7130">
          <cell r="B7130">
            <v>5905730</v>
          </cell>
          <cell r="C7130" t="str">
            <v>野立平看板基礎</v>
          </cell>
          <cell r="D7130" t="str">
            <v>[移設B]</v>
          </cell>
          <cell r="E7130" t="str">
            <v>1,000mm×1,800mm×1,300mm･Ｈﾀｲﾌﾟ</v>
          </cell>
          <cell r="G7130" t="str">
            <v>ヶ所</v>
          </cell>
          <cell r="H7130">
            <v>345900</v>
          </cell>
          <cell r="I7130" t="str">
            <v>標準書〔Ⅰ〕-</v>
          </cell>
          <cell r="J7130">
            <v>535</v>
          </cell>
          <cell r="L7130">
            <v>5.89</v>
          </cell>
        </row>
        <row r="7131">
          <cell r="B7131">
            <v>5905740</v>
          </cell>
          <cell r="C7131" t="str">
            <v>野立平看板基礎</v>
          </cell>
          <cell r="D7131" t="str">
            <v>[撤去A]</v>
          </cell>
          <cell r="E7131" t="str">
            <v>1,000mm×1,800mm×1,300mm･Ｈﾀｲﾌﾟ</v>
          </cell>
          <cell r="G7131" t="str">
            <v>ヶ所</v>
          </cell>
          <cell r="H7131">
            <v>1290</v>
          </cell>
          <cell r="I7131" t="str">
            <v>標準書〔Ⅰ〕-</v>
          </cell>
          <cell r="J7131">
            <v>535</v>
          </cell>
          <cell r="L7131">
            <v>0.218</v>
          </cell>
        </row>
        <row r="7132">
          <cell r="B7132">
            <v>5905750</v>
          </cell>
          <cell r="C7132" t="str">
            <v>野立平看板基礎</v>
          </cell>
          <cell r="D7132" t="str">
            <v>[撤去B]</v>
          </cell>
          <cell r="E7132" t="str">
            <v>1,000mm×1,800mm×1,300mm･Ｈﾀｲﾌﾟ</v>
          </cell>
          <cell r="G7132" t="str">
            <v>ヶ所</v>
          </cell>
          <cell r="H7132">
            <v>116000</v>
          </cell>
          <cell r="I7132" t="str">
            <v>標準書〔Ⅰ〕-</v>
          </cell>
          <cell r="J7132">
            <v>535</v>
          </cell>
          <cell r="L7132">
            <v>5.89</v>
          </cell>
        </row>
        <row r="7133">
          <cell r="B7133">
            <v>5905810</v>
          </cell>
          <cell r="C7133" t="str">
            <v>野立平看板基礎</v>
          </cell>
          <cell r="D7133" t="str">
            <v>[新 設]</v>
          </cell>
          <cell r="E7133" t="str">
            <v>4,500mm×2,400mm×1,400mm･Ｉﾀｲﾌﾟ</v>
          </cell>
          <cell r="G7133" t="str">
            <v>ヶ所</v>
          </cell>
          <cell r="H7133">
            <v>370000</v>
          </cell>
          <cell r="I7133" t="str">
            <v>標準書〔Ⅰ〕-</v>
          </cell>
          <cell r="J7133">
            <v>535</v>
          </cell>
        </row>
        <row r="7134">
          <cell r="B7134">
            <v>5905820</v>
          </cell>
          <cell r="C7134" t="str">
            <v>野立平看板基礎</v>
          </cell>
          <cell r="D7134" t="str">
            <v>[移設A]</v>
          </cell>
          <cell r="E7134" t="str">
            <v>4,500mm×2,400mm×1,400mm･Ｉﾀｲﾌﾟ</v>
          </cell>
          <cell r="G7134" t="str">
            <v>ヶ所</v>
          </cell>
          <cell r="H7134">
            <v>564700</v>
          </cell>
          <cell r="I7134" t="str">
            <v>標準書〔Ⅰ〕-</v>
          </cell>
          <cell r="J7134">
            <v>535</v>
          </cell>
          <cell r="L7134">
            <v>11.491</v>
          </cell>
        </row>
        <row r="7135">
          <cell r="B7135">
            <v>5905830</v>
          </cell>
          <cell r="C7135" t="str">
            <v>野立平看板基礎</v>
          </cell>
          <cell r="D7135" t="str">
            <v>[移設B]</v>
          </cell>
          <cell r="E7135" t="str">
            <v>4,500mm×2,400mm×1,400mm･Ｉﾀｲﾌﾟ</v>
          </cell>
          <cell r="G7135" t="str">
            <v>ヶ所</v>
          </cell>
          <cell r="H7135">
            <v>533100</v>
          </cell>
          <cell r="I7135" t="str">
            <v>標準書〔Ⅰ〕-</v>
          </cell>
          <cell r="J7135">
            <v>535</v>
          </cell>
          <cell r="L7135">
            <v>11.491</v>
          </cell>
        </row>
        <row r="7136">
          <cell r="B7136">
            <v>5905840</v>
          </cell>
          <cell r="C7136" t="str">
            <v>野立平看板基礎</v>
          </cell>
          <cell r="D7136" t="str">
            <v>[撤去A]</v>
          </cell>
          <cell r="E7136" t="str">
            <v>4,500mm×2,400mm×1,400mm･Ｉﾀｲﾌﾟ</v>
          </cell>
          <cell r="G7136" t="str">
            <v>ヶ所</v>
          </cell>
          <cell r="H7136">
            <v>1770</v>
          </cell>
          <cell r="I7136" t="str">
            <v>標準書〔Ⅰ〕-</v>
          </cell>
          <cell r="J7136">
            <v>535</v>
          </cell>
          <cell r="L7136">
            <v>0.29599999999999999</v>
          </cell>
        </row>
        <row r="7137">
          <cell r="B7137">
            <v>5905850</v>
          </cell>
          <cell r="C7137" t="str">
            <v>野立平看板基礎</v>
          </cell>
          <cell r="D7137" t="str">
            <v>[撤去B]</v>
          </cell>
          <cell r="E7137" t="str">
            <v>4,500mm×2,400mm×1,400mm･Ｉﾀｲﾌﾟ</v>
          </cell>
          <cell r="G7137" t="str">
            <v>ヶ所</v>
          </cell>
          <cell r="H7137">
            <v>179800</v>
          </cell>
          <cell r="I7137" t="str">
            <v>標準書〔Ⅰ〕-</v>
          </cell>
          <cell r="J7137">
            <v>535</v>
          </cell>
          <cell r="L7137">
            <v>11.491</v>
          </cell>
        </row>
        <row r="7138">
          <cell r="B7138">
            <v>5905910</v>
          </cell>
          <cell r="C7138" t="str">
            <v>野立平看板基礎</v>
          </cell>
          <cell r="D7138" t="str">
            <v>[新 設]</v>
          </cell>
          <cell r="E7138" t="str">
            <v>木柱掘立･Ｊﾀｲﾌﾟ</v>
          </cell>
          <cell r="G7138" t="str">
            <v>ヶ所</v>
          </cell>
          <cell r="H7138">
            <v>19200</v>
          </cell>
          <cell r="I7138" t="str">
            <v>標準書〔Ⅰ〕-</v>
          </cell>
          <cell r="J7138">
            <v>535</v>
          </cell>
        </row>
        <row r="7139">
          <cell r="B7139">
            <v>5905920</v>
          </cell>
          <cell r="C7139" t="str">
            <v>野立平看板基礎</v>
          </cell>
          <cell r="D7139" t="str">
            <v>[移設A]</v>
          </cell>
          <cell r="E7139" t="str">
            <v>木柱掘立･Ｊﾀｲﾌﾟ</v>
          </cell>
          <cell r="G7139" t="str">
            <v>ヶ所</v>
          </cell>
          <cell r="H7139">
            <v>31100</v>
          </cell>
          <cell r="I7139" t="str">
            <v>標準書〔Ⅰ〕-</v>
          </cell>
          <cell r="J7139">
            <v>535</v>
          </cell>
        </row>
        <row r="7140">
          <cell r="B7140">
            <v>5905930</v>
          </cell>
          <cell r="C7140" t="str">
            <v>野立平看板基礎</v>
          </cell>
          <cell r="D7140" t="str">
            <v>[移設B]</v>
          </cell>
          <cell r="E7140" t="str">
            <v>木柱掘立･Ｊﾀｲﾌﾟ</v>
          </cell>
          <cell r="G7140" t="str">
            <v>ヶ所</v>
          </cell>
          <cell r="H7140">
            <v>30700</v>
          </cell>
          <cell r="I7140" t="str">
            <v>標準書〔Ⅰ〕-</v>
          </cell>
          <cell r="J7140">
            <v>535</v>
          </cell>
        </row>
        <row r="7141">
          <cell r="B7141">
            <v>5905950</v>
          </cell>
          <cell r="C7141" t="str">
            <v>野立平看板基礎</v>
          </cell>
          <cell r="D7141" t="str">
            <v>[撤去B]</v>
          </cell>
          <cell r="E7141" t="str">
            <v>木柱掘立･Ｊﾀｲﾌﾟ</v>
          </cell>
          <cell r="G7141" t="str">
            <v>ヶ所</v>
          </cell>
          <cell r="H7141">
            <v>13700</v>
          </cell>
          <cell r="I7141" t="str">
            <v>標準書〔Ⅰ〕-</v>
          </cell>
          <cell r="J7141">
            <v>535</v>
          </cell>
          <cell r="O7141">
            <v>0.105</v>
          </cell>
        </row>
        <row r="7142">
          <cell r="B7142">
            <v>5906010</v>
          </cell>
          <cell r="C7142" t="str">
            <v>野立平看板基礎</v>
          </cell>
          <cell r="D7142" t="str">
            <v>[新 設]</v>
          </cell>
          <cell r="E7142" t="str">
            <v>木柱掘立･Ｋﾀｲﾌﾟ</v>
          </cell>
          <cell r="G7142" t="str">
            <v>ヶ所</v>
          </cell>
          <cell r="H7142">
            <v>24300</v>
          </cell>
          <cell r="I7142" t="str">
            <v>標準書〔Ⅰ〕-</v>
          </cell>
          <cell r="J7142">
            <v>535</v>
          </cell>
        </row>
        <row r="7143">
          <cell r="B7143">
            <v>5906020</v>
          </cell>
          <cell r="C7143" t="str">
            <v>野立平看板基礎</v>
          </cell>
          <cell r="D7143" t="str">
            <v>[移設A]</v>
          </cell>
          <cell r="E7143" t="str">
            <v>木柱掘立･Ｋﾀｲﾌﾟ</v>
          </cell>
          <cell r="G7143" t="str">
            <v>ヶ所</v>
          </cell>
          <cell r="H7143">
            <v>41100</v>
          </cell>
          <cell r="I7143" t="str">
            <v>標準書〔Ⅰ〕-</v>
          </cell>
          <cell r="J7143">
            <v>535</v>
          </cell>
        </row>
        <row r="7144">
          <cell r="B7144">
            <v>5906030</v>
          </cell>
          <cell r="C7144" t="str">
            <v>野立平看板基礎</v>
          </cell>
          <cell r="D7144" t="str">
            <v>[移設B]</v>
          </cell>
          <cell r="E7144" t="str">
            <v>木柱掘立･Ｋﾀｲﾌﾟ</v>
          </cell>
          <cell r="G7144" t="str">
            <v>ヶ所</v>
          </cell>
          <cell r="H7144">
            <v>40600</v>
          </cell>
          <cell r="I7144" t="str">
            <v>標準書〔Ⅰ〕-</v>
          </cell>
          <cell r="J7144">
            <v>535</v>
          </cell>
        </row>
        <row r="7145">
          <cell r="B7145">
            <v>5906050</v>
          </cell>
          <cell r="C7145" t="str">
            <v>野立平看板基礎</v>
          </cell>
          <cell r="D7145" t="str">
            <v>[撤去B]</v>
          </cell>
          <cell r="E7145" t="str">
            <v>木柱掘立･Ｋﾀｲﾌﾟ</v>
          </cell>
          <cell r="G7145" t="str">
            <v>ヶ所</v>
          </cell>
          <cell r="H7145">
            <v>18600</v>
          </cell>
          <cell r="I7145" t="str">
            <v>標準書〔Ⅰ〕-</v>
          </cell>
          <cell r="J7145">
            <v>535</v>
          </cell>
          <cell r="O7145">
            <v>0.105</v>
          </cell>
        </row>
        <row r="7146">
          <cell r="B7146">
            <v>5906110</v>
          </cell>
          <cell r="C7146" t="str">
            <v>野立平看板基礎</v>
          </cell>
          <cell r="D7146" t="str">
            <v>[新 設]</v>
          </cell>
          <cell r="E7146" t="str">
            <v>木柱掘立･Ｌﾀｲﾌﾟ</v>
          </cell>
          <cell r="G7146" t="str">
            <v>ヶ所</v>
          </cell>
          <cell r="H7146">
            <v>36500</v>
          </cell>
          <cell r="I7146" t="str">
            <v>標準書〔Ⅰ〕-</v>
          </cell>
          <cell r="J7146">
            <v>535</v>
          </cell>
        </row>
        <row r="7147">
          <cell r="B7147">
            <v>5906120</v>
          </cell>
          <cell r="C7147" t="str">
            <v>野立平看板基礎</v>
          </cell>
          <cell r="D7147" t="str">
            <v>[移設A]</v>
          </cell>
          <cell r="E7147" t="str">
            <v>木柱掘立･Ｌﾀｲﾌﾟ</v>
          </cell>
          <cell r="G7147" t="str">
            <v>ヶ所</v>
          </cell>
          <cell r="H7147">
            <v>61600</v>
          </cell>
          <cell r="I7147" t="str">
            <v>標準書〔Ⅰ〕-</v>
          </cell>
          <cell r="J7147">
            <v>535</v>
          </cell>
        </row>
        <row r="7148">
          <cell r="B7148">
            <v>5906130</v>
          </cell>
          <cell r="C7148" t="str">
            <v>野立平看板基礎</v>
          </cell>
          <cell r="D7148" t="str">
            <v>[移設B]</v>
          </cell>
          <cell r="E7148" t="str">
            <v>木柱掘立･Ｌﾀｲﾌﾟ</v>
          </cell>
          <cell r="G7148" t="str">
            <v>ヶ所</v>
          </cell>
          <cell r="H7148">
            <v>61000</v>
          </cell>
          <cell r="I7148" t="str">
            <v>標準書〔Ⅰ〕-</v>
          </cell>
          <cell r="J7148">
            <v>535</v>
          </cell>
        </row>
        <row r="7149">
          <cell r="B7149">
            <v>5906150</v>
          </cell>
          <cell r="C7149" t="str">
            <v>野立平看板基礎</v>
          </cell>
          <cell r="D7149" t="str">
            <v>[撤去B]</v>
          </cell>
          <cell r="E7149" t="str">
            <v>木柱掘立･Ｌﾀｲﾌﾟ</v>
          </cell>
          <cell r="G7149" t="str">
            <v>ヶ所</v>
          </cell>
          <cell r="H7149">
            <v>27900</v>
          </cell>
          <cell r="I7149" t="str">
            <v>標準書〔Ⅰ〕-</v>
          </cell>
          <cell r="J7149">
            <v>535</v>
          </cell>
          <cell r="O7149">
            <v>0.157</v>
          </cell>
        </row>
        <row r="7150">
          <cell r="B7150">
            <v>5906210</v>
          </cell>
          <cell r="C7150" t="str">
            <v>看板ｲﾗｽﾄ</v>
          </cell>
          <cell r="D7150" t="str">
            <v>[新 設]</v>
          </cell>
          <cell r="E7150" t="str">
            <v>鉄板面･油性･一部文字を含む</v>
          </cell>
          <cell r="G7150" t="str">
            <v>㎡</v>
          </cell>
          <cell r="H7150">
            <v>24000</v>
          </cell>
          <cell r="I7150" t="str">
            <v>標準書〔Ⅰ〕-</v>
          </cell>
          <cell r="J7150">
            <v>535</v>
          </cell>
        </row>
        <row r="7151">
          <cell r="B7151">
            <v>5906310</v>
          </cell>
          <cell r="C7151" t="str">
            <v>看板ｲﾗｽﾄ</v>
          </cell>
          <cell r="D7151" t="str">
            <v>[新 設]</v>
          </cell>
          <cell r="E7151" t="str">
            <v>ﾓﾙﾀﾙ面･油性･一部文字を含む</v>
          </cell>
          <cell r="G7151" t="str">
            <v>㎡</v>
          </cell>
          <cell r="H7151">
            <v>30000</v>
          </cell>
          <cell r="I7151" t="str">
            <v>標準書〔Ⅰ〕-</v>
          </cell>
          <cell r="J7151">
            <v>535</v>
          </cell>
        </row>
        <row r="7152">
          <cell r="B7152">
            <v>5906410</v>
          </cell>
          <cell r="C7152" t="str">
            <v>看板ｲﾗｽﾄ</v>
          </cell>
          <cell r="D7152" t="str">
            <v>[新 設]</v>
          </cell>
          <cell r="E7152" t="str">
            <v>ｼｬｯﾀｰ面･油性･一部文字を含む</v>
          </cell>
          <cell r="G7152" t="str">
            <v>㎡</v>
          </cell>
          <cell r="H7152">
            <v>36000</v>
          </cell>
          <cell r="I7152" t="str">
            <v>標準書〔Ⅰ〕-</v>
          </cell>
          <cell r="J7152">
            <v>535</v>
          </cell>
        </row>
        <row r="7153">
          <cell r="B7153">
            <v>5906510</v>
          </cell>
          <cell r="C7153" t="str">
            <v>看板ﾚﾀﾘﾝｸﾞ</v>
          </cell>
          <cell r="D7153" t="str">
            <v>[新 設]</v>
          </cell>
          <cell r="E7153" t="str">
            <v>文字･小(50mm程度)･下地塗共</v>
          </cell>
          <cell r="G7153" t="str">
            <v>文字</v>
          </cell>
          <cell r="H7153">
            <v>380</v>
          </cell>
          <cell r="I7153" t="str">
            <v>標準書〔Ⅰ〕-</v>
          </cell>
          <cell r="J7153">
            <v>535</v>
          </cell>
        </row>
        <row r="7154">
          <cell r="B7154">
            <v>5906610</v>
          </cell>
          <cell r="C7154" t="str">
            <v>看板ﾚﾀﾘﾝｸﾞ</v>
          </cell>
          <cell r="D7154" t="str">
            <v>[新 設]</v>
          </cell>
          <cell r="E7154" t="str">
            <v>文字･中(100mm程度)･下地塗共</v>
          </cell>
          <cell r="G7154" t="str">
            <v>文字</v>
          </cell>
          <cell r="H7154">
            <v>690</v>
          </cell>
          <cell r="I7154" t="str">
            <v>標準書〔Ⅰ〕-</v>
          </cell>
          <cell r="J7154">
            <v>535</v>
          </cell>
        </row>
        <row r="7155">
          <cell r="B7155">
            <v>5906710</v>
          </cell>
          <cell r="C7155" t="str">
            <v>看板ﾚﾀﾘﾝｸﾞ</v>
          </cell>
          <cell r="D7155" t="str">
            <v>[新 設]</v>
          </cell>
          <cell r="E7155" t="str">
            <v>文字･大(200mm程度)･下地塗共</v>
          </cell>
          <cell r="G7155" t="str">
            <v>文字</v>
          </cell>
          <cell r="H7155">
            <v>1560</v>
          </cell>
          <cell r="I7155" t="str">
            <v>標準書〔Ⅰ〕-</v>
          </cell>
          <cell r="J7155">
            <v>535</v>
          </cell>
        </row>
        <row r="7156">
          <cell r="B7156">
            <v>5906810</v>
          </cell>
          <cell r="C7156" t="str">
            <v>ｱｸﾘﾙ板切文字貼</v>
          </cell>
          <cell r="D7156" t="str">
            <v>[新 設]</v>
          </cell>
          <cell r="E7156" t="str">
            <v>小(50mm角程度)</v>
          </cell>
          <cell r="G7156" t="str">
            <v>個</v>
          </cell>
          <cell r="H7156">
            <v>2070</v>
          </cell>
          <cell r="I7156" t="str">
            <v>標準書〔Ⅰ〕-</v>
          </cell>
          <cell r="J7156">
            <v>535</v>
          </cell>
        </row>
        <row r="7157">
          <cell r="B7157">
            <v>5906910</v>
          </cell>
          <cell r="C7157" t="str">
            <v>ｱｸﾘﾙ板切文字貼</v>
          </cell>
          <cell r="D7157" t="str">
            <v>[新 設]</v>
          </cell>
          <cell r="E7157" t="str">
            <v>中(100mm角程度)</v>
          </cell>
          <cell r="G7157" t="str">
            <v>個</v>
          </cell>
          <cell r="H7157">
            <v>2710</v>
          </cell>
          <cell r="I7157" t="str">
            <v>標準書〔Ⅰ〕-</v>
          </cell>
          <cell r="J7157">
            <v>535</v>
          </cell>
        </row>
        <row r="7158">
          <cell r="B7158">
            <v>5907010</v>
          </cell>
          <cell r="C7158" t="str">
            <v>ｱｸﾘﾙ板切文字貼</v>
          </cell>
          <cell r="D7158" t="str">
            <v>[新 設]</v>
          </cell>
          <cell r="E7158" t="str">
            <v>大(200mm角程度)</v>
          </cell>
          <cell r="G7158" t="str">
            <v>個</v>
          </cell>
          <cell r="H7158">
            <v>3990</v>
          </cell>
          <cell r="I7158" t="str">
            <v>標準書〔Ⅰ〕-</v>
          </cell>
          <cell r="J7158">
            <v>535</v>
          </cell>
        </row>
        <row r="7159">
          <cell r="B7159">
            <v>5907110</v>
          </cell>
          <cell r="C7159" t="str">
            <v>鉄骨･工場加工･組立</v>
          </cell>
          <cell r="D7159" t="str">
            <v>[新 設]</v>
          </cell>
          <cell r="E7159" t="str">
            <v>肉厚4mm未満（軽量鉄骨）･10ｔ未満</v>
          </cell>
          <cell r="G7159" t="str">
            <v>㎏</v>
          </cell>
          <cell r="H7159">
            <v>210</v>
          </cell>
          <cell r="I7159" t="str">
            <v>標準書〔Ⅰ〕-</v>
          </cell>
          <cell r="J7159">
            <v>535</v>
          </cell>
        </row>
        <row r="7160">
          <cell r="B7160">
            <v>5907210</v>
          </cell>
          <cell r="C7160" t="str">
            <v>鉄骨･工場加工･組立</v>
          </cell>
          <cell r="D7160" t="str">
            <v>[新 設]</v>
          </cell>
          <cell r="E7160" t="str">
            <v>肉厚4mm以上9mm未満･10ｔ未満</v>
          </cell>
          <cell r="G7160" t="str">
            <v>㎏</v>
          </cell>
          <cell r="H7160">
            <v>160</v>
          </cell>
          <cell r="I7160" t="str">
            <v>標準書〔Ⅰ〕-</v>
          </cell>
          <cell r="J7160">
            <v>535</v>
          </cell>
        </row>
        <row r="7161">
          <cell r="B7161">
            <v>5907310</v>
          </cell>
          <cell r="C7161" t="str">
            <v>鉄骨･現場建方</v>
          </cell>
          <cell r="D7161" t="str">
            <v>[新 設]</v>
          </cell>
          <cell r="E7161" t="str">
            <v>肉厚4mm未満（軽量鉄骨）･10ｔ未満</v>
          </cell>
          <cell r="G7161" t="str">
            <v>㎏</v>
          </cell>
          <cell r="H7161">
            <v>48</v>
          </cell>
          <cell r="I7161" t="str">
            <v>標準書〔Ⅰ〕-</v>
          </cell>
          <cell r="J7161">
            <v>535</v>
          </cell>
        </row>
        <row r="7162">
          <cell r="B7162">
            <v>5907410</v>
          </cell>
          <cell r="C7162" t="str">
            <v>鉄骨･現場建方</v>
          </cell>
          <cell r="D7162" t="str">
            <v>[新 設]</v>
          </cell>
          <cell r="E7162" t="str">
            <v>肉厚4mm以上9mm未満･10ｔ未満</v>
          </cell>
          <cell r="G7162" t="str">
            <v>㎏</v>
          </cell>
          <cell r="H7162">
            <v>45</v>
          </cell>
          <cell r="I7162" t="str">
            <v>標準書〔Ⅰ〕-</v>
          </cell>
          <cell r="J7162">
            <v>535</v>
          </cell>
        </row>
        <row r="7163">
          <cell r="B7163">
            <v>5907510</v>
          </cell>
          <cell r="C7163" t="str">
            <v>ｻｲﾛ</v>
          </cell>
          <cell r="D7163" t="str">
            <v>[新 設]</v>
          </cell>
          <cell r="E7163" t="str">
            <v>現場打･内径1,880mm･深2,000mm</v>
          </cell>
          <cell r="F7163">
            <v>46</v>
          </cell>
          <cell r="G7163" t="str">
            <v>基</v>
          </cell>
          <cell r="H7163">
            <v>261900</v>
          </cell>
          <cell r="I7163" t="str">
            <v>標準書〔Ⅰ〕-</v>
          </cell>
          <cell r="J7163">
            <v>535</v>
          </cell>
        </row>
        <row r="7164">
          <cell r="B7164">
            <v>5907550</v>
          </cell>
          <cell r="C7164" t="str">
            <v>ｻｲﾛ</v>
          </cell>
          <cell r="D7164" t="str">
            <v>[撤去B]</v>
          </cell>
          <cell r="E7164" t="str">
            <v>現場打･内径1,880mm･深2,000mm</v>
          </cell>
          <cell r="G7164" t="str">
            <v>基</v>
          </cell>
          <cell r="H7164">
            <v>68700</v>
          </cell>
          <cell r="I7164" t="str">
            <v>標準書〔Ⅰ〕-</v>
          </cell>
          <cell r="J7164">
            <v>535</v>
          </cell>
          <cell r="L7164">
            <v>4.407</v>
          </cell>
        </row>
        <row r="7165">
          <cell r="B7165">
            <v>5907610</v>
          </cell>
          <cell r="C7165" t="str">
            <v>溜壷(肥料壷)</v>
          </cell>
          <cell r="D7165" t="str">
            <v>[新 設]</v>
          </cell>
          <cell r="E7165" t="str">
            <v>RC打･内法1,000mm×1,000mm×深1,000mm</v>
          </cell>
          <cell r="F7165">
            <v>46</v>
          </cell>
          <cell r="G7165" t="str">
            <v>基</v>
          </cell>
          <cell r="H7165">
            <v>92800</v>
          </cell>
          <cell r="I7165" t="str">
            <v>標準書〔Ⅰ〕-</v>
          </cell>
          <cell r="J7165">
            <v>535</v>
          </cell>
        </row>
        <row r="7166">
          <cell r="B7166">
            <v>5907650</v>
          </cell>
          <cell r="C7166" t="str">
            <v>溜壷(肥料壷)</v>
          </cell>
          <cell r="D7166" t="str">
            <v>[撤去B]</v>
          </cell>
          <cell r="E7166" t="str">
            <v>RC打･内法1,000mm×1,000mm×深1,000mm</v>
          </cell>
          <cell r="G7166" t="str">
            <v>基</v>
          </cell>
          <cell r="H7166">
            <v>39700</v>
          </cell>
          <cell r="I7166" t="str">
            <v>標準書〔Ⅰ〕-</v>
          </cell>
          <cell r="J7166">
            <v>535</v>
          </cell>
          <cell r="K7166">
            <v>0.114</v>
          </cell>
          <cell r="L7166">
            <v>2.04</v>
          </cell>
        </row>
        <row r="7167">
          <cell r="B7167">
            <v>5907710</v>
          </cell>
          <cell r="C7167" t="str">
            <v>溜壷(肥料壷)</v>
          </cell>
          <cell r="D7167" t="str">
            <v>[新 設]</v>
          </cell>
          <cell r="E7167" t="str">
            <v>RC打･内法1,000mm×1,500mm×深1,000mm</v>
          </cell>
          <cell r="F7167">
            <v>46</v>
          </cell>
          <cell r="G7167" t="str">
            <v>基</v>
          </cell>
          <cell r="H7167">
            <v>114600</v>
          </cell>
          <cell r="I7167" t="str">
            <v>標準書〔Ⅰ〕-</v>
          </cell>
          <cell r="J7167">
            <v>535</v>
          </cell>
        </row>
        <row r="7168">
          <cell r="B7168">
            <v>5907750</v>
          </cell>
          <cell r="C7168" t="str">
            <v>溜壷(肥料壷)</v>
          </cell>
          <cell r="D7168" t="str">
            <v>[撤去B]</v>
          </cell>
          <cell r="E7168" t="str">
            <v>RC打･内法1,000mm×1,500mm×深1,000mm</v>
          </cell>
          <cell r="G7168" t="str">
            <v>基</v>
          </cell>
          <cell r="H7168">
            <v>47700</v>
          </cell>
          <cell r="I7168" t="str">
            <v>標準書〔Ⅰ〕-</v>
          </cell>
          <cell r="J7168">
            <v>535</v>
          </cell>
          <cell r="K7168">
            <v>0.16</v>
          </cell>
          <cell r="L7168">
            <v>2.5870000000000002</v>
          </cell>
        </row>
        <row r="7169">
          <cell r="B7169">
            <v>5907810</v>
          </cell>
          <cell r="C7169" t="str">
            <v>ｺﾝｸﾘｰﾄ打洗場</v>
          </cell>
          <cell r="D7169" t="str">
            <v>[新 設]</v>
          </cell>
          <cell r="E7169" t="str">
            <v>内法440mm×1,640mm･給排水設備除く</v>
          </cell>
          <cell r="F7169">
            <v>46</v>
          </cell>
          <cell r="G7169" t="str">
            <v>ヶ所</v>
          </cell>
          <cell r="H7169">
            <v>35900</v>
          </cell>
          <cell r="I7169" t="str">
            <v>標準書〔Ⅰ〕-</v>
          </cell>
          <cell r="J7169">
            <v>535</v>
          </cell>
        </row>
        <row r="7170">
          <cell r="B7170">
            <v>5907850</v>
          </cell>
          <cell r="C7170" t="str">
            <v>ｺﾝｸﾘｰﾄ打洗場</v>
          </cell>
          <cell r="D7170" t="str">
            <v>[撤去B]</v>
          </cell>
          <cell r="E7170" t="str">
            <v>内法440mm×1,640mm･給排水設備除く</v>
          </cell>
          <cell r="G7170" t="str">
            <v>ヶ所</v>
          </cell>
          <cell r="H7170">
            <v>3850</v>
          </cell>
          <cell r="I7170" t="str">
            <v>標準書〔Ⅰ〕-</v>
          </cell>
          <cell r="J7170">
            <v>535</v>
          </cell>
          <cell r="L7170">
            <v>0.42</v>
          </cell>
        </row>
        <row r="7171">
          <cell r="B7171">
            <v>5907910</v>
          </cell>
          <cell r="C7171" t="str">
            <v>ｺﾝｸﾘｰﾄ打洗場</v>
          </cell>
          <cell r="D7171" t="str">
            <v>[新 設]</v>
          </cell>
          <cell r="E7171" t="str">
            <v>内法440mm×740mm･給排水設備除く</v>
          </cell>
          <cell r="F7171">
            <v>46</v>
          </cell>
          <cell r="G7171" t="str">
            <v>ヶ所</v>
          </cell>
          <cell r="H7171">
            <v>14400</v>
          </cell>
          <cell r="I7171" t="str">
            <v>標準書〔Ⅰ〕-</v>
          </cell>
          <cell r="J7171">
            <v>535</v>
          </cell>
        </row>
        <row r="7172">
          <cell r="B7172">
            <v>5907950</v>
          </cell>
          <cell r="C7172" t="str">
            <v>ｺﾝｸﾘｰﾄ打洗場</v>
          </cell>
          <cell r="D7172" t="str">
            <v>[撤去B]</v>
          </cell>
          <cell r="E7172" t="str">
            <v>内法440mm×740mm･給排水設備除く</v>
          </cell>
          <cell r="G7172" t="str">
            <v>ヶ所</v>
          </cell>
          <cell r="H7172">
            <v>2160</v>
          </cell>
          <cell r="I7172" t="str">
            <v>標準書〔Ⅰ〕-</v>
          </cell>
          <cell r="J7172">
            <v>535</v>
          </cell>
          <cell r="L7172">
            <v>0.224</v>
          </cell>
        </row>
        <row r="7173">
          <cell r="B7173">
            <v>5908020</v>
          </cell>
          <cell r="C7173" t="str">
            <v>灯油ﾀﾝｸ設備</v>
          </cell>
          <cell r="D7173" t="str">
            <v>[移設A]</v>
          </cell>
          <cell r="E7173" t="str">
            <v>ﾀﾝｸ容量40㍑･基礎無</v>
          </cell>
          <cell r="G7173" t="str">
            <v>基</v>
          </cell>
          <cell r="H7173">
            <v>12700</v>
          </cell>
          <cell r="I7173" t="str">
            <v>標準書〔Ⅰ〕-</v>
          </cell>
          <cell r="J7173">
            <v>535</v>
          </cell>
        </row>
        <row r="7174">
          <cell r="B7174">
            <v>5908030</v>
          </cell>
          <cell r="C7174" t="str">
            <v>灯油ﾀﾝｸ設備</v>
          </cell>
          <cell r="D7174" t="str">
            <v>[移設B]</v>
          </cell>
          <cell r="E7174" t="str">
            <v>ﾀﾝｸ容量40㍑･基礎無</v>
          </cell>
          <cell r="G7174" t="str">
            <v>基</v>
          </cell>
          <cell r="H7174">
            <v>12700</v>
          </cell>
          <cell r="I7174" t="str">
            <v>標準書〔Ⅰ〕-</v>
          </cell>
          <cell r="J7174">
            <v>535</v>
          </cell>
        </row>
        <row r="7175">
          <cell r="B7175">
            <v>5908120</v>
          </cell>
          <cell r="C7175" t="str">
            <v>灯油ﾀﾝｸ設備</v>
          </cell>
          <cell r="D7175" t="str">
            <v>[移設A]</v>
          </cell>
          <cell r="E7175" t="str">
            <v>ﾀﾝｸ容量90㍑･基礎有</v>
          </cell>
          <cell r="G7175" t="str">
            <v>基</v>
          </cell>
          <cell r="H7175">
            <v>30900</v>
          </cell>
          <cell r="I7175" t="str">
            <v>標準書〔Ⅰ〕-</v>
          </cell>
          <cell r="J7175">
            <v>535</v>
          </cell>
          <cell r="L7175">
            <v>0.183</v>
          </cell>
        </row>
        <row r="7176">
          <cell r="B7176">
            <v>5908130</v>
          </cell>
          <cell r="C7176" t="str">
            <v>灯油ﾀﾝｸ設備</v>
          </cell>
          <cell r="D7176" t="str">
            <v>[移設B]</v>
          </cell>
          <cell r="E7176" t="str">
            <v>ﾀﾝｸ容量90㍑･基礎有</v>
          </cell>
          <cell r="G7176" t="str">
            <v>基</v>
          </cell>
          <cell r="H7176">
            <v>30500</v>
          </cell>
          <cell r="I7176" t="str">
            <v>標準書〔Ⅰ〕-</v>
          </cell>
          <cell r="J7176">
            <v>535</v>
          </cell>
          <cell r="L7176">
            <v>0.183</v>
          </cell>
        </row>
        <row r="7177">
          <cell r="B7177">
            <v>5908220</v>
          </cell>
          <cell r="C7177" t="str">
            <v>灯油ﾀﾝｸ設備</v>
          </cell>
          <cell r="D7177" t="str">
            <v>[移設A]</v>
          </cell>
          <cell r="E7177" t="str">
            <v>ﾀﾝｸ容量90㍑･基礎無</v>
          </cell>
          <cell r="G7177" t="str">
            <v>基</v>
          </cell>
          <cell r="H7177">
            <v>13500</v>
          </cell>
          <cell r="I7177" t="str">
            <v>標準書〔Ⅰ〕-</v>
          </cell>
          <cell r="J7177">
            <v>536</v>
          </cell>
        </row>
        <row r="7178">
          <cell r="B7178">
            <v>5908230</v>
          </cell>
          <cell r="C7178" t="str">
            <v>灯油ﾀﾝｸ設備</v>
          </cell>
          <cell r="D7178" t="str">
            <v>[移設B]</v>
          </cell>
          <cell r="E7178" t="str">
            <v>ﾀﾝｸ容量90㍑･基礎無</v>
          </cell>
          <cell r="G7178" t="str">
            <v>基</v>
          </cell>
          <cell r="H7178">
            <v>13300</v>
          </cell>
          <cell r="I7178" t="str">
            <v>標準書〔Ⅰ〕-</v>
          </cell>
          <cell r="J7178">
            <v>536</v>
          </cell>
        </row>
        <row r="7179">
          <cell r="B7179">
            <v>5908320</v>
          </cell>
          <cell r="C7179" t="str">
            <v>灯油ﾀﾝｸ設備</v>
          </cell>
          <cell r="D7179" t="str">
            <v>[移設A]</v>
          </cell>
          <cell r="E7179" t="str">
            <v>ﾀﾝｸ容量200㍑･基礎有</v>
          </cell>
          <cell r="G7179" t="str">
            <v>基</v>
          </cell>
          <cell r="H7179">
            <v>60000</v>
          </cell>
          <cell r="I7179" t="str">
            <v>標準書〔Ⅰ〕-</v>
          </cell>
          <cell r="J7179">
            <v>536</v>
          </cell>
          <cell r="L7179">
            <v>0.22600000000000001</v>
          </cell>
        </row>
        <row r="7180">
          <cell r="B7180">
            <v>5908330</v>
          </cell>
          <cell r="C7180" t="str">
            <v>灯油ﾀﾝｸ設備</v>
          </cell>
          <cell r="D7180" t="str">
            <v>[移設B]</v>
          </cell>
          <cell r="E7180" t="str">
            <v>ﾀﾝｸ容量200㍑･基礎有</v>
          </cell>
          <cell r="G7180" t="str">
            <v>基</v>
          </cell>
          <cell r="H7180">
            <v>59200</v>
          </cell>
          <cell r="I7180" t="str">
            <v>標準書〔Ⅰ〕-</v>
          </cell>
          <cell r="J7180">
            <v>536</v>
          </cell>
          <cell r="L7180">
            <v>0.22600000000000001</v>
          </cell>
        </row>
        <row r="7181">
          <cell r="B7181">
            <v>5908420</v>
          </cell>
          <cell r="C7181" t="str">
            <v>灯油ﾀﾝｸ設備</v>
          </cell>
          <cell r="D7181" t="str">
            <v>[移設A]</v>
          </cell>
          <cell r="E7181" t="str">
            <v>ﾀﾝｸ容量200㍑･基礎無</v>
          </cell>
          <cell r="G7181" t="str">
            <v>基</v>
          </cell>
          <cell r="H7181">
            <v>20000</v>
          </cell>
          <cell r="I7181" t="str">
            <v>標準書〔Ⅰ〕-</v>
          </cell>
          <cell r="J7181">
            <v>536</v>
          </cell>
        </row>
        <row r="7182">
          <cell r="B7182">
            <v>5908430</v>
          </cell>
          <cell r="C7182" t="str">
            <v>灯油ﾀﾝｸ設備</v>
          </cell>
          <cell r="D7182" t="str">
            <v>[移設B]</v>
          </cell>
          <cell r="E7182" t="str">
            <v>ﾀﾝｸ容量200㍑･基礎無</v>
          </cell>
          <cell r="G7182" t="str">
            <v>基</v>
          </cell>
          <cell r="H7182">
            <v>19800</v>
          </cell>
          <cell r="I7182" t="str">
            <v>標準書〔Ⅰ〕-</v>
          </cell>
          <cell r="J7182">
            <v>536</v>
          </cell>
        </row>
        <row r="7183">
          <cell r="B7183">
            <v>5908520</v>
          </cell>
          <cell r="C7183" t="str">
            <v>灯油ﾀﾝｸ設備</v>
          </cell>
          <cell r="D7183" t="str">
            <v>[移設A]</v>
          </cell>
          <cell r="E7183" t="str">
            <v>ﾀﾝｸ容量450㍑･基礎有</v>
          </cell>
          <cell r="G7183" t="str">
            <v>基</v>
          </cell>
          <cell r="H7183">
            <v>77100</v>
          </cell>
          <cell r="I7183" t="str">
            <v>標準書〔Ⅰ〕-</v>
          </cell>
          <cell r="J7183">
            <v>536</v>
          </cell>
          <cell r="L7183">
            <v>0.22600000000000001</v>
          </cell>
        </row>
        <row r="7184">
          <cell r="B7184">
            <v>5908530</v>
          </cell>
          <cell r="C7184" t="str">
            <v>灯油ﾀﾝｸ設備</v>
          </cell>
          <cell r="D7184" t="str">
            <v>[移設B]</v>
          </cell>
          <cell r="E7184" t="str">
            <v>ﾀﾝｸ容量450㍑･基礎有</v>
          </cell>
          <cell r="G7184" t="str">
            <v>基</v>
          </cell>
          <cell r="H7184">
            <v>76200</v>
          </cell>
          <cell r="I7184" t="str">
            <v>標準書〔Ⅰ〕-</v>
          </cell>
          <cell r="J7184">
            <v>536</v>
          </cell>
          <cell r="L7184">
            <v>0.22600000000000001</v>
          </cell>
        </row>
        <row r="7185">
          <cell r="B7185">
            <v>5908620</v>
          </cell>
          <cell r="C7185" t="str">
            <v>灯油ﾀﾝｸ設備</v>
          </cell>
          <cell r="D7185" t="str">
            <v>[移設A]</v>
          </cell>
          <cell r="E7185" t="str">
            <v>ﾀﾝｸ容量450㍑･基礎無</v>
          </cell>
          <cell r="G7185" t="str">
            <v>基</v>
          </cell>
          <cell r="H7185">
            <v>31800</v>
          </cell>
          <cell r="I7185" t="str">
            <v>標準書〔Ⅰ〕-</v>
          </cell>
          <cell r="J7185">
            <v>536</v>
          </cell>
        </row>
        <row r="7186">
          <cell r="B7186">
            <v>5908630</v>
          </cell>
          <cell r="C7186" t="str">
            <v>灯油ﾀﾝｸ設備</v>
          </cell>
          <cell r="D7186" t="str">
            <v>[移設B]</v>
          </cell>
          <cell r="E7186" t="str">
            <v>ﾀﾝｸ容量450㍑･基礎無</v>
          </cell>
          <cell r="G7186" t="str">
            <v>基</v>
          </cell>
          <cell r="H7186">
            <v>31500</v>
          </cell>
          <cell r="I7186" t="str">
            <v>標準書〔Ⅰ〕-</v>
          </cell>
          <cell r="J7186">
            <v>536</v>
          </cell>
        </row>
        <row r="7187">
          <cell r="B7187">
            <v>5908710</v>
          </cell>
          <cell r="C7187" t="str">
            <v>車止めﾌﾞﾛｯｸ</v>
          </cell>
          <cell r="D7187" t="str">
            <v>[新 設]</v>
          </cell>
          <cell r="E7187" t="str">
            <v>ｺﾝｸﾘｰﾄﾌﾞﾛｯｸ1本埋込</v>
          </cell>
          <cell r="F7187">
            <v>36</v>
          </cell>
          <cell r="G7187" t="str">
            <v>ヶ所</v>
          </cell>
          <cell r="H7187">
            <v>3310</v>
          </cell>
          <cell r="I7187" t="str">
            <v>標準書〔Ⅰ〕-</v>
          </cell>
          <cell r="J7187">
            <v>536</v>
          </cell>
        </row>
        <row r="7188">
          <cell r="B7188">
            <v>5908750</v>
          </cell>
          <cell r="C7188" t="str">
            <v>車止めﾌﾞﾛｯｸ</v>
          </cell>
          <cell r="D7188" t="str">
            <v>[撤去B]</v>
          </cell>
          <cell r="E7188" t="str">
            <v>ｺﾝｸﾘｰﾄﾌﾞﾛｯｸ1本埋込</v>
          </cell>
          <cell r="G7188" t="str">
            <v>ヶ所</v>
          </cell>
          <cell r="H7188">
            <v>540</v>
          </cell>
          <cell r="I7188" t="str">
            <v>標準書〔Ⅰ〕-</v>
          </cell>
          <cell r="J7188">
            <v>536</v>
          </cell>
          <cell r="L7188">
            <v>5.3999999999999999E-2</v>
          </cell>
        </row>
        <row r="7189">
          <cell r="B7189">
            <v>5908810</v>
          </cell>
          <cell r="C7189" t="str">
            <v>駐車場区画線</v>
          </cell>
          <cell r="D7189" t="str">
            <v>[新 設]</v>
          </cell>
          <cell r="E7189" t="str">
            <v>溶融式･巾150mm</v>
          </cell>
          <cell r="F7189">
            <v>34</v>
          </cell>
          <cell r="G7189" t="str">
            <v>ｍ</v>
          </cell>
          <cell r="H7189">
            <v>400</v>
          </cell>
          <cell r="I7189" t="str">
            <v>標準書〔Ⅰ〕-</v>
          </cell>
          <cell r="J7189">
            <v>536</v>
          </cell>
        </row>
        <row r="7190">
          <cell r="B7190">
            <v>5908840</v>
          </cell>
          <cell r="C7190" t="str">
            <v>駐車場区画線</v>
          </cell>
          <cell r="D7190" t="str">
            <v>[撤去A]</v>
          </cell>
          <cell r="E7190" t="str">
            <v>溶融式･巾150mm</v>
          </cell>
          <cell r="G7190" t="str">
            <v>ｍ</v>
          </cell>
          <cell r="H7190">
            <v>400</v>
          </cell>
          <cell r="I7190" t="str">
            <v>標準書〔Ⅰ〕-</v>
          </cell>
          <cell r="J7190">
            <v>536</v>
          </cell>
        </row>
        <row r="7191">
          <cell r="B7191">
            <v>5908910</v>
          </cell>
          <cell r="C7191" t="str">
            <v>駐車場区画線</v>
          </cell>
          <cell r="D7191" t="str">
            <v>[新 設]</v>
          </cell>
          <cell r="E7191" t="str">
            <v>矢印･記号</v>
          </cell>
          <cell r="F7191">
            <v>34</v>
          </cell>
          <cell r="G7191" t="str">
            <v>ヶ所</v>
          </cell>
          <cell r="H7191">
            <v>4750</v>
          </cell>
          <cell r="I7191" t="str">
            <v>標準書〔Ⅰ〕-</v>
          </cell>
          <cell r="J7191">
            <v>536</v>
          </cell>
        </row>
        <row r="7192">
          <cell r="B7192">
            <v>5908940</v>
          </cell>
          <cell r="C7192" t="str">
            <v>駐車場区画線</v>
          </cell>
          <cell r="D7192" t="str">
            <v>[撤去A]</v>
          </cell>
          <cell r="E7192" t="str">
            <v>矢印･記号</v>
          </cell>
          <cell r="G7192" t="str">
            <v>ヶ所</v>
          </cell>
          <cell r="H7192">
            <v>2500</v>
          </cell>
          <cell r="I7192" t="str">
            <v>標準書〔Ⅰ〕-</v>
          </cell>
          <cell r="J7192">
            <v>536</v>
          </cell>
        </row>
        <row r="7193">
          <cell r="B7193">
            <v>5909010</v>
          </cell>
          <cell r="C7193" t="str">
            <v>電柱建植</v>
          </cell>
          <cell r="D7193" t="str">
            <v>[新 設]</v>
          </cell>
          <cell r="E7193" t="str">
            <v>ｺﾝｸﾘｰﾄ柱･地上高5,000mm</v>
          </cell>
          <cell r="F7193">
            <v>46</v>
          </cell>
          <cell r="G7193" t="str">
            <v>本</v>
          </cell>
          <cell r="H7193">
            <v>62700</v>
          </cell>
          <cell r="I7193" t="str">
            <v>標準書〔Ⅰ〕-</v>
          </cell>
          <cell r="J7193">
            <v>536</v>
          </cell>
        </row>
        <row r="7194">
          <cell r="B7194">
            <v>5909020</v>
          </cell>
          <cell r="C7194" t="str">
            <v>電柱建植</v>
          </cell>
          <cell r="D7194" t="str">
            <v>[移設A]</v>
          </cell>
          <cell r="E7194" t="str">
            <v>ｺﾝｸﾘｰﾄ柱･地上高5,000mm</v>
          </cell>
          <cell r="G7194" t="str">
            <v>本</v>
          </cell>
          <cell r="H7194">
            <v>71600</v>
          </cell>
          <cell r="I7194" t="str">
            <v>標準書〔Ⅰ〕-</v>
          </cell>
          <cell r="J7194">
            <v>536</v>
          </cell>
        </row>
        <row r="7195">
          <cell r="B7195">
            <v>5909030</v>
          </cell>
          <cell r="C7195" t="str">
            <v>電柱建植</v>
          </cell>
          <cell r="D7195" t="str">
            <v>[移設B]</v>
          </cell>
          <cell r="E7195" t="str">
            <v>ｺﾝｸﾘｰﾄ柱･地上高5,000mm</v>
          </cell>
          <cell r="G7195" t="str">
            <v>本</v>
          </cell>
          <cell r="H7195">
            <v>71300</v>
          </cell>
          <cell r="I7195" t="str">
            <v>標準書〔Ⅰ〕-</v>
          </cell>
          <cell r="J7195">
            <v>536</v>
          </cell>
        </row>
        <row r="7196">
          <cell r="B7196">
            <v>5909050</v>
          </cell>
          <cell r="C7196" t="str">
            <v>電柱建植</v>
          </cell>
          <cell r="D7196" t="str">
            <v>[撤去B]</v>
          </cell>
          <cell r="E7196" t="str">
            <v>ｺﾝｸﾘｰﾄ柱･地上高5,000mm</v>
          </cell>
          <cell r="G7196" t="str">
            <v>本</v>
          </cell>
          <cell r="H7196">
            <v>15600</v>
          </cell>
          <cell r="I7196" t="str">
            <v>標準書〔Ⅰ〕-</v>
          </cell>
          <cell r="J7196">
            <v>536</v>
          </cell>
          <cell r="L7196">
            <v>0.97299999999999998</v>
          </cell>
        </row>
        <row r="7197">
          <cell r="B7197">
            <v>5909110</v>
          </cell>
          <cell r="C7197" t="str">
            <v>電柱建植</v>
          </cell>
          <cell r="D7197" t="str">
            <v>[新 設]</v>
          </cell>
          <cell r="E7197" t="str">
            <v>ｺﾝｸﾘｰﾄ柱･地上高5,800mm</v>
          </cell>
          <cell r="F7197">
            <v>46</v>
          </cell>
          <cell r="G7197" t="str">
            <v>本</v>
          </cell>
          <cell r="H7197">
            <v>68700</v>
          </cell>
          <cell r="I7197" t="str">
            <v>標準書〔Ⅰ〕-</v>
          </cell>
          <cell r="J7197">
            <v>536</v>
          </cell>
        </row>
        <row r="7198">
          <cell r="B7198">
            <v>5909120</v>
          </cell>
          <cell r="C7198" t="str">
            <v>電柱建植</v>
          </cell>
          <cell r="D7198" t="str">
            <v>[移設A]</v>
          </cell>
          <cell r="E7198" t="str">
            <v>ｺﾝｸﾘｰﾄ柱･地上高5,800mm</v>
          </cell>
          <cell r="G7198" t="str">
            <v>本</v>
          </cell>
          <cell r="H7198">
            <v>72100</v>
          </cell>
          <cell r="I7198" t="str">
            <v>標準書〔Ⅰ〕-</v>
          </cell>
          <cell r="J7198">
            <v>536</v>
          </cell>
        </row>
        <row r="7199">
          <cell r="B7199">
            <v>5909130</v>
          </cell>
          <cell r="C7199" t="str">
            <v>電柱建植</v>
          </cell>
          <cell r="D7199" t="str">
            <v>[移設B]</v>
          </cell>
          <cell r="E7199" t="str">
            <v>ｺﾝｸﾘｰﾄ柱･地上高5,800mm</v>
          </cell>
          <cell r="G7199" t="str">
            <v>本</v>
          </cell>
          <cell r="H7199">
            <v>71800</v>
          </cell>
          <cell r="I7199" t="str">
            <v>標準書〔Ⅰ〕-</v>
          </cell>
          <cell r="J7199">
            <v>536</v>
          </cell>
        </row>
        <row r="7200">
          <cell r="B7200">
            <v>5909150</v>
          </cell>
          <cell r="C7200" t="str">
            <v>電柱建植</v>
          </cell>
          <cell r="D7200" t="str">
            <v>[撤去B]</v>
          </cell>
          <cell r="E7200" t="str">
            <v>ｺﾝｸﾘｰﾄ柱･地上高5,800mm</v>
          </cell>
          <cell r="G7200" t="str">
            <v>本</v>
          </cell>
          <cell r="H7200">
            <v>15600</v>
          </cell>
          <cell r="I7200" t="str">
            <v>標準書〔Ⅰ〕-</v>
          </cell>
          <cell r="J7200">
            <v>536</v>
          </cell>
          <cell r="L7200">
            <v>1.5349999999999999</v>
          </cell>
        </row>
        <row r="7201">
          <cell r="B7201">
            <v>5909210</v>
          </cell>
          <cell r="C7201" t="str">
            <v>電柱建植</v>
          </cell>
          <cell r="D7201" t="str">
            <v>[新 設]</v>
          </cell>
          <cell r="E7201" t="str">
            <v>ｺﾝｸﾘｰﾄ柱･地上高6,700mm</v>
          </cell>
          <cell r="F7201">
            <v>46</v>
          </cell>
          <cell r="G7201" t="str">
            <v>本</v>
          </cell>
          <cell r="H7201">
            <v>75800</v>
          </cell>
          <cell r="I7201" t="str">
            <v>標準書〔Ⅰ〕-</v>
          </cell>
          <cell r="J7201">
            <v>536</v>
          </cell>
        </row>
        <row r="7202">
          <cell r="B7202">
            <v>5909220</v>
          </cell>
          <cell r="C7202" t="str">
            <v>電柱建植</v>
          </cell>
          <cell r="D7202" t="str">
            <v>[移設A]</v>
          </cell>
          <cell r="E7202" t="str">
            <v>ｺﾝｸﾘｰﾄ柱･地上高6,700mm</v>
          </cell>
          <cell r="G7202" t="str">
            <v>本</v>
          </cell>
          <cell r="H7202">
            <v>77100</v>
          </cell>
          <cell r="I7202" t="str">
            <v>標準書〔Ⅰ〕-</v>
          </cell>
          <cell r="J7202">
            <v>536</v>
          </cell>
        </row>
        <row r="7203">
          <cell r="B7203">
            <v>5909230</v>
          </cell>
          <cell r="C7203" t="str">
            <v>電柱建植</v>
          </cell>
          <cell r="D7203" t="str">
            <v>[移設B]</v>
          </cell>
          <cell r="E7203" t="str">
            <v>ｺﾝｸﾘｰﾄ柱･地上高6,700mm</v>
          </cell>
          <cell r="G7203" t="str">
            <v>本</v>
          </cell>
          <cell r="H7203">
            <v>76600</v>
          </cell>
          <cell r="I7203" t="str">
            <v>標準書〔Ⅰ〕-</v>
          </cell>
          <cell r="J7203">
            <v>536</v>
          </cell>
        </row>
        <row r="7204">
          <cell r="B7204">
            <v>5909250</v>
          </cell>
          <cell r="C7204" t="str">
            <v>電柱建植</v>
          </cell>
          <cell r="D7204" t="str">
            <v>[撤去B]</v>
          </cell>
          <cell r="E7204" t="str">
            <v>ｺﾝｸﾘｰﾄ柱･地上高6,700mm</v>
          </cell>
          <cell r="G7204" t="str">
            <v>本</v>
          </cell>
          <cell r="H7204">
            <v>16600</v>
          </cell>
          <cell r="I7204" t="str">
            <v>標準書〔Ⅰ〕-</v>
          </cell>
          <cell r="J7204">
            <v>536</v>
          </cell>
          <cell r="L7204">
            <v>1.8979999999999999</v>
          </cell>
        </row>
        <row r="7205">
          <cell r="B7205">
            <v>5909310</v>
          </cell>
          <cell r="C7205" t="str">
            <v>電柱建植</v>
          </cell>
          <cell r="D7205" t="str">
            <v>[新 設]</v>
          </cell>
          <cell r="E7205" t="str">
            <v>ｺﾝｸﾘｰﾄ柱･地上高7,500mm</v>
          </cell>
          <cell r="F7205">
            <v>46</v>
          </cell>
          <cell r="G7205" t="str">
            <v>本</v>
          </cell>
          <cell r="H7205">
            <v>91100</v>
          </cell>
          <cell r="I7205" t="str">
            <v>標準書〔Ⅰ〕-</v>
          </cell>
          <cell r="J7205">
            <v>536</v>
          </cell>
        </row>
        <row r="7206">
          <cell r="B7206">
            <v>5909320</v>
          </cell>
          <cell r="C7206" t="str">
            <v>電柱建植</v>
          </cell>
          <cell r="D7206" t="str">
            <v>[移設A]</v>
          </cell>
          <cell r="E7206" t="str">
            <v>ｺﾝｸﾘｰﾄ柱･地上高7,500mm</v>
          </cell>
          <cell r="G7206" t="str">
            <v>本</v>
          </cell>
          <cell r="H7206">
            <v>92000</v>
          </cell>
          <cell r="I7206" t="str">
            <v>標準書〔Ⅰ〕-</v>
          </cell>
          <cell r="J7206">
            <v>536</v>
          </cell>
        </row>
        <row r="7207">
          <cell r="B7207">
            <v>5909330</v>
          </cell>
          <cell r="C7207" t="str">
            <v>電柱建植</v>
          </cell>
          <cell r="D7207" t="str">
            <v>[移設B]</v>
          </cell>
          <cell r="E7207" t="str">
            <v>ｺﾝｸﾘｰﾄ柱･地上高7,500mm</v>
          </cell>
          <cell r="G7207" t="str">
            <v>本</v>
          </cell>
          <cell r="H7207">
            <v>91500</v>
          </cell>
          <cell r="I7207" t="str">
            <v>標準書〔Ⅰ〕-</v>
          </cell>
          <cell r="J7207">
            <v>536</v>
          </cell>
        </row>
        <row r="7208">
          <cell r="B7208">
            <v>5909350</v>
          </cell>
          <cell r="C7208" t="str">
            <v>電柱建植</v>
          </cell>
          <cell r="D7208" t="str">
            <v>[撤去B]</v>
          </cell>
          <cell r="E7208" t="str">
            <v>ｺﾝｸﾘｰﾄ柱･地上高7,500mm</v>
          </cell>
          <cell r="G7208" t="str">
            <v>本</v>
          </cell>
          <cell r="H7208">
            <v>19900</v>
          </cell>
          <cell r="I7208" t="str">
            <v>標準書〔Ⅰ〕-</v>
          </cell>
          <cell r="J7208">
            <v>536</v>
          </cell>
          <cell r="L7208">
            <v>2.282</v>
          </cell>
        </row>
        <row r="7209">
          <cell r="B7209">
            <v>5909410</v>
          </cell>
          <cell r="C7209" t="str">
            <v>電柱建植</v>
          </cell>
          <cell r="D7209" t="str">
            <v>[新 設]</v>
          </cell>
          <cell r="E7209" t="str">
            <v>鋼管ﾎﾟｰﾙ･地上高5,000mm</v>
          </cell>
          <cell r="F7209">
            <v>30</v>
          </cell>
          <cell r="G7209" t="str">
            <v>本</v>
          </cell>
          <cell r="H7209">
            <v>33100</v>
          </cell>
          <cell r="I7209" t="str">
            <v>標準書〔Ⅰ〕-</v>
          </cell>
          <cell r="J7209">
            <v>536</v>
          </cell>
        </row>
        <row r="7210">
          <cell r="B7210">
            <v>5909420</v>
          </cell>
          <cell r="C7210" t="str">
            <v>電柱建植</v>
          </cell>
          <cell r="D7210" t="str">
            <v>[移設A]</v>
          </cell>
          <cell r="E7210" t="str">
            <v>鋼管ﾎﾟｰﾙ･地上高5,000mm</v>
          </cell>
          <cell r="G7210" t="str">
            <v>本</v>
          </cell>
          <cell r="H7210">
            <v>21300</v>
          </cell>
          <cell r="I7210" t="str">
            <v>標準書〔Ⅰ〕-</v>
          </cell>
          <cell r="J7210">
            <v>536</v>
          </cell>
        </row>
        <row r="7211">
          <cell r="B7211">
            <v>5909430</v>
          </cell>
          <cell r="C7211" t="str">
            <v>電柱建植</v>
          </cell>
          <cell r="D7211" t="str">
            <v>[移設B]</v>
          </cell>
          <cell r="E7211" t="str">
            <v>鋼管ﾎﾟｰﾙ･地上高5,000mm</v>
          </cell>
          <cell r="G7211" t="str">
            <v>本</v>
          </cell>
          <cell r="H7211">
            <v>21200</v>
          </cell>
          <cell r="I7211" t="str">
            <v>標準書〔Ⅰ〕-</v>
          </cell>
          <cell r="J7211">
            <v>536</v>
          </cell>
        </row>
        <row r="7212">
          <cell r="B7212">
            <v>5909450</v>
          </cell>
          <cell r="C7212" t="str">
            <v>電柱建植</v>
          </cell>
          <cell r="D7212" t="str">
            <v>[撤去B]</v>
          </cell>
          <cell r="E7212" t="str">
            <v>鋼管ﾎﾟｰﾙ･地上高5,000mm</v>
          </cell>
          <cell r="G7212" t="str">
            <v>本</v>
          </cell>
          <cell r="H7212">
            <v>4400</v>
          </cell>
          <cell r="I7212" t="str">
            <v>標準書〔Ⅰ〕-</v>
          </cell>
          <cell r="J7212">
            <v>536</v>
          </cell>
          <cell r="M7212">
            <v>0.11700000000000001</v>
          </cell>
        </row>
        <row r="7213">
          <cell r="B7213">
            <v>5909510</v>
          </cell>
          <cell r="C7213" t="str">
            <v>電柱建植</v>
          </cell>
          <cell r="D7213" t="str">
            <v>[新 設]</v>
          </cell>
          <cell r="E7213" t="str">
            <v>鋼管ﾎﾟｰﾙ･地上高6,000mm</v>
          </cell>
          <cell r="F7213">
            <v>30</v>
          </cell>
          <cell r="G7213" t="str">
            <v>本</v>
          </cell>
          <cell r="H7213">
            <v>42800</v>
          </cell>
          <cell r="I7213" t="str">
            <v>標準書〔Ⅰ〕-</v>
          </cell>
          <cell r="J7213">
            <v>536</v>
          </cell>
        </row>
        <row r="7214">
          <cell r="B7214">
            <v>5909520</v>
          </cell>
          <cell r="C7214" t="str">
            <v>電柱建植</v>
          </cell>
          <cell r="D7214" t="str">
            <v>[移設A]</v>
          </cell>
          <cell r="E7214" t="str">
            <v>鋼管ﾎﾟｰﾙ･地上高6,000mm</v>
          </cell>
          <cell r="G7214" t="str">
            <v>本</v>
          </cell>
          <cell r="H7214">
            <v>25900</v>
          </cell>
          <cell r="I7214" t="str">
            <v>標準書〔Ⅰ〕-</v>
          </cell>
          <cell r="J7214">
            <v>536</v>
          </cell>
        </row>
        <row r="7215">
          <cell r="B7215">
            <v>5909530</v>
          </cell>
          <cell r="C7215" t="str">
            <v>電柱建植</v>
          </cell>
          <cell r="D7215" t="str">
            <v>[移設B]</v>
          </cell>
          <cell r="E7215" t="str">
            <v>鋼管ﾎﾟｰﾙ･地上高6,000mm</v>
          </cell>
          <cell r="G7215" t="str">
            <v>本</v>
          </cell>
          <cell r="H7215">
            <v>25800</v>
          </cell>
          <cell r="I7215" t="str">
            <v>標準書〔Ⅰ〕-</v>
          </cell>
          <cell r="J7215">
            <v>536</v>
          </cell>
        </row>
        <row r="7216">
          <cell r="B7216">
            <v>5909550</v>
          </cell>
          <cell r="C7216" t="str">
            <v>電柱建植</v>
          </cell>
          <cell r="D7216" t="str">
            <v>[撤去B]</v>
          </cell>
          <cell r="E7216" t="str">
            <v>鋼管ﾎﾟｰﾙ･地上高6,000mm</v>
          </cell>
          <cell r="G7216" t="str">
            <v>本</v>
          </cell>
          <cell r="H7216">
            <v>5330</v>
          </cell>
          <cell r="I7216" t="str">
            <v>標準書〔Ⅰ〕-</v>
          </cell>
          <cell r="J7216">
            <v>536</v>
          </cell>
          <cell r="M7216">
            <v>0.155</v>
          </cell>
        </row>
        <row r="7217">
          <cell r="B7217">
            <v>5909610</v>
          </cell>
          <cell r="C7217" t="str">
            <v>電柱建植</v>
          </cell>
          <cell r="D7217" t="str">
            <v>[新 設]</v>
          </cell>
          <cell r="E7217" t="str">
            <v>鋼管ﾎﾟｰﾙ･地上高6,800mm</v>
          </cell>
          <cell r="F7217">
            <v>30</v>
          </cell>
          <cell r="G7217" t="str">
            <v>本</v>
          </cell>
          <cell r="H7217">
            <v>51500</v>
          </cell>
          <cell r="I7217" t="str">
            <v>標準書〔Ⅰ〕-</v>
          </cell>
          <cell r="J7217">
            <v>536</v>
          </cell>
        </row>
        <row r="7218">
          <cell r="B7218">
            <v>5909620</v>
          </cell>
          <cell r="C7218" t="str">
            <v>電柱建植</v>
          </cell>
          <cell r="D7218" t="str">
            <v>[移設A]</v>
          </cell>
          <cell r="E7218" t="str">
            <v>鋼管ﾎﾟｰﾙ･地上高6,800mm</v>
          </cell>
          <cell r="G7218" t="str">
            <v>本</v>
          </cell>
          <cell r="H7218">
            <v>31200</v>
          </cell>
          <cell r="I7218" t="str">
            <v>標準書〔Ⅰ〕-</v>
          </cell>
          <cell r="J7218">
            <v>536</v>
          </cell>
        </row>
        <row r="7219">
          <cell r="B7219">
            <v>5909630</v>
          </cell>
          <cell r="C7219" t="str">
            <v>電柱建植</v>
          </cell>
          <cell r="D7219" t="str">
            <v>[移設B]</v>
          </cell>
          <cell r="E7219" t="str">
            <v>鋼管ﾎﾟｰﾙ･地上高6,800mm</v>
          </cell>
          <cell r="G7219" t="str">
            <v>本</v>
          </cell>
          <cell r="H7219">
            <v>31100</v>
          </cell>
          <cell r="I7219" t="str">
            <v>標準書〔Ⅰ〕-</v>
          </cell>
          <cell r="J7219">
            <v>536</v>
          </cell>
        </row>
        <row r="7220">
          <cell r="B7220">
            <v>5909650</v>
          </cell>
          <cell r="C7220" t="str">
            <v>電柱建植</v>
          </cell>
          <cell r="D7220" t="str">
            <v>[撤去B]</v>
          </cell>
          <cell r="E7220" t="str">
            <v>鋼管ﾎﾟｰﾙ･地上高6,800mm</v>
          </cell>
          <cell r="G7220" t="str">
            <v>本</v>
          </cell>
          <cell r="H7220">
            <v>6410</v>
          </cell>
          <cell r="I7220" t="str">
            <v>標準書〔Ⅰ〕-</v>
          </cell>
          <cell r="J7220">
            <v>536</v>
          </cell>
          <cell r="M7220">
            <v>0.2</v>
          </cell>
        </row>
        <row r="7221">
          <cell r="B7221">
            <v>5909710</v>
          </cell>
          <cell r="C7221" t="str">
            <v>電柱建植</v>
          </cell>
          <cell r="D7221" t="str">
            <v>[新 設]</v>
          </cell>
          <cell r="E7221" t="str">
            <v>鋼管ﾎﾟｰﾙ･地上高7,500mm</v>
          </cell>
          <cell r="F7221">
            <v>30</v>
          </cell>
          <cell r="G7221" t="str">
            <v>本</v>
          </cell>
          <cell r="H7221">
            <v>64600</v>
          </cell>
          <cell r="I7221" t="str">
            <v>標準書〔Ⅰ〕-</v>
          </cell>
          <cell r="J7221">
            <v>536</v>
          </cell>
        </row>
        <row r="7222">
          <cell r="B7222">
            <v>5909720</v>
          </cell>
          <cell r="C7222" t="str">
            <v>電柱建植</v>
          </cell>
          <cell r="D7222" t="str">
            <v>[移設A]</v>
          </cell>
          <cell r="E7222" t="str">
            <v>鋼管ﾎﾟｰﾙ･地上高7,500mm</v>
          </cell>
          <cell r="G7222" t="str">
            <v>本</v>
          </cell>
          <cell r="H7222">
            <v>37400</v>
          </cell>
          <cell r="I7222" t="str">
            <v>標準書〔Ⅰ〕-</v>
          </cell>
          <cell r="J7222">
            <v>536</v>
          </cell>
        </row>
        <row r="7223">
          <cell r="B7223">
            <v>5909730</v>
          </cell>
          <cell r="C7223" t="str">
            <v>電柱建植</v>
          </cell>
          <cell r="D7223" t="str">
            <v>[移設B]</v>
          </cell>
          <cell r="E7223" t="str">
            <v>鋼管ﾎﾟｰﾙ･地上高7,500mm</v>
          </cell>
          <cell r="G7223" t="str">
            <v>本</v>
          </cell>
          <cell r="H7223">
            <v>37300</v>
          </cell>
          <cell r="I7223" t="str">
            <v>標準書〔Ⅰ〕-</v>
          </cell>
          <cell r="J7223">
            <v>536</v>
          </cell>
        </row>
        <row r="7224">
          <cell r="B7224">
            <v>5909750</v>
          </cell>
          <cell r="C7224" t="str">
            <v>電柱建植</v>
          </cell>
          <cell r="D7224" t="str">
            <v>[撤去B]</v>
          </cell>
          <cell r="E7224" t="str">
            <v>鋼管ﾎﾟｰﾙ･地上高7,500mm</v>
          </cell>
          <cell r="G7224" t="str">
            <v>本</v>
          </cell>
          <cell r="H7224">
            <v>7640</v>
          </cell>
          <cell r="I7224" t="str">
            <v>標準書〔Ⅰ〕-</v>
          </cell>
          <cell r="J7224">
            <v>536</v>
          </cell>
          <cell r="M7224">
            <v>0.25800000000000001</v>
          </cell>
        </row>
        <row r="7225">
          <cell r="B7225">
            <v>5909820</v>
          </cell>
          <cell r="C7225" t="str">
            <v>ﾃﾚﾋﾞｱﾝﾃﾅ</v>
          </cell>
          <cell r="D7225" t="str">
            <v>[移設A]</v>
          </cell>
          <cell r="E7225" t="str">
            <v>VHF用･屋根上設置･高さ4,000mm以下</v>
          </cell>
          <cell r="G7225" t="str">
            <v>基</v>
          </cell>
          <cell r="H7225">
            <v>136600</v>
          </cell>
          <cell r="I7225" t="str">
            <v>標準書〔Ⅰ〕-</v>
          </cell>
          <cell r="J7225">
            <v>536</v>
          </cell>
        </row>
        <row r="7226">
          <cell r="B7226">
            <v>5909830</v>
          </cell>
          <cell r="C7226" t="str">
            <v>ﾃﾚﾋﾞｱﾝﾃﾅ</v>
          </cell>
          <cell r="D7226" t="str">
            <v>[移設B]</v>
          </cell>
          <cell r="E7226" t="str">
            <v>VHF用･屋根上設置･高さ4,000mm以下</v>
          </cell>
          <cell r="G7226" t="str">
            <v>基</v>
          </cell>
          <cell r="H7226">
            <v>135600</v>
          </cell>
          <cell r="I7226" t="str">
            <v>標準書〔Ⅰ〕-</v>
          </cell>
          <cell r="J7226">
            <v>536</v>
          </cell>
        </row>
        <row r="7227">
          <cell r="B7227">
            <v>5909920</v>
          </cell>
          <cell r="C7227" t="str">
            <v>ﾃﾚﾋﾞｱﾝﾃﾅ</v>
          </cell>
          <cell r="D7227" t="str">
            <v>[移設A]</v>
          </cell>
          <cell r="E7227" t="str">
            <v>VHF用･屋根上設置･高さ8,000mm以下</v>
          </cell>
          <cell r="G7227" t="str">
            <v>基</v>
          </cell>
          <cell r="H7227">
            <v>139100</v>
          </cell>
          <cell r="I7227" t="str">
            <v>標準書〔Ⅰ〕-</v>
          </cell>
          <cell r="J7227">
            <v>536</v>
          </cell>
        </row>
        <row r="7228">
          <cell r="B7228">
            <v>5909930</v>
          </cell>
          <cell r="C7228" t="str">
            <v>ﾃﾚﾋﾞｱﾝﾃﾅ</v>
          </cell>
          <cell r="D7228" t="str">
            <v>[移設B]</v>
          </cell>
          <cell r="E7228" t="str">
            <v>VHF用･屋根上設置･高さ8,000mm以下</v>
          </cell>
          <cell r="G7228" t="str">
            <v>基</v>
          </cell>
          <cell r="H7228">
            <v>138100</v>
          </cell>
          <cell r="I7228" t="str">
            <v>標準書〔Ⅰ〕-</v>
          </cell>
          <cell r="J7228">
            <v>536</v>
          </cell>
        </row>
        <row r="7229">
          <cell r="B7229">
            <v>5910020</v>
          </cell>
          <cell r="C7229" t="str">
            <v>ﾃﾚﾋﾞｱﾝﾃﾅ</v>
          </cell>
          <cell r="D7229" t="str">
            <v>[移設A]</v>
          </cell>
          <cell r="E7229" t="str">
            <v>UHF用･屋根上設置･高さ4,000mm以下</v>
          </cell>
          <cell r="G7229" t="str">
            <v>基</v>
          </cell>
          <cell r="H7229">
            <v>135500</v>
          </cell>
          <cell r="I7229" t="str">
            <v>標準書〔Ⅰ〕-</v>
          </cell>
          <cell r="J7229">
            <v>536</v>
          </cell>
        </row>
        <row r="7230">
          <cell r="B7230">
            <v>5910030</v>
          </cell>
          <cell r="C7230" t="str">
            <v>ﾃﾚﾋﾞｱﾝﾃﾅ</v>
          </cell>
          <cell r="D7230" t="str">
            <v>[移設B]</v>
          </cell>
          <cell r="E7230" t="str">
            <v>UHF用･屋根上設置･高さ4,000mm以下</v>
          </cell>
          <cell r="G7230" t="str">
            <v>基</v>
          </cell>
          <cell r="H7230">
            <v>135300</v>
          </cell>
          <cell r="I7230" t="str">
            <v>標準書〔Ⅰ〕-</v>
          </cell>
          <cell r="J7230">
            <v>536</v>
          </cell>
        </row>
        <row r="7231">
          <cell r="B7231">
            <v>5910120</v>
          </cell>
          <cell r="C7231" t="str">
            <v>ﾃﾚﾋﾞｱﾝﾃﾅ</v>
          </cell>
          <cell r="D7231" t="str">
            <v>[移設A]</v>
          </cell>
          <cell r="E7231" t="str">
            <v>UHF用･屋根上設置･高さ8,000mm以下</v>
          </cell>
          <cell r="G7231" t="str">
            <v>基</v>
          </cell>
          <cell r="H7231">
            <v>138100</v>
          </cell>
          <cell r="I7231" t="str">
            <v>標準書〔Ⅰ〕-</v>
          </cell>
          <cell r="J7231">
            <v>536</v>
          </cell>
        </row>
        <row r="7232">
          <cell r="B7232">
            <v>5910130</v>
          </cell>
          <cell r="C7232" t="str">
            <v>ﾃﾚﾋﾞｱﾝﾃﾅ</v>
          </cell>
          <cell r="D7232" t="str">
            <v>[移設B]</v>
          </cell>
          <cell r="E7232" t="str">
            <v>UHF用･屋根上設置･高さ8,000mm以下</v>
          </cell>
          <cell r="G7232" t="str">
            <v>基</v>
          </cell>
          <cell r="H7232">
            <v>137900</v>
          </cell>
          <cell r="I7232" t="str">
            <v>標準書〔Ⅰ〕-</v>
          </cell>
          <cell r="J7232">
            <v>536</v>
          </cell>
        </row>
        <row r="7233">
          <cell r="B7233">
            <v>5910220</v>
          </cell>
          <cell r="C7233" t="str">
            <v>ﾃﾚﾋﾞｱﾝﾃﾅ</v>
          </cell>
          <cell r="D7233" t="str">
            <v>[移設A]</v>
          </cell>
          <cell r="E7233" t="str">
            <v>BS用･屋根上設置･高さ4,000mm以下</v>
          </cell>
          <cell r="G7233" t="str">
            <v>基</v>
          </cell>
          <cell r="H7233">
            <v>118300</v>
          </cell>
          <cell r="I7233" t="str">
            <v>標準書〔Ⅰ〕-</v>
          </cell>
          <cell r="J7233">
            <v>536</v>
          </cell>
        </row>
        <row r="7234">
          <cell r="B7234">
            <v>5910230</v>
          </cell>
          <cell r="C7234" t="str">
            <v>ﾃﾚﾋﾞｱﾝﾃﾅ</v>
          </cell>
          <cell r="D7234" t="str">
            <v>[移設B]</v>
          </cell>
          <cell r="E7234" t="str">
            <v>BS用･屋根上設置･高さ4,000mm以下</v>
          </cell>
          <cell r="G7234" t="str">
            <v>基</v>
          </cell>
          <cell r="H7234">
            <v>118100</v>
          </cell>
          <cell r="I7234" t="str">
            <v>標準書〔Ⅰ〕-</v>
          </cell>
          <cell r="J7234">
            <v>536</v>
          </cell>
        </row>
        <row r="7235">
          <cell r="B7235">
            <v>5910320</v>
          </cell>
          <cell r="C7235" t="str">
            <v>ﾃﾚﾋﾞｱﾝﾃﾅ</v>
          </cell>
          <cell r="D7235" t="str">
            <v>[移設A]</v>
          </cell>
          <cell r="E7235" t="str">
            <v>VHF･UHF併設屋根上設置･高さ4,000mm以下</v>
          </cell>
          <cell r="G7235" t="str">
            <v>基</v>
          </cell>
          <cell r="H7235">
            <v>158700</v>
          </cell>
          <cell r="I7235" t="str">
            <v>標準書〔Ⅰ〕-</v>
          </cell>
          <cell r="J7235">
            <v>536</v>
          </cell>
        </row>
        <row r="7236">
          <cell r="B7236">
            <v>5910330</v>
          </cell>
          <cell r="C7236" t="str">
            <v>ﾃﾚﾋﾞｱﾝﾃﾅ</v>
          </cell>
          <cell r="D7236" t="str">
            <v>[移設B]</v>
          </cell>
          <cell r="E7236" t="str">
            <v>VHF･UHF併設屋根上設置･高さ4,000mm以下</v>
          </cell>
          <cell r="G7236" t="str">
            <v>基</v>
          </cell>
          <cell r="H7236">
            <v>157500</v>
          </cell>
          <cell r="I7236" t="str">
            <v>標準書〔Ⅰ〕-</v>
          </cell>
          <cell r="J7236">
            <v>536</v>
          </cell>
        </row>
        <row r="7237">
          <cell r="B7237">
            <v>5910420</v>
          </cell>
          <cell r="C7237" t="str">
            <v>ﾃﾚﾋﾞｱﾝﾃﾅ</v>
          </cell>
          <cell r="D7237" t="str">
            <v>[移設A]</v>
          </cell>
          <cell r="E7237" t="str">
            <v>VHF･UHF併設屋根上設置･高さ8,000mm以下</v>
          </cell>
          <cell r="G7237" t="str">
            <v>基</v>
          </cell>
          <cell r="H7237">
            <v>162200</v>
          </cell>
          <cell r="I7237" t="str">
            <v>標準書〔Ⅰ〕-</v>
          </cell>
          <cell r="J7237">
            <v>536</v>
          </cell>
        </row>
        <row r="7238">
          <cell r="B7238">
            <v>5910430</v>
          </cell>
          <cell r="C7238" t="str">
            <v>ﾃﾚﾋﾞｱﾝﾃﾅ</v>
          </cell>
          <cell r="D7238" t="str">
            <v>[移設B]</v>
          </cell>
          <cell r="E7238" t="str">
            <v>VHF･UHF併設屋根上設置･高さ8,000mm以下</v>
          </cell>
          <cell r="G7238" t="str">
            <v>基</v>
          </cell>
          <cell r="H7238">
            <v>161000</v>
          </cell>
          <cell r="I7238" t="str">
            <v>標準書〔Ⅰ〕-</v>
          </cell>
          <cell r="J7238">
            <v>536</v>
          </cell>
        </row>
        <row r="7239">
          <cell r="B7239">
            <v>5910520</v>
          </cell>
          <cell r="C7239" t="str">
            <v>ﾃﾚﾋﾞｱﾝﾃﾅ</v>
          </cell>
          <cell r="D7239" t="str">
            <v>[移設A]</v>
          </cell>
          <cell r="E7239" t="str">
            <v>VHF用･軒先他設置</v>
          </cell>
          <cell r="G7239" t="str">
            <v>基</v>
          </cell>
          <cell r="H7239">
            <v>148400</v>
          </cell>
          <cell r="I7239" t="str">
            <v>標準書〔Ⅰ〕-</v>
          </cell>
          <cell r="J7239">
            <v>536</v>
          </cell>
        </row>
        <row r="7240">
          <cell r="B7240">
            <v>5910530</v>
          </cell>
          <cell r="C7240" t="str">
            <v>ﾃﾚﾋﾞｱﾝﾃﾅ</v>
          </cell>
          <cell r="D7240" t="str">
            <v>[移設B]</v>
          </cell>
          <cell r="E7240" t="str">
            <v>VHF用･軒先他設置</v>
          </cell>
          <cell r="G7240" t="str">
            <v>基</v>
          </cell>
          <cell r="H7240">
            <v>147300</v>
          </cell>
          <cell r="I7240" t="str">
            <v>標準書〔Ⅰ〕-</v>
          </cell>
          <cell r="J7240">
            <v>536</v>
          </cell>
        </row>
        <row r="7241">
          <cell r="B7241">
            <v>5910620</v>
          </cell>
          <cell r="C7241" t="str">
            <v>ﾃﾚﾋﾞｱﾝﾃﾅ</v>
          </cell>
          <cell r="D7241" t="str">
            <v>[移設A]</v>
          </cell>
          <cell r="E7241" t="str">
            <v>UHF用･軒先他設置</v>
          </cell>
          <cell r="G7241" t="str">
            <v>基</v>
          </cell>
          <cell r="H7241">
            <v>147300</v>
          </cell>
          <cell r="I7241" t="str">
            <v>標準書〔Ⅰ〕-</v>
          </cell>
          <cell r="J7241">
            <v>536</v>
          </cell>
        </row>
        <row r="7242">
          <cell r="B7242">
            <v>5910630</v>
          </cell>
          <cell r="C7242" t="str">
            <v>ﾃﾚﾋﾞｱﾝﾃﾅ</v>
          </cell>
          <cell r="D7242" t="str">
            <v>[移設B]</v>
          </cell>
          <cell r="E7242" t="str">
            <v>UHF用･軒先他設置</v>
          </cell>
          <cell r="G7242" t="str">
            <v>基</v>
          </cell>
          <cell r="H7242">
            <v>147100</v>
          </cell>
          <cell r="I7242" t="str">
            <v>標準書〔Ⅰ〕-</v>
          </cell>
          <cell r="J7242">
            <v>536</v>
          </cell>
        </row>
        <row r="7243">
          <cell r="B7243">
            <v>5910720</v>
          </cell>
          <cell r="C7243" t="str">
            <v>ﾃﾚﾋﾞｱﾝﾃﾅ</v>
          </cell>
          <cell r="D7243" t="str">
            <v>[移設A]</v>
          </cell>
          <cell r="E7243" t="str">
            <v>VHF･UHF併設･軒先他設置</v>
          </cell>
          <cell r="G7243" t="str">
            <v>基</v>
          </cell>
          <cell r="H7243">
            <v>170700</v>
          </cell>
          <cell r="I7243" t="str">
            <v>標準書〔Ⅰ〕-</v>
          </cell>
          <cell r="J7243">
            <v>536</v>
          </cell>
        </row>
        <row r="7244">
          <cell r="B7244">
            <v>5910730</v>
          </cell>
          <cell r="C7244" t="str">
            <v>ﾃﾚﾋﾞｱﾝﾃﾅ</v>
          </cell>
          <cell r="D7244" t="str">
            <v>[移設B]</v>
          </cell>
          <cell r="E7244" t="str">
            <v>VHF･UHF併設･軒先他設置</v>
          </cell>
          <cell r="G7244" t="str">
            <v>基</v>
          </cell>
          <cell r="H7244">
            <v>169500</v>
          </cell>
          <cell r="I7244" t="str">
            <v>標準書〔Ⅰ〕-</v>
          </cell>
          <cell r="J7244">
            <v>536</v>
          </cell>
        </row>
        <row r="7245">
          <cell r="B7245">
            <v>5910820</v>
          </cell>
          <cell r="C7245" t="str">
            <v>ﾃﾚﾋﾞｱﾝﾃﾅ</v>
          </cell>
          <cell r="D7245" t="str">
            <v>[移設A]</v>
          </cell>
          <cell r="E7245" t="str">
            <v>BS用･BSA-75･軒先他設置</v>
          </cell>
          <cell r="G7245" t="str">
            <v>基</v>
          </cell>
          <cell r="H7245">
            <v>130100</v>
          </cell>
          <cell r="I7245" t="str">
            <v>標準書〔Ⅰ〕-</v>
          </cell>
          <cell r="J7245">
            <v>536</v>
          </cell>
        </row>
        <row r="7246">
          <cell r="B7246">
            <v>5910830</v>
          </cell>
          <cell r="C7246" t="str">
            <v>ﾃﾚﾋﾞｱﾝﾃﾅ</v>
          </cell>
          <cell r="D7246" t="str">
            <v>[移設B]</v>
          </cell>
          <cell r="E7246" t="str">
            <v>BS用･BSA-75･軒先他設置</v>
          </cell>
          <cell r="G7246" t="str">
            <v>基</v>
          </cell>
          <cell r="H7246">
            <v>129800</v>
          </cell>
          <cell r="I7246" t="str">
            <v>標準書〔Ⅰ〕-</v>
          </cell>
          <cell r="J7246">
            <v>536</v>
          </cell>
        </row>
        <row r="7247">
          <cell r="B7247">
            <v>5910920</v>
          </cell>
          <cell r="C7247" t="str">
            <v>ｲﾝﾀｰﾎﾝ設備</v>
          </cell>
          <cell r="D7247" t="str">
            <v>[移設A]</v>
          </cell>
          <cell r="E7247" t="str">
            <v>玄関子機1･室内親機1･(住居用)</v>
          </cell>
          <cell r="G7247" t="str">
            <v>式</v>
          </cell>
          <cell r="H7247">
            <v>36500</v>
          </cell>
          <cell r="I7247" t="str">
            <v>標準書〔Ⅰ〕-</v>
          </cell>
          <cell r="J7247">
            <v>537</v>
          </cell>
        </row>
        <row r="7248">
          <cell r="B7248">
            <v>5910930</v>
          </cell>
          <cell r="C7248" t="str">
            <v>ｲﾝﾀｰﾎﾝ設備</v>
          </cell>
          <cell r="D7248" t="str">
            <v>[移設B]</v>
          </cell>
          <cell r="E7248" t="str">
            <v>玄関子機1･室内親機1･(住居用)</v>
          </cell>
          <cell r="G7248" t="str">
            <v>式</v>
          </cell>
          <cell r="H7248">
            <v>36500</v>
          </cell>
          <cell r="I7248" t="str">
            <v>標準書〔Ⅰ〕-</v>
          </cell>
          <cell r="J7248">
            <v>537</v>
          </cell>
        </row>
        <row r="7249">
          <cell r="B7249">
            <v>5911020</v>
          </cell>
          <cell r="C7249" t="str">
            <v>ｲﾝﾀｰﾎﾝ設備</v>
          </cell>
          <cell r="D7249" t="str">
            <v>[移設A]</v>
          </cell>
          <cell r="E7249" t="str">
            <v>玄関子機1･室内親機2･(住居用)</v>
          </cell>
          <cell r="G7249" t="str">
            <v>式</v>
          </cell>
          <cell r="H7249">
            <v>56400</v>
          </cell>
          <cell r="I7249" t="str">
            <v>標準書〔Ⅰ〕-</v>
          </cell>
          <cell r="J7249">
            <v>537</v>
          </cell>
        </row>
        <row r="7250">
          <cell r="B7250">
            <v>5911030</v>
          </cell>
          <cell r="C7250" t="str">
            <v>ｲﾝﾀｰﾎﾝ設備</v>
          </cell>
          <cell r="D7250" t="str">
            <v>[移設B]</v>
          </cell>
          <cell r="E7250" t="str">
            <v>玄関子機1･室内親機2･(住居用)</v>
          </cell>
          <cell r="G7250" t="str">
            <v>式</v>
          </cell>
          <cell r="H7250">
            <v>56400</v>
          </cell>
          <cell r="I7250" t="str">
            <v>標準書〔Ⅰ〕-</v>
          </cell>
          <cell r="J7250">
            <v>537</v>
          </cell>
        </row>
        <row r="7251">
          <cell r="B7251">
            <v>5911120</v>
          </cell>
          <cell r="C7251" t="str">
            <v>ｲﾝﾀｰﾎﾝ設備</v>
          </cell>
          <cell r="D7251" t="str">
            <v>[移設A]</v>
          </cell>
          <cell r="E7251" t="str">
            <v>玄関子機1･室内親機3･(住居用)</v>
          </cell>
          <cell r="G7251" t="str">
            <v>式</v>
          </cell>
          <cell r="H7251">
            <v>78700</v>
          </cell>
          <cell r="I7251" t="str">
            <v>標準書〔Ⅰ〕-</v>
          </cell>
          <cell r="J7251">
            <v>537</v>
          </cell>
        </row>
        <row r="7252">
          <cell r="B7252">
            <v>5911130</v>
          </cell>
          <cell r="C7252" t="str">
            <v>ｲﾝﾀｰﾎﾝ設備</v>
          </cell>
          <cell r="D7252" t="str">
            <v>[移設B]</v>
          </cell>
          <cell r="E7252" t="str">
            <v>玄関子機1･室内親機3･(住居用)</v>
          </cell>
          <cell r="G7252" t="str">
            <v>式</v>
          </cell>
          <cell r="H7252">
            <v>78700</v>
          </cell>
          <cell r="I7252" t="str">
            <v>標準書〔Ⅰ〕-</v>
          </cell>
          <cell r="J7252">
            <v>537</v>
          </cell>
        </row>
        <row r="7253">
          <cell r="B7253">
            <v>5911220</v>
          </cell>
          <cell r="C7253" t="str">
            <v>ｲﾝﾀｰﾎﾝ設備</v>
          </cell>
          <cell r="D7253" t="str">
            <v>[移設A]</v>
          </cell>
          <cell r="E7253" t="str">
            <v>玄関子機2･室内親機2･(住居用)</v>
          </cell>
          <cell r="G7253" t="str">
            <v>式</v>
          </cell>
          <cell r="H7253">
            <v>76000</v>
          </cell>
          <cell r="I7253" t="str">
            <v>標準書〔Ⅰ〕-</v>
          </cell>
          <cell r="J7253">
            <v>537</v>
          </cell>
        </row>
        <row r="7254">
          <cell r="B7254">
            <v>5911230</v>
          </cell>
          <cell r="C7254" t="str">
            <v>ｲﾝﾀｰﾎﾝ設備</v>
          </cell>
          <cell r="D7254" t="str">
            <v>[移設B]</v>
          </cell>
          <cell r="E7254" t="str">
            <v>玄関子機2･室内親機2･(住居用)</v>
          </cell>
          <cell r="G7254" t="str">
            <v>式</v>
          </cell>
          <cell r="H7254">
            <v>76000</v>
          </cell>
          <cell r="I7254" t="str">
            <v>標準書〔Ⅰ〕-</v>
          </cell>
          <cell r="J7254">
            <v>537</v>
          </cell>
        </row>
        <row r="7255">
          <cell r="B7255">
            <v>5911320</v>
          </cell>
          <cell r="C7255" t="str">
            <v>ｲﾝﾀｰﾎﾝ設備</v>
          </cell>
          <cell r="D7255" t="str">
            <v>[移設A]</v>
          </cell>
          <cell r="E7255" t="str">
            <v>玄関子機2･室内親機3･(住居用)</v>
          </cell>
          <cell r="G7255" t="str">
            <v>式</v>
          </cell>
          <cell r="H7255">
            <v>95600</v>
          </cell>
          <cell r="I7255" t="str">
            <v>標準書〔Ⅰ〕-</v>
          </cell>
          <cell r="J7255">
            <v>537</v>
          </cell>
        </row>
        <row r="7256">
          <cell r="B7256">
            <v>5911330</v>
          </cell>
          <cell r="C7256" t="str">
            <v>ｲﾝﾀｰﾎﾝ設備</v>
          </cell>
          <cell r="D7256" t="str">
            <v>[移設B]</v>
          </cell>
          <cell r="E7256" t="str">
            <v>玄関子機2･室内親機3･(住居用)</v>
          </cell>
          <cell r="G7256" t="str">
            <v>式</v>
          </cell>
          <cell r="H7256">
            <v>95600</v>
          </cell>
          <cell r="I7256" t="str">
            <v>標準書〔Ⅰ〕-</v>
          </cell>
          <cell r="J7256">
            <v>537</v>
          </cell>
        </row>
        <row r="7257">
          <cell r="B7257">
            <v>5911420</v>
          </cell>
          <cell r="C7257" t="str">
            <v>ｲﾝﾀｰﾎﾝ設備</v>
          </cell>
          <cell r="D7257" t="str">
            <v>[移設A]</v>
          </cell>
          <cell r="E7257" t="str">
            <v>設置2･相互通話型･(業務用)</v>
          </cell>
          <cell r="G7257" t="str">
            <v>式</v>
          </cell>
          <cell r="H7257">
            <v>44300</v>
          </cell>
          <cell r="I7257" t="str">
            <v>標準書〔Ⅰ〕-</v>
          </cell>
          <cell r="J7257">
            <v>537</v>
          </cell>
        </row>
        <row r="7258">
          <cell r="B7258">
            <v>5911430</v>
          </cell>
          <cell r="C7258" t="str">
            <v>ｲﾝﾀｰﾎﾝ設備</v>
          </cell>
          <cell r="D7258" t="str">
            <v>[移設B]</v>
          </cell>
          <cell r="E7258" t="str">
            <v>設置2･相互通話型･(業務用)</v>
          </cell>
          <cell r="G7258" t="str">
            <v>式</v>
          </cell>
          <cell r="H7258">
            <v>44300</v>
          </cell>
          <cell r="I7258" t="str">
            <v>標準書〔Ⅰ〕-</v>
          </cell>
          <cell r="J7258">
            <v>537</v>
          </cell>
        </row>
        <row r="7259">
          <cell r="B7259">
            <v>5911520</v>
          </cell>
          <cell r="C7259" t="str">
            <v>ｲﾝﾀｰﾎﾝ設備</v>
          </cell>
          <cell r="D7259" t="str">
            <v>[移設A]</v>
          </cell>
          <cell r="E7259" t="str">
            <v>設置3･相互通話型･(業務用)</v>
          </cell>
          <cell r="G7259" t="str">
            <v>式</v>
          </cell>
          <cell r="H7259">
            <v>78000</v>
          </cell>
          <cell r="I7259" t="str">
            <v>標準書〔Ⅰ〕-</v>
          </cell>
          <cell r="J7259">
            <v>537</v>
          </cell>
        </row>
        <row r="7260">
          <cell r="B7260">
            <v>5911530</v>
          </cell>
          <cell r="C7260" t="str">
            <v>ｲﾝﾀｰﾎﾝ設備</v>
          </cell>
          <cell r="D7260" t="str">
            <v>[移設B]</v>
          </cell>
          <cell r="E7260" t="str">
            <v>設置3･相互通話型･(業務用)</v>
          </cell>
          <cell r="G7260" t="str">
            <v>式</v>
          </cell>
          <cell r="H7260">
            <v>78000</v>
          </cell>
          <cell r="I7260" t="str">
            <v>標準書〔Ⅰ〕-</v>
          </cell>
          <cell r="J7260">
            <v>537</v>
          </cell>
        </row>
        <row r="7261">
          <cell r="B7261">
            <v>5911620</v>
          </cell>
          <cell r="C7261" t="str">
            <v>ｲﾝﾀｰﾎﾝ設備</v>
          </cell>
          <cell r="D7261" t="str">
            <v>[移設A]</v>
          </cell>
          <cell r="E7261" t="str">
            <v>設置4･相互通話型･(業務用)</v>
          </cell>
          <cell r="G7261" t="str">
            <v>式</v>
          </cell>
          <cell r="H7261">
            <v>135100</v>
          </cell>
          <cell r="I7261" t="str">
            <v>標準書〔Ⅰ〕-</v>
          </cell>
          <cell r="J7261">
            <v>537</v>
          </cell>
        </row>
        <row r="7262">
          <cell r="B7262">
            <v>5911630</v>
          </cell>
          <cell r="C7262" t="str">
            <v>ｲﾝﾀｰﾎﾝ設備</v>
          </cell>
          <cell r="D7262" t="str">
            <v>[移設B]</v>
          </cell>
          <cell r="E7262" t="str">
            <v>設置4･相互通話型･(業務用)</v>
          </cell>
          <cell r="G7262" t="str">
            <v>式</v>
          </cell>
          <cell r="H7262">
            <v>135100</v>
          </cell>
          <cell r="I7262" t="str">
            <v>標準書〔Ⅰ〕-</v>
          </cell>
          <cell r="J7262">
            <v>537</v>
          </cell>
        </row>
        <row r="7263">
          <cell r="B7263">
            <v>5911720</v>
          </cell>
          <cell r="C7263" t="str">
            <v>ｲﾝﾀｰﾎﾝ設備</v>
          </cell>
          <cell r="D7263" t="str">
            <v>[移設A]</v>
          </cell>
          <cell r="E7263" t="str">
            <v>設置5･相互通話型･(業務用)</v>
          </cell>
          <cell r="G7263" t="str">
            <v>式</v>
          </cell>
          <cell r="H7263">
            <v>166100</v>
          </cell>
          <cell r="I7263" t="str">
            <v>標準書〔Ⅰ〕-</v>
          </cell>
          <cell r="J7263">
            <v>537</v>
          </cell>
        </row>
        <row r="7264">
          <cell r="B7264">
            <v>5911730</v>
          </cell>
          <cell r="C7264" t="str">
            <v>ｲﾝﾀｰﾎﾝ設備</v>
          </cell>
          <cell r="D7264" t="str">
            <v>[移設B]</v>
          </cell>
          <cell r="E7264" t="str">
            <v>設置5･相互通話型･(業務用)</v>
          </cell>
          <cell r="G7264" t="str">
            <v>式</v>
          </cell>
          <cell r="H7264">
            <v>166100</v>
          </cell>
          <cell r="I7264" t="str">
            <v>標準書〔Ⅰ〕-</v>
          </cell>
          <cell r="J7264">
            <v>537</v>
          </cell>
        </row>
        <row r="7265">
          <cell r="B7265">
            <v>5911820</v>
          </cell>
          <cell r="C7265" t="str">
            <v>ｶﾞｽ瞬間湯沸器</v>
          </cell>
          <cell r="D7265" t="str">
            <v>[移設A]</v>
          </cell>
          <cell r="E7265" t="str">
            <v>毎分容量5.1L</v>
          </cell>
          <cell r="G7265" t="str">
            <v>基</v>
          </cell>
          <cell r="H7265">
            <v>27000</v>
          </cell>
          <cell r="I7265" t="str">
            <v>標準書〔Ⅰ〕-</v>
          </cell>
          <cell r="J7265">
            <v>537</v>
          </cell>
        </row>
        <row r="7266">
          <cell r="B7266">
            <v>5911830</v>
          </cell>
          <cell r="C7266" t="str">
            <v>ｶﾞｽ瞬間湯沸器</v>
          </cell>
          <cell r="D7266" t="str">
            <v>[移設B]</v>
          </cell>
          <cell r="E7266" t="str">
            <v>毎分容量5.1L</v>
          </cell>
          <cell r="G7266" t="str">
            <v>基</v>
          </cell>
          <cell r="H7266">
            <v>27000</v>
          </cell>
          <cell r="I7266" t="str">
            <v>標準書〔Ⅰ〕-</v>
          </cell>
          <cell r="J7266">
            <v>537</v>
          </cell>
        </row>
        <row r="7267">
          <cell r="B7267">
            <v>5911920</v>
          </cell>
          <cell r="C7267" t="str">
            <v>ｶﾞｽ瞬間湯沸器</v>
          </cell>
          <cell r="D7267" t="str">
            <v>[移設A]</v>
          </cell>
          <cell r="E7267" t="str">
            <v>毎分容量8.0L</v>
          </cell>
          <cell r="G7267" t="str">
            <v>基</v>
          </cell>
          <cell r="H7267">
            <v>40300</v>
          </cell>
          <cell r="I7267" t="str">
            <v>標準書〔Ⅰ〕-</v>
          </cell>
          <cell r="J7267">
            <v>537</v>
          </cell>
        </row>
        <row r="7268">
          <cell r="B7268">
            <v>5911930</v>
          </cell>
          <cell r="C7268" t="str">
            <v>ｶﾞｽ瞬間湯沸器</v>
          </cell>
          <cell r="D7268" t="str">
            <v>[移設B]</v>
          </cell>
          <cell r="E7268" t="str">
            <v>毎分容量8.0L</v>
          </cell>
          <cell r="G7268" t="str">
            <v>基</v>
          </cell>
          <cell r="H7268">
            <v>40300</v>
          </cell>
          <cell r="I7268" t="str">
            <v>標準書〔Ⅰ〕-</v>
          </cell>
          <cell r="J7268">
            <v>537</v>
          </cell>
        </row>
        <row r="7269">
          <cell r="B7269">
            <v>5912020</v>
          </cell>
          <cell r="C7269" t="str">
            <v>ｶﾞｽ瞬間湯沸器</v>
          </cell>
          <cell r="D7269" t="str">
            <v>[移設A]</v>
          </cell>
          <cell r="E7269" t="str">
            <v>屋外壁掛型･16号</v>
          </cell>
          <cell r="G7269" t="str">
            <v>基</v>
          </cell>
          <cell r="H7269">
            <v>56900</v>
          </cell>
          <cell r="I7269" t="str">
            <v>標準書〔Ⅰ〕-</v>
          </cell>
          <cell r="J7269">
            <v>537</v>
          </cell>
        </row>
        <row r="7270">
          <cell r="B7270">
            <v>5912030</v>
          </cell>
          <cell r="C7270" t="str">
            <v>ｶﾞｽ瞬間湯沸器</v>
          </cell>
          <cell r="D7270" t="str">
            <v>[移設B]</v>
          </cell>
          <cell r="E7270" t="str">
            <v>屋外壁掛型･16号</v>
          </cell>
          <cell r="G7270" t="str">
            <v>基</v>
          </cell>
          <cell r="H7270">
            <v>56800</v>
          </cell>
          <cell r="I7270" t="str">
            <v>標準書〔Ⅰ〕-</v>
          </cell>
          <cell r="J7270">
            <v>537</v>
          </cell>
        </row>
        <row r="7271">
          <cell r="B7271">
            <v>5912120</v>
          </cell>
          <cell r="C7271" t="str">
            <v>ｶﾞｽ瞬間湯沸器</v>
          </cell>
          <cell r="D7271" t="str">
            <v>[移設A]</v>
          </cell>
          <cell r="E7271" t="str">
            <v>屋外壁掛型･本体操作</v>
          </cell>
          <cell r="G7271" t="str">
            <v>基</v>
          </cell>
          <cell r="H7271">
            <v>67300</v>
          </cell>
          <cell r="I7271" t="str">
            <v>標準書〔Ⅰ〕-</v>
          </cell>
          <cell r="J7271">
            <v>537</v>
          </cell>
        </row>
        <row r="7272">
          <cell r="B7272">
            <v>5912130</v>
          </cell>
          <cell r="C7272" t="str">
            <v>ｶﾞｽ瞬間湯沸器</v>
          </cell>
          <cell r="D7272" t="str">
            <v>[移設B]</v>
          </cell>
          <cell r="E7272" t="str">
            <v>屋外壁掛型･本体操作</v>
          </cell>
          <cell r="G7272" t="str">
            <v>基</v>
          </cell>
          <cell r="H7272">
            <v>67200</v>
          </cell>
          <cell r="I7272" t="str">
            <v>標準書〔Ⅰ〕-</v>
          </cell>
          <cell r="J7272">
            <v>537</v>
          </cell>
        </row>
        <row r="7273">
          <cell r="B7273">
            <v>5912220</v>
          </cell>
          <cell r="C7273" t="str">
            <v>ｶﾞｽ瞬間湯沸器</v>
          </cell>
          <cell r="D7273" t="str">
            <v>[移設A]</v>
          </cell>
          <cell r="E7273" t="str">
            <v>屋外壁掛型･24号</v>
          </cell>
          <cell r="G7273" t="str">
            <v>基</v>
          </cell>
          <cell r="H7273">
            <v>78300</v>
          </cell>
          <cell r="I7273" t="str">
            <v>標準書〔Ⅰ〕-</v>
          </cell>
          <cell r="J7273">
            <v>537</v>
          </cell>
        </row>
        <row r="7274">
          <cell r="B7274">
            <v>5912230</v>
          </cell>
          <cell r="C7274" t="str">
            <v>ｶﾞｽ瞬間湯沸器</v>
          </cell>
          <cell r="D7274" t="str">
            <v>[移設B]</v>
          </cell>
          <cell r="E7274" t="str">
            <v>屋外壁掛型･24号</v>
          </cell>
          <cell r="G7274" t="str">
            <v>基</v>
          </cell>
          <cell r="H7274">
            <v>78300</v>
          </cell>
          <cell r="I7274" t="str">
            <v>標準書〔Ⅰ〕-</v>
          </cell>
          <cell r="J7274">
            <v>537</v>
          </cell>
        </row>
        <row r="7275">
          <cell r="B7275">
            <v>5912320</v>
          </cell>
          <cell r="C7275" t="str">
            <v>ｶﾞｽ風呂給湯器</v>
          </cell>
          <cell r="D7275" t="str">
            <v>[移設A]</v>
          </cell>
          <cell r="E7275" t="str">
            <v>屋外壁掛型･全自動ﾀｲﾌﾟ</v>
          </cell>
          <cell r="G7275" t="str">
            <v>基</v>
          </cell>
          <cell r="H7275">
            <v>104900</v>
          </cell>
          <cell r="I7275" t="str">
            <v>標準書〔Ⅰ〕-</v>
          </cell>
          <cell r="J7275">
            <v>537</v>
          </cell>
        </row>
        <row r="7276">
          <cell r="B7276">
            <v>5912330</v>
          </cell>
          <cell r="C7276" t="str">
            <v>ｶﾞｽ風呂給湯器</v>
          </cell>
          <cell r="D7276" t="str">
            <v>[移設B]</v>
          </cell>
          <cell r="E7276" t="str">
            <v>屋外壁掛型･全自動ﾀｲﾌﾟ</v>
          </cell>
          <cell r="G7276" t="str">
            <v>基</v>
          </cell>
          <cell r="H7276">
            <v>104800</v>
          </cell>
          <cell r="I7276" t="str">
            <v>標準書〔Ⅰ〕-</v>
          </cell>
          <cell r="J7276">
            <v>537</v>
          </cell>
        </row>
        <row r="7277">
          <cell r="B7277">
            <v>5912420</v>
          </cell>
          <cell r="C7277" t="str">
            <v>ｶﾞｽ風呂釜</v>
          </cell>
          <cell r="D7277" t="str">
            <v>[移設A]</v>
          </cell>
          <cell r="E7277" t="str">
            <v>屋外据置型･全自動ﾀｲﾌﾟ･追い焚き付</v>
          </cell>
          <cell r="G7277" t="str">
            <v>基</v>
          </cell>
          <cell r="H7277">
            <v>90800</v>
          </cell>
          <cell r="I7277" t="str">
            <v>標準書〔Ⅰ〕-</v>
          </cell>
          <cell r="J7277">
            <v>537</v>
          </cell>
        </row>
        <row r="7278">
          <cell r="B7278">
            <v>5912430</v>
          </cell>
          <cell r="C7278" t="str">
            <v>ｶﾞｽ風呂釜</v>
          </cell>
          <cell r="D7278" t="str">
            <v>[移設B]</v>
          </cell>
          <cell r="E7278" t="str">
            <v>屋外据置型･全自動ﾀｲﾌﾟ･追い焚き付</v>
          </cell>
          <cell r="G7278" t="str">
            <v>基</v>
          </cell>
          <cell r="H7278">
            <v>90700</v>
          </cell>
          <cell r="I7278" t="str">
            <v>標準書〔Ⅰ〕-</v>
          </cell>
          <cell r="J7278">
            <v>537</v>
          </cell>
        </row>
        <row r="7279">
          <cell r="B7279">
            <v>5912520</v>
          </cell>
          <cell r="C7279" t="str">
            <v>ｶﾞｽ風呂釜</v>
          </cell>
          <cell r="D7279" t="str">
            <v>[移設A]</v>
          </cell>
          <cell r="E7279" t="str">
            <v>屋内据置型･ｼｬﾜｰ付･ﾊﾞﾗﾝｽ型</v>
          </cell>
          <cell r="G7279" t="str">
            <v>基</v>
          </cell>
          <cell r="H7279">
            <v>47000</v>
          </cell>
          <cell r="I7279" t="str">
            <v>標準書〔Ⅰ〕-</v>
          </cell>
          <cell r="J7279">
            <v>537</v>
          </cell>
        </row>
        <row r="7280">
          <cell r="B7280">
            <v>5912530</v>
          </cell>
          <cell r="C7280" t="str">
            <v>ｶﾞｽ風呂釜</v>
          </cell>
          <cell r="D7280" t="str">
            <v>[移設B]</v>
          </cell>
          <cell r="E7280" t="str">
            <v>屋内据置型･ｼｬﾜｰ付･ﾊﾞﾗﾝｽ型</v>
          </cell>
          <cell r="G7280" t="str">
            <v>基</v>
          </cell>
          <cell r="H7280">
            <v>47000</v>
          </cell>
          <cell r="I7280" t="str">
            <v>標準書〔Ⅰ〕-</v>
          </cell>
          <cell r="J7280">
            <v>537</v>
          </cell>
        </row>
        <row r="7281">
          <cell r="B7281">
            <v>5912620</v>
          </cell>
          <cell r="C7281" t="str">
            <v>ｶﾞｽ風呂釜</v>
          </cell>
          <cell r="D7281" t="str">
            <v>[移設A]</v>
          </cell>
          <cell r="E7281" t="str">
            <v>屋内据置型･追焚専用</v>
          </cell>
          <cell r="G7281" t="str">
            <v>基</v>
          </cell>
          <cell r="H7281">
            <v>38800</v>
          </cell>
          <cell r="I7281" t="str">
            <v>標準書〔Ⅰ〕-</v>
          </cell>
          <cell r="J7281">
            <v>537</v>
          </cell>
        </row>
        <row r="7282">
          <cell r="B7282">
            <v>5912630</v>
          </cell>
          <cell r="C7282" t="str">
            <v>ｶﾞｽ風呂釜</v>
          </cell>
          <cell r="D7282" t="str">
            <v>[移設B]</v>
          </cell>
          <cell r="E7282" t="str">
            <v>屋内据置型･追焚専用</v>
          </cell>
          <cell r="G7282" t="str">
            <v>基</v>
          </cell>
          <cell r="H7282">
            <v>38800</v>
          </cell>
          <cell r="I7282" t="str">
            <v>標準書〔Ⅰ〕-</v>
          </cell>
          <cell r="J7282">
            <v>537</v>
          </cell>
        </row>
        <row r="7283">
          <cell r="B7283">
            <v>5912720</v>
          </cell>
          <cell r="C7283" t="str">
            <v>石油風呂釜</v>
          </cell>
          <cell r="D7283" t="str">
            <v>[移設A]</v>
          </cell>
          <cell r="E7283" t="str">
            <v>屋内据置型･追焚専用･ﾊﾞｰﾅｰ式</v>
          </cell>
          <cell r="G7283" t="str">
            <v>基</v>
          </cell>
          <cell r="H7283">
            <v>35900</v>
          </cell>
          <cell r="I7283" t="str">
            <v>標準書〔Ⅰ〕-</v>
          </cell>
          <cell r="J7283">
            <v>537</v>
          </cell>
        </row>
        <row r="7284">
          <cell r="B7284">
            <v>5912730</v>
          </cell>
          <cell r="C7284" t="str">
            <v>石油風呂釜</v>
          </cell>
          <cell r="D7284" t="str">
            <v>[移設B]</v>
          </cell>
          <cell r="E7284" t="str">
            <v>屋内据置型･追焚専用･ﾊﾞｰﾅｰ式</v>
          </cell>
          <cell r="G7284" t="str">
            <v>基</v>
          </cell>
          <cell r="H7284">
            <v>35800</v>
          </cell>
          <cell r="I7284" t="str">
            <v>標準書〔Ⅰ〕-</v>
          </cell>
          <cell r="J7284">
            <v>537</v>
          </cell>
        </row>
        <row r="7285">
          <cell r="B7285">
            <v>5912820</v>
          </cell>
          <cell r="C7285" t="str">
            <v>石油風呂釜</v>
          </cell>
          <cell r="D7285" t="str">
            <v>[移設A]</v>
          </cell>
          <cell r="E7285" t="str">
            <v>屋外据置型･(圧力噴霧式)</v>
          </cell>
          <cell r="G7285" t="str">
            <v>基</v>
          </cell>
          <cell r="H7285">
            <v>36100</v>
          </cell>
          <cell r="I7285" t="str">
            <v>標準書〔Ⅰ〕-</v>
          </cell>
          <cell r="J7285">
            <v>537</v>
          </cell>
        </row>
        <row r="7286">
          <cell r="B7286">
            <v>5912830</v>
          </cell>
          <cell r="C7286" t="str">
            <v>石油風呂釜</v>
          </cell>
          <cell r="D7286" t="str">
            <v>[移設B]</v>
          </cell>
          <cell r="E7286" t="str">
            <v>屋外据置型･(圧力噴霧式)</v>
          </cell>
          <cell r="G7286" t="str">
            <v>基</v>
          </cell>
          <cell r="H7286">
            <v>36100</v>
          </cell>
          <cell r="I7286" t="str">
            <v>標準書〔Ⅰ〕-</v>
          </cell>
          <cell r="J7286">
            <v>537</v>
          </cell>
        </row>
        <row r="7287">
          <cell r="B7287">
            <v>5912920</v>
          </cell>
          <cell r="C7287" t="str">
            <v>石油給湯機</v>
          </cell>
          <cell r="D7287" t="str">
            <v>[移設A]</v>
          </cell>
          <cell r="E7287" t="str">
            <v>屋外設置型･無煙突ﾀｲﾌﾟ</v>
          </cell>
          <cell r="G7287" t="str">
            <v>基</v>
          </cell>
          <cell r="H7287">
            <v>70200</v>
          </cell>
          <cell r="I7287" t="str">
            <v>標準書〔Ⅰ〕-</v>
          </cell>
          <cell r="J7287">
            <v>537</v>
          </cell>
        </row>
        <row r="7288">
          <cell r="B7288">
            <v>5912930</v>
          </cell>
          <cell r="C7288" t="str">
            <v>石油給湯機</v>
          </cell>
          <cell r="D7288" t="str">
            <v>[移設B]</v>
          </cell>
          <cell r="E7288" t="str">
            <v>屋外設置型･無煙突ﾀｲﾌﾟ</v>
          </cell>
          <cell r="G7288" t="str">
            <v>基</v>
          </cell>
          <cell r="H7288">
            <v>70100</v>
          </cell>
          <cell r="I7288" t="str">
            <v>標準書〔Ⅰ〕-</v>
          </cell>
          <cell r="J7288">
            <v>537</v>
          </cell>
        </row>
        <row r="7289">
          <cell r="B7289">
            <v>5913020</v>
          </cell>
          <cell r="C7289" t="str">
            <v>石油給湯機</v>
          </cell>
          <cell r="D7289" t="str">
            <v>[移設A]</v>
          </cell>
          <cell r="E7289" t="str">
            <v>屋内設置型･強制給排気ﾀｲﾌﾟ</v>
          </cell>
          <cell r="G7289" t="str">
            <v>基</v>
          </cell>
          <cell r="H7289">
            <v>70100</v>
          </cell>
          <cell r="I7289" t="str">
            <v>標準書〔Ⅰ〕-</v>
          </cell>
          <cell r="J7289">
            <v>537</v>
          </cell>
        </row>
        <row r="7290">
          <cell r="B7290">
            <v>5913030</v>
          </cell>
          <cell r="C7290" t="str">
            <v>石油給湯機</v>
          </cell>
          <cell r="D7290" t="str">
            <v>[移設B]</v>
          </cell>
          <cell r="E7290" t="str">
            <v>屋内設置型･強制給排気ﾀｲﾌﾟ</v>
          </cell>
          <cell r="G7290" t="str">
            <v>基</v>
          </cell>
          <cell r="H7290">
            <v>70100</v>
          </cell>
          <cell r="I7290" t="str">
            <v>標準書〔Ⅰ〕-</v>
          </cell>
          <cell r="J7290">
            <v>537</v>
          </cell>
        </row>
        <row r="7291">
          <cell r="B7291">
            <v>5913120</v>
          </cell>
          <cell r="C7291" t="str">
            <v>石油温水ﾎﾞｲﾗｰ</v>
          </cell>
          <cell r="D7291" t="str">
            <v>[移設A]</v>
          </cell>
          <cell r="E7291" t="str">
            <v>給湯出力6万Kcal/H･ﾘﾓｺﾝ付</v>
          </cell>
          <cell r="G7291" t="str">
            <v>基</v>
          </cell>
          <cell r="H7291">
            <v>77200</v>
          </cell>
          <cell r="I7291" t="str">
            <v>標準書〔Ⅰ〕-</v>
          </cell>
          <cell r="J7291">
            <v>537</v>
          </cell>
        </row>
        <row r="7292">
          <cell r="B7292">
            <v>5913130</v>
          </cell>
          <cell r="C7292" t="str">
            <v>石油温水ﾎﾞｲﾗｰ</v>
          </cell>
          <cell r="D7292" t="str">
            <v>[移設B]</v>
          </cell>
          <cell r="E7292" t="str">
            <v>給湯出力6万Kcal/H･ﾘﾓｺﾝ付</v>
          </cell>
          <cell r="G7292" t="str">
            <v>基</v>
          </cell>
          <cell r="H7292">
            <v>77000</v>
          </cell>
          <cell r="I7292" t="str">
            <v>標準書〔Ⅰ〕-</v>
          </cell>
          <cell r="J7292">
            <v>537</v>
          </cell>
        </row>
        <row r="7293">
          <cell r="B7293">
            <v>5913220</v>
          </cell>
          <cell r="C7293" t="str">
            <v>電気温水器</v>
          </cell>
          <cell r="D7293" t="str">
            <v>[移設A]</v>
          </cell>
          <cell r="E7293" t="str">
            <v>貯湯容量200㍑</v>
          </cell>
          <cell r="G7293" t="str">
            <v>基</v>
          </cell>
          <cell r="H7293">
            <v>51500</v>
          </cell>
          <cell r="I7293" t="str">
            <v>標準書〔Ⅰ〕-</v>
          </cell>
          <cell r="J7293">
            <v>537</v>
          </cell>
        </row>
        <row r="7294">
          <cell r="B7294">
            <v>5913230</v>
          </cell>
          <cell r="C7294" t="str">
            <v>電気温水器</v>
          </cell>
          <cell r="D7294" t="str">
            <v>[移設B]</v>
          </cell>
          <cell r="E7294" t="str">
            <v>貯湯容量200㍑</v>
          </cell>
          <cell r="G7294" t="str">
            <v>基</v>
          </cell>
          <cell r="H7294">
            <v>51300</v>
          </cell>
          <cell r="I7294" t="str">
            <v>標準書〔Ⅰ〕-</v>
          </cell>
          <cell r="J7294">
            <v>537</v>
          </cell>
        </row>
        <row r="7295">
          <cell r="B7295">
            <v>5913320</v>
          </cell>
          <cell r="C7295" t="str">
            <v>電気温水器</v>
          </cell>
          <cell r="D7295" t="str">
            <v>[移設A]</v>
          </cell>
          <cell r="E7295" t="str">
            <v>貯湯容量370㍑</v>
          </cell>
          <cell r="G7295" t="str">
            <v>基</v>
          </cell>
          <cell r="H7295">
            <v>65600</v>
          </cell>
          <cell r="I7295" t="str">
            <v>標準書〔Ⅰ〕-</v>
          </cell>
          <cell r="J7295">
            <v>537</v>
          </cell>
        </row>
        <row r="7296">
          <cell r="B7296">
            <v>5913330</v>
          </cell>
          <cell r="C7296" t="str">
            <v>電気温水器</v>
          </cell>
          <cell r="D7296" t="str">
            <v>[移設B]</v>
          </cell>
          <cell r="E7296" t="str">
            <v>貯湯容量370㍑</v>
          </cell>
          <cell r="G7296" t="str">
            <v>基</v>
          </cell>
          <cell r="H7296">
            <v>65300</v>
          </cell>
          <cell r="I7296" t="str">
            <v>標準書〔Ⅰ〕-</v>
          </cell>
          <cell r="J7296">
            <v>537</v>
          </cell>
        </row>
        <row r="7297">
          <cell r="B7297">
            <v>5913420</v>
          </cell>
          <cell r="C7297" t="str">
            <v>電気温水器</v>
          </cell>
          <cell r="D7297" t="str">
            <v>[移設A]</v>
          </cell>
          <cell r="E7297" t="str">
            <v>貯湯容量460㍑</v>
          </cell>
          <cell r="G7297" t="str">
            <v>基</v>
          </cell>
          <cell r="H7297">
            <v>78100</v>
          </cell>
          <cell r="I7297" t="str">
            <v>標準書〔Ⅰ〕-</v>
          </cell>
          <cell r="J7297">
            <v>537</v>
          </cell>
        </row>
        <row r="7298">
          <cell r="B7298">
            <v>5913430</v>
          </cell>
          <cell r="C7298" t="str">
            <v>電気温水器</v>
          </cell>
          <cell r="D7298" t="str">
            <v>[移設B]</v>
          </cell>
          <cell r="E7298" t="str">
            <v>貯湯容量460㍑</v>
          </cell>
          <cell r="G7298" t="str">
            <v>基</v>
          </cell>
          <cell r="H7298">
            <v>77700</v>
          </cell>
          <cell r="I7298" t="str">
            <v>標準書〔Ⅰ〕-</v>
          </cell>
          <cell r="J7298">
            <v>537</v>
          </cell>
        </row>
        <row r="7299">
          <cell r="B7299">
            <v>5913520</v>
          </cell>
          <cell r="C7299" t="str">
            <v>太陽熱温水器･標準ﾀｲﾌﾟ</v>
          </cell>
          <cell r="D7299" t="str">
            <v>[移設A]</v>
          </cell>
          <cell r="E7299" t="str">
            <v>200㍑</v>
          </cell>
          <cell r="G7299" t="str">
            <v>基</v>
          </cell>
          <cell r="H7299">
            <v>95700</v>
          </cell>
          <cell r="I7299" t="str">
            <v>標準書〔Ⅰ〕-</v>
          </cell>
          <cell r="J7299">
            <v>537</v>
          </cell>
        </row>
        <row r="7300">
          <cell r="B7300">
            <v>5913530</v>
          </cell>
          <cell r="C7300" t="str">
            <v>太陽熱温水器･標準ﾀｲﾌﾟ</v>
          </cell>
          <cell r="D7300" t="str">
            <v>[移設B]</v>
          </cell>
          <cell r="E7300" t="str">
            <v>200㍑</v>
          </cell>
          <cell r="G7300" t="str">
            <v>基</v>
          </cell>
          <cell r="H7300">
            <v>95200</v>
          </cell>
          <cell r="I7300" t="str">
            <v>標準書〔Ⅰ〕-</v>
          </cell>
          <cell r="J7300">
            <v>537</v>
          </cell>
        </row>
        <row r="7301">
          <cell r="B7301">
            <v>5913620</v>
          </cell>
          <cell r="C7301" t="str">
            <v>太陽熱温水器大容量ﾀｲﾌﾟ</v>
          </cell>
          <cell r="D7301" t="str">
            <v>[移設A]</v>
          </cell>
          <cell r="E7301" t="str">
            <v>250㍑</v>
          </cell>
          <cell r="G7301" t="str">
            <v>基</v>
          </cell>
          <cell r="H7301">
            <v>100700</v>
          </cell>
          <cell r="I7301" t="str">
            <v>標準書〔Ⅰ〕-</v>
          </cell>
          <cell r="J7301">
            <v>538</v>
          </cell>
        </row>
        <row r="7302">
          <cell r="B7302">
            <v>5913630</v>
          </cell>
          <cell r="C7302" t="str">
            <v>太陽熱温水器大容量ﾀｲﾌﾟ</v>
          </cell>
          <cell r="D7302" t="str">
            <v>[移設B]</v>
          </cell>
          <cell r="E7302" t="str">
            <v>250㍑</v>
          </cell>
          <cell r="G7302" t="str">
            <v>基</v>
          </cell>
          <cell r="H7302">
            <v>100000</v>
          </cell>
          <cell r="I7302" t="str">
            <v>標準書〔Ⅰ〕-</v>
          </cell>
          <cell r="J7302">
            <v>538</v>
          </cell>
        </row>
        <row r="7303">
          <cell r="B7303">
            <v>5913720</v>
          </cell>
          <cell r="C7303" t="str">
            <v>太陽熱温水器･高温ﾀｲﾌﾟ</v>
          </cell>
          <cell r="D7303" t="str">
            <v>[移設A]</v>
          </cell>
          <cell r="E7303" t="str">
            <v>200㍑</v>
          </cell>
          <cell r="G7303" t="str">
            <v>基</v>
          </cell>
          <cell r="H7303">
            <v>100500</v>
          </cell>
          <cell r="I7303" t="str">
            <v>標準書〔Ⅰ〕-</v>
          </cell>
          <cell r="J7303">
            <v>538</v>
          </cell>
        </row>
        <row r="7304">
          <cell r="B7304">
            <v>5913730</v>
          </cell>
          <cell r="C7304" t="str">
            <v>太陽熱温水器･高温ﾀｲﾌﾟ</v>
          </cell>
          <cell r="D7304" t="str">
            <v>[移設B]</v>
          </cell>
          <cell r="E7304" t="str">
            <v>200㍑</v>
          </cell>
          <cell r="G7304" t="str">
            <v>基</v>
          </cell>
          <cell r="H7304">
            <v>100000</v>
          </cell>
          <cell r="I7304" t="str">
            <v>標準書〔Ⅰ〕-</v>
          </cell>
          <cell r="J7304">
            <v>538</v>
          </cell>
        </row>
        <row r="7305">
          <cell r="B7305">
            <v>5913820</v>
          </cell>
          <cell r="C7305" t="str">
            <v>窓用ﾀﾃ型･ｴｱｺﾝ</v>
          </cell>
          <cell r="D7305" t="str">
            <v>[移設A]</v>
          </cell>
          <cell r="E7305" t="str">
            <v>冷房専用･能力1.4～1.6kw</v>
          </cell>
          <cell r="G7305" t="str">
            <v>台</v>
          </cell>
          <cell r="H7305">
            <v>13500</v>
          </cell>
          <cell r="I7305" t="str">
            <v>標準書〔Ⅰ〕-</v>
          </cell>
          <cell r="J7305">
            <v>538</v>
          </cell>
        </row>
        <row r="7306">
          <cell r="B7306">
            <v>5913830</v>
          </cell>
          <cell r="C7306" t="str">
            <v>窓用ﾀﾃ型･ｴｱｺﾝ</v>
          </cell>
          <cell r="D7306" t="str">
            <v>[移設B]</v>
          </cell>
          <cell r="E7306" t="str">
            <v>冷房専用･能力1.4～1.6kw</v>
          </cell>
          <cell r="G7306" t="str">
            <v>台</v>
          </cell>
          <cell r="H7306">
            <v>13500</v>
          </cell>
          <cell r="I7306" t="str">
            <v>標準書〔Ⅰ〕-</v>
          </cell>
          <cell r="J7306">
            <v>538</v>
          </cell>
        </row>
        <row r="7307">
          <cell r="B7307">
            <v>5913920</v>
          </cell>
          <cell r="C7307" t="str">
            <v>窓用ﾀﾃ型･ｴｱｺﾝ</v>
          </cell>
          <cell r="D7307" t="str">
            <v>[移設A]</v>
          </cell>
          <cell r="E7307" t="str">
            <v>冷房専用･能力1.6～1.8kw</v>
          </cell>
          <cell r="G7307" t="str">
            <v>台</v>
          </cell>
          <cell r="H7307">
            <v>14000</v>
          </cell>
          <cell r="I7307" t="str">
            <v>標準書〔Ⅰ〕-</v>
          </cell>
          <cell r="J7307">
            <v>538</v>
          </cell>
        </row>
        <row r="7308">
          <cell r="B7308">
            <v>5913930</v>
          </cell>
          <cell r="C7308" t="str">
            <v>窓用ﾀﾃ型･ｴｱｺﾝ</v>
          </cell>
          <cell r="D7308" t="str">
            <v>[移設B]</v>
          </cell>
          <cell r="E7308" t="str">
            <v>冷房専用･能力1.6～1.8kw</v>
          </cell>
          <cell r="G7308" t="str">
            <v>台</v>
          </cell>
          <cell r="H7308">
            <v>14000</v>
          </cell>
          <cell r="I7308" t="str">
            <v>標準書〔Ⅰ〕-</v>
          </cell>
          <cell r="J7308">
            <v>538</v>
          </cell>
        </row>
        <row r="7309">
          <cell r="B7309">
            <v>5914020</v>
          </cell>
          <cell r="C7309" t="str">
            <v>ｾﾊﾟﾚｰﾄ型･ｴｱｺﾝ</v>
          </cell>
          <cell r="D7309" t="str">
            <v>[移設A]</v>
          </cell>
          <cell r="E7309" t="str">
            <v>暖冷房除湿型･冷房能力2.2kw</v>
          </cell>
          <cell r="G7309" t="str">
            <v>台</v>
          </cell>
          <cell r="H7309">
            <v>27500</v>
          </cell>
          <cell r="I7309" t="str">
            <v>標準書〔Ⅰ〕-</v>
          </cell>
          <cell r="J7309">
            <v>538</v>
          </cell>
        </row>
        <row r="7310">
          <cell r="B7310">
            <v>5914030</v>
          </cell>
          <cell r="C7310" t="str">
            <v>ｾﾊﾟﾚｰﾄ型･ｴｱｺﾝ</v>
          </cell>
          <cell r="D7310" t="str">
            <v>[移設B]</v>
          </cell>
          <cell r="E7310" t="str">
            <v>暖冷房除湿型･冷房能力2.2kw</v>
          </cell>
          <cell r="G7310" t="str">
            <v>台</v>
          </cell>
          <cell r="H7310">
            <v>27500</v>
          </cell>
          <cell r="I7310" t="str">
            <v>標準書〔Ⅰ〕-</v>
          </cell>
          <cell r="J7310">
            <v>538</v>
          </cell>
        </row>
        <row r="7311">
          <cell r="B7311">
            <v>5914120</v>
          </cell>
          <cell r="C7311" t="str">
            <v>ｾﾊﾟﾚｰﾄ型･ｴｱｺﾝ</v>
          </cell>
          <cell r="D7311" t="str">
            <v>[移設A]</v>
          </cell>
          <cell r="E7311" t="str">
            <v>暖冷房除湿型･冷房能力2.5kw</v>
          </cell>
          <cell r="G7311" t="str">
            <v>台</v>
          </cell>
          <cell r="H7311">
            <v>29300</v>
          </cell>
          <cell r="I7311" t="str">
            <v>標準書〔Ⅰ〕-</v>
          </cell>
          <cell r="J7311">
            <v>538</v>
          </cell>
        </row>
        <row r="7312">
          <cell r="B7312">
            <v>5914130</v>
          </cell>
          <cell r="C7312" t="str">
            <v>ｾﾊﾟﾚｰﾄ型･ｴｱｺﾝ</v>
          </cell>
          <cell r="D7312" t="str">
            <v>[移設B]</v>
          </cell>
          <cell r="E7312" t="str">
            <v>暖冷房除湿型･冷房能力2.5kw</v>
          </cell>
          <cell r="G7312" t="str">
            <v>台</v>
          </cell>
          <cell r="H7312">
            <v>29300</v>
          </cell>
          <cell r="I7312" t="str">
            <v>標準書〔Ⅰ〕-</v>
          </cell>
          <cell r="J7312">
            <v>538</v>
          </cell>
        </row>
        <row r="7313">
          <cell r="B7313">
            <v>5914220</v>
          </cell>
          <cell r="C7313" t="str">
            <v>ｾﾊﾟﾚｰﾄ型･ｴｱｺﾝ</v>
          </cell>
          <cell r="D7313" t="str">
            <v>[移設A]</v>
          </cell>
          <cell r="E7313" t="str">
            <v>暖冷房除湿型･冷房能力2.8kw</v>
          </cell>
          <cell r="G7313" t="str">
            <v>台</v>
          </cell>
          <cell r="H7313">
            <v>33800</v>
          </cell>
          <cell r="I7313" t="str">
            <v>標準書〔Ⅰ〕-</v>
          </cell>
          <cell r="J7313">
            <v>538</v>
          </cell>
        </row>
        <row r="7314">
          <cell r="B7314">
            <v>5914230</v>
          </cell>
          <cell r="C7314" t="str">
            <v>ｾﾊﾟﾚｰﾄ型･ｴｱｺﾝ</v>
          </cell>
          <cell r="D7314" t="str">
            <v>[移設B]</v>
          </cell>
          <cell r="E7314" t="str">
            <v>暖冷房除湿型･冷房能力2.8kw</v>
          </cell>
          <cell r="G7314" t="str">
            <v>台</v>
          </cell>
          <cell r="H7314">
            <v>33700</v>
          </cell>
          <cell r="I7314" t="str">
            <v>標準書〔Ⅰ〕-</v>
          </cell>
          <cell r="J7314">
            <v>538</v>
          </cell>
        </row>
        <row r="7315">
          <cell r="B7315">
            <v>5914320</v>
          </cell>
          <cell r="C7315" t="str">
            <v>ｾﾊﾟﾚｰﾄ型･ｴｱｺﾝ</v>
          </cell>
          <cell r="D7315" t="str">
            <v>[移設A]</v>
          </cell>
          <cell r="E7315" t="str">
            <v>暖冷房除湿型･冷房能力3.2kw</v>
          </cell>
          <cell r="G7315" t="str">
            <v>台</v>
          </cell>
          <cell r="H7315">
            <v>36200</v>
          </cell>
          <cell r="I7315" t="str">
            <v>標準書〔Ⅰ〕-</v>
          </cell>
          <cell r="J7315">
            <v>538</v>
          </cell>
        </row>
        <row r="7316">
          <cell r="B7316">
            <v>5914330</v>
          </cell>
          <cell r="C7316" t="str">
            <v>ｾﾊﾟﾚｰﾄ型･ｴｱｺﾝ</v>
          </cell>
          <cell r="D7316" t="str">
            <v>[移設B]</v>
          </cell>
          <cell r="E7316" t="str">
            <v>暖冷房除湿型･冷房能力3.2kw</v>
          </cell>
          <cell r="G7316" t="str">
            <v>台</v>
          </cell>
          <cell r="H7316">
            <v>36100</v>
          </cell>
          <cell r="I7316" t="str">
            <v>標準書〔Ⅰ〕-</v>
          </cell>
          <cell r="J7316">
            <v>538</v>
          </cell>
        </row>
        <row r="7317">
          <cell r="B7317">
            <v>5914420</v>
          </cell>
          <cell r="C7317" t="str">
            <v>ｾﾊﾟﾚｰﾄ型･ｴｱｺﾝ</v>
          </cell>
          <cell r="D7317" t="str">
            <v>[移設A]</v>
          </cell>
          <cell r="E7317" t="str">
            <v>暖冷房除湿型･冷房能力4.0kw</v>
          </cell>
          <cell r="G7317" t="str">
            <v>台</v>
          </cell>
          <cell r="H7317">
            <v>41000</v>
          </cell>
          <cell r="I7317" t="str">
            <v>標準書〔Ⅰ〕-</v>
          </cell>
          <cell r="J7317">
            <v>538</v>
          </cell>
        </row>
        <row r="7318">
          <cell r="B7318">
            <v>5914430</v>
          </cell>
          <cell r="C7318" t="str">
            <v>ｾﾊﾟﾚｰﾄ型･ｴｱｺﾝ</v>
          </cell>
          <cell r="D7318" t="str">
            <v>[移設B]</v>
          </cell>
          <cell r="E7318" t="str">
            <v>暖冷房除湿型･冷房能力4.0kw</v>
          </cell>
          <cell r="G7318" t="str">
            <v>台</v>
          </cell>
          <cell r="H7318">
            <v>40900</v>
          </cell>
          <cell r="I7318" t="str">
            <v>標準書〔Ⅰ〕-</v>
          </cell>
          <cell r="J7318">
            <v>538</v>
          </cell>
        </row>
        <row r="7319">
          <cell r="B7319">
            <v>5914520</v>
          </cell>
          <cell r="C7319" t="str">
            <v>ｾﾊﾟﾚｰﾄ型･ｴｱｺﾝ</v>
          </cell>
          <cell r="D7319" t="str">
            <v>[移設A]</v>
          </cell>
          <cell r="E7319" t="str">
            <v>暖冷房除湿型･冷房能力4.5kw</v>
          </cell>
          <cell r="G7319" t="str">
            <v>台</v>
          </cell>
          <cell r="H7319">
            <v>53800</v>
          </cell>
          <cell r="I7319" t="str">
            <v>標準書〔Ⅰ〕-</v>
          </cell>
          <cell r="J7319">
            <v>538</v>
          </cell>
        </row>
        <row r="7320">
          <cell r="B7320">
            <v>5914530</v>
          </cell>
          <cell r="C7320" t="str">
            <v>ｾﾊﾟﾚｰﾄ型･ｴｱｺﾝ</v>
          </cell>
          <cell r="D7320" t="str">
            <v>[移設B]</v>
          </cell>
          <cell r="E7320" t="str">
            <v>暖冷房除湿型･冷房能力4.5kw</v>
          </cell>
          <cell r="G7320" t="str">
            <v>台</v>
          </cell>
          <cell r="H7320">
            <v>53800</v>
          </cell>
          <cell r="I7320" t="str">
            <v>標準書〔Ⅰ〕-</v>
          </cell>
          <cell r="J7320">
            <v>538</v>
          </cell>
        </row>
        <row r="7321">
          <cell r="B7321">
            <v>5914620</v>
          </cell>
          <cell r="C7321" t="str">
            <v>ｾﾊﾟﾚｰﾄ型･ｴｱｺﾝ</v>
          </cell>
          <cell r="D7321" t="str">
            <v>[移設A]</v>
          </cell>
          <cell r="E7321" t="str">
            <v>暖冷房除湿型･冷房能力5.0kw</v>
          </cell>
          <cell r="G7321" t="str">
            <v>台</v>
          </cell>
          <cell r="H7321">
            <v>61300</v>
          </cell>
          <cell r="I7321" t="str">
            <v>標準書〔Ⅰ〕-</v>
          </cell>
          <cell r="J7321">
            <v>538</v>
          </cell>
        </row>
        <row r="7322">
          <cell r="B7322">
            <v>5914630</v>
          </cell>
          <cell r="C7322" t="str">
            <v>ｾﾊﾟﾚｰﾄ型･ｴｱｺﾝ</v>
          </cell>
          <cell r="D7322" t="str">
            <v>[移設B]</v>
          </cell>
          <cell r="E7322" t="str">
            <v>暖冷房除湿型･冷房能力5.0kw</v>
          </cell>
          <cell r="G7322" t="str">
            <v>台</v>
          </cell>
          <cell r="H7322">
            <v>61200</v>
          </cell>
          <cell r="I7322" t="str">
            <v>標準書〔Ⅰ〕-</v>
          </cell>
          <cell r="J7322">
            <v>538</v>
          </cell>
        </row>
        <row r="7323">
          <cell r="B7323">
            <v>5914720</v>
          </cell>
          <cell r="C7323" t="str">
            <v>ｾﾊﾟﾚｰﾄ型･ｴｱｺﾝ</v>
          </cell>
          <cell r="D7323" t="str">
            <v>[移設A]</v>
          </cell>
          <cell r="E7323" t="str">
            <v>暖冷房除湿型･冷房能力6.3kw</v>
          </cell>
          <cell r="G7323" t="str">
            <v>台</v>
          </cell>
          <cell r="H7323">
            <v>67300</v>
          </cell>
          <cell r="I7323" t="str">
            <v>標準書〔Ⅰ〕-</v>
          </cell>
          <cell r="J7323">
            <v>538</v>
          </cell>
        </row>
        <row r="7324">
          <cell r="B7324">
            <v>5914730</v>
          </cell>
          <cell r="C7324" t="str">
            <v>ｾﾊﾟﾚｰﾄ型･ｴｱｺﾝ</v>
          </cell>
          <cell r="D7324" t="str">
            <v>[移設B]</v>
          </cell>
          <cell r="E7324" t="str">
            <v>暖冷房除湿型･冷房能力6.3kw</v>
          </cell>
          <cell r="G7324" t="str">
            <v>台</v>
          </cell>
          <cell r="H7324">
            <v>67200</v>
          </cell>
          <cell r="I7324" t="str">
            <v>標準書〔Ⅰ〕-</v>
          </cell>
          <cell r="J7324">
            <v>538</v>
          </cell>
        </row>
        <row r="7325">
          <cell r="B7325">
            <v>5914820</v>
          </cell>
          <cell r="C7325" t="str">
            <v>ｾﾊﾟﾚｰﾄ型･ｴｱｺﾝ</v>
          </cell>
          <cell r="D7325" t="str">
            <v>[移設A]</v>
          </cell>
          <cell r="E7325" t="str">
            <v>暖冷房除湿型･冷房能力7.1kw</v>
          </cell>
          <cell r="G7325" t="str">
            <v>台</v>
          </cell>
          <cell r="H7325">
            <v>73900</v>
          </cell>
          <cell r="I7325" t="str">
            <v>標準書〔Ⅰ〕-</v>
          </cell>
          <cell r="J7325">
            <v>538</v>
          </cell>
        </row>
        <row r="7326">
          <cell r="B7326">
            <v>5914830</v>
          </cell>
          <cell r="C7326" t="str">
            <v>ｾﾊﾟﾚｰﾄ型･ｴｱｺﾝ</v>
          </cell>
          <cell r="D7326" t="str">
            <v>[移設B]</v>
          </cell>
          <cell r="E7326" t="str">
            <v>暖冷房除湿型･冷房能力7.1kw</v>
          </cell>
          <cell r="G7326" t="str">
            <v>台</v>
          </cell>
          <cell r="H7326">
            <v>73800</v>
          </cell>
          <cell r="I7326" t="str">
            <v>標準書〔Ⅰ〕-</v>
          </cell>
          <cell r="J7326">
            <v>538</v>
          </cell>
        </row>
        <row r="7327">
          <cell r="B7327">
            <v>5914920</v>
          </cell>
          <cell r="C7327" t="str">
            <v>ｲﾝﾀｰﾎﾝ設備</v>
          </cell>
          <cell r="D7327" t="str">
            <v>[移設A]</v>
          </cell>
          <cell r="E7327" t="str">
            <v>ﾃﾚﾋﾞﾄﾞｱﾎﾝ･ｶﾗｰｶﾒﾗ付･玄関子機1･ｶﾗｰﾓﾆﾀｰ付親機1･(住居用)</v>
          </cell>
          <cell r="G7327" t="str">
            <v>式</v>
          </cell>
          <cell r="H7327">
            <v>39000</v>
          </cell>
          <cell r="I7327" t="str">
            <v>標準書〔Ⅰ〕-</v>
          </cell>
          <cell r="J7327">
            <v>538</v>
          </cell>
        </row>
        <row r="7328">
          <cell r="B7328">
            <v>5914930</v>
          </cell>
          <cell r="C7328" t="str">
            <v>ｲﾝﾀｰﾎﾝ設備</v>
          </cell>
          <cell r="D7328" t="str">
            <v>[移設B]</v>
          </cell>
          <cell r="E7328" t="str">
            <v>ﾃﾚﾋﾞﾄﾞｱﾎﾝ･ｶﾗｰｶﾒﾗ付･玄関子機1･ｶﾗｰﾓﾆﾀｰ付親機1･(住居用)</v>
          </cell>
          <cell r="G7328" t="str">
            <v>式</v>
          </cell>
          <cell r="H7328">
            <v>39000</v>
          </cell>
          <cell r="I7328" t="str">
            <v>標準書〔Ⅰ〕-</v>
          </cell>
          <cell r="J7328">
            <v>538</v>
          </cell>
        </row>
        <row r="7329">
          <cell r="B7329">
            <v>5915020</v>
          </cell>
          <cell r="C7329" t="str">
            <v>門灯</v>
          </cell>
          <cell r="D7329" t="str">
            <v>[移設A]</v>
          </cell>
          <cell r="E7329" t="str">
            <v>露出（外付）型･配線･配線管共</v>
          </cell>
          <cell r="G7329" t="str">
            <v>ヶ所</v>
          </cell>
          <cell r="H7329">
            <v>30800</v>
          </cell>
          <cell r="I7329" t="str">
            <v>標準書〔Ⅰ〕-</v>
          </cell>
          <cell r="J7329">
            <v>538</v>
          </cell>
        </row>
        <row r="7330">
          <cell r="B7330">
            <v>5915030</v>
          </cell>
          <cell r="C7330" t="str">
            <v>門灯</v>
          </cell>
          <cell r="D7330" t="str">
            <v>[移設B]</v>
          </cell>
          <cell r="E7330" t="str">
            <v>露出（外付）型･配線･配線管共</v>
          </cell>
          <cell r="G7330" t="str">
            <v>ヶ所</v>
          </cell>
          <cell r="H7330">
            <v>30800</v>
          </cell>
          <cell r="I7330" t="str">
            <v>標準書〔Ⅰ〕-</v>
          </cell>
          <cell r="J7330">
            <v>538</v>
          </cell>
        </row>
        <row r="7331">
          <cell r="B7331">
            <v>5915040</v>
          </cell>
          <cell r="C7331" t="str">
            <v>門灯</v>
          </cell>
          <cell r="D7331" t="str">
            <v>[撤去A]</v>
          </cell>
          <cell r="E7331" t="str">
            <v>露出（外付）型･配線･配線管共</v>
          </cell>
          <cell r="G7331" t="str">
            <v>ヶ所</v>
          </cell>
          <cell r="H7331">
            <v>830</v>
          </cell>
          <cell r="I7331" t="str">
            <v>標準書〔Ⅰ〕-</v>
          </cell>
          <cell r="J7331">
            <v>538</v>
          </cell>
        </row>
        <row r="7332">
          <cell r="B7332">
            <v>5915110</v>
          </cell>
          <cell r="C7332" t="str">
            <v>車止め</v>
          </cell>
          <cell r="D7332" t="str">
            <v>[新 設]</v>
          </cell>
          <cell r="E7332" t="str">
            <v>固定式･ｽﾃﾝﾚｽ製･φ76.3mm×H700mm</v>
          </cell>
          <cell r="F7332">
            <v>30</v>
          </cell>
          <cell r="G7332" t="str">
            <v>ヶ所</v>
          </cell>
          <cell r="H7332">
            <v>17100</v>
          </cell>
          <cell r="I7332" t="str">
            <v>標準書〔Ⅰ〕-</v>
          </cell>
          <cell r="J7332">
            <v>538</v>
          </cell>
        </row>
        <row r="7333">
          <cell r="B7333">
            <v>5915120</v>
          </cell>
          <cell r="C7333" t="str">
            <v>車止め</v>
          </cell>
          <cell r="D7333" t="str">
            <v>[移設A]</v>
          </cell>
          <cell r="E7333" t="str">
            <v>固定式･ｽﾃﾝﾚｽ製･φ76.3mm×H700mm</v>
          </cell>
          <cell r="G7333" t="str">
            <v>ヶ所</v>
          </cell>
          <cell r="H7333">
            <v>9310</v>
          </cell>
          <cell r="I7333" t="str">
            <v>標準書〔Ⅰ〕-</v>
          </cell>
          <cell r="J7333">
            <v>538</v>
          </cell>
          <cell r="L7333">
            <v>0.03</v>
          </cell>
        </row>
        <row r="7334">
          <cell r="B7334">
            <v>5915130</v>
          </cell>
          <cell r="C7334" t="str">
            <v>車止め</v>
          </cell>
          <cell r="D7334" t="str">
            <v>[移設B]</v>
          </cell>
          <cell r="E7334" t="str">
            <v>固定式･ｽﾃﾝﾚｽ製･φ76.3mm×H700mm</v>
          </cell>
          <cell r="G7334" t="str">
            <v>ヶ所</v>
          </cell>
          <cell r="H7334">
            <v>9250</v>
          </cell>
          <cell r="I7334" t="str">
            <v>標準書〔Ⅰ〕-</v>
          </cell>
          <cell r="J7334">
            <v>538</v>
          </cell>
          <cell r="L7334">
            <v>0.03</v>
          </cell>
        </row>
        <row r="7335">
          <cell r="B7335">
            <v>5915140</v>
          </cell>
          <cell r="C7335" t="str">
            <v>車止め</v>
          </cell>
          <cell r="D7335" t="str">
            <v>[撤去A]</v>
          </cell>
          <cell r="E7335" t="str">
            <v>固定式･ｽﾃﾝﾚｽ製･φ76.3mm×H700mm</v>
          </cell>
          <cell r="G7335" t="str">
            <v>ヶ所</v>
          </cell>
          <cell r="H7335">
            <v>730</v>
          </cell>
          <cell r="I7335" t="str">
            <v>標準書〔Ⅰ〕-</v>
          </cell>
          <cell r="J7335">
            <v>538</v>
          </cell>
          <cell r="M7335">
            <v>0.01</v>
          </cell>
        </row>
        <row r="7336">
          <cell r="B7336">
            <v>5915150</v>
          </cell>
          <cell r="C7336" t="str">
            <v>車止め</v>
          </cell>
          <cell r="D7336" t="str">
            <v>[撤去B]</v>
          </cell>
          <cell r="E7336" t="str">
            <v>固定式･ｽﾃﾝﾚｽ製･φ76.3mm×H700mm</v>
          </cell>
          <cell r="G7336" t="str">
            <v>ヶ所</v>
          </cell>
          <cell r="H7336">
            <v>2710</v>
          </cell>
          <cell r="I7336" t="str">
            <v>標準書〔Ⅰ〕-</v>
          </cell>
          <cell r="J7336">
            <v>538</v>
          </cell>
          <cell r="L7336">
            <v>0.03</v>
          </cell>
          <cell r="M7336">
            <v>1.2999999999999999E-2</v>
          </cell>
        </row>
        <row r="7337">
          <cell r="B7337">
            <v>5915210</v>
          </cell>
          <cell r="C7337" t="str">
            <v>車止め</v>
          </cell>
          <cell r="D7337" t="str">
            <v>[新 設]</v>
          </cell>
          <cell r="E7337" t="str">
            <v>上下式･ｽﾃﾝﾚｽ製･φ76.3mm×H700mm</v>
          </cell>
          <cell r="F7337">
            <v>30</v>
          </cell>
          <cell r="G7337" t="str">
            <v>ヶ所</v>
          </cell>
          <cell r="H7337">
            <v>29300</v>
          </cell>
          <cell r="I7337" t="str">
            <v>標準書〔Ⅰ〕-</v>
          </cell>
          <cell r="J7337">
            <v>538</v>
          </cell>
        </row>
        <row r="7338">
          <cell r="B7338">
            <v>5915220</v>
          </cell>
          <cell r="C7338" t="str">
            <v>車止め</v>
          </cell>
          <cell r="D7338" t="str">
            <v>[移設A]</v>
          </cell>
          <cell r="E7338" t="str">
            <v>上下式･ｽﾃﾝﾚｽ製･φ76.3mm×H700mm</v>
          </cell>
          <cell r="G7338" t="str">
            <v>ヶ所</v>
          </cell>
          <cell r="H7338">
            <v>11700</v>
          </cell>
          <cell r="I7338" t="str">
            <v>標準書〔Ⅰ〕-</v>
          </cell>
          <cell r="J7338">
            <v>538</v>
          </cell>
          <cell r="L7338">
            <v>0.06</v>
          </cell>
        </row>
        <row r="7339">
          <cell r="B7339">
            <v>5915230</v>
          </cell>
          <cell r="C7339" t="str">
            <v>車止め</v>
          </cell>
          <cell r="D7339" t="str">
            <v>[移設B]</v>
          </cell>
          <cell r="E7339" t="str">
            <v>上下式･ｽﾃﾝﾚｽ製･φ76.3mm×H700mm</v>
          </cell>
          <cell r="G7339" t="str">
            <v>ヶ所</v>
          </cell>
          <cell r="H7339">
            <v>11500</v>
          </cell>
          <cell r="I7339" t="str">
            <v>標準書〔Ⅰ〕-</v>
          </cell>
          <cell r="J7339">
            <v>538</v>
          </cell>
          <cell r="L7339">
            <v>0.06</v>
          </cell>
        </row>
        <row r="7340">
          <cell r="B7340">
            <v>5915240</v>
          </cell>
          <cell r="C7340" t="str">
            <v>車止め</v>
          </cell>
          <cell r="D7340" t="str">
            <v>[撤去A]</v>
          </cell>
          <cell r="E7340" t="str">
            <v>上下式･ｽﾃﾝﾚｽ製･φ76.3mm×H700mm</v>
          </cell>
          <cell r="G7340" t="str">
            <v>ヶ所</v>
          </cell>
          <cell r="H7340">
            <v>730</v>
          </cell>
          <cell r="I7340" t="str">
            <v>標準書〔Ⅰ〕-</v>
          </cell>
          <cell r="J7340">
            <v>538</v>
          </cell>
          <cell r="M7340">
            <v>1.4E-2</v>
          </cell>
        </row>
        <row r="7341">
          <cell r="B7341">
            <v>5915250</v>
          </cell>
          <cell r="C7341" t="str">
            <v>車止め</v>
          </cell>
          <cell r="D7341" t="str">
            <v>[撤去B]</v>
          </cell>
          <cell r="E7341" t="str">
            <v>上下式･ｽﾃﾝﾚｽ製･φ76.3mm×H700mm</v>
          </cell>
          <cell r="G7341" t="str">
            <v>ヶ所</v>
          </cell>
          <cell r="H7341">
            <v>3360</v>
          </cell>
          <cell r="I7341" t="str">
            <v>標準書〔Ⅰ〕-</v>
          </cell>
          <cell r="J7341">
            <v>538</v>
          </cell>
          <cell r="L7341">
            <v>0.06</v>
          </cell>
          <cell r="M7341">
            <v>1.9E-2</v>
          </cell>
        </row>
        <row r="7342">
          <cell r="B7342">
            <v>5915310</v>
          </cell>
          <cell r="C7342" t="str">
            <v>車止め</v>
          </cell>
          <cell r="D7342" t="str">
            <v>[新 設]</v>
          </cell>
          <cell r="E7342" t="str">
            <v>固定式(逆U型)･ｽﾃﾝﾚｽ製･φ60.5mm×W600mm×H700mm</v>
          </cell>
          <cell r="F7342">
            <v>30</v>
          </cell>
          <cell r="G7342" t="str">
            <v>ヶ所</v>
          </cell>
          <cell r="H7342">
            <v>31600</v>
          </cell>
          <cell r="I7342" t="str">
            <v>標準書〔Ⅰ〕-</v>
          </cell>
          <cell r="J7342">
            <v>538</v>
          </cell>
        </row>
        <row r="7343">
          <cell r="B7343">
            <v>5915320</v>
          </cell>
          <cell r="C7343" t="str">
            <v>車止め</v>
          </cell>
          <cell r="D7343" t="str">
            <v>[移設A]</v>
          </cell>
          <cell r="E7343" t="str">
            <v>固定式(逆U型)･ｽﾃﾝﾚｽ製･φ60.5mm×W600mm×H700mm</v>
          </cell>
          <cell r="G7343" t="str">
            <v>ヶ所</v>
          </cell>
          <cell r="H7343">
            <v>16200</v>
          </cell>
          <cell r="I7343" t="str">
            <v>標準書〔Ⅰ〕-</v>
          </cell>
          <cell r="J7343">
            <v>538</v>
          </cell>
          <cell r="L7343">
            <v>3.2000000000000001E-2</v>
          </cell>
        </row>
        <row r="7344">
          <cell r="B7344">
            <v>5915330</v>
          </cell>
          <cell r="C7344" t="str">
            <v>車止め</v>
          </cell>
          <cell r="D7344" t="str">
            <v>[移設B]</v>
          </cell>
          <cell r="E7344" t="str">
            <v>固定式(逆U型)･ｽﾃﾝﾚｽ製･φ60.5mm×W600mm×H700mm</v>
          </cell>
          <cell r="G7344" t="str">
            <v>ヶ所</v>
          </cell>
          <cell r="H7344">
            <v>16100</v>
          </cell>
          <cell r="I7344" t="str">
            <v>標準書〔Ⅰ〕-</v>
          </cell>
          <cell r="J7344">
            <v>538</v>
          </cell>
          <cell r="L7344">
            <v>3.2000000000000001E-2</v>
          </cell>
        </row>
        <row r="7345">
          <cell r="B7345">
            <v>5915340</v>
          </cell>
          <cell r="C7345" t="str">
            <v>車止め</v>
          </cell>
          <cell r="D7345" t="str">
            <v>[撤去A]</v>
          </cell>
          <cell r="E7345" t="str">
            <v>固定式(逆U型)･ｽﾃﾝﾚｽ製･φ60.5mm×W600mm×H700mm</v>
          </cell>
          <cell r="G7345" t="str">
            <v>ヶ所</v>
          </cell>
          <cell r="H7345">
            <v>1470</v>
          </cell>
          <cell r="I7345" t="str">
            <v>標準書〔Ⅰ〕-</v>
          </cell>
          <cell r="J7345">
            <v>538</v>
          </cell>
          <cell r="M7345">
            <v>2.1000000000000001E-2</v>
          </cell>
        </row>
        <row r="7346">
          <cell r="B7346">
            <v>5915350</v>
          </cell>
          <cell r="C7346" t="str">
            <v>車止め</v>
          </cell>
          <cell r="D7346" t="str">
            <v>[撤去B]</v>
          </cell>
          <cell r="E7346" t="str">
            <v>固定式(逆U型)･ｽﾃﾝﾚｽ製･φ60.5mm×W600mm×H700mm</v>
          </cell>
          <cell r="G7346" t="str">
            <v>ヶ所</v>
          </cell>
          <cell r="H7346">
            <v>4510</v>
          </cell>
          <cell r="I7346" t="str">
            <v>標準書〔Ⅰ〕-</v>
          </cell>
          <cell r="J7346">
            <v>538</v>
          </cell>
          <cell r="L7346">
            <v>3.2000000000000001E-2</v>
          </cell>
          <cell r="M7346">
            <v>2.5000000000000001E-2</v>
          </cell>
        </row>
        <row r="7347">
          <cell r="B7347">
            <v>5915410</v>
          </cell>
          <cell r="C7347" t="str">
            <v>車止め</v>
          </cell>
          <cell r="D7347" t="str">
            <v>[新 設]</v>
          </cell>
          <cell r="E7347" t="str">
            <v>脱着式(逆U型)･ｽﾃﾝﾚｽ製･φ60.5mm×W600mm×H700mm</v>
          </cell>
          <cell r="F7347">
            <v>30</v>
          </cell>
          <cell r="G7347" t="str">
            <v>ヶ所</v>
          </cell>
          <cell r="H7347">
            <v>45500</v>
          </cell>
          <cell r="I7347" t="str">
            <v>標準書〔Ⅰ〕-</v>
          </cell>
          <cell r="J7347">
            <v>538</v>
          </cell>
        </row>
        <row r="7348">
          <cell r="B7348">
            <v>5915420</v>
          </cell>
          <cell r="C7348" t="str">
            <v>車止め</v>
          </cell>
          <cell r="D7348" t="str">
            <v>[移設A]</v>
          </cell>
          <cell r="E7348" t="str">
            <v>脱着式(逆U型)･ｽﾃﾝﾚｽ製･φ60.5mm×W600mm×H700mm</v>
          </cell>
          <cell r="G7348" t="str">
            <v>ヶ所</v>
          </cell>
          <cell r="H7348">
            <v>17900</v>
          </cell>
          <cell r="I7348" t="str">
            <v>標準書〔Ⅰ〕-</v>
          </cell>
          <cell r="J7348">
            <v>538</v>
          </cell>
          <cell r="L7348">
            <v>3.4000000000000002E-2</v>
          </cell>
        </row>
        <row r="7349">
          <cell r="B7349">
            <v>5915430</v>
          </cell>
          <cell r="C7349" t="str">
            <v>車止め</v>
          </cell>
          <cell r="D7349" t="str">
            <v>[移設B]</v>
          </cell>
          <cell r="E7349" t="str">
            <v>脱着式(逆U型)･ｽﾃﾝﾚｽ製･φ60.5mm×W600mm×H700mm</v>
          </cell>
          <cell r="G7349" t="str">
            <v>ヶ所</v>
          </cell>
          <cell r="H7349">
            <v>17500</v>
          </cell>
          <cell r="I7349" t="str">
            <v>標準書〔Ⅰ〕-</v>
          </cell>
          <cell r="J7349">
            <v>538</v>
          </cell>
          <cell r="L7349">
            <v>3.4000000000000002E-2</v>
          </cell>
        </row>
        <row r="7350">
          <cell r="B7350">
            <v>5915440</v>
          </cell>
          <cell r="C7350" t="str">
            <v>車止め</v>
          </cell>
          <cell r="D7350" t="str">
            <v>[撤去A]</v>
          </cell>
          <cell r="E7350" t="str">
            <v>脱着式(逆U型)･ｽﾃﾝﾚｽ製･φ60.5mm×W600mm×H700mm</v>
          </cell>
          <cell r="G7350" t="str">
            <v>ヶ所</v>
          </cell>
          <cell r="H7350">
            <v>1470</v>
          </cell>
          <cell r="I7350" t="str">
            <v>標準書〔Ⅰ〕-</v>
          </cell>
          <cell r="J7350">
            <v>538</v>
          </cell>
          <cell r="M7350">
            <v>2.5999999999999999E-2</v>
          </cell>
        </row>
        <row r="7351">
          <cell r="B7351">
            <v>5915450</v>
          </cell>
          <cell r="C7351" t="str">
            <v>車止め</v>
          </cell>
          <cell r="D7351" t="str">
            <v>[撤去B]</v>
          </cell>
          <cell r="E7351" t="str">
            <v>脱着式(逆U型)･ｽﾃﾝﾚｽ製･φ60.5mm×W600mm×H700mm</v>
          </cell>
          <cell r="G7351" t="str">
            <v>ヶ所</v>
          </cell>
          <cell r="H7351">
            <v>4510</v>
          </cell>
          <cell r="I7351" t="str">
            <v>標準書〔Ⅰ〕-</v>
          </cell>
          <cell r="J7351">
            <v>538</v>
          </cell>
          <cell r="L7351">
            <v>3.4000000000000002E-2</v>
          </cell>
          <cell r="M7351">
            <v>3.2000000000000001E-2</v>
          </cell>
        </row>
        <row r="7352">
          <cell r="B7352">
            <v>5960120</v>
          </cell>
          <cell r="C7352" t="str">
            <v>米乾燥機</v>
          </cell>
          <cell r="D7352" t="str">
            <v>[移設A]</v>
          </cell>
          <cell r="E7352" t="str">
            <v>1400㎏以下</v>
          </cell>
          <cell r="G7352" t="str">
            <v>基</v>
          </cell>
          <cell r="H7352">
            <v>21900</v>
          </cell>
          <cell r="I7352" t="str">
            <v>標準書〔Ⅰ〕-</v>
          </cell>
          <cell r="J7352">
            <v>538</v>
          </cell>
        </row>
        <row r="7353">
          <cell r="B7353">
            <v>5960130</v>
          </cell>
          <cell r="C7353" t="str">
            <v>米乾燥機</v>
          </cell>
          <cell r="D7353" t="str">
            <v>[移設B]</v>
          </cell>
          <cell r="E7353" t="str">
            <v>1400㎏以下</v>
          </cell>
          <cell r="G7353" t="str">
            <v>基</v>
          </cell>
          <cell r="H7353">
            <v>19700</v>
          </cell>
          <cell r="I7353" t="str">
            <v>標準書〔Ⅰ〕-</v>
          </cell>
          <cell r="J7353">
            <v>538</v>
          </cell>
        </row>
        <row r="7354">
          <cell r="B7354">
            <v>5960140</v>
          </cell>
          <cell r="C7354" t="str">
            <v>米乾燥機</v>
          </cell>
          <cell r="D7354" t="str">
            <v>[撤去A]</v>
          </cell>
          <cell r="E7354" t="str">
            <v>1400㎏以下</v>
          </cell>
          <cell r="G7354" t="str">
            <v>基</v>
          </cell>
          <cell r="H7354">
            <v>19700</v>
          </cell>
          <cell r="I7354" t="str">
            <v>標準書〔Ⅰ〕-</v>
          </cell>
          <cell r="J7354">
            <v>538</v>
          </cell>
        </row>
        <row r="7355">
          <cell r="B7355">
            <v>5961120</v>
          </cell>
          <cell r="C7355" t="str">
            <v>米乾燥機</v>
          </cell>
          <cell r="D7355" t="str">
            <v>[移設A]</v>
          </cell>
          <cell r="E7355" t="str">
            <v>2300㎏以下</v>
          </cell>
          <cell r="G7355" t="str">
            <v>基</v>
          </cell>
          <cell r="H7355">
            <v>26800</v>
          </cell>
          <cell r="I7355" t="str">
            <v>標準書〔Ⅰ〕-</v>
          </cell>
          <cell r="J7355">
            <v>538</v>
          </cell>
        </row>
        <row r="7356">
          <cell r="B7356">
            <v>5961130</v>
          </cell>
          <cell r="C7356" t="str">
            <v>米乾燥機</v>
          </cell>
          <cell r="D7356" t="str">
            <v>[移設B]</v>
          </cell>
          <cell r="E7356" t="str">
            <v>2300㎏以下</v>
          </cell>
          <cell r="G7356" t="str">
            <v>基</v>
          </cell>
          <cell r="H7356">
            <v>23600</v>
          </cell>
          <cell r="I7356" t="str">
            <v>標準書〔Ⅰ〕-</v>
          </cell>
          <cell r="J7356">
            <v>538</v>
          </cell>
        </row>
        <row r="7357">
          <cell r="B7357">
            <v>5961140</v>
          </cell>
          <cell r="C7357" t="str">
            <v>米乾燥機</v>
          </cell>
          <cell r="D7357" t="str">
            <v>[撤去A]</v>
          </cell>
          <cell r="E7357" t="str">
            <v>2300㎏以下</v>
          </cell>
          <cell r="G7357" t="str">
            <v>基</v>
          </cell>
          <cell r="H7357">
            <v>23600</v>
          </cell>
          <cell r="I7357" t="str">
            <v>標準書〔Ⅰ〕-</v>
          </cell>
          <cell r="J7357">
            <v>538</v>
          </cell>
        </row>
        <row r="7358">
          <cell r="B7358">
            <v>5962120</v>
          </cell>
          <cell r="C7358" t="str">
            <v>米乾燥機</v>
          </cell>
          <cell r="D7358" t="str">
            <v>[移設A]</v>
          </cell>
          <cell r="E7358" t="str">
            <v>3300㎏以下</v>
          </cell>
          <cell r="G7358" t="str">
            <v>基</v>
          </cell>
          <cell r="H7358">
            <v>31300</v>
          </cell>
          <cell r="I7358" t="str">
            <v>標準書〔Ⅰ〕-</v>
          </cell>
          <cell r="J7358">
            <v>538</v>
          </cell>
        </row>
        <row r="7359">
          <cell r="B7359">
            <v>5962130</v>
          </cell>
          <cell r="C7359" t="str">
            <v>米乾燥機</v>
          </cell>
          <cell r="D7359" t="str">
            <v>[移設B]</v>
          </cell>
          <cell r="E7359" t="str">
            <v>3300㎏以下</v>
          </cell>
          <cell r="G7359" t="str">
            <v>基</v>
          </cell>
          <cell r="H7359">
            <v>27500</v>
          </cell>
          <cell r="I7359" t="str">
            <v>標準書〔Ⅰ〕-</v>
          </cell>
          <cell r="J7359">
            <v>538</v>
          </cell>
        </row>
        <row r="7360">
          <cell r="B7360">
            <v>5912140</v>
          </cell>
          <cell r="C7360" t="str">
            <v>米乾燥機</v>
          </cell>
          <cell r="D7360" t="str">
            <v>[撤去A]</v>
          </cell>
          <cell r="E7360" t="str">
            <v>3300㎏以下</v>
          </cell>
          <cell r="G7360" t="str">
            <v>基</v>
          </cell>
          <cell r="H7360">
            <v>27500</v>
          </cell>
          <cell r="I7360" t="str">
            <v>標準書〔Ⅰ〕-</v>
          </cell>
          <cell r="J7360">
            <v>538</v>
          </cell>
        </row>
        <row r="7361">
          <cell r="B7361">
            <v>5963120</v>
          </cell>
          <cell r="C7361" t="str">
            <v>米乾燥機</v>
          </cell>
          <cell r="D7361" t="str">
            <v>[移設A]</v>
          </cell>
          <cell r="E7361" t="str">
            <v>5000㎏以下</v>
          </cell>
          <cell r="G7361" t="str">
            <v>基</v>
          </cell>
          <cell r="H7361">
            <v>36600</v>
          </cell>
          <cell r="I7361" t="str">
            <v>標準書〔Ⅰ〕-</v>
          </cell>
          <cell r="J7361">
            <v>538</v>
          </cell>
        </row>
        <row r="7362">
          <cell r="B7362">
            <v>5963130</v>
          </cell>
          <cell r="C7362" t="str">
            <v>米乾燥機</v>
          </cell>
          <cell r="D7362" t="str">
            <v>[移設B]</v>
          </cell>
          <cell r="E7362" t="str">
            <v>5000㎏以下</v>
          </cell>
          <cell r="G7362" t="str">
            <v>基</v>
          </cell>
          <cell r="H7362">
            <v>31500</v>
          </cell>
          <cell r="I7362" t="str">
            <v>標準書〔Ⅰ〕-</v>
          </cell>
          <cell r="J7362">
            <v>538</v>
          </cell>
        </row>
        <row r="7363">
          <cell r="B7363">
            <v>5963140</v>
          </cell>
          <cell r="C7363" t="str">
            <v>米乾燥機</v>
          </cell>
          <cell r="D7363" t="str">
            <v>[撤去A]</v>
          </cell>
          <cell r="E7363" t="str">
            <v>5000㎏以下</v>
          </cell>
          <cell r="G7363" t="str">
            <v>基</v>
          </cell>
          <cell r="H7363">
            <v>31500</v>
          </cell>
          <cell r="I7363" t="str">
            <v>標準書〔Ⅰ〕-</v>
          </cell>
          <cell r="J7363">
            <v>538</v>
          </cell>
        </row>
        <row r="7364">
          <cell r="B7364">
            <v>6300110</v>
          </cell>
          <cell r="C7364" t="str">
            <v>長木小屋</v>
          </cell>
          <cell r="D7364" t="str">
            <v>[新 設]</v>
          </cell>
          <cell r="E7364" t="str">
            <v>掘立･屋根ｶﾗｰ鉄板波板葺</v>
          </cell>
          <cell r="F7364">
            <v>31</v>
          </cell>
          <cell r="G7364" t="str">
            <v>m2</v>
          </cell>
          <cell r="H7364">
            <v>24300</v>
          </cell>
          <cell r="I7364" t="str">
            <v>標準書〔Ⅰ〕-</v>
          </cell>
          <cell r="J7364">
            <v>541</v>
          </cell>
        </row>
        <row r="7365">
          <cell r="B7365">
            <v>6300120</v>
          </cell>
          <cell r="C7365" t="str">
            <v>長木小屋</v>
          </cell>
          <cell r="D7365" t="str">
            <v>[移設A]</v>
          </cell>
          <cell r="E7365" t="str">
            <v>掘立･屋根ｶﾗｰ鉄板波板葺</v>
          </cell>
          <cell r="G7365" t="str">
            <v>m2</v>
          </cell>
          <cell r="H7365">
            <v>28100</v>
          </cell>
          <cell r="I7365" t="str">
            <v>標準書〔Ⅰ〕-</v>
          </cell>
          <cell r="J7365">
            <v>541</v>
          </cell>
          <cell r="M7365">
            <v>0.01</v>
          </cell>
        </row>
        <row r="7366">
          <cell r="B7366">
            <v>6300130</v>
          </cell>
          <cell r="C7366" t="str">
            <v>長木小屋</v>
          </cell>
          <cell r="D7366" t="str">
            <v>[移設B]</v>
          </cell>
          <cell r="E7366" t="str">
            <v>掘立･屋根ｶﾗｰ鉄板波板葺</v>
          </cell>
          <cell r="G7366" t="str">
            <v>m2</v>
          </cell>
          <cell r="H7366">
            <v>28000</v>
          </cell>
          <cell r="I7366" t="str">
            <v>標準書〔Ⅰ〕-</v>
          </cell>
          <cell r="J7366">
            <v>541</v>
          </cell>
          <cell r="M7366">
            <v>0.01</v>
          </cell>
        </row>
        <row r="7367">
          <cell r="B7367">
            <v>6300150</v>
          </cell>
          <cell r="C7367" t="str">
            <v>長木小屋</v>
          </cell>
          <cell r="D7367" t="str">
            <v>[撤去B]</v>
          </cell>
          <cell r="E7367" t="str">
            <v>掘立･屋根ｶﾗｰ鉄板波板葺</v>
          </cell>
          <cell r="G7367" t="str">
            <v>m2</v>
          </cell>
          <cell r="H7367">
            <v>6210</v>
          </cell>
          <cell r="I7367" t="str">
            <v>標準書〔Ⅰ〕-</v>
          </cell>
          <cell r="J7367">
            <v>541</v>
          </cell>
          <cell r="K7367">
            <v>0.26</v>
          </cell>
          <cell r="M7367">
            <v>0.01</v>
          </cell>
        </row>
        <row r="7368">
          <cell r="B7368">
            <v>6300210</v>
          </cell>
          <cell r="C7368" t="str">
            <v>単管ﾊﾟｲﾌﾟ小屋</v>
          </cell>
          <cell r="D7368" t="str">
            <v>[新 設]</v>
          </cell>
          <cell r="E7368" t="str">
            <v>掘立･屋根ｶﾗｰ鉄板波板葺･(3.0m2～10.0m2程度)</v>
          </cell>
          <cell r="F7368">
            <v>30</v>
          </cell>
          <cell r="G7368" t="str">
            <v>m2</v>
          </cell>
          <cell r="H7368">
            <v>15800</v>
          </cell>
          <cell r="I7368" t="str">
            <v>標準書〔Ⅰ〕-</v>
          </cell>
          <cell r="J7368">
            <v>541</v>
          </cell>
        </row>
        <row r="7369">
          <cell r="B7369">
            <v>6300220</v>
          </cell>
          <cell r="C7369" t="str">
            <v>単管ﾊﾟｲﾌﾟ小屋</v>
          </cell>
          <cell r="D7369" t="str">
            <v>[移設A]</v>
          </cell>
          <cell r="E7369" t="str">
            <v>掘立･屋根ｶﾗｰ鉄板波板葺･(3.0m2～10.0m2程度)</v>
          </cell>
          <cell r="G7369" t="str">
            <v>m2</v>
          </cell>
          <cell r="H7369">
            <v>15600</v>
          </cell>
          <cell r="I7369" t="str">
            <v>標準書〔Ⅰ〕-</v>
          </cell>
          <cell r="J7369">
            <v>541</v>
          </cell>
          <cell r="M7369">
            <v>8.0000000000000002E-3</v>
          </cell>
        </row>
        <row r="7370">
          <cell r="B7370">
            <v>6300230</v>
          </cell>
          <cell r="C7370" t="str">
            <v>単管ﾊﾟｲﾌﾟ小屋</v>
          </cell>
          <cell r="D7370" t="str">
            <v>[移設B]</v>
          </cell>
          <cell r="E7370" t="str">
            <v>掘立･屋根ｶﾗｰ鉄板波板葺･(3.0m2～10.0m2程度)</v>
          </cell>
          <cell r="G7370" t="str">
            <v>m2</v>
          </cell>
          <cell r="H7370">
            <v>15500</v>
          </cell>
          <cell r="I7370" t="str">
            <v>標準書〔Ⅰ〕-</v>
          </cell>
          <cell r="J7370">
            <v>541</v>
          </cell>
          <cell r="M7370">
            <v>8.0000000000000002E-3</v>
          </cell>
        </row>
        <row r="7371">
          <cell r="B7371">
            <v>6300250</v>
          </cell>
          <cell r="C7371" t="str">
            <v>単管ﾊﾟｲﾌﾟ小屋</v>
          </cell>
          <cell r="D7371" t="str">
            <v>[撤去B]</v>
          </cell>
          <cell r="E7371" t="str">
            <v>掘立･屋根ｶﾗｰ鉄板波板葺･(3.0m2～10.0m2程度)</v>
          </cell>
          <cell r="G7371" t="str">
            <v>m2</v>
          </cell>
          <cell r="H7371">
            <v>4250</v>
          </cell>
          <cell r="I7371" t="str">
            <v>標準書〔Ⅰ〕-</v>
          </cell>
          <cell r="J7371">
            <v>541</v>
          </cell>
          <cell r="K7371">
            <v>1.6E-2</v>
          </cell>
          <cell r="M7371">
            <v>0.128</v>
          </cell>
        </row>
        <row r="7372">
          <cell r="B7372">
            <v>6400110</v>
          </cell>
          <cell r="C7372" t="str">
            <v>ﾋﾞﾆｰﾙﾊｳｽ(耐雪型)</v>
          </cell>
          <cell r="D7372" t="str">
            <v>[新 設]</v>
          </cell>
          <cell r="E7372" t="str">
            <v>間口7.2m･ｽﾁｰﾙﾊﾟｲﾌﾟ造</v>
          </cell>
          <cell r="F7372">
            <v>30</v>
          </cell>
          <cell r="G7372" t="str">
            <v xml:space="preserve">
m</v>
          </cell>
          <cell r="H7372">
            <v>55100</v>
          </cell>
          <cell r="I7372" t="str">
            <v>標準書〔Ⅰ〕-</v>
          </cell>
          <cell r="J7372">
            <v>541</v>
          </cell>
        </row>
        <row r="7373">
          <cell r="B7373">
            <v>6400120</v>
          </cell>
          <cell r="C7373" t="str">
            <v>ﾋﾞﾆｰﾙﾊｳｽ(耐雪型)</v>
          </cell>
          <cell r="D7373" t="str">
            <v>[移設A]</v>
          </cell>
          <cell r="E7373" t="str">
            <v>間口7.2m･ｽﾁｰﾙﾊﾟｲﾌﾟ造</v>
          </cell>
          <cell r="G7373" t="str">
            <v xml:space="preserve">
m</v>
          </cell>
          <cell r="H7373">
            <v>25800</v>
          </cell>
          <cell r="I7373" t="str">
            <v>標準書〔Ⅰ〕-</v>
          </cell>
          <cell r="J7373">
            <v>541</v>
          </cell>
        </row>
        <row r="7374">
          <cell r="B7374">
            <v>6400130</v>
          </cell>
          <cell r="C7374" t="str">
            <v>ﾋﾞﾆｰﾙﾊｳｽ(耐雪型)</v>
          </cell>
          <cell r="D7374" t="str">
            <v>[移設B]</v>
          </cell>
          <cell r="E7374" t="str">
            <v>間口7.2m･ｽﾁｰﾙﾊﾟｲﾌﾟ造</v>
          </cell>
          <cell r="G7374" t="str">
            <v xml:space="preserve">
m</v>
          </cell>
          <cell r="H7374">
            <v>25700</v>
          </cell>
          <cell r="I7374" t="str">
            <v>標準書〔Ⅰ〕-</v>
          </cell>
          <cell r="J7374">
            <v>541</v>
          </cell>
        </row>
        <row r="7375">
          <cell r="B7375">
            <v>6400150</v>
          </cell>
          <cell r="C7375" t="str">
            <v>ﾋﾞﾆｰﾙﾊｳｽ(耐雪型)</v>
          </cell>
          <cell r="D7375" t="str">
            <v>[撤去B]</v>
          </cell>
          <cell r="E7375" t="str">
            <v>間口7.2m･ｽﾁｰﾙﾊﾟｲﾌﾟ造</v>
          </cell>
          <cell r="G7375" t="str">
            <v xml:space="preserve">
m</v>
          </cell>
          <cell r="H7375">
            <v>5070</v>
          </cell>
          <cell r="I7375" t="str">
            <v>標準書〔Ⅰ〕-</v>
          </cell>
          <cell r="J7375">
            <v>541</v>
          </cell>
          <cell r="M7375">
            <v>0.19400000000000001</v>
          </cell>
        </row>
        <row r="7376">
          <cell r="B7376">
            <v>6400210</v>
          </cell>
          <cell r="C7376" t="str">
            <v>さくらんぼ雨よけﾊｳｽ</v>
          </cell>
          <cell r="D7376" t="str">
            <v>[新 設]</v>
          </cell>
          <cell r="E7376" t="str">
            <v>間口7.0m×奥行7.0m×高さ6.0m</v>
          </cell>
          <cell r="F7376">
            <v>30</v>
          </cell>
          <cell r="G7376" t="str">
            <v>式</v>
          </cell>
          <cell r="H7376">
            <v>108100</v>
          </cell>
          <cell r="I7376" t="str">
            <v>標準書〔Ⅰ〕-</v>
          </cell>
          <cell r="J7376">
            <v>541</v>
          </cell>
        </row>
        <row r="7377">
          <cell r="B7377">
            <v>6400220</v>
          </cell>
          <cell r="C7377" t="str">
            <v>さくらんぼ雨よけﾊｳｽ</v>
          </cell>
          <cell r="D7377" t="str">
            <v>[移設A]</v>
          </cell>
          <cell r="E7377" t="str">
            <v>間口7.0m×奥行7.0m×高さ6.0m</v>
          </cell>
          <cell r="G7377" t="str">
            <v>式</v>
          </cell>
          <cell r="H7377">
            <v>80400</v>
          </cell>
          <cell r="I7377" t="str">
            <v>標準書〔Ⅰ〕-</v>
          </cell>
          <cell r="J7377">
            <v>541</v>
          </cell>
        </row>
        <row r="7378">
          <cell r="B7378">
            <v>6400230</v>
          </cell>
          <cell r="C7378" t="str">
            <v>さくらんぼ雨よけﾊｳｽ</v>
          </cell>
          <cell r="D7378" t="str">
            <v>[移設B]</v>
          </cell>
          <cell r="E7378" t="str">
            <v>間口7.0m×奥行7.0m×高さ6.0m</v>
          </cell>
          <cell r="G7378" t="str">
            <v>式</v>
          </cell>
          <cell r="H7378">
            <v>80200</v>
          </cell>
          <cell r="I7378" t="str">
            <v>標準書〔Ⅰ〕-</v>
          </cell>
          <cell r="J7378">
            <v>541</v>
          </cell>
        </row>
        <row r="7379">
          <cell r="B7379">
            <v>6400250</v>
          </cell>
          <cell r="C7379" t="str">
            <v>さくらんぼ雨よけﾊｳｽ</v>
          </cell>
          <cell r="D7379" t="str">
            <v>[撤去B]</v>
          </cell>
          <cell r="E7379" t="str">
            <v>間口7.0m×奥行7.0m×高さ6.0m</v>
          </cell>
          <cell r="G7379" t="str">
            <v>式</v>
          </cell>
          <cell r="H7379">
            <v>16900</v>
          </cell>
          <cell r="I7379" t="str">
            <v>標準書〔Ⅰ〕-</v>
          </cell>
          <cell r="J7379">
            <v>541</v>
          </cell>
          <cell r="M7379">
            <v>6.6000000000000003E-2</v>
          </cell>
        </row>
        <row r="7380">
          <cell r="B7380">
            <v>6400310</v>
          </cell>
          <cell r="C7380" t="str">
            <v>さくらんぼ雨よけﾊｳｽ</v>
          </cell>
          <cell r="D7380" t="str">
            <v>[新 設]</v>
          </cell>
          <cell r="E7380" t="str">
            <v>間口7.0m×奥行7.0m×高さ7.0m</v>
          </cell>
          <cell r="F7380">
            <v>30</v>
          </cell>
          <cell r="G7380" t="str">
            <v>式</v>
          </cell>
          <cell r="H7380">
            <v>114100</v>
          </cell>
          <cell r="I7380" t="str">
            <v>標準書〔Ⅰ〕-</v>
          </cell>
          <cell r="J7380">
            <v>541</v>
          </cell>
        </row>
        <row r="7381">
          <cell r="B7381">
            <v>6400320</v>
          </cell>
          <cell r="C7381" t="str">
            <v>さくらんぼ雨よけﾊｳｽ</v>
          </cell>
          <cell r="D7381" t="str">
            <v>[移設A]</v>
          </cell>
          <cell r="E7381" t="str">
            <v>間口7.0m×奥行7.0m×高さ7.0m</v>
          </cell>
          <cell r="G7381" t="str">
            <v>式</v>
          </cell>
          <cell r="H7381">
            <v>80900</v>
          </cell>
          <cell r="I7381" t="str">
            <v>標準書〔Ⅰ〕-</v>
          </cell>
          <cell r="J7381">
            <v>541</v>
          </cell>
        </row>
        <row r="7382">
          <cell r="B7382">
            <v>6400330</v>
          </cell>
          <cell r="C7382" t="str">
            <v>さくらんぼ雨よけﾊｳｽ</v>
          </cell>
          <cell r="D7382" t="str">
            <v>[移設B]</v>
          </cell>
          <cell r="E7382" t="str">
            <v>間口7.0m×奥行7.0m×高さ7.0m</v>
          </cell>
          <cell r="G7382" t="str">
            <v>式</v>
          </cell>
          <cell r="H7382">
            <v>80700</v>
          </cell>
          <cell r="I7382" t="str">
            <v>標準書〔Ⅰ〕-</v>
          </cell>
          <cell r="J7382">
            <v>541</v>
          </cell>
        </row>
        <row r="7383">
          <cell r="B7383">
            <v>6400350</v>
          </cell>
          <cell r="C7383" t="str">
            <v>さくらんぼ雨よけﾊｳｽ</v>
          </cell>
          <cell r="D7383" t="str">
            <v>[撤去B]</v>
          </cell>
          <cell r="E7383" t="str">
            <v>間口7.0m×奥行7.0m×高さ7.0m</v>
          </cell>
          <cell r="G7383" t="str">
            <v>式</v>
          </cell>
          <cell r="H7383">
            <v>16900</v>
          </cell>
          <cell r="I7383" t="str">
            <v>標準書〔Ⅰ〕-</v>
          </cell>
          <cell r="J7383">
            <v>541</v>
          </cell>
          <cell r="M7383">
            <v>7.1999999999999995E-2</v>
          </cell>
        </row>
        <row r="7384">
          <cell r="B7384">
            <v>6400410</v>
          </cell>
          <cell r="C7384" t="str">
            <v>さくらんぼ雨よけﾊｳｽ</v>
          </cell>
          <cell r="D7384" t="str">
            <v>[新 設]</v>
          </cell>
          <cell r="E7384" t="str">
            <v>間口7.0m×奥行7.0m×高さ8.0m</v>
          </cell>
          <cell r="F7384">
            <v>30</v>
          </cell>
          <cell r="G7384" t="str">
            <v>式</v>
          </cell>
          <cell r="H7384">
            <v>118200</v>
          </cell>
          <cell r="I7384" t="str">
            <v>標準書〔Ⅰ〕-</v>
          </cell>
          <cell r="J7384">
            <v>541</v>
          </cell>
        </row>
        <row r="7385">
          <cell r="B7385">
            <v>6400420</v>
          </cell>
          <cell r="C7385" t="str">
            <v>さくらんぼ雨よけﾊｳｽ</v>
          </cell>
          <cell r="D7385" t="str">
            <v>[移設A]</v>
          </cell>
          <cell r="E7385" t="str">
            <v>間口7.0m×奥行7.0m×高さ8.0m</v>
          </cell>
          <cell r="G7385" t="str">
            <v>式</v>
          </cell>
          <cell r="H7385">
            <v>81200</v>
          </cell>
          <cell r="I7385" t="str">
            <v>標準書〔Ⅰ〕-</v>
          </cell>
          <cell r="J7385">
            <v>541</v>
          </cell>
        </row>
        <row r="7386">
          <cell r="B7386">
            <v>6400430</v>
          </cell>
          <cell r="C7386" t="str">
            <v>さくらんぼ雨よけﾊｳｽ</v>
          </cell>
          <cell r="D7386" t="str">
            <v>[移設B]</v>
          </cell>
          <cell r="E7386" t="str">
            <v>間口7.0m×奥行7.0m×高さ8.0m</v>
          </cell>
          <cell r="G7386" t="str">
            <v>式</v>
          </cell>
          <cell r="H7386">
            <v>81000</v>
          </cell>
          <cell r="I7386" t="str">
            <v>標準書〔Ⅰ〕-</v>
          </cell>
          <cell r="J7386">
            <v>541</v>
          </cell>
        </row>
        <row r="7387">
          <cell r="B7387">
            <v>6400450</v>
          </cell>
          <cell r="C7387" t="str">
            <v>さくらんぼ雨よけﾊｳｽ</v>
          </cell>
          <cell r="D7387" t="str">
            <v>[撤去B]</v>
          </cell>
          <cell r="E7387" t="str">
            <v>間口7.0m×奥行7.0m×高さ8.0m</v>
          </cell>
          <cell r="G7387" t="str">
            <v>式</v>
          </cell>
          <cell r="H7387">
            <v>16900</v>
          </cell>
          <cell r="I7387" t="str">
            <v>標準書〔Ⅰ〕-</v>
          </cell>
          <cell r="J7387">
            <v>541</v>
          </cell>
          <cell r="M7387">
            <v>0.08</v>
          </cell>
        </row>
        <row r="7388">
          <cell r="B7388">
            <v>6400510</v>
          </cell>
          <cell r="C7388" t="str">
            <v xml:space="preserve">
さくらんぼ雨よけﾊｳｽ連結型</v>
          </cell>
          <cell r="D7388" t="str">
            <v>[新 設]</v>
          </cell>
          <cell r="E7388" t="str">
            <v>間口7.0m×奥行7.0m×高さ6.0m</v>
          </cell>
          <cell r="F7388">
            <v>30</v>
          </cell>
          <cell r="G7388" t="str">
            <v>式</v>
          </cell>
          <cell r="H7388">
            <v>160500</v>
          </cell>
          <cell r="I7388" t="str">
            <v>標準書〔Ⅰ〕-</v>
          </cell>
          <cell r="J7388">
            <v>541</v>
          </cell>
        </row>
        <row r="7389">
          <cell r="B7389">
            <v>6400520</v>
          </cell>
          <cell r="C7389" t="str">
            <v xml:space="preserve">
さくらんぼ雨よけﾊｳｽ連結型</v>
          </cell>
          <cell r="D7389" t="str">
            <v>[移設A]</v>
          </cell>
          <cell r="E7389" t="str">
            <v>間口7.0m×奥行7.0m×高さ6.0m</v>
          </cell>
          <cell r="G7389" t="str">
            <v>式</v>
          </cell>
          <cell r="H7389">
            <v>84500</v>
          </cell>
          <cell r="I7389" t="str">
            <v>標準書〔Ⅰ〕-</v>
          </cell>
          <cell r="J7389">
            <v>541</v>
          </cell>
        </row>
        <row r="7390">
          <cell r="B7390">
            <v>6400530</v>
          </cell>
          <cell r="C7390" t="str">
            <v xml:space="preserve">
さくらんぼ雨よけﾊｳｽ連結型</v>
          </cell>
          <cell r="D7390" t="str">
            <v>[移設B]</v>
          </cell>
          <cell r="E7390" t="str">
            <v>間口7.0m×奥行7.0m×高さ6.0m</v>
          </cell>
          <cell r="G7390" t="str">
            <v>式</v>
          </cell>
          <cell r="H7390">
            <v>84200</v>
          </cell>
          <cell r="I7390" t="str">
            <v>標準書〔Ⅰ〕-</v>
          </cell>
          <cell r="J7390">
            <v>541</v>
          </cell>
        </row>
        <row r="7391">
          <cell r="B7391">
            <v>6400550</v>
          </cell>
          <cell r="C7391" t="str">
            <v xml:space="preserve">
さくらんぼ雨よけﾊｳｽ連結型</v>
          </cell>
          <cell r="D7391" t="str">
            <v>[撤去B]</v>
          </cell>
          <cell r="E7391" t="str">
            <v>間口7.0m×奥行7.0m×高さ6.0m</v>
          </cell>
          <cell r="G7391" t="str">
            <v>式</v>
          </cell>
          <cell r="H7391">
            <v>16900</v>
          </cell>
          <cell r="I7391" t="str">
            <v>標準書〔Ⅰ〕-</v>
          </cell>
          <cell r="J7391">
            <v>541</v>
          </cell>
          <cell r="M7391">
            <v>0.13900000000000001</v>
          </cell>
        </row>
        <row r="7392">
          <cell r="B7392">
            <v>6400610</v>
          </cell>
          <cell r="C7392" t="str">
            <v xml:space="preserve">
さくらんぼ雨よけﾊｳｽ連結型</v>
          </cell>
          <cell r="D7392" t="str">
            <v>[新 設]</v>
          </cell>
          <cell r="E7392" t="str">
            <v>間口7.0m×奥行14.0m×高さ6.0m</v>
          </cell>
          <cell r="F7392">
            <v>30</v>
          </cell>
          <cell r="G7392" t="str">
            <v>式</v>
          </cell>
          <cell r="H7392">
            <v>296800</v>
          </cell>
          <cell r="I7392" t="str">
            <v>標準書〔Ⅰ〕-</v>
          </cell>
          <cell r="J7392">
            <v>541</v>
          </cell>
        </row>
        <row r="7393">
          <cell r="B7393">
            <v>6400620</v>
          </cell>
          <cell r="C7393" t="str">
            <v xml:space="preserve">
さくらんぼ雨よけﾊｳｽ連結型</v>
          </cell>
          <cell r="D7393" t="str">
            <v>[移設A]</v>
          </cell>
          <cell r="E7393" t="str">
            <v>間口7.0m×奥行14.0m×高さ6.0m</v>
          </cell>
          <cell r="G7393" t="str">
            <v>式</v>
          </cell>
          <cell r="H7393">
            <v>167200</v>
          </cell>
          <cell r="I7393" t="str">
            <v>標準書〔Ⅰ〕-</v>
          </cell>
          <cell r="J7393">
            <v>541</v>
          </cell>
        </row>
        <row r="7394">
          <cell r="B7394">
            <v>6400630</v>
          </cell>
          <cell r="C7394" t="str">
            <v xml:space="preserve">
さくらんぼ雨よけﾊｳｽ連結型</v>
          </cell>
          <cell r="D7394" t="str">
            <v>[移設B]</v>
          </cell>
          <cell r="E7394" t="str">
            <v>間口7.0m×奥行14.0m×高さ6.0m</v>
          </cell>
          <cell r="G7394" t="str">
            <v>式</v>
          </cell>
          <cell r="H7394">
            <v>166600</v>
          </cell>
          <cell r="I7394" t="str">
            <v>標準書〔Ⅰ〕-</v>
          </cell>
          <cell r="J7394">
            <v>541</v>
          </cell>
        </row>
        <row r="7395">
          <cell r="B7395">
            <v>6400650</v>
          </cell>
          <cell r="C7395" t="str">
            <v xml:space="preserve">
さくらんぼ雨よけﾊｳｽ連結型</v>
          </cell>
          <cell r="D7395" t="str">
            <v>[撤去B]</v>
          </cell>
          <cell r="E7395" t="str">
            <v>間口7.0m×奥行14.0m×高さ6.0m</v>
          </cell>
          <cell r="G7395" t="str">
            <v>式</v>
          </cell>
          <cell r="H7395">
            <v>33900</v>
          </cell>
          <cell r="I7395" t="str">
            <v>標準書〔Ⅰ〕-</v>
          </cell>
          <cell r="J7395">
            <v>541</v>
          </cell>
          <cell r="M7395">
            <v>0.123</v>
          </cell>
        </row>
        <row r="7396">
          <cell r="B7396">
            <v>6400710</v>
          </cell>
          <cell r="C7396" t="str">
            <v xml:space="preserve">
さくらんぼ雨よけﾊｳｽ連結型</v>
          </cell>
          <cell r="D7396" t="str">
            <v>[新 設]</v>
          </cell>
          <cell r="E7396" t="str">
            <v>間口7.0m×奥行21.0m×高さ6.0m</v>
          </cell>
          <cell r="F7396">
            <v>30</v>
          </cell>
          <cell r="G7396" t="str">
            <v>式</v>
          </cell>
          <cell r="H7396">
            <v>433200</v>
          </cell>
          <cell r="I7396" t="str">
            <v>標準書〔Ⅰ〕-</v>
          </cell>
          <cell r="J7396">
            <v>541</v>
          </cell>
        </row>
        <row r="7397">
          <cell r="B7397">
            <v>6400720</v>
          </cell>
          <cell r="C7397" t="str">
            <v xml:space="preserve">
さくらんぼ雨よけﾊｳｽ連結型</v>
          </cell>
          <cell r="D7397" t="str">
            <v>[移設A]</v>
          </cell>
          <cell r="E7397" t="str">
            <v>間口7.0m×奥行21.0m×高さ6.0m</v>
          </cell>
          <cell r="G7397" t="str">
            <v>式</v>
          </cell>
          <cell r="H7397">
            <v>249900</v>
          </cell>
          <cell r="I7397" t="str">
            <v>標準書〔Ⅰ〕-</v>
          </cell>
          <cell r="J7397">
            <v>541</v>
          </cell>
        </row>
        <row r="7398">
          <cell r="B7398">
            <v>6400730</v>
          </cell>
          <cell r="C7398" t="str">
            <v xml:space="preserve">
さくらんぼ雨よけﾊｳｽ連結型</v>
          </cell>
          <cell r="D7398" t="str">
            <v>[移設B]</v>
          </cell>
          <cell r="E7398" t="str">
            <v>間口7.0m×奥行21.0m×高さ6.0m</v>
          </cell>
          <cell r="G7398" t="str">
            <v>式</v>
          </cell>
          <cell r="H7398">
            <v>249000</v>
          </cell>
          <cell r="I7398" t="str">
            <v>標準書〔Ⅰ〕-</v>
          </cell>
          <cell r="J7398">
            <v>541</v>
          </cell>
        </row>
        <row r="7399">
          <cell r="B7399">
            <v>6400750</v>
          </cell>
          <cell r="C7399" t="str">
            <v xml:space="preserve">
さくらんぼ雨よけﾊｳｽ連結型</v>
          </cell>
          <cell r="D7399" t="str">
            <v>[撤去B]</v>
          </cell>
          <cell r="E7399" t="str">
            <v>間口7.0m×奥行21.0m×高さ6.0m</v>
          </cell>
          <cell r="G7399" t="str">
            <v>式</v>
          </cell>
          <cell r="H7399">
            <v>50800</v>
          </cell>
          <cell r="I7399" t="str">
            <v>標準書〔Ⅰ〕-</v>
          </cell>
          <cell r="J7399">
            <v>541</v>
          </cell>
          <cell r="M7399">
            <v>0.11700000000000001</v>
          </cell>
        </row>
        <row r="7400">
          <cell r="B7400">
            <v>6400810</v>
          </cell>
          <cell r="C7400" t="str">
            <v xml:space="preserve">
さくらんぼ雨よけﾊｳｽ連結型</v>
          </cell>
          <cell r="D7400" t="str">
            <v>[新 設]</v>
          </cell>
          <cell r="E7400" t="str">
            <v>間口6.0m×奥行6.0m×高さ6.0m</v>
          </cell>
          <cell r="F7400">
            <v>30</v>
          </cell>
          <cell r="G7400" t="str">
            <v>式</v>
          </cell>
          <cell r="H7400">
            <v>140000</v>
          </cell>
          <cell r="I7400" t="str">
            <v>標準書〔Ⅰ〕-</v>
          </cell>
          <cell r="J7400">
            <v>541</v>
          </cell>
        </row>
        <row r="7401">
          <cell r="B7401">
            <v>6400820</v>
          </cell>
          <cell r="C7401" t="str">
            <v xml:space="preserve">
さくらんぼ雨よけﾊｳｽ連結型</v>
          </cell>
          <cell r="D7401" t="str">
            <v>[移設A]</v>
          </cell>
          <cell r="E7401" t="str">
            <v>間口6.0m×奥行6.0m×高さ6.0m</v>
          </cell>
          <cell r="G7401" t="str">
            <v>式</v>
          </cell>
          <cell r="H7401">
            <v>63800</v>
          </cell>
          <cell r="I7401" t="str">
            <v>標準書〔Ⅰ〕-</v>
          </cell>
          <cell r="J7401">
            <v>541</v>
          </cell>
        </row>
        <row r="7402">
          <cell r="B7402">
            <v>6400830</v>
          </cell>
          <cell r="C7402" t="str">
            <v xml:space="preserve">
さくらんぼ雨よけﾊｳｽ連結型</v>
          </cell>
          <cell r="D7402" t="str">
            <v>[移設B]</v>
          </cell>
          <cell r="E7402" t="str">
            <v>間口6.0m×奥行6.0m×高さ6.0m</v>
          </cell>
          <cell r="G7402" t="str">
            <v>式</v>
          </cell>
          <cell r="H7402">
            <v>63500</v>
          </cell>
          <cell r="I7402" t="str">
            <v>標準書〔Ⅰ〕-</v>
          </cell>
          <cell r="J7402">
            <v>541</v>
          </cell>
        </row>
        <row r="7403">
          <cell r="B7403">
            <v>6400850</v>
          </cell>
          <cell r="C7403" t="str">
            <v xml:space="preserve">
さくらんぼ雨よけﾊｳｽ連結型</v>
          </cell>
          <cell r="D7403" t="str">
            <v>[撤去B]</v>
          </cell>
          <cell r="E7403" t="str">
            <v>間口6.0m×奥行6.0m×高さ6.0m</v>
          </cell>
          <cell r="G7403" t="str">
            <v>式</v>
          </cell>
          <cell r="H7403">
            <v>12400</v>
          </cell>
          <cell r="I7403" t="str">
            <v>標準書〔Ⅰ〕-</v>
          </cell>
          <cell r="J7403">
            <v>541</v>
          </cell>
          <cell r="M7403">
            <v>0.14699999999999999</v>
          </cell>
        </row>
        <row r="7404">
          <cell r="B7404">
            <v>6400910</v>
          </cell>
          <cell r="C7404" t="str">
            <v xml:space="preserve">
さくらんぼ雨よけﾊｳｽ連結型</v>
          </cell>
          <cell r="D7404" t="str">
            <v>[新 設]</v>
          </cell>
          <cell r="E7404" t="str">
            <v>間口6.0m×奥行12.0m×高さ6.0m</v>
          </cell>
          <cell r="F7404">
            <v>30</v>
          </cell>
          <cell r="G7404" t="str">
            <v>式</v>
          </cell>
          <cell r="H7404">
            <v>257000</v>
          </cell>
          <cell r="I7404" t="str">
            <v>標準書〔Ⅰ〕-</v>
          </cell>
          <cell r="J7404">
            <v>541</v>
          </cell>
        </row>
        <row r="7405">
          <cell r="B7405">
            <v>6400920</v>
          </cell>
          <cell r="C7405" t="str">
            <v xml:space="preserve">
さくらんぼ雨よけﾊｳｽ連結型</v>
          </cell>
          <cell r="D7405" t="str">
            <v>[移設A]</v>
          </cell>
          <cell r="E7405" t="str">
            <v>間口6.0m×奥行12.0m×高さ6.0m</v>
          </cell>
          <cell r="G7405" t="str">
            <v>式</v>
          </cell>
          <cell r="H7405">
            <v>125800</v>
          </cell>
          <cell r="I7405" t="str">
            <v>標準書〔Ⅰ〕-</v>
          </cell>
          <cell r="J7405">
            <v>541</v>
          </cell>
        </row>
        <row r="7406">
          <cell r="B7406">
            <v>6400930</v>
          </cell>
          <cell r="C7406" t="str">
            <v xml:space="preserve">
さくらんぼ雨よけﾊｳｽ連結型</v>
          </cell>
          <cell r="D7406" t="str">
            <v>[移設B]</v>
          </cell>
          <cell r="E7406" t="str">
            <v>間口6.0m×奥行12.0m×高さ6.0m</v>
          </cell>
          <cell r="G7406" t="str">
            <v>式</v>
          </cell>
          <cell r="H7406">
            <v>125300</v>
          </cell>
          <cell r="I7406" t="str">
            <v>標準書〔Ⅰ〕-</v>
          </cell>
          <cell r="J7406">
            <v>541</v>
          </cell>
        </row>
        <row r="7407">
          <cell r="B7407">
            <v>6400950</v>
          </cell>
          <cell r="C7407" t="str">
            <v xml:space="preserve">
さくらんぼ雨よけﾊｳｽ連結型</v>
          </cell>
          <cell r="D7407" t="str">
            <v>[撤去B]</v>
          </cell>
          <cell r="E7407" t="str">
            <v>間口6.0m×奥行12.0m×高さ6.0m</v>
          </cell>
          <cell r="G7407" t="str">
            <v>式</v>
          </cell>
          <cell r="H7407">
            <v>24900</v>
          </cell>
          <cell r="I7407" t="str">
            <v>標準書〔Ⅰ〕-</v>
          </cell>
          <cell r="J7407">
            <v>541</v>
          </cell>
          <cell r="M7407">
            <v>0.129</v>
          </cell>
        </row>
        <row r="7408">
          <cell r="B7408">
            <v>6401010</v>
          </cell>
          <cell r="C7408" t="str">
            <v xml:space="preserve">
さくらんぼ雨よけﾊｳｽ連結型</v>
          </cell>
          <cell r="D7408" t="str">
            <v>[新 設]</v>
          </cell>
          <cell r="E7408" t="str">
            <v>間口6.0m×奥行18.0m×高さ6.0m</v>
          </cell>
          <cell r="F7408">
            <v>30</v>
          </cell>
          <cell r="G7408" t="str">
            <v>式</v>
          </cell>
          <cell r="H7408">
            <v>374000</v>
          </cell>
          <cell r="I7408" t="str">
            <v>標準書〔Ⅰ〕-</v>
          </cell>
          <cell r="J7408">
            <v>541</v>
          </cell>
        </row>
        <row r="7409">
          <cell r="B7409">
            <v>6401020</v>
          </cell>
          <cell r="C7409" t="str">
            <v xml:space="preserve">
さくらんぼ雨よけﾊｳｽ連結型</v>
          </cell>
          <cell r="D7409" t="str">
            <v>[移設A]</v>
          </cell>
          <cell r="E7409" t="str">
            <v>間口6.0m×奥行18.0m×高さ6.0m</v>
          </cell>
          <cell r="G7409" t="str">
            <v>式</v>
          </cell>
          <cell r="H7409">
            <v>187900</v>
          </cell>
          <cell r="I7409" t="str">
            <v>標準書〔Ⅰ〕-</v>
          </cell>
          <cell r="J7409">
            <v>541</v>
          </cell>
        </row>
        <row r="7410">
          <cell r="B7410">
            <v>6401030</v>
          </cell>
          <cell r="C7410" t="str">
            <v xml:space="preserve">
さくらんぼ雨よけﾊｳｽ連結型</v>
          </cell>
          <cell r="D7410" t="str">
            <v>[移設B]</v>
          </cell>
          <cell r="E7410" t="str">
            <v>間口6.0m×奥行18.0m×高さ6.0m</v>
          </cell>
          <cell r="G7410" t="str">
            <v>式</v>
          </cell>
          <cell r="H7410">
            <v>187100</v>
          </cell>
          <cell r="I7410" t="str">
            <v>標準書〔Ⅰ〕-</v>
          </cell>
          <cell r="J7410">
            <v>541</v>
          </cell>
        </row>
        <row r="7411">
          <cell r="B7411">
            <v>6401050</v>
          </cell>
          <cell r="C7411" t="str">
            <v xml:space="preserve">
さくらんぼ雨よけﾊｳｽ連結型</v>
          </cell>
          <cell r="D7411" t="str">
            <v>[撤去B]</v>
          </cell>
          <cell r="E7411" t="str">
            <v>間口6.0m×奥行18.0m×高さ6.0m</v>
          </cell>
          <cell r="G7411" t="str">
            <v>式</v>
          </cell>
          <cell r="H7411">
            <v>37300</v>
          </cell>
          <cell r="I7411" t="str">
            <v>標準書〔Ⅰ〕-</v>
          </cell>
          <cell r="J7411">
            <v>541</v>
          </cell>
          <cell r="M7411">
            <v>0.123</v>
          </cell>
        </row>
        <row r="7412">
          <cell r="B7412">
            <v>6401110</v>
          </cell>
          <cell r="C7412" t="str">
            <v>ぶどう棚架設工事費</v>
          </cell>
          <cell r="D7412" t="str">
            <v>[新 設]</v>
          </cell>
          <cell r="E7412" t="str">
            <v>吊棚･ｽﾁｰﾙﾊﾟｲﾌﾟ材</v>
          </cell>
          <cell r="F7412">
            <v>30</v>
          </cell>
          <cell r="G7412" t="str">
            <v>10a</v>
          </cell>
          <cell r="H7412">
            <v>806200</v>
          </cell>
          <cell r="I7412" t="str">
            <v>標準書〔Ⅰ〕-</v>
          </cell>
          <cell r="J7412">
            <v>541</v>
          </cell>
        </row>
        <row r="7413">
          <cell r="B7413">
            <v>6401120</v>
          </cell>
          <cell r="C7413" t="str">
            <v>ぶどう棚架設工事費</v>
          </cell>
          <cell r="D7413" t="str">
            <v>[移設A]</v>
          </cell>
          <cell r="E7413" t="str">
            <v>吊棚･ｽﾁｰﾙﾊﾟｲﾌﾟ材</v>
          </cell>
          <cell r="G7413" t="str">
            <v>10a</v>
          </cell>
          <cell r="H7413">
            <v>489200</v>
          </cell>
          <cell r="I7413" t="str">
            <v>標準書〔Ⅰ〕-</v>
          </cell>
          <cell r="J7413">
            <v>541</v>
          </cell>
        </row>
        <row r="7414">
          <cell r="B7414">
            <v>6401130</v>
          </cell>
          <cell r="C7414" t="str">
            <v>ぶどう棚架設工事費</v>
          </cell>
          <cell r="D7414" t="str">
            <v>[移設B]</v>
          </cell>
          <cell r="E7414" t="str">
            <v>吊棚･ｽﾁｰﾙﾊﾟｲﾌﾟ材</v>
          </cell>
          <cell r="G7414" t="str">
            <v>10a</v>
          </cell>
          <cell r="H7414">
            <v>488400</v>
          </cell>
          <cell r="I7414" t="str">
            <v>標準書〔Ⅰ〕-</v>
          </cell>
          <cell r="J7414">
            <v>541</v>
          </cell>
        </row>
        <row r="7415">
          <cell r="B7415">
            <v>6401150</v>
          </cell>
          <cell r="C7415" t="str">
            <v>ぶどう棚架設工事費</v>
          </cell>
          <cell r="D7415" t="str">
            <v>[撤去B]</v>
          </cell>
          <cell r="E7415" t="str">
            <v>吊棚･ｽﾁｰﾙﾊﾟｲﾌﾟ材</v>
          </cell>
          <cell r="G7415" t="str">
            <v>10a</v>
          </cell>
          <cell r="H7415">
            <v>100500</v>
          </cell>
          <cell r="I7415" t="str">
            <v>標準書〔Ⅰ〕-</v>
          </cell>
          <cell r="J7415">
            <v>541</v>
          </cell>
          <cell r="L7415">
            <v>0.83399999999999996</v>
          </cell>
          <cell r="M7415">
            <v>2.4910000000000001</v>
          </cell>
        </row>
        <row r="7416">
          <cell r="B7416">
            <v>6401210</v>
          </cell>
          <cell r="C7416" t="str">
            <v>ぶどう棚架設工事費</v>
          </cell>
          <cell r="D7416" t="str">
            <v>[新 設]</v>
          </cell>
          <cell r="E7416" t="str">
            <v>吊棚･栗材</v>
          </cell>
          <cell r="F7416">
            <v>31</v>
          </cell>
          <cell r="G7416" t="str">
            <v>10a</v>
          </cell>
          <cell r="H7416">
            <v>671300</v>
          </cell>
          <cell r="I7416" t="str">
            <v>標準書〔Ⅰ〕-</v>
          </cell>
          <cell r="J7416">
            <v>541</v>
          </cell>
        </row>
        <row r="7417">
          <cell r="B7417">
            <v>6401220</v>
          </cell>
          <cell r="C7417" t="str">
            <v>ぶどう棚架設工事費</v>
          </cell>
          <cell r="D7417" t="str">
            <v>[移設A]</v>
          </cell>
          <cell r="E7417" t="str">
            <v>吊棚･栗材</v>
          </cell>
          <cell r="G7417" t="str">
            <v>10a</v>
          </cell>
          <cell r="H7417">
            <v>478400</v>
          </cell>
          <cell r="I7417" t="str">
            <v>標準書〔Ⅰ〕-</v>
          </cell>
          <cell r="J7417">
            <v>541</v>
          </cell>
        </row>
        <row r="7418">
          <cell r="B7418">
            <v>6401230</v>
          </cell>
          <cell r="C7418" t="str">
            <v>ぶどう棚架設工事費</v>
          </cell>
          <cell r="D7418" t="str">
            <v>[移設B]</v>
          </cell>
          <cell r="E7418" t="str">
            <v>吊棚･栗材</v>
          </cell>
          <cell r="G7418" t="str">
            <v>10a</v>
          </cell>
          <cell r="H7418">
            <v>478300</v>
          </cell>
          <cell r="I7418" t="str">
            <v>標準書〔Ⅰ〕-</v>
          </cell>
          <cell r="J7418">
            <v>541</v>
          </cell>
        </row>
        <row r="7419">
          <cell r="B7419">
            <v>6401250</v>
          </cell>
          <cell r="C7419" t="str">
            <v>ぶどう棚架設工事費</v>
          </cell>
          <cell r="D7419" t="str">
            <v>[撤去B]</v>
          </cell>
          <cell r="E7419" t="str">
            <v>吊棚･栗材</v>
          </cell>
          <cell r="G7419" t="str">
            <v>10a</v>
          </cell>
          <cell r="H7419">
            <v>100500</v>
          </cell>
          <cell r="I7419" t="str">
            <v>標準書〔Ⅰ〕-</v>
          </cell>
          <cell r="J7419">
            <v>541</v>
          </cell>
          <cell r="K7419">
            <v>7.9130000000000003</v>
          </cell>
          <cell r="M7419">
            <v>0.89</v>
          </cell>
        </row>
        <row r="7420">
          <cell r="B7420">
            <v>6401310</v>
          </cell>
          <cell r="C7420" t="str">
            <v>ぶどう棚架設工事費</v>
          </cell>
          <cell r="D7420" t="str">
            <v>[新 設]</v>
          </cell>
          <cell r="E7420" t="str">
            <v>平棚･ｽﾁｰﾙﾊﾟｲﾌﾟ材（柱材）</v>
          </cell>
          <cell r="F7420">
            <v>30</v>
          </cell>
          <cell r="G7420" t="str">
            <v>10a</v>
          </cell>
          <cell r="H7420">
            <v>955400</v>
          </cell>
          <cell r="I7420" t="str">
            <v>標準書〔Ⅰ〕-</v>
          </cell>
          <cell r="J7420">
            <v>541</v>
          </cell>
        </row>
        <row r="7421">
          <cell r="B7421">
            <v>6401320</v>
          </cell>
          <cell r="C7421" t="str">
            <v>ぶどう棚架設工事費</v>
          </cell>
          <cell r="D7421" t="str">
            <v>[移設A]</v>
          </cell>
          <cell r="E7421" t="str">
            <v>平棚･ｽﾁｰﾙﾊﾟｲﾌﾟ材（柱材）</v>
          </cell>
          <cell r="G7421" t="str">
            <v>10a</v>
          </cell>
          <cell r="H7421">
            <v>537300</v>
          </cell>
          <cell r="I7421" t="str">
            <v>標準書〔Ⅰ〕-</v>
          </cell>
          <cell r="J7421">
            <v>541</v>
          </cell>
        </row>
        <row r="7422">
          <cell r="B7422">
            <v>6401330</v>
          </cell>
          <cell r="C7422" t="str">
            <v>ぶどう棚架設工事費</v>
          </cell>
          <cell r="D7422" t="str">
            <v>[移設B]</v>
          </cell>
          <cell r="E7422" t="str">
            <v>平棚･ｽﾁｰﾙﾊﾟｲﾌﾟ材（柱材）</v>
          </cell>
          <cell r="G7422" t="str">
            <v>10a</v>
          </cell>
          <cell r="H7422">
            <v>536000</v>
          </cell>
          <cell r="I7422" t="str">
            <v>標準書〔Ⅰ〕-</v>
          </cell>
          <cell r="J7422">
            <v>541</v>
          </cell>
        </row>
        <row r="7423">
          <cell r="B7423">
            <v>6401350</v>
          </cell>
          <cell r="C7423" t="str">
            <v>ぶどう棚架設工事費</v>
          </cell>
          <cell r="D7423" t="str">
            <v>[撤去B]</v>
          </cell>
          <cell r="E7423" t="str">
            <v>平棚･ｽﾁｰﾙﾊﾟｲﾌﾟ材（柱材）</v>
          </cell>
          <cell r="G7423" t="str">
            <v>10a</v>
          </cell>
          <cell r="H7423">
            <v>109100</v>
          </cell>
          <cell r="I7423" t="str">
            <v>標準書〔Ⅰ〕-</v>
          </cell>
          <cell r="J7423">
            <v>541</v>
          </cell>
          <cell r="L7423">
            <v>1.597</v>
          </cell>
          <cell r="M7423">
            <v>3.4460000000000002</v>
          </cell>
        </row>
        <row r="7424">
          <cell r="B7424">
            <v>6401410</v>
          </cell>
          <cell r="C7424" t="str">
            <v>ぶどう棚架設工事費</v>
          </cell>
          <cell r="D7424" t="str">
            <v>[新 設]</v>
          </cell>
          <cell r="E7424" t="str">
            <v>平棚･栗材</v>
          </cell>
          <cell r="F7424">
            <v>31</v>
          </cell>
          <cell r="G7424" t="str">
            <v>10a</v>
          </cell>
          <cell r="H7424">
            <v>729500</v>
          </cell>
          <cell r="I7424" t="str">
            <v>標準書〔Ⅰ〕-</v>
          </cell>
          <cell r="J7424">
            <v>541</v>
          </cell>
        </row>
        <row r="7425">
          <cell r="B7425">
            <v>6401420</v>
          </cell>
          <cell r="C7425" t="str">
            <v>ぶどう棚架設工事費</v>
          </cell>
          <cell r="D7425" t="str">
            <v>[移設A]</v>
          </cell>
          <cell r="E7425" t="str">
            <v>平棚･栗材</v>
          </cell>
          <cell r="G7425" t="str">
            <v>10a</v>
          </cell>
          <cell r="H7425">
            <v>519300</v>
          </cell>
          <cell r="I7425" t="str">
            <v>標準書〔Ⅰ〕-</v>
          </cell>
          <cell r="J7425">
            <v>541</v>
          </cell>
        </row>
        <row r="7426">
          <cell r="B7426">
            <v>6401430</v>
          </cell>
          <cell r="C7426" t="str">
            <v>ぶどう棚架設工事費</v>
          </cell>
          <cell r="D7426" t="str">
            <v>[移設B]</v>
          </cell>
          <cell r="E7426" t="str">
            <v>平棚･栗材</v>
          </cell>
          <cell r="G7426" t="str">
            <v>10a</v>
          </cell>
          <cell r="H7426">
            <v>519100</v>
          </cell>
          <cell r="I7426" t="str">
            <v>標準書〔Ⅰ〕-</v>
          </cell>
          <cell r="J7426">
            <v>541</v>
          </cell>
        </row>
        <row r="7427">
          <cell r="B7427">
            <v>6401450</v>
          </cell>
          <cell r="C7427" t="str">
            <v>ぶどう棚架設工事費</v>
          </cell>
          <cell r="D7427" t="str">
            <v>[撤去B]</v>
          </cell>
          <cell r="E7427" t="str">
            <v>平棚･栗材</v>
          </cell>
          <cell r="G7427" t="str">
            <v>10a</v>
          </cell>
          <cell r="H7427">
            <v>109100</v>
          </cell>
          <cell r="I7427" t="str">
            <v>標準書〔Ⅰ〕-</v>
          </cell>
          <cell r="J7427">
            <v>541</v>
          </cell>
          <cell r="K7427">
            <v>12.129</v>
          </cell>
          <cell r="M7427">
            <v>0.74199999999999999</v>
          </cell>
        </row>
        <row r="7428">
          <cell r="B7428">
            <v>6401510</v>
          </cell>
          <cell r="C7428" t="str">
            <v>ぶどう棚架設工事費</v>
          </cell>
          <cell r="D7428" t="str">
            <v>[新 設]</v>
          </cell>
          <cell r="E7428" t="str">
            <v>平棚･ｽﾁｰﾙﾊﾟｲﾌﾟ材（柱･横架材）･ｱｰﾁﾊﾟｲﾌﾟ付</v>
          </cell>
          <cell r="F7428">
            <v>30</v>
          </cell>
          <cell r="G7428" t="str">
            <v>10a</v>
          </cell>
          <cell r="H7428">
            <v>3521600</v>
          </cell>
          <cell r="I7428" t="str">
            <v>標準書〔Ⅰ〕-</v>
          </cell>
          <cell r="J7428">
            <v>541</v>
          </cell>
        </row>
        <row r="7429">
          <cell r="B7429">
            <v>6401520</v>
          </cell>
          <cell r="C7429" t="str">
            <v>ぶどう棚架設工事費</v>
          </cell>
          <cell r="D7429" t="str">
            <v>[移設A]</v>
          </cell>
          <cell r="E7429" t="str">
            <v>平棚･ｽﾁｰﾙﾊﾟｲﾌﾟ材（柱･横架材）･ｱｰﾁﾊﾟｲﾌﾟ付</v>
          </cell>
          <cell r="G7429" t="str">
            <v>10a</v>
          </cell>
          <cell r="H7429">
            <v>1336200</v>
          </cell>
          <cell r="I7429" t="str">
            <v>標準書〔Ⅰ〕-</v>
          </cell>
          <cell r="J7429">
            <v>541</v>
          </cell>
        </row>
        <row r="7430">
          <cell r="B7430">
            <v>6401530</v>
          </cell>
          <cell r="C7430" t="str">
            <v>ぶどう棚架設工事費</v>
          </cell>
          <cell r="D7430" t="str">
            <v>[移設B]</v>
          </cell>
          <cell r="E7430" t="str">
            <v>平棚･ｽﾁｰﾙﾊﾟｲﾌﾟ材（柱･横架材）･ｱｰﾁﾊﾟｲﾌﾟ付</v>
          </cell>
          <cell r="G7430" t="str">
            <v>10a</v>
          </cell>
          <cell r="H7430">
            <v>1329200</v>
          </cell>
          <cell r="I7430" t="str">
            <v>標準書〔Ⅰ〕-</v>
          </cell>
          <cell r="J7430">
            <v>541</v>
          </cell>
        </row>
        <row r="7431">
          <cell r="B7431">
            <v>6401550</v>
          </cell>
          <cell r="C7431" t="str">
            <v>ぶどう棚架設工事費</v>
          </cell>
          <cell r="D7431" t="str">
            <v>[撤去B]</v>
          </cell>
          <cell r="E7431" t="str">
            <v>平棚･ｽﾁｰﾙﾊﾟｲﾌﾟ材（柱･横架材）･ｱｰﾁﾊﾟｲﾌﾟ付</v>
          </cell>
          <cell r="G7431" t="str">
            <v>10a</v>
          </cell>
          <cell r="H7431">
            <v>250200</v>
          </cell>
          <cell r="I7431" t="str">
            <v>標準書〔Ⅰ〕-</v>
          </cell>
          <cell r="J7431">
            <v>541</v>
          </cell>
          <cell r="M7431">
            <v>19.387</v>
          </cell>
        </row>
        <row r="7432">
          <cell r="B7432">
            <v>6401610</v>
          </cell>
          <cell r="C7432" t="str">
            <v>ぶどう棚架設工事費</v>
          </cell>
          <cell r="D7432" t="str">
            <v>[新 設]</v>
          </cell>
          <cell r="E7432" t="str">
            <v>平棚･ｽﾁｰﾙﾊﾟｲﾌﾟ材（柱･横架材）･ｱｰﾁﾊﾟｲﾌﾟ無</v>
          </cell>
          <cell r="F7432">
            <v>30</v>
          </cell>
          <cell r="G7432" t="str">
            <v>10a</v>
          </cell>
          <cell r="H7432">
            <v>1758700</v>
          </cell>
          <cell r="I7432" t="str">
            <v>標準書〔Ⅰ〕-</v>
          </cell>
          <cell r="J7432">
            <v>541</v>
          </cell>
        </row>
        <row r="7433">
          <cell r="B7433">
            <v>6401620</v>
          </cell>
          <cell r="C7433" t="str">
            <v>ぶどう棚架設工事費</v>
          </cell>
          <cell r="D7433" t="str">
            <v>[移設A]</v>
          </cell>
          <cell r="E7433" t="str">
            <v>平棚･ｽﾁｰﾙﾊﾟｲﾌﾟ材（柱･横架材）･ｱｰﾁﾊﾟｲﾌﾟ無</v>
          </cell>
          <cell r="G7433" t="str">
            <v>10a</v>
          </cell>
          <cell r="H7433">
            <v>761800</v>
          </cell>
          <cell r="I7433" t="str">
            <v>標準書〔Ⅰ〕-</v>
          </cell>
          <cell r="J7433">
            <v>541</v>
          </cell>
        </row>
        <row r="7434">
          <cell r="B7434">
            <v>6401630</v>
          </cell>
          <cell r="C7434" t="str">
            <v>ぶどう棚架設工事費</v>
          </cell>
          <cell r="D7434" t="str">
            <v>[移設B]</v>
          </cell>
          <cell r="E7434" t="str">
            <v>平棚･ｽﾁｰﾙﾊﾟｲﾌﾟ材（柱･横架材）･ｱｰﾁﾊﾟｲﾌﾟ無</v>
          </cell>
          <cell r="G7434" t="str">
            <v>10a</v>
          </cell>
          <cell r="H7434">
            <v>758600</v>
          </cell>
          <cell r="I7434" t="str">
            <v>標準書〔Ⅰ〕-</v>
          </cell>
          <cell r="J7434">
            <v>541</v>
          </cell>
        </row>
        <row r="7435">
          <cell r="B7435">
            <v>6401650</v>
          </cell>
          <cell r="C7435" t="str">
            <v>ぶどう棚架設工事費</v>
          </cell>
          <cell r="D7435" t="str">
            <v>[撤去B]</v>
          </cell>
          <cell r="E7435" t="str">
            <v>平棚･ｽﾁｰﾙﾊﾟｲﾌﾟ材（柱･横架材）･ｱｰﾁﾊﾟｲﾌﾟ無</v>
          </cell>
          <cell r="G7435" t="str">
            <v>10a</v>
          </cell>
          <cell r="H7435">
            <v>147200</v>
          </cell>
          <cell r="I7435" t="str">
            <v>標準書〔Ⅰ〕-</v>
          </cell>
          <cell r="J7435">
            <v>541</v>
          </cell>
          <cell r="M7435">
            <v>9.1959999999999997</v>
          </cell>
        </row>
        <row r="7436">
          <cell r="B7436">
            <v>6401710</v>
          </cell>
          <cell r="C7436" t="str">
            <v>ﾎｯﾌﾟ棚架設工事費</v>
          </cell>
          <cell r="D7436" t="str">
            <v>[新 設]</v>
          </cell>
          <cell r="E7436" t="str">
            <v>Y-3.6型</v>
          </cell>
          <cell r="F7436">
            <v>30</v>
          </cell>
          <cell r="G7436" t="str">
            <v>10a</v>
          </cell>
          <cell r="H7436">
            <v>818800</v>
          </cell>
          <cell r="I7436" t="str">
            <v>標準書〔Ⅰ〕-</v>
          </cell>
          <cell r="J7436">
            <v>541</v>
          </cell>
        </row>
        <row r="7437">
          <cell r="B7437">
            <v>6401720</v>
          </cell>
          <cell r="C7437" t="str">
            <v>ﾎｯﾌﾟ棚架設工事費</v>
          </cell>
          <cell r="D7437" t="str">
            <v>[移設A]</v>
          </cell>
          <cell r="E7437" t="str">
            <v>Y-3.6型</v>
          </cell>
          <cell r="G7437" t="str">
            <v>10a</v>
          </cell>
          <cell r="H7437">
            <v>458100</v>
          </cell>
          <cell r="I7437" t="str">
            <v>標準書〔Ⅰ〕-</v>
          </cell>
          <cell r="J7437">
            <v>541</v>
          </cell>
        </row>
        <row r="7438">
          <cell r="B7438">
            <v>6401730</v>
          </cell>
          <cell r="C7438" t="str">
            <v>ﾎｯﾌﾟ棚架設工事費</v>
          </cell>
          <cell r="D7438" t="str">
            <v>[移設B]</v>
          </cell>
          <cell r="E7438" t="str">
            <v>Y-3.6型</v>
          </cell>
          <cell r="G7438" t="str">
            <v>10a</v>
          </cell>
          <cell r="H7438">
            <v>456200</v>
          </cell>
          <cell r="I7438" t="str">
            <v>標準書〔Ⅰ〕-</v>
          </cell>
          <cell r="J7438">
            <v>541</v>
          </cell>
        </row>
        <row r="7439">
          <cell r="B7439">
            <v>6401750</v>
          </cell>
          <cell r="C7439" t="str">
            <v>ﾎｯﾌﾟ棚架設工事費</v>
          </cell>
          <cell r="D7439" t="str">
            <v>[撤去B]</v>
          </cell>
          <cell r="E7439" t="str">
            <v>Y-3.6型</v>
          </cell>
          <cell r="G7439" t="str">
            <v>10a</v>
          </cell>
          <cell r="H7439">
            <v>92700</v>
          </cell>
          <cell r="I7439" t="str">
            <v>標準書〔Ⅰ〕-</v>
          </cell>
          <cell r="J7439">
            <v>541</v>
          </cell>
          <cell r="L7439">
            <v>2.0150000000000001</v>
          </cell>
          <cell r="M7439">
            <v>4.8730000000000002</v>
          </cell>
        </row>
        <row r="7440">
          <cell r="B7440">
            <v>6401810</v>
          </cell>
          <cell r="C7440" t="str">
            <v>ﾎｯﾌﾟ棚架設工事費</v>
          </cell>
          <cell r="D7440" t="str">
            <v>[新 設]</v>
          </cell>
          <cell r="E7440" t="str">
            <v>Y-5.5型</v>
          </cell>
          <cell r="F7440">
            <v>30</v>
          </cell>
          <cell r="G7440" t="str">
            <v>10a</v>
          </cell>
          <cell r="H7440">
            <v>715200</v>
          </cell>
          <cell r="I7440" t="str">
            <v>標準書〔Ⅰ〕-</v>
          </cell>
          <cell r="J7440">
            <v>541</v>
          </cell>
        </row>
        <row r="7441">
          <cell r="B7441">
            <v>6401820</v>
          </cell>
          <cell r="C7441" t="str">
            <v>ﾎｯﾌﾟ棚架設工事費</v>
          </cell>
          <cell r="D7441" t="str">
            <v>[移設A]</v>
          </cell>
          <cell r="E7441" t="str">
            <v>Y-5.5型</v>
          </cell>
          <cell r="G7441" t="str">
            <v>10a</v>
          </cell>
          <cell r="H7441">
            <v>450000</v>
          </cell>
          <cell r="I7441" t="str">
            <v>標準書〔Ⅰ〕-</v>
          </cell>
          <cell r="J7441">
            <v>541</v>
          </cell>
        </row>
        <row r="7442">
          <cell r="B7442">
            <v>6401830</v>
          </cell>
          <cell r="C7442" t="str">
            <v>ﾎｯﾌﾟ棚架設工事費</v>
          </cell>
          <cell r="D7442" t="str">
            <v>[移設B]</v>
          </cell>
          <cell r="E7442" t="str">
            <v>Y-5.5型</v>
          </cell>
          <cell r="G7442" t="str">
            <v>10a</v>
          </cell>
          <cell r="H7442">
            <v>448500</v>
          </cell>
          <cell r="I7442" t="str">
            <v>標準書〔Ⅰ〕-</v>
          </cell>
          <cell r="J7442">
            <v>541</v>
          </cell>
        </row>
        <row r="7443">
          <cell r="B7443">
            <v>6401850</v>
          </cell>
          <cell r="C7443" t="str">
            <v>ﾎｯﾌﾟ棚架設工事費</v>
          </cell>
          <cell r="D7443" t="str">
            <v>[撤去B]</v>
          </cell>
          <cell r="E7443" t="str">
            <v>Y-5.5型</v>
          </cell>
          <cell r="G7443" t="str">
            <v>10a</v>
          </cell>
          <cell r="H7443">
            <v>92700</v>
          </cell>
          <cell r="I7443" t="str">
            <v>標準書〔Ⅰ〕-</v>
          </cell>
          <cell r="J7443">
            <v>541</v>
          </cell>
          <cell r="L7443">
            <v>1.6359999999999999</v>
          </cell>
          <cell r="M7443">
            <v>3.9039999999999999</v>
          </cell>
        </row>
        <row r="7444">
          <cell r="B7444">
            <v>6500110</v>
          </cell>
          <cell r="C7444" t="str">
            <v>敷砂利(玉石)</v>
          </cell>
          <cell r="D7444" t="str">
            <v>[新 設]</v>
          </cell>
          <cell r="E7444" t="str">
            <v>厚30mm</v>
          </cell>
          <cell r="F7444">
            <v>34</v>
          </cell>
          <cell r="G7444" t="str">
            <v>m2</v>
          </cell>
          <cell r="H7444">
            <v>2570</v>
          </cell>
          <cell r="I7444" t="str">
            <v>標準書〔Ⅰ〕-</v>
          </cell>
          <cell r="J7444">
            <v>541</v>
          </cell>
        </row>
        <row r="7445">
          <cell r="B7445">
            <v>6500210</v>
          </cell>
          <cell r="C7445" t="str">
            <v>敷砂利(玉石)</v>
          </cell>
          <cell r="D7445" t="str">
            <v>[新 設]</v>
          </cell>
          <cell r="E7445" t="str">
            <v>厚60mm</v>
          </cell>
          <cell r="F7445">
            <v>34</v>
          </cell>
          <cell r="G7445" t="str">
            <v>m2</v>
          </cell>
          <cell r="H7445">
            <v>4970</v>
          </cell>
          <cell r="I7445" t="str">
            <v>標準書〔Ⅰ〕-</v>
          </cell>
          <cell r="J7445">
            <v>541</v>
          </cell>
        </row>
        <row r="7446">
          <cell r="B7446">
            <v>6900110</v>
          </cell>
          <cell r="C7446" t="str">
            <v>暗渠排水管</v>
          </cell>
          <cell r="D7446" t="str">
            <v>[新 設]</v>
          </cell>
          <cell r="E7446" t="str">
            <v>φ75mm･ﾎﾟﾘｴﾁﾚﾝ管･機械掘･深さ500mm</v>
          </cell>
          <cell r="F7446">
            <v>32</v>
          </cell>
          <cell r="G7446" t="str">
            <v xml:space="preserve">
m</v>
          </cell>
          <cell r="H7446">
            <v>4110</v>
          </cell>
          <cell r="I7446" t="str">
            <v>標準書〔Ⅰ〕-</v>
          </cell>
          <cell r="J7446">
            <v>541</v>
          </cell>
        </row>
        <row r="7447">
          <cell r="B7447">
            <v>6900150</v>
          </cell>
          <cell r="C7447" t="str">
            <v>暗渠排水管</v>
          </cell>
          <cell r="D7447" t="str">
            <v>[撤去B]</v>
          </cell>
          <cell r="E7447" t="str">
            <v>φ75mm･ﾎﾟﾘｴﾁﾚﾝ管･機械掘･深さ500mm</v>
          </cell>
          <cell r="G7447" t="str">
            <v xml:space="preserve">
m</v>
          </cell>
          <cell r="H7447">
            <v>1490</v>
          </cell>
          <cell r="I7447" t="str">
            <v>標準書〔Ⅰ〕-</v>
          </cell>
          <cell r="J7447">
            <v>541</v>
          </cell>
          <cell r="N7447">
            <v>7.0000000000000007E-2</v>
          </cell>
        </row>
        <row r="7448">
          <cell r="B7448">
            <v>6900210</v>
          </cell>
          <cell r="C7448" t="str">
            <v>暗渠排水管</v>
          </cell>
          <cell r="D7448" t="str">
            <v>[新 設]</v>
          </cell>
          <cell r="E7448" t="str">
            <v>φ75mm･ﾎﾟﾘｴﾁﾚﾝ管･機械掘･深さ750mm</v>
          </cell>
          <cell r="F7448">
            <v>32</v>
          </cell>
          <cell r="G7448" t="str">
            <v xml:space="preserve">
m</v>
          </cell>
          <cell r="H7448">
            <v>5180</v>
          </cell>
          <cell r="I7448" t="str">
            <v>標準書〔Ⅰ〕-</v>
          </cell>
          <cell r="J7448">
            <v>541</v>
          </cell>
        </row>
        <row r="7449">
          <cell r="B7449">
            <v>6900250</v>
          </cell>
          <cell r="C7449" t="str">
            <v>暗渠排水管</v>
          </cell>
          <cell r="D7449" t="str">
            <v>[撤去B]</v>
          </cell>
          <cell r="E7449" t="str">
            <v>φ75mm･ﾎﾟﾘｴﾁﾚﾝ管･機械掘･深さ750mm</v>
          </cell>
          <cell r="G7449" t="str">
            <v xml:space="preserve">
m</v>
          </cell>
          <cell r="H7449">
            <v>1880</v>
          </cell>
          <cell r="I7449" t="str">
            <v>標準書〔Ⅰ〕-</v>
          </cell>
          <cell r="J7449">
            <v>541</v>
          </cell>
          <cell r="N7449">
            <v>7.0000000000000007E-2</v>
          </cell>
        </row>
        <row r="7450">
          <cell r="B7450">
            <v>6900310</v>
          </cell>
          <cell r="C7450" t="str">
            <v>暗渠排水管</v>
          </cell>
          <cell r="D7450" t="str">
            <v>[新 設]</v>
          </cell>
          <cell r="E7450" t="str">
            <v>φ75mm･ﾎﾟﾘｴﾁﾚﾝ管･機械掘･深さ1,000mm</v>
          </cell>
          <cell r="F7450">
            <v>32</v>
          </cell>
          <cell r="G7450" t="str">
            <v xml:space="preserve">
m</v>
          </cell>
          <cell r="H7450">
            <v>6360</v>
          </cell>
          <cell r="I7450" t="str">
            <v>標準書〔Ⅰ〕-</v>
          </cell>
          <cell r="J7450">
            <v>541</v>
          </cell>
        </row>
        <row r="7451">
          <cell r="B7451">
            <v>6900350</v>
          </cell>
          <cell r="C7451" t="str">
            <v>暗渠排水管</v>
          </cell>
          <cell r="D7451" t="str">
            <v>[撤去B]</v>
          </cell>
          <cell r="E7451" t="str">
            <v>φ75mm･ﾎﾟﾘｴﾁﾚﾝ管･機械掘･深さ1,000mm</v>
          </cell>
          <cell r="G7451" t="str">
            <v xml:space="preserve">
m</v>
          </cell>
          <cell r="H7451">
            <v>2400</v>
          </cell>
          <cell r="I7451" t="str">
            <v>標準書〔Ⅰ〕-</v>
          </cell>
          <cell r="J7451">
            <v>541</v>
          </cell>
          <cell r="N7451">
            <v>7.0000000000000007E-2</v>
          </cell>
        </row>
        <row r="7452">
          <cell r="B7452">
            <v>6900410</v>
          </cell>
          <cell r="C7452" t="str">
            <v>池(自然石)</v>
          </cell>
          <cell r="D7452" t="str">
            <v>[新 設]</v>
          </cell>
          <cell r="E7452" t="str">
            <v>給排水設備除く</v>
          </cell>
          <cell r="F7452">
            <v>38</v>
          </cell>
          <cell r="G7452" t="str">
            <v>m2</v>
          </cell>
          <cell r="H7452">
            <v>22500</v>
          </cell>
          <cell r="I7452" t="str">
            <v>標準書〔Ⅰ〕-</v>
          </cell>
          <cell r="J7452">
            <v>541</v>
          </cell>
        </row>
        <row r="7453">
          <cell r="B7453">
            <v>6900450</v>
          </cell>
          <cell r="C7453" t="str">
            <v>池(自然石)</v>
          </cell>
          <cell r="D7453" t="str">
            <v>[撤去B]</v>
          </cell>
          <cell r="E7453" t="str">
            <v>給排水設備除く</v>
          </cell>
          <cell r="G7453" t="str">
            <v>m2</v>
          </cell>
          <cell r="H7453">
            <v>7800</v>
          </cell>
          <cell r="I7453" t="str">
            <v>標準書〔Ⅰ〕-</v>
          </cell>
          <cell r="J7453">
            <v>541</v>
          </cell>
          <cell r="L7453">
            <v>0.439</v>
          </cell>
          <cell r="O7453">
            <v>3.0000000000000001E-3</v>
          </cell>
        </row>
        <row r="7454">
          <cell r="B7454">
            <v>6900510</v>
          </cell>
          <cell r="C7454" t="str">
            <v>池(ｺﾝｸﾘｰﾄ打ち)</v>
          </cell>
          <cell r="D7454" t="str">
            <v>[新 設]</v>
          </cell>
          <cell r="E7454" t="str">
            <v>給排水設備除く</v>
          </cell>
          <cell r="F7454">
            <v>46</v>
          </cell>
          <cell r="G7454" t="str">
            <v>m2</v>
          </cell>
          <cell r="H7454">
            <v>18000</v>
          </cell>
          <cell r="I7454" t="str">
            <v>標準書〔Ⅰ〕-</v>
          </cell>
          <cell r="J7454">
            <v>541</v>
          </cell>
        </row>
        <row r="7455">
          <cell r="B7455">
            <v>6900550</v>
          </cell>
          <cell r="C7455" t="str">
            <v>池(ｺﾝｸﾘｰﾄ打ち)</v>
          </cell>
          <cell r="D7455" t="str">
            <v>[撤去B]</v>
          </cell>
          <cell r="E7455" t="str">
            <v>給排水設備除く</v>
          </cell>
          <cell r="G7455" t="str">
            <v>m2</v>
          </cell>
          <cell r="H7455">
            <v>6090</v>
          </cell>
          <cell r="I7455" t="str">
            <v>標準書〔Ⅰ〕-</v>
          </cell>
          <cell r="J7455">
            <v>541</v>
          </cell>
          <cell r="L7455">
            <v>0.32800000000000001</v>
          </cell>
          <cell r="O7455">
            <v>3.0000000000000001E-3</v>
          </cell>
        </row>
        <row r="7456">
          <cell r="B7456">
            <v>6900610</v>
          </cell>
          <cell r="C7456" t="str">
            <v>ﾛｰﾄﾞﾋｰﾃｨﾝｸﾞ</v>
          </cell>
          <cell r="D7456" t="str">
            <v>[新 設]</v>
          </cell>
          <cell r="E7456" t="str">
            <v>温水式</v>
          </cell>
          <cell r="F7456">
            <v>32</v>
          </cell>
          <cell r="G7456" t="str">
            <v>m2</v>
          </cell>
          <cell r="H7456">
            <v>8360</v>
          </cell>
          <cell r="I7456" t="str">
            <v>標準書〔Ⅰ〕-</v>
          </cell>
          <cell r="J7456">
            <v>542</v>
          </cell>
        </row>
        <row r="7457">
          <cell r="B7457">
            <v>6900650</v>
          </cell>
          <cell r="C7457" t="str">
            <v>ﾛｰﾄﾞﾋｰﾃｨﾝｸﾞ</v>
          </cell>
          <cell r="D7457" t="str">
            <v>[撤去B]</v>
          </cell>
          <cell r="E7457" t="str">
            <v>温水式</v>
          </cell>
          <cell r="G7457" t="str">
            <v>m2</v>
          </cell>
          <cell r="H7457">
            <v>750</v>
          </cell>
          <cell r="I7457" t="str">
            <v>標準書〔Ⅰ〕-</v>
          </cell>
          <cell r="J7457">
            <v>542</v>
          </cell>
          <cell r="O7457">
            <v>4.2000000000000003E-2</v>
          </cell>
        </row>
        <row r="7458">
          <cell r="B7458">
            <v>6900710</v>
          </cell>
          <cell r="C7458" t="str">
            <v>ﾛｰﾄﾞﾋｰﾃｨﾝｸﾞ</v>
          </cell>
          <cell r="D7458" t="str">
            <v>[新 設]</v>
          </cell>
          <cell r="E7458" t="str">
            <v>電気式</v>
          </cell>
          <cell r="F7458">
            <v>32</v>
          </cell>
          <cell r="G7458" t="str">
            <v>m2</v>
          </cell>
          <cell r="H7458">
            <v>10800</v>
          </cell>
          <cell r="I7458" t="str">
            <v>標準書〔Ⅰ〕-</v>
          </cell>
          <cell r="J7458">
            <v>542</v>
          </cell>
        </row>
        <row r="7459">
          <cell r="B7459">
            <v>6900750</v>
          </cell>
          <cell r="C7459" t="str">
            <v>ﾛｰﾄﾞﾋｰﾃｨﾝｸﾞ</v>
          </cell>
          <cell r="D7459" t="str">
            <v>[撤去B]</v>
          </cell>
          <cell r="E7459" t="str">
            <v>電気式</v>
          </cell>
          <cell r="G7459" t="str">
            <v>m2</v>
          </cell>
          <cell r="H7459">
            <v>1040</v>
          </cell>
          <cell r="I7459" t="str">
            <v>標準書〔Ⅰ〕-</v>
          </cell>
          <cell r="J7459">
            <v>542</v>
          </cell>
          <cell r="O7459">
            <v>1.2999999999999999E-2</v>
          </cell>
        </row>
        <row r="7460">
          <cell r="B7460">
            <v>6900820</v>
          </cell>
          <cell r="C7460" t="str">
            <v>自動販売機</v>
          </cell>
          <cell r="D7460" t="str">
            <v>[移設A]</v>
          </cell>
          <cell r="E7460" t="str">
            <v>200kg</v>
          </cell>
          <cell r="F7460">
            <v>32</v>
          </cell>
          <cell r="G7460" t="str">
            <v>台</v>
          </cell>
          <cell r="H7460">
            <v>22700</v>
          </cell>
          <cell r="I7460" t="str">
            <v>標準書〔Ⅰ〕-</v>
          </cell>
          <cell r="J7460">
            <v>542</v>
          </cell>
        </row>
        <row r="7461">
          <cell r="B7461">
            <v>6900830</v>
          </cell>
          <cell r="C7461" t="str">
            <v>自動販売機</v>
          </cell>
          <cell r="D7461" t="str">
            <v>[移設B]</v>
          </cell>
          <cell r="E7461" t="str">
            <v>200kg</v>
          </cell>
          <cell r="F7461">
            <v>32</v>
          </cell>
          <cell r="G7461" t="str">
            <v>台</v>
          </cell>
          <cell r="H7461">
            <v>22400</v>
          </cell>
          <cell r="I7461" t="str">
            <v>標準書〔Ⅰ〕-</v>
          </cell>
          <cell r="J7461">
            <v>542</v>
          </cell>
        </row>
        <row r="7462">
          <cell r="B7462">
            <v>6900920</v>
          </cell>
          <cell r="C7462" t="str">
            <v>自動販売機</v>
          </cell>
          <cell r="D7462" t="str">
            <v>[移設A]</v>
          </cell>
          <cell r="E7462" t="str">
            <v>300kg</v>
          </cell>
          <cell r="F7462">
            <v>32</v>
          </cell>
          <cell r="G7462" t="str">
            <v>台</v>
          </cell>
          <cell r="H7462">
            <v>30800</v>
          </cell>
          <cell r="I7462" t="str">
            <v>標準書〔Ⅰ〕-</v>
          </cell>
          <cell r="J7462">
            <v>542</v>
          </cell>
        </row>
        <row r="7463">
          <cell r="B7463">
            <v>6900930</v>
          </cell>
          <cell r="C7463" t="str">
            <v>自動販売機</v>
          </cell>
          <cell r="D7463" t="str">
            <v>[移設B]</v>
          </cell>
          <cell r="E7463" t="str">
            <v>300kg</v>
          </cell>
          <cell r="F7463">
            <v>32</v>
          </cell>
          <cell r="G7463" t="str">
            <v>台</v>
          </cell>
          <cell r="H7463">
            <v>30400</v>
          </cell>
          <cell r="I7463" t="str">
            <v>標準書〔Ⅰ〕-</v>
          </cell>
          <cell r="J7463">
            <v>542</v>
          </cell>
        </row>
        <row r="7464">
          <cell r="B7464">
            <v>6901010</v>
          </cell>
          <cell r="C7464" t="str">
            <v>駐車場区画ﾛｰﾌﾟ</v>
          </cell>
          <cell r="D7464" t="str">
            <v>[新 設]</v>
          </cell>
          <cell r="E7464" t="str">
            <v>ﾅｲﾛﾝﾛｰﾌﾟ φ12mm</v>
          </cell>
          <cell r="F7464">
            <v>34</v>
          </cell>
          <cell r="G7464" t="str">
            <v xml:space="preserve">
m</v>
          </cell>
          <cell r="H7464">
            <v>340</v>
          </cell>
          <cell r="I7464" t="str">
            <v>標準書〔Ⅰ〕-</v>
          </cell>
          <cell r="J7464">
            <v>542</v>
          </cell>
        </row>
        <row r="7465">
          <cell r="B7465">
            <v>6901040</v>
          </cell>
          <cell r="C7465" t="str">
            <v>駐車場区画ﾛｰﾌﾟ</v>
          </cell>
          <cell r="D7465" t="str">
            <v>[撤去A]</v>
          </cell>
          <cell r="E7465" t="str">
            <v>ﾅｲﾛﾝﾛｰﾌﾟ φ12mm</v>
          </cell>
          <cell r="G7465" t="str">
            <v xml:space="preserve">
m</v>
          </cell>
          <cell r="H7465">
            <v>69</v>
          </cell>
          <cell r="I7465" t="str">
            <v>標準書〔Ⅰ〕-</v>
          </cell>
          <cell r="J7465">
            <v>542</v>
          </cell>
          <cell r="M7465">
            <v>1E-3</v>
          </cell>
          <cell r="O7465">
            <v>2.0000000000000001E-4</v>
          </cell>
        </row>
        <row r="7466">
          <cell r="B7466">
            <v>6901110</v>
          </cell>
          <cell r="C7466" t="str">
            <v>電線管</v>
          </cell>
          <cell r="D7466" t="str">
            <v>[新 設]</v>
          </cell>
          <cell r="E7466" t="str">
            <v xml:space="preserve">FEP30mm･機械掘･深さ600mm </v>
          </cell>
          <cell r="F7466">
            <v>32</v>
          </cell>
          <cell r="G7466" t="str">
            <v xml:space="preserve">
m</v>
          </cell>
          <cell r="H7466">
            <v>1890</v>
          </cell>
          <cell r="I7466" t="str">
            <v>標準書〔Ⅰ〕-</v>
          </cell>
          <cell r="J7466">
            <v>542</v>
          </cell>
        </row>
        <row r="7467">
          <cell r="B7467">
            <v>6901150</v>
          </cell>
          <cell r="C7467" t="str">
            <v>電線管</v>
          </cell>
          <cell r="D7467" t="str">
            <v>[撤去B]</v>
          </cell>
          <cell r="E7467" t="str">
            <v xml:space="preserve">FEP30mm･機械掘･深さ600mm </v>
          </cell>
          <cell r="G7467" t="str">
            <v xml:space="preserve">
m</v>
          </cell>
          <cell r="H7467">
            <v>1290</v>
          </cell>
          <cell r="I7467" t="str">
            <v>標準書〔Ⅰ〕-</v>
          </cell>
          <cell r="J7467">
            <v>542</v>
          </cell>
          <cell r="N7467">
            <v>1.0999999999999999E-2</v>
          </cell>
        </row>
        <row r="7468">
          <cell r="B7468">
            <v>6901210</v>
          </cell>
          <cell r="C7468" t="str">
            <v>看板用ﾚﾌ灯(ｱｰﾑ付き)</v>
          </cell>
          <cell r="D7468" t="str">
            <v>[新 設]</v>
          </cell>
          <cell r="E7468" t="str">
            <v>ｱｰﾑ長900mm･ﾚﾌﾗﾝﾌﾟ 200W</v>
          </cell>
          <cell r="F7468">
            <v>32</v>
          </cell>
          <cell r="G7468" t="str">
            <v>台</v>
          </cell>
          <cell r="H7468">
            <v>17000</v>
          </cell>
          <cell r="I7468" t="str">
            <v>標準書〔Ⅰ〕-</v>
          </cell>
          <cell r="J7468">
            <v>542</v>
          </cell>
        </row>
        <row r="7469">
          <cell r="B7469">
            <v>6901220</v>
          </cell>
          <cell r="C7469" t="str">
            <v>看板用ﾚﾌ灯(ｱｰﾑ付き)</v>
          </cell>
          <cell r="D7469" t="str">
            <v>[移設A]</v>
          </cell>
          <cell r="E7469" t="str">
            <v>ｱｰﾑ長900mm･ﾚﾌﾗﾝﾌﾟ 200W</v>
          </cell>
          <cell r="G7469" t="str">
            <v>台</v>
          </cell>
          <cell r="H7469">
            <v>14300</v>
          </cell>
          <cell r="I7469" t="str">
            <v>標準書〔Ⅰ〕-</v>
          </cell>
          <cell r="J7469">
            <v>542</v>
          </cell>
          <cell r="O7469">
            <v>2.0000000000000001E-4</v>
          </cell>
        </row>
        <row r="7470">
          <cell r="B7470">
            <v>6901230</v>
          </cell>
          <cell r="C7470" t="str">
            <v>看板用ﾚﾌ灯(ｱｰﾑ付き)</v>
          </cell>
          <cell r="D7470" t="str">
            <v>[移設B]</v>
          </cell>
          <cell r="E7470" t="str">
            <v>ｱｰﾑ長900mm･ﾚﾌﾗﾝﾌﾟ 200W</v>
          </cell>
          <cell r="G7470" t="str">
            <v>台</v>
          </cell>
          <cell r="H7470">
            <v>14300</v>
          </cell>
          <cell r="I7470" t="str">
            <v>標準書〔Ⅰ〕-</v>
          </cell>
          <cell r="J7470">
            <v>542</v>
          </cell>
          <cell r="O7470">
            <v>2.0000000000000001E-4</v>
          </cell>
        </row>
        <row r="7471">
          <cell r="B7471">
            <v>6901240</v>
          </cell>
          <cell r="C7471" t="str">
            <v>看板用ﾚﾌ灯(ｱｰﾑ付き)</v>
          </cell>
          <cell r="D7471" t="str">
            <v>[撤去A]</v>
          </cell>
          <cell r="E7471" t="str">
            <v>ｱｰﾑ長900mm･ﾚﾌﾗﾝﾌﾟ 200W</v>
          </cell>
          <cell r="G7471" t="str">
            <v>台</v>
          </cell>
          <cell r="H7471">
            <v>2110</v>
          </cell>
          <cell r="I7471" t="str">
            <v>標準書〔Ⅰ〕-</v>
          </cell>
          <cell r="J7471">
            <v>542</v>
          </cell>
          <cell r="O7471">
            <v>0.13500000000000001</v>
          </cell>
        </row>
        <row r="7472">
          <cell r="B7472">
            <v>9000010</v>
          </cell>
          <cell r="C7472" t="str">
            <v>その他</v>
          </cell>
          <cell r="E7472" t="str">
            <v>労×12～20％</v>
          </cell>
          <cell r="G7472" t="str">
            <v>式</v>
          </cell>
        </row>
        <row r="7473">
          <cell r="B7473">
            <v>9000020</v>
          </cell>
          <cell r="C7473" t="str">
            <v>その他</v>
          </cell>
          <cell r="E7473" t="str">
            <v>労×10～15％</v>
          </cell>
          <cell r="G7473" t="str">
            <v>式</v>
          </cell>
        </row>
        <row r="7474">
          <cell r="B7474">
            <v>9000030</v>
          </cell>
          <cell r="C7474" t="str">
            <v>その他</v>
          </cell>
          <cell r="E7474" t="str">
            <v>労×10～18％</v>
          </cell>
          <cell r="G7474" t="str">
            <v>式</v>
          </cell>
        </row>
        <row r="7475">
          <cell r="B7475">
            <v>9000040</v>
          </cell>
          <cell r="C7475" t="str">
            <v>その他</v>
          </cell>
          <cell r="E7475" t="str">
            <v>労×10～20％</v>
          </cell>
          <cell r="G7475" t="str">
            <v>式</v>
          </cell>
        </row>
        <row r="7476">
          <cell r="B7476">
            <v>9000050</v>
          </cell>
          <cell r="C7476" t="str">
            <v>器具損料</v>
          </cell>
          <cell r="E7476" t="str">
            <v>労×5％</v>
          </cell>
          <cell r="G7476" t="str">
            <v>式</v>
          </cell>
        </row>
        <row r="7477">
          <cell r="B7477">
            <v>9000110</v>
          </cell>
          <cell r="C7477" t="str">
            <v>諸雑費</v>
          </cell>
          <cell r="E7477" t="str">
            <v>労×2％</v>
          </cell>
          <cell r="G7477" t="str">
            <v>式</v>
          </cell>
        </row>
        <row r="7478">
          <cell r="B7478">
            <v>9000130</v>
          </cell>
          <cell r="C7478" t="str">
            <v>諸雑費</v>
          </cell>
          <cell r="E7478" t="str">
            <v>労×5％</v>
          </cell>
          <cell r="G7478" t="str">
            <v>式</v>
          </cell>
        </row>
        <row r="7479">
          <cell r="B7479">
            <v>9000160</v>
          </cell>
          <cell r="C7479" t="str">
            <v>諸雑費</v>
          </cell>
          <cell r="E7479" t="str">
            <v>労×30％</v>
          </cell>
          <cell r="G7479" t="str">
            <v>式</v>
          </cell>
        </row>
        <row r="7480">
          <cell r="B7480">
            <v>9000170</v>
          </cell>
          <cell r="C7480" t="str">
            <v>諸雑費</v>
          </cell>
          <cell r="E7480" t="str">
            <v>労×2％以内</v>
          </cell>
          <cell r="G7480" t="str">
            <v>式</v>
          </cell>
        </row>
        <row r="7481">
          <cell r="B7481">
            <v>9000180</v>
          </cell>
          <cell r="C7481" t="str">
            <v>諸雑費</v>
          </cell>
          <cell r="E7481" t="str">
            <v>労×3％以内</v>
          </cell>
          <cell r="G7481" t="str">
            <v>式</v>
          </cell>
        </row>
        <row r="7482">
          <cell r="B7482">
            <v>9000190</v>
          </cell>
          <cell r="C7482" t="str">
            <v>諸雑費</v>
          </cell>
          <cell r="E7482" t="str">
            <v>労×9％以内</v>
          </cell>
          <cell r="G7482" t="str">
            <v>式</v>
          </cell>
        </row>
        <row r="7483">
          <cell r="B7483">
            <v>9000200</v>
          </cell>
          <cell r="C7483" t="str">
            <v>諸雑費</v>
          </cell>
          <cell r="E7483" t="str">
            <v>労×10％以内</v>
          </cell>
          <cell r="G7483" t="str">
            <v>式</v>
          </cell>
        </row>
        <row r="7484">
          <cell r="B7484">
            <v>9000230</v>
          </cell>
          <cell r="C7484" t="str">
            <v>諸雑費</v>
          </cell>
          <cell r="E7484" t="str">
            <v>労×12％以内</v>
          </cell>
          <cell r="G7484" t="str">
            <v>式</v>
          </cell>
        </row>
        <row r="7485">
          <cell r="B7485">
            <v>9000240</v>
          </cell>
          <cell r="C7485" t="str">
            <v>諸雑費</v>
          </cell>
          <cell r="E7485" t="str">
            <v>労×12.8％以内</v>
          </cell>
          <cell r="G7485" t="str">
            <v>式</v>
          </cell>
        </row>
        <row r="7486">
          <cell r="B7486">
            <v>9000260</v>
          </cell>
          <cell r="C7486" t="str">
            <v>諸雑費</v>
          </cell>
          <cell r="E7486" t="str">
            <v>労×20.8％以内</v>
          </cell>
          <cell r="G7486" t="str">
            <v>式</v>
          </cell>
        </row>
        <row r="7487">
          <cell r="B7487">
            <v>9000270</v>
          </cell>
          <cell r="C7487" t="str">
            <v>諸雑費</v>
          </cell>
          <cell r="E7487" t="str">
            <v>労×45％以内</v>
          </cell>
          <cell r="G7487" t="str">
            <v>式</v>
          </cell>
        </row>
        <row r="7488">
          <cell r="B7488">
            <v>9000330</v>
          </cell>
          <cell r="C7488" t="str">
            <v>工事間接費</v>
          </cell>
          <cell r="E7488" t="str">
            <v>労×100％</v>
          </cell>
          <cell r="G7488" t="str">
            <v>式</v>
          </cell>
        </row>
        <row r="7489">
          <cell r="B7489">
            <v>9000350</v>
          </cell>
          <cell r="C7489" t="str">
            <v>工事間接費</v>
          </cell>
          <cell r="E7489" t="str">
            <v>労×30～60％</v>
          </cell>
          <cell r="G7489" t="str">
            <v>式</v>
          </cell>
        </row>
        <row r="7490">
          <cell r="B7490">
            <v>9000360</v>
          </cell>
          <cell r="C7490" t="str">
            <v>釘･金物･接着剤</v>
          </cell>
          <cell r="E7490" t="str">
            <v>労×4％</v>
          </cell>
          <cell r="G7490" t="str">
            <v>式</v>
          </cell>
        </row>
        <row r="7491">
          <cell r="B7491">
            <v>9000390</v>
          </cell>
          <cell r="C7491" t="str">
            <v>はつり補修</v>
          </cell>
          <cell r="E7491" t="str">
            <v>労×8％</v>
          </cell>
          <cell r="G7491" t="str">
            <v>式</v>
          </cell>
        </row>
        <row r="7492">
          <cell r="B7492">
            <v>9000400</v>
          </cell>
          <cell r="C7492" t="str">
            <v>飾り金物</v>
          </cell>
          <cell r="E7492" t="str">
            <v>労×15％</v>
          </cell>
          <cell r="G7492" t="str">
            <v>式</v>
          </cell>
        </row>
        <row r="7493">
          <cell r="B7493">
            <v>9000410</v>
          </cell>
          <cell r="C7493" t="str">
            <v>雑工種費</v>
          </cell>
          <cell r="E7493" t="str">
            <v>労×29.2％</v>
          </cell>
          <cell r="G7493" t="str">
            <v>式</v>
          </cell>
        </row>
        <row r="7494">
          <cell r="B7494">
            <v>9100010</v>
          </cell>
          <cell r="C7494" t="str">
            <v>その他</v>
          </cell>
          <cell r="E7494" t="str">
            <v>（材+労）×10～15％</v>
          </cell>
          <cell r="G7494" t="str">
            <v>式</v>
          </cell>
        </row>
        <row r="7495">
          <cell r="B7495">
            <v>9100020</v>
          </cell>
          <cell r="C7495" t="str">
            <v>その他</v>
          </cell>
          <cell r="E7495" t="str">
            <v>（材+労）×10～15％･材料に石材は含めない</v>
          </cell>
          <cell r="G7495" t="str">
            <v>式</v>
          </cell>
        </row>
        <row r="7496">
          <cell r="B7496">
            <v>9100030</v>
          </cell>
          <cell r="C7496" t="str">
            <v>その他</v>
          </cell>
          <cell r="E7496" t="str">
            <v>（材+労）×13～18％</v>
          </cell>
          <cell r="G7496" t="str">
            <v>式</v>
          </cell>
        </row>
        <row r="7497">
          <cell r="B7497">
            <v>9200010</v>
          </cell>
          <cell r="C7497" t="str">
            <v>その他</v>
          </cell>
          <cell r="E7497" t="str">
            <v>（労+材）×12～20％</v>
          </cell>
          <cell r="G7497" t="str">
            <v>式</v>
          </cell>
        </row>
        <row r="7498">
          <cell r="B7498">
            <v>9200020</v>
          </cell>
          <cell r="C7498" t="str">
            <v>その他</v>
          </cell>
          <cell r="E7498" t="str">
            <v>（労+雑）×12～20％</v>
          </cell>
          <cell r="G7498" t="str">
            <v>式</v>
          </cell>
        </row>
        <row r="7499">
          <cell r="B7499">
            <v>9200030</v>
          </cell>
          <cell r="C7499" t="str">
            <v>運搬費</v>
          </cell>
          <cell r="E7499" t="str">
            <v>（材+雑）×3％</v>
          </cell>
          <cell r="G7499" t="str">
            <v>式</v>
          </cell>
        </row>
        <row r="7500">
          <cell r="B7500">
            <v>9300020</v>
          </cell>
          <cell r="C7500" t="str">
            <v>その他</v>
          </cell>
          <cell r="E7500" t="str">
            <v>（材+労+雑）×10～15％</v>
          </cell>
          <cell r="G7500" t="str">
            <v>式</v>
          </cell>
        </row>
        <row r="7501">
          <cell r="B7501">
            <v>9300040</v>
          </cell>
          <cell r="C7501" t="str">
            <v>その他</v>
          </cell>
          <cell r="E7501" t="str">
            <v>（材+労+雑）×12～20％</v>
          </cell>
          <cell r="G7501" t="str">
            <v>式</v>
          </cell>
        </row>
        <row r="7502">
          <cell r="B7502">
            <v>9300050</v>
          </cell>
          <cell r="C7502" t="str">
            <v>その他</v>
          </cell>
          <cell r="E7502" t="str">
            <v>（材+労+雑）×13～18％</v>
          </cell>
          <cell r="G7502" t="str">
            <v>式</v>
          </cell>
        </row>
        <row r="7503">
          <cell r="B7503">
            <v>9400010</v>
          </cell>
          <cell r="C7503" t="str">
            <v>諸雑費</v>
          </cell>
          <cell r="E7503" t="str">
            <v>（労+機）×0.7％以内</v>
          </cell>
          <cell r="G7503" t="str">
            <v>式</v>
          </cell>
        </row>
        <row r="7504">
          <cell r="B7504">
            <v>9400020</v>
          </cell>
          <cell r="C7504" t="str">
            <v>諸雑費</v>
          </cell>
          <cell r="E7504" t="str">
            <v>（労+機）×32.1％以内</v>
          </cell>
          <cell r="G7504" t="str">
            <v>式</v>
          </cell>
        </row>
        <row r="7505">
          <cell r="B7505">
            <v>9400030</v>
          </cell>
          <cell r="C7505" t="str">
            <v>諸雑費</v>
          </cell>
          <cell r="E7505" t="str">
            <v>（労+機+雑）×56％以内</v>
          </cell>
          <cell r="G7505" t="str">
            <v>式</v>
          </cell>
        </row>
        <row r="7506">
          <cell r="B7506">
            <v>9400040</v>
          </cell>
          <cell r="C7506" t="str">
            <v>雑工種費</v>
          </cell>
          <cell r="E7506" t="str">
            <v>（材+機）×11.8％</v>
          </cell>
          <cell r="G7506" t="str">
            <v>式</v>
          </cell>
        </row>
        <row r="7507">
          <cell r="B7507">
            <v>9400060</v>
          </cell>
          <cell r="C7507" t="str">
            <v>雑工種費</v>
          </cell>
          <cell r="E7507" t="str">
            <v>（材+機）×34％</v>
          </cell>
          <cell r="G7507" t="str">
            <v>式</v>
          </cell>
        </row>
        <row r="7508">
          <cell r="B7508">
            <v>9500010</v>
          </cell>
          <cell r="C7508" t="str">
            <v>雑材費･消耗品等</v>
          </cell>
          <cell r="E7508" t="str">
            <v>材×5％</v>
          </cell>
          <cell r="G7508" t="str">
            <v>式</v>
          </cell>
        </row>
        <row r="7509">
          <cell r="B7509">
            <v>9500020</v>
          </cell>
          <cell r="C7509" t="str">
            <v>雑材費･消耗品等</v>
          </cell>
          <cell r="E7509" t="str">
            <v>材×10％</v>
          </cell>
          <cell r="G7509" t="str">
            <v>式</v>
          </cell>
        </row>
        <row r="7510">
          <cell r="B7510">
            <v>9500100</v>
          </cell>
          <cell r="C7510" t="str">
            <v>継手･接合材･支持金物</v>
          </cell>
          <cell r="E7510" t="str">
            <v>管単価×60％</v>
          </cell>
          <cell r="G7510" t="str">
            <v>式</v>
          </cell>
        </row>
        <row r="7511">
          <cell r="B7511">
            <v>9500110</v>
          </cell>
          <cell r="C7511" t="str">
            <v>継手･接合材･支持金物</v>
          </cell>
          <cell r="E7511" t="str">
            <v>管単価×65％</v>
          </cell>
          <cell r="G7511" t="str">
            <v>式</v>
          </cell>
        </row>
        <row r="7512">
          <cell r="B7512">
            <v>9500120</v>
          </cell>
          <cell r="C7512" t="str">
            <v>継手･接合材･支持金物</v>
          </cell>
          <cell r="E7512" t="str">
            <v>管単価×75％</v>
          </cell>
          <cell r="G7512" t="str">
            <v>式</v>
          </cell>
        </row>
        <row r="7513">
          <cell r="B7513">
            <v>9500130</v>
          </cell>
          <cell r="C7513" t="str">
            <v>継手･接合材･支持金物</v>
          </cell>
          <cell r="E7513" t="str">
            <v>管単価×80％</v>
          </cell>
          <cell r="G7513" t="str">
            <v>式</v>
          </cell>
        </row>
        <row r="7514">
          <cell r="B7514">
            <v>9500140</v>
          </cell>
          <cell r="C7514" t="str">
            <v>継手･接合材･支持金物</v>
          </cell>
          <cell r="E7514" t="str">
            <v>管単価×85％</v>
          </cell>
          <cell r="G7514" t="str">
            <v>式</v>
          </cell>
        </row>
        <row r="7515">
          <cell r="B7515">
            <v>9500150</v>
          </cell>
          <cell r="C7515" t="str">
            <v>継手･接合材･支持金物</v>
          </cell>
          <cell r="E7515" t="str">
            <v>管単価×95％</v>
          </cell>
          <cell r="G7515" t="str">
            <v>式</v>
          </cell>
        </row>
        <row r="7516">
          <cell r="B7516">
            <v>9500160</v>
          </cell>
          <cell r="C7516" t="str">
            <v>継手･接合材</v>
          </cell>
          <cell r="E7516" t="str">
            <v>管単価×25％</v>
          </cell>
          <cell r="G7516" t="str">
            <v>式</v>
          </cell>
        </row>
        <row r="7517">
          <cell r="B7517">
            <v>9500170</v>
          </cell>
          <cell r="C7517" t="str">
            <v>継手･接合材</v>
          </cell>
          <cell r="E7517" t="str">
            <v>管単価×30％</v>
          </cell>
          <cell r="G7517" t="str">
            <v>式</v>
          </cell>
        </row>
        <row r="7518">
          <cell r="B7518">
            <v>9500180</v>
          </cell>
          <cell r="C7518" t="str">
            <v>継手･接合材</v>
          </cell>
          <cell r="E7518" t="str">
            <v>管単価×35％</v>
          </cell>
          <cell r="G7518" t="str">
            <v>式</v>
          </cell>
        </row>
        <row r="7519">
          <cell r="B7519">
            <v>9500210</v>
          </cell>
          <cell r="C7519" t="str">
            <v>付属品</v>
          </cell>
          <cell r="E7519" t="str">
            <v>管単価×15％</v>
          </cell>
          <cell r="G7519" t="str">
            <v>式</v>
          </cell>
        </row>
        <row r="7520">
          <cell r="B7520">
            <v>9500220</v>
          </cell>
          <cell r="C7520" t="str">
            <v>付属品</v>
          </cell>
          <cell r="E7520" t="str">
            <v>管単価×25％</v>
          </cell>
          <cell r="G7520" t="str">
            <v>式</v>
          </cell>
        </row>
        <row r="7521">
          <cell r="B7521">
            <v>9500230</v>
          </cell>
          <cell r="C7521" t="str">
            <v>付属品</v>
          </cell>
          <cell r="E7521" t="str">
            <v>管単価×30％</v>
          </cell>
          <cell r="G7521" t="str">
            <v>式</v>
          </cell>
        </row>
        <row r="7522">
          <cell r="B7522">
            <v>9500240</v>
          </cell>
          <cell r="C7522" t="str">
            <v>付属品</v>
          </cell>
          <cell r="E7522" t="str">
            <v>管単価×50％</v>
          </cell>
          <cell r="G7522" t="str">
            <v>式</v>
          </cell>
        </row>
        <row r="7523">
          <cell r="B7523">
            <v>9500250</v>
          </cell>
          <cell r="C7523" t="str">
            <v>金具･金物類</v>
          </cell>
          <cell r="E7523" t="str">
            <v>材×2.5％</v>
          </cell>
          <cell r="G7523" t="str">
            <v>式</v>
          </cell>
        </row>
        <row r="7524">
          <cell r="B7524">
            <v>9500260</v>
          </cell>
          <cell r="C7524" t="str">
            <v>金具･金物類</v>
          </cell>
          <cell r="E7524" t="str">
            <v>材×6％</v>
          </cell>
          <cell r="G7524" t="str">
            <v>式</v>
          </cell>
        </row>
        <row r="7525">
          <cell r="B7525">
            <v>9500270</v>
          </cell>
          <cell r="C7525" t="str">
            <v>金具･金物類</v>
          </cell>
          <cell r="E7525" t="str">
            <v>材×25％</v>
          </cell>
          <cell r="G7525" t="str">
            <v>式</v>
          </cell>
        </row>
        <row r="7526">
          <cell r="B7526">
            <v>9500310</v>
          </cell>
          <cell r="C7526" t="str">
            <v>雑材料</v>
          </cell>
          <cell r="E7526" t="str">
            <v>材×2％</v>
          </cell>
          <cell r="G7526" t="str">
            <v>式</v>
          </cell>
        </row>
        <row r="7527">
          <cell r="B7527">
            <v>9500320</v>
          </cell>
          <cell r="C7527" t="str">
            <v>雑材料</v>
          </cell>
          <cell r="E7527" t="str">
            <v>材×3％</v>
          </cell>
          <cell r="G7527" t="str">
            <v>式</v>
          </cell>
        </row>
        <row r="7528">
          <cell r="B7528">
            <v>9500330</v>
          </cell>
          <cell r="C7528" t="str">
            <v>雑材料</v>
          </cell>
          <cell r="E7528" t="str">
            <v>材×5％</v>
          </cell>
          <cell r="G7528" t="str">
            <v>式</v>
          </cell>
        </row>
        <row r="7529">
          <cell r="B7529">
            <v>9500340</v>
          </cell>
          <cell r="C7529" t="str">
            <v>雑材料</v>
          </cell>
          <cell r="E7529" t="str">
            <v>材×10％</v>
          </cell>
          <cell r="G7529" t="str">
            <v>式</v>
          </cell>
        </row>
        <row r="7530">
          <cell r="B7530">
            <v>9500350</v>
          </cell>
          <cell r="C7530" t="str">
            <v>雑材料</v>
          </cell>
          <cell r="E7530" t="str">
            <v>材×15％</v>
          </cell>
          <cell r="G7530" t="str">
            <v>式</v>
          </cell>
        </row>
        <row r="7531">
          <cell r="B7531">
            <v>9500370</v>
          </cell>
          <cell r="C7531" t="str">
            <v>銅びょう</v>
          </cell>
          <cell r="E7531" t="str">
            <v>材×5％</v>
          </cell>
          <cell r="G7531" t="str">
            <v>式</v>
          </cell>
        </row>
        <row r="7532">
          <cell r="B7532">
            <v>9500380</v>
          </cell>
          <cell r="C7532" t="str">
            <v>付属金物</v>
          </cell>
          <cell r="E7532" t="str">
            <v>材×60％</v>
          </cell>
          <cell r="G7532" t="str">
            <v>式</v>
          </cell>
        </row>
        <row r="7533">
          <cell r="B7533">
            <v>9500390</v>
          </cell>
          <cell r="C7533" t="str">
            <v>付属金物</v>
          </cell>
          <cell r="E7533" t="str">
            <v>材×70％</v>
          </cell>
          <cell r="G7533" t="str">
            <v>式</v>
          </cell>
        </row>
        <row r="7534">
          <cell r="B7534">
            <v>9500400</v>
          </cell>
          <cell r="C7534" t="str">
            <v>継手･接合材･支持金物</v>
          </cell>
          <cell r="E7534" t="str">
            <v>管単価×55％</v>
          </cell>
          <cell r="G7534" t="str">
            <v>式</v>
          </cell>
        </row>
        <row r="7535">
          <cell r="B7535">
            <v>9500410</v>
          </cell>
          <cell r="C7535" t="str">
            <v>継手･接合材</v>
          </cell>
          <cell r="E7535" t="str">
            <v>管単価×40％</v>
          </cell>
          <cell r="G7535" t="str">
            <v>式</v>
          </cell>
        </row>
        <row r="7536">
          <cell r="B7536">
            <v>9600010</v>
          </cell>
          <cell r="C7536" t="str">
            <v>その他</v>
          </cell>
          <cell r="E7536" t="str">
            <v>（材+雑+運+労）×12～20％</v>
          </cell>
          <cell r="G7536" t="str">
            <v>式</v>
          </cell>
        </row>
        <row r="7537">
          <cell r="B7537">
            <v>9700010</v>
          </cell>
          <cell r="C7537" t="str">
            <v>その他</v>
          </cell>
          <cell r="E7537" t="str">
            <v>（労+はつり補修）×10～20％</v>
          </cell>
          <cell r="G7537" t="str">
            <v>式</v>
          </cell>
        </row>
        <row r="7538">
          <cell r="B7538">
            <v>9800010</v>
          </cell>
          <cell r="C7538" t="str">
            <v>諸雑費</v>
          </cell>
          <cell r="E7538" t="str">
            <v>（労+運転経費)×0.6％以内</v>
          </cell>
          <cell r="G7538" t="str">
            <v>式</v>
          </cell>
        </row>
        <row r="7539">
          <cell r="B7539">
            <v>9800020</v>
          </cell>
          <cell r="C7539" t="str">
            <v>諸雑費</v>
          </cell>
          <cell r="E7539" t="str">
            <v>（労+機械経費)×2％</v>
          </cell>
          <cell r="G7539" t="str">
            <v>式</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60"/>
  <sheetViews>
    <sheetView tabSelected="1" view="pageBreakPreview" zoomScale="90" zoomScaleNormal="80" zoomScaleSheetLayoutView="90" workbookViewId="0">
      <selection activeCell="J34" sqref="J34:W34"/>
    </sheetView>
  </sheetViews>
  <sheetFormatPr defaultRowHeight="13.5"/>
  <cols>
    <col min="1" max="8" width="4.625" style="2" customWidth="1"/>
    <col min="9" max="9" width="4.625" style="3" customWidth="1"/>
    <col min="10" max="13" width="4.625" style="2" customWidth="1"/>
    <col min="14" max="15" width="4.625" style="2" hidden="1" customWidth="1"/>
    <col min="16" max="43" width="4.625" style="2" customWidth="1"/>
    <col min="44" max="50" width="2.625" style="2" customWidth="1"/>
    <col min="51" max="16384" width="9" style="2"/>
  </cols>
  <sheetData>
    <row r="1" spans="2:35">
      <c r="B1" s="1" t="s">
        <v>0</v>
      </c>
    </row>
    <row r="2" spans="2:35">
      <c r="B2" s="4" t="s">
        <v>1</v>
      </c>
      <c r="C2" s="4"/>
      <c r="D2" s="4"/>
      <c r="E2" s="4"/>
      <c r="F2" s="4"/>
      <c r="G2" s="4"/>
      <c r="H2" s="4"/>
      <c r="I2" s="5"/>
      <c r="J2" s="4"/>
      <c r="K2" s="4"/>
      <c r="L2" s="4"/>
      <c r="M2" s="4"/>
      <c r="N2" s="4"/>
      <c r="O2" s="4"/>
      <c r="P2" s="4"/>
      <c r="Q2" s="4"/>
      <c r="R2" s="4"/>
      <c r="S2" s="4"/>
      <c r="T2" s="4"/>
      <c r="U2" s="4"/>
      <c r="V2" s="4"/>
      <c r="W2" s="4"/>
      <c r="X2" s="4"/>
      <c r="Y2" s="4"/>
      <c r="Z2" s="4"/>
      <c r="AA2" s="4"/>
      <c r="AB2" s="4"/>
      <c r="AC2" s="4"/>
      <c r="AD2" s="4"/>
      <c r="AE2" s="4"/>
      <c r="AF2" s="4"/>
      <c r="AG2" s="4"/>
      <c r="AH2" s="4"/>
      <c r="AI2" s="4"/>
    </row>
    <row r="3" spans="2:35" ht="5.0999999999999996" customHeight="1">
      <c r="Z3" s="522"/>
      <c r="AA3" s="522"/>
      <c r="AB3" s="522"/>
      <c r="AC3" s="6"/>
      <c r="AD3" s="7"/>
      <c r="AE3" s="8"/>
      <c r="AF3" s="8"/>
    </row>
    <row r="4" spans="2:35">
      <c r="B4" s="340" t="s">
        <v>2</v>
      </c>
      <c r="C4" s="376"/>
      <c r="D4" s="376"/>
      <c r="E4" s="376"/>
      <c r="F4" s="376"/>
      <c r="G4" s="9"/>
      <c r="H4" s="10"/>
      <c r="I4" s="11"/>
      <c r="J4" s="10"/>
      <c r="K4" s="10"/>
      <c r="L4" s="10"/>
      <c r="M4" s="10"/>
      <c r="N4" s="10"/>
      <c r="O4" s="10"/>
      <c r="P4" s="10"/>
      <c r="Q4" s="10"/>
      <c r="R4" s="10"/>
      <c r="S4" s="12"/>
      <c r="T4" s="376" t="s">
        <v>94</v>
      </c>
      <c r="U4" s="376"/>
      <c r="V4" s="376"/>
      <c r="W4" s="9"/>
      <c r="X4" s="10"/>
      <c r="Y4" s="10"/>
      <c r="Z4" s="12"/>
      <c r="AA4" s="378" t="s">
        <v>3</v>
      </c>
      <c r="AB4" s="523"/>
      <c r="AC4" s="523"/>
      <c r="AD4" s="523"/>
      <c r="AE4" s="524"/>
      <c r="AF4" s="13"/>
      <c r="AG4" s="14"/>
      <c r="AH4" s="10"/>
      <c r="AI4" s="12"/>
    </row>
    <row r="5" spans="2:35">
      <c r="B5" s="340" t="s">
        <v>4</v>
      </c>
      <c r="C5" s="376"/>
      <c r="D5" s="376"/>
      <c r="E5" s="376"/>
      <c r="F5" s="376"/>
      <c r="G5" s="9"/>
      <c r="H5" s="10"/>
      <c r="I5" s="11"/>
      <c r="J5" s="10"/>
      <c r="K5" s="10"/>
      <c r="L5" s="10"/>
      <c r="M5" s="10"/>
      <c r="N5" s="10"/>
      <c r="O5" s="10"/>
      <c r="P5" s="10"/>
      <c r="Q5" s="10"/>
      <c r="R5" s="10"/>
      <c r="S5" s="12"/>
      <c r="T5" s="376" t="s">
        <v>95</v>
      </c>
      <c r="U5" s="376"/>
      <c r="V5" s="376"/>
      <c r="W5" s="9"/>
      <c r="X5" s="10"/>
      <c r="Y5" s="10"/>
      <c r="Z5" s="10"/>
      <c r="AA5" s="378" t="s">
        <v>5</v>
      </c>
      <c r="AB5" s="523"/>
      <c r="AC5" s="523"/>
      <c r="AD5" s="523"/>
      <c r="AE5" s="524"/>
      <c r="AF5" s="340" t="s">
        <v>6</v>
      </c>
      <c r="AG5" s="376"/>
      <c r="AH5" s="376"/>
      <c r="AI5" s="339"/>
    </row>
    <row r="6" spans="2:35" ht="15" customHeight="1">
      <c r="B6" s="340" t="s">
        <v>7</v>
      </c>
      <c r="C6" s="376"/>
      <c r="D6" s="376"/>
      <c r="E6" s="376"/>
      <c r="F6" s="376"/>
      <c r="G6" s="9"/>
      <c r="H6" s="10"/>
      <c r="I6" s="11"/>
      <c r="J6" s="10"/>
      <c r="K6" s="10"/>
      <c r="L6" s="10"/>
      <c r="M6" s="10"/>
      <c r="N6" s="10"/>
      <c r="O6" s="10"/>
      <c r="P6" s="10"/>
      <c r="Q6" s="10"/>
      <c r="R6" s="10"/>
      <c r="S6" s="12"/>
      <c r="T6" s="376" t="s">
        <v>8</v>
      </c>
      <c r="U6" s="376"/>
      <c r="V6" s="376"/>
      <c r="W6" s="9"/>
      <c r="X6" s="10"/>
      <c r="Y6" s="10"/>
      <c r="Z6" s="12"/>
      <c r="AA6" s="378" t="s">
        <v>9</v>
      </c>
      <c r="AB6" s="523"/>
      <c r="AC6" s="523"/>
      <c r="AD6" s="523"/>
      <c r="AE6" s="524"/>
      <c r="AF6" s="340" t="s">
        <v>10</v>
      </c>
      <c r="AG6" s="376"/>
      <c r="AH6" s="376"/>
      <c r="AI6" s="339"/>
    </row>
    <row r="7" spans="2:35" ht="5.0999999999999996" customHeight="1">
      <c r="B7" s="416"/>
      <c r="C7" s="416"/>
      <c r="D7" s="416"/>
      <c r="E7" s="8"/>
      <c r="F7" s="8"/>
      <c r="G7" s="8"/>
      <c r="H7" s="420"/>
      <c r="I7" s="420"/>
      <c r="J7" s="420"/>
      <c r="K7" s="8"/>
      <c r="L7" s="8"/>
      <c r="M7" s="8"/>
      <c r="N7" s="8"/>
      <c r="O7" s="8"/>
      <c r="P7" s="8"/>
      <c r="Q7" s="8"/>
      <c r="R7" s="8"/>
      <c r="S7" s="416"/>
      <c r="T7" s="416"/>
      <c r="U7" s="420"/>
      <c r="V7" s="420"/>
      <c r="W7" s="420"/>
      <c r="X7" s="416"/>
      <c r="Y7" s="416"/>
      <c r="Z7" s="420"/>
      <c r="AA7" s="420"/>
      <c r="AB7" s="420"/>
      <c r="AC7" s="420"/>
    </row>
    <row r="8" spans="2:35" ht="15" customHeight="1">
      <c r="B8" s="15" t="s">
        <v>11</v>
      </c>
      <c r="C8" s="338" t="s">
        <v>12</v>
      </c>
      <c r="D8" s="338"/>
      <c r="E8" s="338"/>
      <c r="F8" s="338"/>
      <c r="G8" s="338"/>
      <c r="H8" s="338"/>
      <c r="I8" s="16" t="s">
        <v>13</v>
      </c>
      <c r="J8" s="338" t="s">
        <v>14</v>
      </c>
      <c r="K8" s="338"/>
      <c r="L8" s="338"/>
      <c r="M8" s="338"/>
      <c r="N8" s="338"/>
      <c r="O8" s="338"/>
      <c r="P8" s="338"/>
      <c r="Q8" s="338"/>
      <c r="R8" s="338"/>
      <c r="S8" s="338"/>
      <c r="T8" s="338"/>
      <c r="U8" s="338"/>
      <c r="V8" s="338"/>
      <c r="W8" s="338"/>
      <c r="X8" s="338" t="s">
        <v>15</v>
      </c>
      <c r="Y8" s="338"/>
      <c r="Z8" s="338" t="s">
        <v>16</v>
      </c>
      <c r="AA8" s="338"/>
      <c r="AB8" s="338" t="s">
        <v>17</v>
      </c>
      <c r="AC8" s="338"/>
      <c r="AD8" s="338" t="s">
        <v>18</v>
      </c>
      <c r="AE8" s="340"/>
      <c r="AF8" s="340"/>
      <c r="AG8" s="338" t="s">
        <v>19</v>
      </c>
      <c r="AH8" s="340"/>
      <c r="AI8" s="338"/>
    </row>
    <row r="9" spans="2:35" ht="15" customHeight="1">
      <c r="B9" s="518" t="s">
        <v>20</v>
      </c>
      <c r="C9" s="336" t="s">
        <v>21</v>
      </c>
      <c r="D9" s="336"/>
      <c r="E9" s="336"/>
      <c r="F9" s="336"/>
      <c r="G9" s="336"/>
      <c r="H9" s="500"/>
      <c r="I9" s="17">
        <v>1</v>
      </c>
      <c r="J9" s="520"/>
      <c r="K9" s="520"/>
      <c r="L9" s="520"/>
      <c r="M9" s="520"/>
      <c r="N9" s="520"/>
      <c r="O9" s="520"/>
      <c r="P9" s="520"/>
      <c r="Q9" s="520"/>
      <c r="R9" s="520"/>
      <c r="S9" s="520"/>
      <c r="T9" s="520"/>
      <c r="U9" s="520"/>
      <c r="V9" s="520"/>
      <c r="W9" s="520"/>
      <c r="X9" s="338"/>
      <c r="Y9" s="338"/>
      <c r="Z9" s="339"/>
      <c r="AA9" s="340"/>
      <c r="AB9" s="437"/>
      <c r="AC9" s="438"/>
      <c r="AD9" s="376"/>
      <c r="AE9" s="376"/>
      <c r="AF9" s="376"/>
      <c r="AG9" s="353"/>
      <c r="AH9" s="354"/>
      <c r="AI9" s="355"/>
    </row>
    <row r="10" spans="2:35" ht="15" customHeight="1">
      <c r="B10" s="519"/>
      <c r="C10" s="336" t="s">
        <v>22</v>
      </c>
      <c r="D10" s="336"/>
      <c r="E10" s="336"/>
      <c r="F10" s="336"/>
      <c r="G10" s="336"/>
      <c r="H10" s="500"/>
      <c r="I10" s="17">
        <v>2</v>
      </c>
      <c r="J10" s="514"/>
      <c r="K10" s="514"/>
      <c r="L10" s="514"/>
      <c r="M10" s="514"/>
      <c r="N10" s="514"/>
      <c r="O10" s="514"/>
      <c r="P10" s="514"/>
      <c r="Q10" s="514"/>
      <c r="R10" s="514"/>
      <c r="S10" s="514"/>
      <c r="T10" s="514"/>
      <c r="U10" s="514"/>
      <c r="V10" s="514"/>
      <c r="W10" s="514"/>
      <c r="X10" s="507" t="s">
        <v>23</v>
      </c>
      <c r="Y10" s="506"/>
      <c r="Z10" s="521" t="s">
        <v>23</v>
      </c>
      <c r="AA10" s="521"/>
      <c r="AB10" s="507" t="s">
        <v>23</v>
      </c>
      <c r="AC10" s="506"/>
      <c r="AD10" s="521"/>
      <c r="AE10" s="521"/>
      <c r="AF10" s="521"/>
      <c r="AG10" s="353"/>
      <c r="AH10" s="354"/>
      <c r="AI10" s="355"/>
    </row>
    <row r="11" spans="2:35" ht="15" customHeight="1">
      <c r="B11" s="519"/>
      <c r="C11" s="336" t="s">
        <v>24</v>
      </c>
      <c r="D11" s="336"/>
      <c r="E11" s="336"/>
      <c r="F11" s="336"/>
      <c r="G11" s="336"/>
      <c r="H11" s="500"/>
      <c r="I11" s="17">
        <v>3</v>
      </c>
      <c r="J11" s="514"/>
      <c r="K11" s="514"/>
      <c r="L11" s="514"/>
      <c r="M11" s="514"/>
      <c r="N11" s="514"/>
      <c r="O11" s="514"/>
      <c r="P11" s="514"/>
      <c r="Q11" s="514"/>
      <c r="R11" s="514"/>
      <c r="S11" s="514"/>
      <c r="T11" s="514"/>
      <c r="U11" s="514"/>
      <c r="V11" s="514"/>
      <c r="W11" s="514"/>
      <c r="X11" s="507" t="s">
        <v>23</v>
      </c>
      <c r="Y11" s="506"/>
      <c r="Z11" s="521" t="s">
        <v>23</v>
      </c>
      <c r="AA11" s="521"/>
      <c r="AB11" s="507" t="s">
        <v>23</v>
      </c>
      <c r="AC11" s="506"/>
      <c r="AD11" s="521"/>
      <c r="AE11" s="521"/>
      <c r="AF11" s="521"/>
      <c r="AG11" s="353"/>
      <c r="AH11" s="354"/>
      <c r="AI11" s="355"/>
    </row>
    <row r="12" spans="2:35" ht="15" customHeight="1">
      <c r="B12" s="519"/>
      <c r="C12" s="336" t="s">
        <v>25</v>
      </c>
      <c r="D12" s="336"/>
      <c r="E12" s="336"/>
      <c r="F12" s="336"/>
      <c r="G12" s="336"/>
      <c r="H12" s="500"/>
      <c r="I12" s="17">
        <v>4</v>
      </c>
      <c r="J12" s="514"/>
      <c r="K12" s="514"/>
      <c r="L12" s="514"/>
      <c r="M12" s="514"/>
      <c r="N12" s="514"/>
      <c r="O12" s="514"/>
      <c r="P12" s="514"/>
      <c r="Q12" s="514"/>
      <c r="R12" s="514"/>
      <c r="S12" s="514"/>
      <c r="T12" s="514"/>
      <c r="U12" s="514"/>
      <c r="V12" s="514"/>
      <c r="W12" s="514"/>
      <c r="X12" s="515" t="s">
        <v>26</v>
      </c>
      <c r="Y12" s="516"/>
      <c r="Z12" s="517" t="s">
        <v>26</v>
      </c>
      <c r="AA12" s="517"/>
      <c r="AB12" s="515" t="s">
        <v>26</v>
      </c>
      <c r="AC12" s="516"/>
      <c r="AD12" s="517"/>
      <c r="AE12" s="517"/>
      <c r="AF12" s="517"/>
      <c r="AG12" s="353"/>
      <c r="AH12" s="354"/>
      <c r="AI12" s="355"/>
    </row>
    <row r="13" spans="2:35" ht="15" customHeight="1">
      <c r="B13" s="519"/>
      <c r="C13" s="336" t="s">
        <v>27</v>
      </c>
      <c r="D13" s="336"/>
      <c r="E13" s="336"/>
      <c r="F13" s="336"/>
      <c r="G13" s="336"/>
      <c r="H13" s="500"/>
      <c r="I13" s="17">
        <v>5</v>
      </c>
      <c r="J13" s="504"/>
      <c r="K13" s="504"/>
      <c r="L13" s="504"/>
      <c r="M13" s="504"/>
      <c r="N13" s="504"/>
      <c r="O13" s="504"/>
      <c r="P13" s="504"/>
      <c r="Q13" s="504"/>
      <c r="R13" s="504"/>
      <c r="S13" s="504"/>
      <c r="T13" s="504"/>
      <c r="U13" s="504"/>
      <c r="V13" s="504"/>
      <c r="W13" s="504"/>
      <c r="X13" s="505" t="s">
        <v>28</v>
      </c>
      <c r="Y13" s="505"/>
      <c r="Z13" s="506" t="s">
        <v>28</v>
      </c>
      <c r="AA13" s="507"/>
      <c r="AB13" s="505" t="s">
        <v>28</v>
      </c>
      <c r="AC13" s="505"/>
      <c r="AD13" s="506"/>
      <c r="AE13" s="507"/>
      <c r="AF13" s="507"/>
      <c r="AG13" s="353"/>
      <c r="AH13" s="354"/>
      <c r="AI13" s="355"/>
    </row>
    <row r="14" spans="2:35" ht="15" customHeight="1">
      <c r="B14" s="519"/>
      <c r="C14" s="500" t="s">
        <v>29</v>
      </c>
      <c r="D14" s="501"/>
      <c r="E14" s="501"/>
      <c r="F14" s="501"/>
      <c r="G14" s="501"/>
      <c r="H14" s="502"/>
      <c r="I14" s="17">
        <v>6</v>
      </c>
      <c r="J14" s="503"/>
      <c r="K14" s="504"/>
      <c r="L14" s="504"/>
      <c r="M14" s="504"/>
      <c r="N14" s="504"/>
      <c r="O14" s="504"/>
      <c r="P14" s="504"/>
      <c r="Q14" s="504"/>
      <c r="R14" s="504"/>
      <c r="S14" s="504"/>
      <c r="T14" s="504"/>
      <c r="U14" s="504"/>
      <c r="V14" s="504"/>
      <c r="W14" s="504"/>
      <c r="X14" s="505" t="s">
        <v>28</v>
      </c>
      <c r="Y14" s="505"/>
      <c r="Z14" s="506" t="s">
        <v>28</v>
      </c>
      <c r="AA14" s="507"/>
      <c r="AB14" s="505" t="s">
        <v>28</v>
      </c>
      <c r="AC14" s="505"/>
      <c r="AD14" s="505"/>
      <c r="AE14" s="507"/>
      <c r="AF14" s="507"/>
      <c r="AG14" s="495"/>
      <c r="AH14" s="496"/>
      <c r="AI14" s="497"/>
    </row>
    <row r="15" spans="2:35" ht="15" customHeight="1">
      <c r="B15" s="394" t="s">
        <v>30</v>
      </c>
      <c r="C15" s="498" t="s">
        <v>31</v>
      </c>
      <c r="D15" s="499" t="s">
        <v>32</v>
      </c>
      <c r="E15" s="499"/>
      <c r="F15" s="499"/>
      <c r="G15" s="499"/>
      <c r="H15" s="499"/>
      <c r="I15" s="17">
        <v>7</v>
      </c>
      <c r="J15" s="412" t="s">
        <v>33</v>
      </c>
      <c r="K15" s="413"/>
      <c r="L15" s="413"/>
      <c r="M15" s="413"/>
      <c r="N15" s="413"/>
      <c r="O15" s="413"/>
      <c r="P15" s="413"/>
      <c r="Q15" s="413"/>
      <c r="R15" s="413"/>
      <c r="S15" s="413"/>
      <c r="T15" s="413"/>
      <c r="U15" s="413"/>
      <c r="V15" s="413"/>
      <c r="W15" s="414"/>
      <c r="X15" s="428"/>
      <c r="Y15" s="428"/>
      <c r="Z15" s="419"/>
      <c r="AA15" s="418"/>
      <c r="AB15" s="418"/>
      <c r="AC15" s="419"/>
      <c r="AD15" s="420"/>
      <c r="AE15" s="420"/>
      <c r="AF15" s="420"/>
      <c r="AG15" s="353"/>
      <c r="AH15" s="354"/>
      <c r="AI15" s="355"/>
    </row>
    <row r="16" spans="2:35" s="19" customFormat="1" ht="15" customHeight="1">
      <c r="B16" s="394"/>
      <c r="C16" s="498"/>
      <c r="D16" s="485" t="s">
        <v>34</v>
      </c>
      <c r="E16" s="486"/>
      <c r="F16" s="486"/>
      <c r="G16" s="486"/>
      <c r="H16" s="487"/>
      <c r="I16" s="18">
        <v>8</v>
      </c>
      <c r="J16" s="351" t="s">
        <v>35</v>
      </c>
      <c r="K16" s="337"/>
      <c r="L16" s="337"/>
      <c r="M16" s="337"/>
      <c r="N16" s="337"/>
      <c r="O16" s="337"/>
      <c r="P16" s="337"/>
      <c r="Q16" s="337"/>
      <c r="R16" s="337"/>
      <c r="S16" s="337"/>
      <c r="T16" s="337"/>
      <c r="U16" s="337"/>
      <c r="V16" s="337"/>
      <c r="W16" s="352"/>
      <c r="X16" s="475"/>
      <c r="Y16" s="476"/>
      <c r="Z16" s="477"/>
      <c r="AA16" s="476"/>
      <c r="AB16" s="477"/>
      <c r="AC16" s="476"/>
      <c r="AD16" s="478"/>
      <c r="AE16" s="479"/>
      <c r="AF16" s="480"/>
      <c r="AG16" s="508"/>
      <c r="AH16" s="509"/>
      <c r="AI16" s="510"/>
    </row>
    <row r="17" spans="2:35" s="19" customFormat="1" ht="15" customHeight="1">
      <c r="B17" s="394"/>
      <c r="C17" s="498"/>
      <c r="D17" s="511"/>
      <c r="E17" s="512"/>
      <c r="F17" s="512"/>
      <c r="G17" s="512"/>
      <c r="H17" s="513"/>
      <c r="I17" s="18">
        <v>9</v>
      </c>
      <c r="J17" s="351" t="s">
        <v>36</v>
      </c>
      <c r="K17" s="337"/>
      <c r="L17" s="337"/>
      <c r="M17" s="337"/>
      <c r="N17" s="337"/>
      <c r="O17" s="337"/>
      <c r="P17" s="337"/>
      <c r="Q17" s="337"/>
      <c r="R17" s="337"/>
      <c r="S17" s="337"/>
      <c r="T17" s="337"/>
      <c r="U17" s="337"/>
      <c r="V17" s="337"/>
      <c r="W17" s="352"/>
      <c r="X17" s="475"/>
      <c r="Y17" s="476"/>
      <c r="Z17" s="477"/>
      <c r="AA17" s="476"/>
      <c r="AB17" s="477"/>
      <c r="AC17" s="476"/>
      <c r="AD17" s="478"/>
      <c r="AE17" s="479"/>
      <c r="AF17" s="480"/>
      <c r="AG17" s="508"/>
      <c r="AH17" s="509"/>
      <c r="AI17" s="510"/>
    </row>
    <row r="18" spans="2:35" s="19" customFormat="1" ht="15" customHeight="1">
      <c r="B18" s="394"/>
      <c r="C18" s="498"/>
      <c r="D18" s="485" t="s">
        <v>32</v>
      </c>
      <c r="E18" s="486"/>
      <c r="F18" s="486"/>
      <c r="G18" s="486"/>
      <c r="H18" s="487"/>
      <c r="I18" s="488">
        <v>10</v>
      </c>
      <c r="J18" s="404" t="s">
        <v>37</v>
      </c>
      <c r="K18" s="405"/>
      <c r="L18" s="405"/>
      <c r="M18" s="405"/>
      <c r="N18" s="405"/>
      <c r="O18" s="405"/>
      <c r="P18" s="405"/>
      <c r="Q18" s="405"/>
      <c r="R18" s="405"/>
      <c r="S18" s="405"/>
      <c r="T18" s="405"/>
      <c r="U18" s="405"/>
      <c r="V18" s="405"/>
      <c r="W18" s="490"/>
      <c r="X18" s="491"/>
      <c r="Y18" s="492"/>
      <c r="Z18" s="491"/>
      <c r="AA18" s="492"/>
      <c r="AB18" s="491"/>
      <c r="AC18" s="492"/>
      <c r="AD18" s="463"/>
      <c r="AE18" s="464"/>
      <c r="AF18" s="465"/>
      <c r="AG18" s="469"/>
      <c r="AH18" s="470"/>
      <c r="AI18" s="471"/>
    </row>
    <row r="19" spans="2:35" s="19" customFormat="1" ht="15" customHeight="1">
      <c r="B19" s="394"/>
      <c r="C19" s="498"/>
      <c r="D19" s="481" t="s">
        <v>38</v>
      </c>
      <c r="E19" s="482"/>
      <c r="F19" s="482"/>
      <c r="G19" s="482"/>
      <c r="H19" s="483"/>
      <c r="I19" s="489"/>
      <c r="J19" s="412"/>
      <c r="K19" s="413"/>
      <c r="L19" s="413"/>
      <c r="M19" s="413"/>
      <c r="N19" s="413"/>
      <c r="O19" s="413"/>
      <c r="P19" s="413"/>
      <c r="Q19" s="413"/>
      <c r="R19" s="413"/>
      <c r="S19" s="413"/>
      <c r="T19" s="413"/>
      <c r="U19" s="413"/>
      <c r="V19" s="413"/>
      <c r="W19" s="414"/>
      <c r="X19" s="493"/>
      <c r="Y19" s="494"/>
      <c r="Z19" s="493"/>
      <c r="AA19" s="494"/>
      <c r="AB19" s="493"/>
      <c r="AC19" s="494"/>
      <c r="AD19" s="466"/>
      <c r="AE19" s="467"/>
      <c r="AF19" s="468"/>
      <c r="AG19" s="472"/>
      <c r="AH19" s="473"/>
      <c r="AI19" s="474"/>
    </row>
    <row r="20" spans="2:35" ht="15" customHeight="1">
      <c r="B20" s="394"/>
      <c r="C20" s="498"/>
      <c r="D20" s="445" t="s">
        <v>39</v>
      </c>
      <c r="E20" s="446"/>
      <c r="F20" s="446"/>
      <c r="G20" s="446"/>
      <c r="H20" s="447"/>
      <c r="I20" s="424">
        <v>11</v>
      </c>
      <c r="J20" s="484" t="s">
        <v>40</v>
      </c>
      <c r="K20" s="484"/>
      <c r="L20" s="484"/>
      <c r="M20" s="484"/>
      <c r="N20" s="484"/>
      <c r="O20" s="484"/>
      <c r="P20" s="484"/>
      <c r="Q20" s="484"/>
      <c r="R20" s="484"/>
      <c r="S20" s="484"/>
      <c r="T20" s="484"/>
      <c r="U20" s="484"/>
      <c r="V20" s="484"/>
      <c r="W20" s="484"/>
      <c r="X20" s="406" t="s">
        <v>41</v>
      </c>
      <c r="Y20" s="407"/>
      <c r="Z20" s="406" t="s">
        <v>41</v>
      </c>
      <c r="AA20" s="407"/>
      <c r="AB20" s="406" t="s">
        <v>41</v>
      </c>
      <c r="AC20" s="407"/>
      <c r="AD20" s="445"/>
      <c r="AE20" s="446"/>
      <c r="AF20" s="447"/>
      <c r="AG20" s="457"/>
      <c r="AH20" s="458"/>
      <c r="AI20" s="459"/>
    </row>
    <row r="21" spans="2:35" ht="15" customHeight="1">
      <c r="B21" s="394"/>
      <c r="C21" s="395"/>
      <c r="D21" s="448"/>
      <c r="E21" s="449"/>
      <c r="F21" s="449"/>
      <c r="G21" s="449"/>
      <c r="H21" s="450"/>
      <c r="I21" s="425"/>
      <c r="J21" s="460"/>
      <c r="K21" s="461"/>
      <c r="L21" s="461"/>
      <c r="M21" s="461"/>
      <c r="N21" s="461"/>
      <c r="O21" s="461"/>
      <c r="P21" s="461"/>
      <c r="Q21" s="461"/>
      <c r="R21" s="461"/>
      <c r="S21" s="461"/>
      <c r="T21" s="461"/>
      <c r="U21" s="461"/>
      <c r="V21" s="461"/>
      <c r="W21" s="462"/>
      <c r="X21" s="428"/>
      <c r="Y21" s="428"/>
      <c r="Z21" s="419"/>
      <c r="AA21" s="418"/>
      <c r="AB21" s="432"/>
      <c r="AC21" s="433"/>
      <c r="AD21" s="454"/>
      <c r="AE21" s="455"/>
      <c r="AF21" s="456"/>
      <c r="AG21" s="421" t="s">
        <v>42</v>
      </c>
      <c r="AH21" s="422"/>
      <c r="AI21" s="423"/>
    </row>
    <row r="22" spans="2:35" ht="15" customHeight="1">
      <c r="B22" s="394"/>
      <c r="C22" s="395"/>
      <c r="D22" s="336" t="s">
        <v>43</v>
      </c>
      <c r="E22" s="336"/>
      <c r="F22" s="336"/>
      <c r="G22" s="336"/>
      <c r="H22" s="336"/>
      <c r="I22" s="17">
        <v>12</v>
      </c>
      <c r="J22" s="405" t="s">
        <v>44</v>
      </c>
      <c r="K22" s="405"/>
      <c r="L22" s="405"/>
      <c r="M22" s="405"/>
      <c r="N22" s="405"/>
      <c r="O22" s="405"/>
      <c r="P22" s="405"/>
      <c r="Q22" s="405"/>
      <c r="R22" s="405"/>
      <c r="S22" s="405"/>
      <c r="T22" s="405"/>
      <c r="U22" s="405"/>
      <c r="V22" s="405"/>
      <c r="W22" s="405"/>
      <c r="X22" s="338"/>
      <c r="Y22" s="338"/>
      <c r="Z22" s="339"/>
      <c r="AA22" s="340"/>
      <c r="AB22" s="437"/>
      <c r="AC22" s="438"/>
      <c r="AD22" s="341"/>
      <c r="AE22" s="342"/>
      <c r="AF22" s="343"/>
      <c r="AG22" s="353"/>
      <c r="AH22" s="354"/>
      <c r="AI22" s="355"/>
    </row>
    <row r="23" spans="2:35" ht="15" customHeight="1">
      <c r="B23" s="394"/>
      <c r="C23" s="395"/>
      <c r="D23" s="445" t="s">
        <v>45</v>
      </c>
      <c r="E23" s="446"/>
      <c r="F23" s="446"/>
      <c r="G23" s="446"/>
      <c r="H23" s="447"/>
      <c r="I23" s="424">
        <v>13</v>
      </c>
      <c r="J23" s="405" t="s">
        <v>46</v>
      </c>
      <c r="K23" s="405"/>
      <c r="L23" s="405"/>
      <c r="M23" s="405"/>
      <c r="N23" s="405"/>
      <c r="O23" s="405"/>
      <c r="P23" s="405"/>
      <c r="Q23" s="405"/>
      <c r="R23" s="405"/>
      <c r="S23" s="405"/>
      <c r="T23" s="405"/>
      <c r="U23" s="405"/>
      <c r="V23" s="405"/>
      <c r="W23" s="405"/>
      <c r="X23" s="427" t="s">
        <v>47</v>
      </c>
      <c r="Y23" s="427"/>
      <c r="Z23" s="427" t="s">
        <v>47</v>
      </c>
      <c r="AA23" s="427"/>
      <c r="AB23" s="427" t="s">
        <v>47</v>
      </c>
      <c r="AC23" s="427"/>
      <c r="AD23" s="451"/>
      <c r="AE23" s="452"/>
      <c r="AF23" s="453"/>
      <c r="AG23" s="409"/>
      <c r="AH23" s="410"/>
      <c r="AI23" s="411"/>
    </row>
    <row r="24" spans="2:35" ht="15" customHeight="1">
      <c r="B24" s="394"/>
      <c r="C24" s="395"/>
      <c r="D24" s="448"/>
      <c r="E24" s="449"/>
      <c r="F24" s="449"/>
      <c r="G24" s="449"/>
      <c r="H24" s="450"/>
      <c r="I24" s="425"/>
      <c r="J24" s="412" t="s">
        <v>48</v>
      </c>
      <c r="K24" s="413"/>
      <c r="L24" s="413"/>
      <c r="M24" s="413"/>
      <c r="N24" s="413"/>
      <c r="O24" s="413"/>
      <c r="P24" s="413"/>
      <c r="Q24" s="413"/>
      <c r="R24" s="413"/>
      <c r="S24" s="413"/>
      <c r="T24" s="413"/>
      <c r="U24" s="413"/>
      <c r="V24" s="413"/>
      <c r="W24" s="414"/>
      <c r="X24" s="418"/>
      <c r="Y24" s="419"/>
      <c r="Z24" s="418"/>
      <c r="AA24" s="419"/>
      <c r="AB24" s="418"/>
      <c r="AC24" s="419"/>
      <c r="AD24" s="454"/>
      <c r="AE24" s="455"/>
      <c r="AF24" s="456"/>
      <c r="AG24" s="421" t="s">
        <v>42</v>
      </c>
      <c r="AH24" s="422"/>
      <c r="AI24" s="423"/>
    </row>
    <row r="25" spans="2:35" ht="15" customHeight="1">
      <c r="B25" s="394"/>
      <c r="C25" s="395"/>
      <c r="D25" s="430" t="s">
        <v>49</v>
      </c>
      <c r="E25" s="430"/>
      <c r="F25" s="430"/>
      <c r="G25" s="430"/>
      <c r="H25" s="430"/>
      <c r="I25" s="20">
        <v>14</v>
      </c>
      <c r="J25" s="431" t="s">
        <v>50</v>
      </c>
      <c r="K25" s="431"/>
      <c r="L25" s="431"/>
      <c r="M25" s="431"/>
      <c r="N25" s="431"/>
      <c r="O25" s="431"/>
      <c r="P25" s="431"/>
      <c r="Q25" s="431"/>
      <c r="R25" s="431"/>
      <c r="S25" s="431"/>
      <c r="T25" s="431"/>
      <c r="U25" s="431"/>
      <c r="V25" s="431"/>
      <c r="W25" s="431"/>
      <c r="X25" s="428"/>
      <c r="Y25" s="428"/>
      <c r="Z25" s="419"/>
      <c r="AA25" s="418"/>
      <c r="AB25" s="432"/>
      <c r="AC25" s="433"/>
      <c r="AD25" s="420"/>
      <c r="AE25" s="420"/>
      <c r="AF25" s="420"/>
      <c r="AG25" s="333"/>
      <c r="AH25" s="334"/>
      <c r="AI25" s="335"/>
    </row>
    <row r="26" spans="2:35" ht="15" customHeight="1">
      <c r="B26" s="394"/>
      <c r="C26" s="395" t="s">
        <v>51</v>
      </c>
      <c r="D26" s="434" t="s">
        <v>32</v>
      </c>
      <c r="E26" s="435"/>
      <c r="F26" s="435"/>
      <c r="G26" s="435"/>
      <c r="H26" s="436"/>
      <c r="I26" s="17">
        <v>15</v>
      </c>
      <c r="J26" s="405" t="s">
        <v>96</v>
      </c>
      <c r="K26" s="405"/>
      <c r="L26" s="405"/>
      <c r="M26" s="405"/>
      <c r="N26" s="405"/>
      <c r="O26" s="405"/>
      <c r="P26" s="405"/>
      <c r="Q26" s="405"/>
      <c r="R26" s="405"/>
      <c r="S26" s="405"/>
      <c r="T26" s="405"/>
      <c r="U26" s="405"/>
      <c r="V26" s="405"/>
      <c r="W26" s="405"/>
      <c r="X26" s="338"/>
      <c r="Y26" s="338"/>
      <c r="Z26" s="339"/>
      <c r="AA26" s="340"/>
      <c r="AB26" s="437"/>
      <c r="AC26" s="438"/>
      <c r="AD26" s="376"/>
      <c r="AE26" s="376"/>
      <c r="AF26" s="376"/>
      <c r="AG26" s="348"/>
      <c r="AH26" s="349"/>
      <c r="AI26" s="350"/>
    </row>
    <row r="27" spans="2:35" ht="15" customHeight="1">
      <c r="B27" s="394"/>
      <c r="C27" s="395"/>
      <c r="D27" s="434" t="s">
        <v>39</v>
      </c>
      <c r="E27" s="435"/>
      <c r="F27" s="435"/>
      <c r="G27" s="435"/>
      <c r="H27" s="436"/>
      <c r="I27" s="424">
        <v>16</v>
      </c>
      <c r="J27" s="426" t="s">
        <v>52</v>
      </c>
      <c r="K27" s="426"/>
      <c r="L27" s="426"/>
      <c r="M27" s="426"/>
      <c r="N27" s="426"/>
      <c r="O27" s="426"/>
      <c r="P27" s="426"/>
      <c r="Q27" s="426"/>
      <c r="R27" s="426"/>
      <c r="S27" s="426"/>
      <c r="T27" s="426"/>
      <c r="U27" s="426"/>
      <c r="V27" s="426"/>
      <c r="W27" s="426"/>
      <c r="X27" s="427" t="s">
        <v>47</v>
      </c>
      <c r="Y27" s="427"/>
      <c r="Z27" s="427" t="s">
        <v>47</v>
      </c>
      <c r="AA27" s="427"/>
      <c r="AB27" s="427" t="s">
        <v>47</v>
      </c>
      <c r="AC27" s="427"/>
      <c r="AD27" s="429"/>
      <c r="AE27" s="429"/>
      <c r="AF27" s="429"/>
      <c r="AG27" s="439"/>
      <c r="AH27" s="440"/>
      <c r="AI27" s="441"/>
    </row>
    <row r="28" spans="2:35" ht="15" customHeight="1">
      <c r="B28" s="394"/>
      <c r="C28" s="395"/>
      <c r="D28" s="442"/>
      <c r="E28" s="443"/>
      <c r="F28" s="443"/>
      <c r="G28" s="443"/>
      <c r="H28" s="444"/>
      <c r="I28" s="425"/>
      <c r="J28" s="431" t="s">
        <v>99</v>
      </c>
      <c r="K28" s="431"/>
      <c r="L28" s="431"/>
      <c r="M28" s="431"/>
      <c r="N28" s="431"/>
      <c r="O28" s="431"/>
      <c r="P28" s="431"/>
      <c r="Q28" s="431"/>
      <c r="R28" s="431"/>
      <c r="S28" s="431"/>
      <c r="T28" s="431"/>
      <c r="U28" s="431"/>
      <c r="V28" s="431"/>
      <c r="W28" s="431"/>
      <c r="X28" s="418"/>
      <c r="Y28" s="419"/>
      <c r="Z28" s="420"/>
      <c r="AA28" s="420"/>
      <c r="AB28" s="418"/>
      <c r="AC28" s="419"/>
      <c r="AD28" s="420"/>
      <c r="AE28" s="420"/>
      <c r="AF28" s="420"/>
      <c r="AG28" s="421" t="s">
        <v>42</v>
      </c>
      <c r="AH28" s="422"/>
      <c r="AI28" s="423"/>
    </row>
    <row r="29" spans="2:35" ht="15" customHeight="1">
      <c r="B29" s="394"/>
      <c r="C29" s="395"/>
      <c r="D29" s="336" t="s">
        <v>43</v>
      </c>
      <c r="E29" s="336"/>
      <c r="F29" s="336"/>
      <c r="G29" s="336"/>
      <c r="H29" s="336"/>
      <c r="I29" s="17">
        <v>17</v>
      </c>
      <c r="J29" s="405" t="s">
        <v>53</v>
      </c>
      <c r="K29" s="405"/>
      <c r="L29" s="405"/>
      <c r="M29" s="405"/>
      <c r="N29" s="405"/>
      <c r="O29" s="405"/>
      <c r="P29" s="405"/>
      <c r="Q29" s="405"/>
      <c r="R29" s="405"/>
      <c r="S29" s="405"/>
      <c r="T29" s="405"/>
      <c r="U29" s="405"/>
      <c r="V29" s="405"/>
      <c r="W29" s="405"/>
      <c r="X29" s="428"/>
      <c r="Y29" s="428"/>
      <c r="Z29" s="419"/>
      <c r="AA29" s="418"/>
      <c r="AB29" s="428"/>
      <c r="AC29" s="428"/>
      <c r="AD29" s="429"/>
      <c r="AE29" s="429"/>
      <c r="AF29" s="429"/>
      <c r="AG29" s="353"/>
      <c r="AH29" s="354"/>
      <c r="AI29" s="355"/>
    </row>
    <row r="30" spans="2:35" ht="15" customHeight="1">
      <c r="B30" s="394"/>
      <c r="C30" s="395"/>
      <c r="D30" s="336" t="s">
        <v>54</v>
      </c>
      <c r="E30" s="336"/>
      <c r="F30" s="336"/>
      <c r="G30" s="336"/>
      <c r="H30" s="336"/>
      <c r="I30" s="17">
        <v>18</v>
      </c>
      <c r="J30" s="351" t="s">
        <v>97</v>
      </c>
      <c r="K30" s="337"/>
      <c r="L30" s="337"/>
      <c r="M30" s="337"/>
      <c r="N30" s="337"/>
      <c r="O30" s="337"/>
      <c r="P30" s="337"/>
      <c r="Q30" s="337"/>
      <c r="R30" s="337"/>
      <c r="S30" s="337"/>
      <c r="T30" s="337"/>
      <c r="U30" s="337"/>
      <c r="V30" s="337"/>
      <c r="W30" s="352"/>
      <c r="X30" s="340"/>
      <c r="Y30" s="339"/>
      <c r="Z30" s="376"/>
      <c r="AA30" s="376"/>
      <c r="AB30" s="340"/>
      <c r="AC30" s="339"/>
      <c r="AD30" s="341"/>
      <c r="AE30" s="342"/>
      <c r="AF30" s="343"/>
      <c r="AG30" s="353"/>
      <c r="AH30" s="354"/>
      <c r="AI30" s="355"/>
    </row>
    <row r="31" spans="2:35" ht="15" customHeight="1">
      <c r="B31" s="394"/>
      <c r="C31" s="395"/>
      <c r="D31" s="415" t="s">
        <v>55</v>
      </c>
      <c r="E31" s="416"/>
      <c r="F31" s="416"/>
      <c r="G31" s="416"/>
      <c r="H31" s="417"/>
      <c r="I31" s="17">
        <v>19</v>
      </c>
      <c r="J31" s="413" t="s">
        <v>56</v>
      </c>
      <c r="K31" s="413"/>
      <c r="L31" s="413"/>
      <c r="M31" s="413"/>
      <c r="N31" s="413"/>
      <c r="O31" s="413"/>
      <c r="P31" s="413"/>
      <c r="Q31" s="413"/>
      <c r="R31" s="413"/>
      <c r="S31" s="413"/>
      <c r="T31" s="413"/>
      <c r="U31" s="413"/>
      <c r="V31" s="413"/>
      <c r="W31" s="413"/>
      <c r="X31" s="418"/>
      <c r="Y31" s="419"/>
      <c r="Z31" s="418"/>
      <c r="AA31" s="419"/>
      <c r="AB31" s="418"/>
      <c r="AC31" s="419"/>
      <c r="AD31" s="341"/>
      <c r="AE31" s="342"/>
      <c r="AF31" s="343"/>
      <c r="AG31" s="353"/>
      <c r="AH31" s="354"/>
      <c r="AI31" s="355"/>
    </row>
    <row r="32" spans="2:35" ht="15" customHeight="1">
      <c r="B32" s="394"/>
      <c r="C32" s="395"/>
      <c r="D32" s="396" t="s">
        <v>45</v>
      </c>
      <c r="E32" s="397"/>
      <c r="F32" s="397"/>
      <c r="G32" s="397"/>
      <c r="H32" s="398"/>
      <c r="I32" s="402">
        <v>20</v>
      </c>
      <c r="J32" s="404" t="s">
        <v>57</v>
      </c>
      <c r="K32" s="405"/>
      <c r="L32" s="405"/>
      <c r="M32" s="405"/>
      <c r="N32" s="405"/>
      <c r="O32" s="405"/>
      <c r="P32" s="405"/>
      <c r="Q32" s="405"/>
      <c r="R32" s="405"/>
      <c r="S32" s="405"/>
      <c r="T32" s="405"/>
      <c r="U32" s="405"/>
      <c r="V32" s="405"/>
      <c r="W32" s="405"/>
      <c r="X32" s="406" t="s">
        <v>58</v>
      </c>
      <c r="Y32" s="407"/>
      <c r="Z32" s="406" t="s">
        <v>58</v>
      </c>
      <c r="AA32" s="407"/>
      <c r="AB32" s="406" t="s">
        <v>58</v>
      </c>
      <c r="AC32" s="407"/>
      <c r="AD32" s="408"/>
      <c r="AE32" s="408"/>
      <c r="AF32" s="408"/>
      <c r="AG32" s="409"/>
      <c r="AH32" s="410"/>
      <c r="AI32" s="411"/>
    </row>
    <row r="33" spans="2:35" ht="15" customHeight="1">
      <c r="B33" s="394"/>
      <c r="C33" s="395"/>
      <c r="D33" s="399"/>
      <c r="E33" s="400"/>
      <c r="F33" s="400"/>
      <c r="G33" s="400"/>
      <c r="H33" s="401"/>
      <c r="I33" s="403"/>
      <c r="J33" s="412"/>
      <c r="K33" s="413"/>
      <c r="L33" s="413"/>
      <c r="M33" s="413"/>
      <c r="N33" s="413"/>
      <c r="O33" s="413"/>
      <c r="P33" s="413"/>
      <c r="Q33" s="413"/>
      <c r="R33" s="413"/>
      <c r="S33" s="413"/>
      <c r="T33" s="413"/>
      <c r="U33" s="413"/>
      <c r="V33" s="413"/>
      <c r="W33" s="414"/>
      <c r="X33" s="418"/>
      <c r="Y33" s="419"/>
      <c r="Z33" s="418"/>
      <c r="AA33" s="419"/>
      <c r="AB33" s="418"/>
      <c r="AC33" s="419"/>
      <c r="AD33" s="418"/>
      <c r="AE33" s="420"/>
      <c r="AF33" s="419"/>
      <c r="AG33" s="421" t="s">
        <v>42</v>
      </c>
      <c r="AH33" s="422"/>
      <c r="AI33" s="423"/>
    </row>
    <row r="34" spans="2:35" ht="15" customHeight="1">
      <c r="B34" s="394"/>
      <c r="C34" s="395"/>
      <c r="D34" s="336" t="s">
        <v>59</v>
      </c>
      <c r="E34" s="336"/>
      <c r="F34" s="336"/>
      <c r="G34" s="336"/>
      <c r="H34" s="336"/>
      <c r="I34" s="17">
        <v>21</v>
      </c>
      <c r="J34" s="351" t="s">
        <v>98</v>
      </c>
      <c r="K34" s="337"/>
      <c r="L34" s="337"/>
      <c r="M34" s="337"/>
      <c r="N34" s="337"/>
      <c r="O34" s="337"/>
      <c r="P34" s="337"/>
      <c r="Q34" s="337"/>
      <c r="R34" s="337"/>
      <c r="S34" s="337"/>
      <c r="T34" s="337"/>
      <c r="U34" s="337"/>
      <c r="V34" s="337"/>
      <c r="W34" s="352"/>
      <c r="X34" s="340"/>
      <c r="Y34" s="339"/>
      <c r="Z34" s="340"/>
      <c r="AA34" s="339"/>
      <c r="AB34" s="340"/>
      <c r="AC34" s="339"/>
      <c r="AD34" s="341"/>
      <c r="AE34" s="342"/>
      <c r="AF34" s="343"/>
      <c r="AG34" s="353"/>
      <c r="AH34" s="354"/>
      <c r="AI34" s="355"/>
    </row>
    <row r="35" spans="2:35" ht="15" customHeight="1">
      <c r="B35" s="394"/>
      <c r="C35" s="395"/>
      <c r="D35" s="336" t="s">
        <v>60</v>
      </c>
      <c r="E35" s="336"/>
      <c r="F35" s="336"/>
      <c r="G35" s="336"/>
      <c r="H35" s="336"/>
      <c r="I35" s="17">
        <v>22</v>
      </c>
      <c r="J35" s="337" t="s">
        <v>61</v>
      </c>
      <c r="K35" s="337"/>
      <c r="L35" s="337"/>
      <c r="M35" s="337"/>
      <c r="N35" s="337"/>
      <c r="O35" s="337"/>
      <c r="P35" s="337"/>
      <c r="Q35" s="337"/>
      <c r="R35" s="337"/>
      <c r="S35" s="337"/>
      <c r="T35" s="337"/>
      <c r="U35" s="337"/>
      <c r="V35" s="337"/>
      <c r="W35" s="337"/>
      <c r="X35" s="338"/>
      <c r="Y35" s="338"/>
      <c r="Z35" s="339"/>
      <c r="AA35" s="340"/>
      <c r="AB35" s="338"/>
      <c r="AC35" s="338"/>
      <c r="AD35" s="376"/>
      <c r="AE35" s="376"/>
      <c r="AF35" s="376"/>
      <c r="AG35" s="333"/>
      <c r="AH35" s="334"/>
      <c r="AI35" s="335"/>
    </row>
    <row r="36" spans="2:35" ht="15" customHeight="1">
      <c r="B36" s="394" t="s">
        <v>62</v>
      </c>
      <c r="C36" s="395" t="s">
        <v>63</v>
      </c>
      <c r="D36" s="347" t="s">
        <v>49</v>
      </c>
      <c r="E36" s="347"/>
      <c r="F36" s="347"/>
      <c r="G36" s="347"/>
      <c r="H36" s="347"/>
      <c r="I36" s="17">
        <v>23</v>
      </c>
      <c r="J36" s="337" t="s">
        <v>64</v>
      </c>
      <c r="K36" s="337"/>
      <c r="L36" s="337"/>
      <c r="M36" s="337"/>
      <c r="N36" s="337"/>
      <c r="O36" s="337"/>
      <c r="P36" s="337"/>
      <c r="Q36" s="337"/>
      <c r="R36" s="337"/>
      <c r="S36" s="337"/>
      <c r="T36" s="337"/>
      <c r="U36" s="337"/>
      <c r="V36" s="337"/>
      <c r="W36" s="337"/>
      <c r="X36" s="338"/>
      <c r="Y36" s="338"/>
      <c r="Z36" s="339"/>
      <c r="AA36" s="340"/>
      <c r="AB36" s="338"/>
      <c r="AC36" s="338"/>
      <c r="AD36" s="376"/>
      <c r="AE36" s="376"/>
      <c r="AF36" s="376"/>
      <c r="AG36" s="383"/>
      <c r="AH36" s="384"/>
      <c r="AI36" s="385"/>
    </row>
    <row r="37" spans="2:35" ht="15" customHeight="1">
      <c r="B37" s="394"/>
      <c r="C37" s="395"/>
      <c r="D37" s="347" t="s">
        <v>65</v>
      </c>
      <c r="E37" s="347"/>
      <c r="F37" s="347"/>
      <c r="G37" s="347"/>
      <c r="H37" s="347"/>
      <c r="I37" s="17">
        <v>24</v>
      </c>
      <c r="J37" s="386"/>
      <c r="K37" s="337"/>
      <c r="L37" s="337"/>
      <c r="M37" s="337"/>
      <c r="N37" s="337"/>
      <c r="O37" s="337"/>
      <c r="P37" s="337"/>
      <c r="Q37" s="337"/>
      <c r="R37" s="337"/>
      <c r="S37" s="337"/>
      <c r="T37" s="337"/>
      <c r="U37" s="337"/>
      <c r="V37" s="337"/>
      <c r="W37" s="337"/>
      <c r="X37" s="387"/>
      <c r="Y37" s="387"/>
      <c r="Z37" s="388"/>
      <c r="AA37" s="389"/>
      <c r="AB37" s="389"/>
      <c r="AC37" s="388"/>
      <c r="AD37" s="390"/>
      <c r="AE37" s="390"/>
      <c r="AF37" s="390"/>
      <c r="AG37" s="391"/>
      <c r="AH37" s="392"/>
      <c r="AI37" s="393"/>
    </row>
    <row r="38" spans="2:35" ht="15" customHeight="1">
      <c r="B38" s="394"/>
      <c r="C38" s="395"/>
      <c r="D38" s="347" t="s">
        <v>66</v>
      </c>
      <c r="E38" s="347"/>
      <c r="F38" s="347"/>
      <c r="G38" s="347"/>
      <c r="H38" s="347"/>
      <c r="I38" s="17">
        <v>25</v>
      </c>
      <c r="J38" s="337" t="s">
        <v>67</v>
      </c>
      <c r="K38" s="337"/>
      <c r="L38" s="337"/>
      <c r="M38" s="337"/>
      <c r="N38" s="337"/>
      <c r="O38" s="337"/>
      <c r="P38" s="337"/>
      <c r="Q38" s="337"/>
      <c r="R38" s="337"/>
      <c r="S38" s="337"/>
      <c r="T38" s="337"/>
      <c r="U38" s="337"/>
      <c r="V38" s="337"/>
      <c r="W38" s="337"/>
      <c r="X38" s="338"/>
      <c r="Y38" s="338"/>
      <c r="Z38" s="339"/>
      <c r="AA38" s="340"/>
      <c r="AB38" s="338"/>
      <c r="AC38" s="338"/>
      <c r="AD38" s="376"/>
      <c r="AE38" s="376"/>
      <c r="AF38" s="376"/>
      <c r="AG38" s="344" t="s">
        <v>68</v>
      </c>
      <c r="AH38" s="345"/>
      <c r="AI38" s="346"/>
    </row>
    <row r="39" spans="2:35" ht="15" customHeight="1">
      <c r="B39" s="394"/>
      <c r="C39" s="395"/>
      <c r="D39" s="336" t="s">
        <v>60</v>
      </c>
      <c r="E39" s="336"/>
      <c r="F39" s="336"/>
      <c r="G39" s="336"/>
      <c r="H39" s="336"/>
      <c r="I39" s="17">
        <v>26</v>
      </c>
      <c r="J39" s="337" t="s">
        <v>69</v>
      </c>
      <c r="K39" s="337"/>
      <c r="L39" s="337"/>
      <c r="M39" s="337"/>
      <c r="N39" s="337"/>
      <c r="O39" s="337"/>
      <c r="P39" s="337"/>
      <c r="Q39" s="337"/>
      <c r="R39" s="337"/>
      <c r="S39" s="337"/>
      <c r="T39" s="337"/>
      <c r="U39" s="337"/>
      <c r="V39" s="337"/>
      <c r="W39" s="337"/>
      <c r="X39" s="338"/>
      <c r="Y39" s="338"/>
      <c r="Z39" s="339"/>
      <c r="AA39" s="340"/>
      <c r="AB39" s="338"/>
      <c r="AC39" s="338"/>
      <c r="AD39" s="376"/>
      <c r="AE39" s="376"/>
      <c r="AF39" s="376"/>
      <c r="AG39" s="348"/>
      <c r="AH39" s="349"/>
      <c r="AI39" s="350"/>
    </row>
    <row r="40" spans="2:35" ht="15" customHeight="1">
      <c r="B40" s="394"/>
      <c r="C40" s="395"/>
      <c r="D40" s="347" t="s">
        <v>70</v>
      </c>
      <c r="E40" s="347"/>
      <c r="F40" s="347"/>
      <c r="G40" s="347"/>
      <c r="H40" s="347"/>
      <c r="I40" s="17">
        <v>27</v>
      </c>
      <c r="J40" s="351"/>
      <c r="K40" s="337"/>
      <c r="L40" s="337"/>
      <c r="M40" s="337"/>
      <c r="N40" s="337"/>
      <c r="O40" s="337"/>
      <c r="P40" s="337"/>
      <c r="Q40" s="337"/>
      <c r="R40" s="337"/>
      <c r="S40" s="337"/>
      <c r="T40" s="337"/>
      <c r="U40" s="337"/>
      <c r="V40" s="337"/>
      <c r="W40" s="352"/>
      <c r="X40" s="340"/>
      <c r="Y40" s="339"/>
      <c r="Z40" s="339"/>
      <c r="AA40" s="340"/>
      <c r="AB40" s="338"/>
      <c r="AC40" s="338"/>
      <c r="AD40" s="376"/>
      <c r="AE40" s="376"/>
      <c r="AF40" s="376"/>
      <c r="AG40" s="348"/>
      <c r="AH40" s="349"/>
      <c r="AI40" s="350"/>
    </row>
    <row r="41" spans="2:35" ht="15" customHeight="1">
      <c r="B41" s="394"/>
      <c r="C41" s="395"/>
      <c r="D41" s="378" t="s">
        <v>55</v>
      </c>
      <c r="E41" s="379"/>
      <c r="F41" s="379"/>
      <c r="G41" s="379"/>
      <c r="H41" s="380"/>
      <c r="I41" s="17">
        <v>28</v>
      </c>
      <c r="J41" s="351" t="s">
        <v>71</v>
      </c>
      <c r="K41" s="337"/>
      <c r="L41" s="337"/>
      <c r="M41" s="337"/>
      <c r="N41" s="337"/>
      <c r="O41" s="337"/>
      <c r="P41" s="337"/>
      <c r="Q41" s="337"/>
      <c r="R41" s="337"/>
      <c r="S41" s="337"/>
      <c r="T41" s="337"/>
      <c r="U41" s="337"/>
      <c r="V41" s="337"/>
      <c r="W41" s="352"/>
      <c r="X41" s="381"/>
      <c r="Y41" s="382"/>
      <c r="Z41" s="377"/>
      <c r="AA41" s="377"/>
      <c r="AB41" s="381"/>
      <c r="AC41" s="382"/>
      <c r="AD41" s="377"/>
      <c r="AE41" s="377"/>
      <c r="AF41" s="377"/>
      <c r="AG41" s="364"/>
      <c r="AH41" s="365"/>
      <c r="AI41" s="366"/>
    </row>
    <row r="42" spans="2:35" ht="15" customHeight="1">
      <c r="B42" s="394"/>
      <c r="C42" s="395"/>
      <c r="D42" s="336" t="s">
        <v>72</v>
      </c>
      <c r="E42" s="336"/>
      <c r="F42" s="336"/>
      <c r="G42" s="336"/>
      <c r="H42" s="336"/>
      <c r="I42" s="17">
        <v>29</v>
      </c>
      <c r="J42" s="351" t="s">
        <v>73</v>
      </c>
      <c r="K42" s="337"/>
      <c r="L42" s="337"/>
      <c r="M42" s="337"/>
      <c r="N42" s="337"/>
      <c r="O42" s="337"/>
      <c r="P42" s="337"/>
      <c r="Q42" s="337"/>
      <c r="R42" s="337"/>
      <c r="S42" s="337"/>
      <c r="T42" s="337"/>
      <c r="U42" s="337"/>
      <c r="V42" s="337"/>
      <c r="W42" s="337"/>
      <c r="X42" s="338"/>
      <c r="Y42" s="338"/>
      <c r="Z42" s="339"/>
      <c r="AA42" s="340"/>
      <c r="AB42" s="340"/>
      <c r="AC42" s="339"/>
      <c r="AD42" s="377"/>
      <c r="AE42" s="377"/>
      <c r="AF42" s="377"/>
      <c r="AG42" s="344" t="s">
        <v>68</v>
      </c>
      <c r="AH42" s="345"/>
      <c r="AI42" s="346"/>
    </row>
    <row r="43" spans="2:35" ht="15" customHeight="1">
      <c r="B43" s="394"/>
      <c r="C43" s="395"/>
      <c r="D43" s="347" t="s">
        <v>74</v>
      </c>
      <c r="E43" s="347"/>
      <c r="F43" s="347"/>
      <c r="G43" s="347"/>
      <c r="H43" s="347"/>
      <c r="I43" s="17">
        <v>30</v>
      </c>
      <c r="J43" s="351"/>
      <c r="K43" s="337"/>
      <c r="L43" s="337"/>
      <c r="M43" s="337"/>
      <c r="N43" s="337"/>
      <c r="O43" s="337"/>
      <c r="P43" s="337"/>
      <c r="Q43" s="337"/>
      <c r="R43" s="337"/>
      <c r="S43" s="337"/>
      <c r="T43" s="337"/>
      <c r="U43" s="337"/>
      <c r="V43" s="337"/>
      <c r="W43" s="352"/>
      <c r="X43" s="338"/>
      <c r="Y43" s="338"/>
      <c r="Z43" s="339"/>
      <c r="AA43" s="340"/>
      <c r="AB43" s="340"/>
      <c r="AC43" s="339"/>
      <c r="AD43" s="376"/>
      <c r="AE43" s="376"/>
      <c r="AF43" s="376"/>
      <c r="AG43" s="344"/>
      <c r="AH43" s="345"/>
      <c r="AI43" s="346"/>
    </row>
    <row r="44" spans="2:35" ht="15" customHeight="1">
      <c r="B44" s="394"/>
      <c r="C44" s="395"/>
      <c r="D44" s="347" t="s">
        <v>75</v>
      </c>
      <c r="E44" s="347"/>
      <c r="F44" s="347"/>
      <c r="G44" s="347"/>
      <c r="H44" s="347"/>
      <c r="I44" s="17">
        <v>31</v>
      </c>
      <c r="J44" s="337" t="s">
        <v>76</v>
      </c>
      <c r="K44" s="337"/>
      <c r="L44" s="337"/>
      <c r="M44" s="337"/>
      <c r="N44" s="337"/>
      <c r="O44" s="337"/>
      <c r="P44" s="337"/>
      <c r="Q44" s="337"/>
      <c r="R44" s="337"/>
      <c r="S44" s="337"/>
      <c r="T44" s="337"/>
      <c r="U44" s="337"/>
      <c r="V44" s="337"/>
      <c r="W44" s="337"/>
      <c r="X44" s="338"/>
      <c r="Y44" s="338"/>
      <c r="Z44" s="339"/>
      <c r="AA44" s="340"/>
      <c r="AB44" s="340"/>
      <c r="AC44" s="339"/>
      <c r="AD44" s="341"/>
      <c r="AE44" s="342"/>
      <c r="AF44" s="343"/>
      <c r="AG44" s="333"/>
      <c r="AH44" s="334"/>
      <c r="AI44" s="335"/>
    </row>
    <row r="45" spans="2:35" ht="15" customHeight="1">
      <c r="B45" s="394"/>
      <c r="C45" s="373" t="s">
        <v>77</v>
      </c>
      <c r="D45" s="347" t="s">
        <v>49</v>
      </c>
      <c r="E45" s="347"/>
      <c r="F45" s="347"/>
      <c r="G45" s="347"/>
      <c r="H45" s="347"/>
      <c r="I45" s="17">
        <v>32</v>
      </c>
      <c r="J45" s="337" t="s">
        <v>78</v>
      </c>
      <c r="K45" s="337"/>
      <c r="L45" s="337"/>
      <c r="M45" s="337"/>
      <c r="N45" s="337"/>
      <c r="O45" s="337"/>
      <c r="P45" s="337"/>
      <c r="Q45" s="337"/>
      <c r="R45" s="337"/>
      <c r="S45" s="337"/>
      <c r="T45" s="337"/>
      <c r="U45" s="337"/>
      <c r="V45" s="337"/>
      <c r="W45" s="337"/>
      <c r="X45" s="338"/>
      <c r="Y45" s="338"/>
      <c r="Z45" s="339"/>
      <c r="AA45" s="340"/>
      <c r="AB45" s="340"/>
      <c r="AC45" s="339"/>
      <c r="AD45" s="341"/>
      <c r="AE45" s="342"/>
      <c r="AF45" s="343"/>
      <c r="AG45" s="333"/>
      <c r="AH45" s="334"/>
      <c r="AI45" s="335"/>
    </row>
    <row r="46" spans="2:35" ht="15" customHeight="1">
      <c r="B46" s="394"/>
      <c r="C46" s="374"/>
      <c r="D46" s="347" t="s">
        <v>79</v>
      </c>
      <c r="E46" s="347"/>
      <c r="F46" s="347"/>
      <c r="G46" s="347"/>
      <c r="H46" s="347"/>
      <c r="I46" s="17">
        <v>33</v>
      </c>
      <c r="J46" s="386"/>
      <c r="K46" s="337"/>
      <c r="L46" s="337"/>
      <c r="M46" s="337"/>
      <c r="N46" s="337"/>
      <c r="O46" s="337"/>
      <c r="P46" s="337"/>
      <c r="Q46" s="337"/>
      <c r="R46" s="337"/>
      <c r="S46" s="337"/>
      <c r="T46" s="337"/>
      <c r="U46" s="337"/>
      <c r="V46" s="337"/>
      <c r="W46" s="337"/>
      <c r="X46" s="338"/>
      <c r="Y46" s="338"/>
      <c r="Z46" s="339"/>
      <c r="AA46" s="340"/>
      <c r="AB46" s="340"/>
      <c r="AC46" s="339"/>
      <c r="AD46" s="341"/>
      <c r="AE46" s="342"/>
      <c r="AF46" s="343"/>
      <c r="AG46" s="344"/>
      <c r="AH46" s="345"/>
      <c r="AI46" s="346"/>
    </row>
    <row r="47" spans="2:35" ht="15" customHeight="1">
      <c r="B47" s="394"/>
      <c r="C47" s="374"/>
      <c r="D47" s="347" t="s">
        <v>66</v>
      </c>
      <c r="E47" s="347"/>
      <c r="F47" s="347"/>
      <c r="G47" s="347"/>
      <c r="H47" s="347"/>
      <c r="I47" s="17">
        <v>34</v>
      </c>
      <c r="J47" s="337" t="s">
        <v>80</v>
      </c>
      <c r="K47" s="337"/>
      <c r="L47" s="337"/>
      <c r="M47" s="337"/>
      <c r="N47" s="337"/>
      <c r="O47" s="337"/>
      <c r="P47" s="337"/>
      <c r="Q47" s="337"/>
      <c r="R47" s="337"/>
      <c r="S47" s="337"/>
      <c r="T47" s="337"/>
      <c r="U47" s="337"/>
      <c r="V47" s="337"/>
      <c r="W47" s="337"/>
      <c r="X47" s="338"/>
      <c r="Y47" s="338"/>
      <c r="Z47" s="339"/>
      <c r="AA47" s="340"/>
      <c r="AB47" s="340"/>
      <c r="AC47" s="339"/>
      <c r="AD47" s="341"/>
      <c r="AE47" s="342"/>
      <c r="AF47" s="343"/>
      <c r="AG47" s="344" t="s">
        <v>68</v>
      </c>
      <c r="AH47" s="345"/>
      <c r="AI47" s="346"/>
    </row>
    <row r="48" spans="2:35" ht="15" customHeight="1">
      <c r="B48" s="394"/>
      <c r="C48" s="374"/>
      <c r="D48" s="347" t="s">
        <v>81</v>
      </c>
      <c r="E48" s="347"/>
      <c r="F48" s="347"/>
      <c r="G48" s="347"/>
      <c r="H48" s="347"/>
      <c r="I48" s="17">
        <v>35</v>
      </c>
      <c r="J48" s="351"/>
      <c r="K48" s="337"/>
      <c r="L48" s="337"/>
      <c r="M48" s="337"/>
      <c r="N48" s="337"/>
      <c r="O48" s="337"/>
      <c r="P48" s="337"/>
      <c r="Q48" s="337"/>
      <c r="R48" s="337"/>
      <c r="S48" s="337"/>
      <c r="T48" s="337"/>
      <c r="U48" s="337"/>
      <c r="V48" s="337"/>
      <c r="W48" s="352"/>
      <c r="X48" s="340"/>
      <c r="Y48" s="339"/>
      <c r="Z48" s="340"/>
      <c r="AA48" s="339"/>
      <c r="AB48" s="340"/>
      <c r="AC48" s="339"/>
      <c r="AD48" s="341"/>
      <c r="AE48" s="342"/>
      <c r="AF48" s="343"/>
      <c r="AG48" s="344"/>
      <c r="AH48" s="345"/>
      <c r="AI48" s="346"/>
    </row>
    <row r="49" spans="2:35" ht="15" customHeight="1">
      <c r="B49" s="394"/>
      <c r="C49" s="374"/>
      <c r="D49" s="370" t="s">
        <v>82</v>
      </c>
      <c r="E49" s="371"/>
      <c r="F49" s="371"/>
      <c r="G49" s="371"/>
      <c r="H49" s="372"/>
      <c r="I49" s="17">
        <v>36</v>
      </c>
      <c r="J49" s="351" t="s">
        <v>83</v>
      </c>
      <c r="K49" s="337"/>
      <c r="L49" s="337"/>
      <c r="M49" s="337"/>
      <c r="N49" s="337"/>
      <c r="O49" s="337"/>
      <c r="P49" s="337"/>
      <c r="Q49" s="337"/>
      <c r="R49" s="337"/>
      <c r="S49" s="337"/>
      <c r="T49" s="337"/>
      <c r="U49" s="337"/>
      <c r="V49" s="337"/>
      <c r="W49" s="352"/>
      <c r="X49" s="340"/>
      <c r="Y49" s="339"/>
      <c r="Z49" s="340"/>
      <c r="AA49" s="339"/>
      <c r="AB49" s="340"/>
      <c r="AC49" s="339"/>
      <c r="AD49" s="341"/>
      <c r="AE49" s="342"/>
      <c r="AF49" s="343"/>
      <c r="AG49" s="344" t="s">
        <v>68</v>
      </c>
      <c r="AH49" s="345"/>
      <c r="AI49" s="346"/>
    </row>
    <row r="50" spans="2:35" ht="15" customHeight="1">
      <c r="B50" s="394"/>
      <c r="C50" s="374"/>
      <c r="D50" s="347" t="s">
        <v>84</v>
      </c>
      <c r="E50" s="347"/>
      <c r="F50" s="347"/>
      <c r="G50" s="347"/>
      <c r="H50" s="347"/>
      <c r="I50" s="17">
        <v>37</v>
      </c>
      <c r="J50" s="337"/>
      <c r="K50" s="337"/>
      <c r="L50" s="337"/>
      <c r="M50" s="337"/>
      <c r="N50" s="337"/>
      <c r="O50" s="337"/>
      <c r="P50" s="337"/>
      <c r="Q50" s="337"/>
      <c r="R50" s="337"/>
      <c r="S50" s="337"/>
      <c r="T50" s="337"/>
      <c r="U50" s="337"/>
      <c r="V50" s="337"/>
      <c r="W50" s="337"/>
      <c r="X50" s="338"/>
      <c r="Y50" s="338"/>
      <c r="Z50" s="339"/>
      <c r="AA50" s="340"/>
      <c r="AB50" s="340"/>
      <c r="AC50" s="339"/>
      <c r="AD50" s="341"/>
      <c r="AE50" s="342"/>
      <c r="AF50" s="343"/>
      <c r="AG50" s="353"/>
      <c r="AH50" s="354"/>
      <c r="AI50" s="355"/>
    </row>
    <row r="51" spans="2:35" ht="15" customHeight="1">
      <c r="B51" s="394"/>
      <c r="C51" s="374"/>
      <c r="D51" s="370" t="s">
        <v>85</v>
      </c>
      <c r="E51" s="371"/>
      <c r="F51" s="371"/>
      <c r="G51" s="371"/>
      <c r="H51" s="372"/>
      <c r="I51" s="17">
        <v>38</v>
      </c>
      <c r="J51" s="337" t="s">
        <v>86</v>
      </c>
      <c r="K51" s="337"/>
      <c r="L51" s="337"/>
      <c r="M51" s="337"/>
      <c r="N51" s="337"/>
      <c r="O51" s="337"/>
      <c r="P51" s="337"/>
      <c r="Q51" s="337"/>
      <c r="R51" s="337"/>
      <c r="S51" s="337"/>
      <c r="T51" s="337"/>
      <c r="U51" s="337"/>
      <c r="V51" s="337"/>
      <c r="W51" s="337"/>
      <c r="X51" s="338"/>
      <c r="Y51" s="338"/>
      <c r="Z51" s="339"/>
      <c r="AA51" s="340"/>
      <c r="AB51" s="340"/>
      <c r="AC51" s="339"/>
      <c r="AD51" s="341"/>
      <c r="AE51" s="342"/>
      <c r="AF51" s="343"/>
      <c r="AG51" s="353"/>
      <c r="AH51" s="354"/>
      <c r="AI51" s="355"/>
    </row>
    <row r="52" spans="2:35" ht="15" customHeight="1">
      <c r="B52" s="394"/>
      <c r="C52" s="374"/>
      <c r="D52" s="336" t="s">
        <v>60</v>
      </c>
      <c r="E52" s="336"/>
      <c r="F52" s="336"/>
      <c r="G52" s="336"/>
      <c r="H52" s="336"/>
      <c r="I52" s="17">
        <v>39</v>
      </c>
      <c r="J52" s="367" t="s">
        <v>69</v>
      </c>
      <c r="K52" s="368"/>
      <c r="L52" s="368"/>
      <c r="M52" s="368"/>
      <c r="N52" s="368"/>
      <c r="O52" s="368"/>
      <c r="P52" s="368"/>
      <c r="Q52" s="368"/>
      <c r="R52" s="368"/>
      <c r="S52" s="368"/>
      <c r="T52" s="368"/>
      <c r="U52" s="368"/>
      <c r="V52" s="368"/>
      <c r="W52" s="369"/>
      <c r="X52" s="338"/>
      <c r="Y52" s="338"/>
      <c r="Z52" s="339"/>
      <c r="AA52" s="340"/>
      <c r="AB52" s="340"/>
      <c r="AC52" s="339"/>
      <c r="AD52" s="341"/>
      <c r="AE52" s="342"/>
      <c r="AF52" s="343"/>
      <c r="AG52" s="353"/>
      <c r="AH52" s="354"/>
      <c r="AI52" s="355"/>
    </row>
    <row r="53" spans="2:35" ht="15" customHeight="1">
      <c r="B53" s="394"/>
      <c r="C53" s="374"/>
      <c r="D53" s="347" t="s">
        <v>70</v>
      </c>
      <c r="E53" s="347"/>
      <c r="F53" s="347"/>
      <c r="G53" s="347"/>
      <c r="H53" s="347"/>
      <c r="I53" s="17">
        <v>40</v>
      </c>
      <c r="J53" s="351"/>
      <c r="K53" s="337"/>
      <c r="L53" s="337"/>
      <c r="M53" s="337"/>
      <c r="N53" s="337"/>
      <c r="O53" s="337"/>
      <c r="P53" s="337"/>
      <c r="Q53" s="337"/>
      <c r="R53" s="337"/>
      <c r="S53" s="337"/>
      <c r="T53" s="337"/>
      <c r="U53" s="337"/>
      <c r="V53" s="337"/>
      <c r="W53" s="352"/>
      <c r="X53" s="340"/>
      <c r="Y53" s="339"/>
      <c r="Z53" s="340"/>
      <c r="AA53" s="339"/>
      <c r="AB53" s="340"/>
      <c r="AC53" s="339"/>
      <c r="AD53" s="341"/>
      <c r="AE53" s="342"/>
      <c r="AF53" s="343"/>
      <c r="AG53" s="353"/>
      <c r="AH53" s="354"/>
      <c r="AI53" s="355"/>
    </row>
    <row r="54" spans="2:35" ht="15" customHeight="1">
      <c r="B54" s="394"/>
      <c r="C54" s="374"/>
      <c r="D54" s="356" t="s">
        <v>55</v>
      </c>
      <c r="E54" s="357"/>
      <c r="F54" s="357"/>
      <c r="G54" s="357"/>
      <c r="H54" s="358"/>
      <c r="I54" s="17">
        <v>41</v>
      </c>
      <c r="J54" s="337" t="s">
        <v>87</v>
      </c>
      <c r="K54" s="337"/>
      <c r="L54" s="337"/>
      <c r="M54" s="337"/>
      <c r="N54" s="337"/>
      <c r="O54" s="337"/>
      <c r="P54" s="337"/>
      <c r="Q54" s="337"/>
      <c r="R54" s="337"/>
      <c r="S54" s="337"/>
      <c r="T54" s="337"/>
      <c r="U54" s="337"/>
      <c r="V54" s="337"/>
      <c r="W54" s="337"/>
      <c r="X54" s="359"/>
      <c r="Y54" s="360"/>
      <c r="Z54" s="361"/>
      <c r="AA54" s="362"/>
      <c r="AB54" s="359"/>
      <c r="AC54" s="360"/>
      <c r="AD54" s="361"/>
      <c r="AE54" s="363"/>
      <c r="AF54" s="362"/>
      <c r="AG54" s="364"/>
      <c r="AH54" s="365"/>
      <c r="AI54" s="366"/>
    </row>
    <row r="55" spans="2:35" ht="15" customHeight="1">
      <c r="B55" s="394"/>
      <c r="C55" s="374"/>
      <c r="D55" s="336" t="s">
        <v>72</v>
      </c>
      <c r="E55" s="336"/>
      <c r="F55" s="336"/>
      <c r="G55" s="336"/>
      <c r="H55" s="336"/>
      <c r="I55" s="17">
        <v>42</v>
      </c>
      <c r="J55" s="351" t="s">
        <v>88</v>
      </c>
      <c r="K55" s="337"/>
      <c r="L55" s="337"/>
      <c r="M55" s="337"/>
      <c r="N55" s="337"/>
      <c r="O55" s="337"/>
      <c r="P55" s="337"/>
      <c r="Q55" s="337"/>
      <c r="R55" s="337"/>
      <c r="S55" s="337"/>
      <c r="T55" s="337"/>
      <c r="U55" s="337"/>
      <c r="V55" s="337"/>
      <c r="W55" s="352"/>
      <c r="X55" s="338"/>
      <c r="Y55" s="338"/>
      <c r="Z55" s="338"/>
      <c r="AA55" s="338"/>
      <c r="AB55" s="338"/>
      <c r="AC55" s="338"/>
      <c r="AD55" s="341"/>
      <c r="AE55" s="342"/>
      <c r="AF55" s="343"/>
      <c r="AG55" s="344" t="s">
        <v>68</v>
      </c>
      <c r="AH55" s="345"/>
      <c r="AI55" s="346"/>
    </row>
    <row r="56" spans="2:35" ht="15" customHeight="1">
      <c r="B56" s="394"/>
      <c r="C56" s="374"/>
      <c r="D56" s="347" t="s">
        <v>74</v>
      </c>
      <c r="E56" s="347"/>
      <c r="F56" s="347"/>
      <c r="G56" s="347"/>
      <c r="H56" s="347"/>
      <c r="I56" s="17">
        <v>43</v>
      </c>
      <c r="J56" s="337"/>
      <c r="K56" s="337"/>
      <c r="L56" s="337"/>
      <c r="M56" s="337"/>
      <c r="N56" s="337"/>
      <c r="O56" s="337"/>
      <c r="P56" s="337"/>
      <c r="Q56" s="337"/>
      <c r="R56" s="337"/>
      <c r="S56" s="337"/>
      <c r="T56" s="337"/>
      <c r="U56" s="337"/>
      <c r="V56" s="337"/>
      <c r="W56" s="337"/>
      <c r="X56" s="338"/>
      <c r="Y56" s="338"/>
      <c r="Z56" s="339"/>
      <c r="AA56" s="340"/>
      <c r="AB56" s="340"/>
      <c r="AC56" s="339"/>
      <c r="AD56" s="341"/>
      <c r="AE56" s="342"/>
      <c r="AF56" s="343"/>
      <c r="AG56" s="348"/>
      <c r="AH56" s="349"/>
      <c r="AI56" s="350"/>
    </row>
    <row r="57" spans="2:35" ht="15" customHeight="1">
      <c r="B57" s="394"/>
      <c r="C57" s="375"/>
      <c r="D57" s="336" t="s">
        <v>89</v>
      </c>
      <c r="E57" s="336"/>
      <c r="F57" s="336"/>
      <c r="G57" s="336"/>
      <c r="H57" s="336"/>
      <c r="I57" s="17">
        <v>44</v>
      </c>
      <c r="J57" s="337" t="s">
        <v>90</v>
      </c>
      <c r="K57" s="337"/>
      <c r="L57" s="337"/>
      <c r="M57" s="337"/>
      <c r="N57" s="337"/>
      <c r="O57" s="337"/>
      <c r="P57" s="337"/>
      <c r="Q57" s="337"/>
      <c r="R57" s="337"/>
      <c r="S57" s="337"/>
      <c r="T57" s="337"/>
      <c r="U57" s="337"/>
      <c r="V57" s="337"/>
      <c r="W57" s="337"/>
      <c r="X57" s="338"/>
      <c r="Y57" s="338"/>
      <c r="Z57" s="339"/>
      <c r="AA57" s="340"/>
      <c r="AB57" s="340"/>
      <c r="AC57" s="339"/>
      <c r="AD57" s="341"/>
      <c r="AE57" s="342"/>
      <c r="AF57" s="343"/>
      <c r="AG57" s="333"/>
      <c r="AH57" s="334"/>
      <c r="AI57" s="335"/>
    </row>
    <row r="58" spans="2:35" ht="15.95" customHeight="1">
      <c r="B58" s="21" t="s">
        <v>91</v>
      </c>
      <c r="C58" s="22"/>
    </row>
    <row r="59" spans="2:35" ht="15.95" customHeight="1">
      <c r="B59" s="21" t="s">
        <v>92</v>
      </c>
      <c r="C59" s="22"/>
    </row>
    <row r="60" spans="2:35" ht="15.95" customHeight="1">
      <c r="B60" s="21" t="s">
        <v>93</v>
      </c>
      <c r="C60" s="22"/>
    </row>
  </sheetData>
  <mergeCells count="369">
    <mergeCell ref="Z3:AB3"/>
    <mergeCell ref="B4:F4"/>
    <mergeCell ref="T4:V4"/>
    <mergeCell ref="AA4:AE4"/>
    <mergeCell ref="B5:F5"/>
    <mergeCell ref="T5:V5"/>
    <mergeCell ref="AA5:AE5"/>
    <mergeCell ref="Z7:AC7"/>
    <mergeCell ref="C8:H8"/>
    <mergeCell ref="J8:W8"/>
    <mergeCell ref="X8:Y8"/>
    <mergeCell ref="Z8:AA8"/>
    <mergeCell ref="AB8:AC8"/>
    <mergeCell ref="AD8:AF8"/>
    <mergeCell ref="AF5:AI5"/>
    <mergeCell ref="B6:F6"/>
    <mergeCell ref="T6:V6"/>
    <mergeCell ref="AA6:AE6"/>
    <mergeCell ref="AF6:AI6"/>
    <mergeCell ref="B7:D7"/>
    <mergeCell ref="H7:J7"/>
    <mergeCell ref="S7:T7"/>
    <mergeCell ref="U7:W7"/>
    <mergeCell ref="X7:Y7"/>
    <mergeCell ref="AG8:AI8"/>
    <mergeCell ref="B9:B14"/>
    <mergeCell ref="C9:H9"/>
    <mergeCell ref="J9:W9"/>
    <mergeCell ref="X9:Y9"/>
    <mergeCell ref="Z9:AA9"/>
    <mergeCell ref="AB9:AC9"/>
    <mergeCell ref="AD9:AF9"/>
    <mergeCell ref="AG9:AI9"/>
    <mergeCell ref="AG10:AI10"/>
    <mergeCell ref="C11:H11"/>
    <mergeCell ref="J11:W11"/>
    <mergeCell ref="X11:Y11"/>
    <mergeCell ref="Z11:AA11"/>
    <mergeCell ref="AB11:AC11"/>
    <mergeCell ref="AD11:AF11"/>
    <mergeCell ref="AG11:AI11"/>
    <mergeCell ref="C10:H10"/>
    <mergeCell ref="J10:W10"/>
    <mergeCell ref="X10:Y10"/>
    <mergeCell ref="Z10:AA10"/>
    <mergeCell ref="AB10:AC10"/>
    <mergeCell ref="AD10:AF10"/>
    <mergeCell ref="AG12:AI12"/>
    <mergeCell ref="C13:H13"/>
    <mergeCell ref="J13:W13"/>
    <mergeCell ref="X13:Y13"/>
    <mergeCell ref="Z13:AA13"/>
    <mergeCell ref="AB13:AC13"/>
    <mergeCell ref="AD13:AF13"/>
    <mergeCell ref="AG13:AI13"/>
    <mergeCell ref="C12:H12"/>
    <mergeCell ref="J12:W12"/>
    <mergeCell ref="X12:Y12"/>
    <mergeCell ref="Z12:AA12"/>
    <mergeCell ref="AB12:AC12"/>
    <mergeCell ref="AD12:AF12"/>
    <mergeCell ref="AG14:AI14"/>
    <mergeCell ref="B15:B35"/>
    <mergeCell ref="C15:C25"/>
    <mergeCell ref="D15:H15"/>
    <mergeCell ref="J15:W15"/>
    <mergeCell ref="X15:Y15"/>
    <mergeCell ref="Z15:AA15"/>
    <mergeCell ref="AB15:AC15"/>
    <mergeCell ref="AD15:AF15"/>
    <mergeCell ref="AG15:AI15"/>
    <mergeCell ref="C14:H14"/>
    <mergeCell ref="J14:W14"/>
    <mergeCell ref="X14:Y14"/>
    <mergeCell ref="Z14:AA14"/>
    <mergeCell ref="AB14:AC14"/>
    <mergeCell ref="AD14:AF14"/>
    <mergeCell ref="AG16:AI16"/>
    <mergeCell ref="J17:W17"/>
    <mergeCell ref="X17:Y17"/>
    <mergeCell ref="Z17:AA17"/>
    <mergeCell ref="AB17:AC17"/>
    <mergeCell ref="AD17:AF17"/>
    <mergeCell ref="AG17:AI17"/>
    <mergeCell ref="D16:H17"/>
    <mergeCell ref="J16:W16"/>
    <mergeCell ref="X16:Y16"/>
    <mergeCell ref="Z16:AA16"/>
    <mergeCell ref="AB16:AC16"/>
    <mergeCell ref="AD16:AF16"/>
    <mergeCell ref="D19:H19"/>
    <mergeCell ref="D20:H21"/>
    <mergeCell ref="I20:I21"/>
    <mergeCell ref="J20:W20"/>
    <mergeCell ref="X20:Y20"/>
    <mergeCell ref="Z20:AA20"/>
    <mergeCell ref="AB20:AC20"/>
    <mergeCell ref="AD20:AF20"/>
    <mergeCell ref="D18:H18"/>
    <mergeCell ref="I18:I19"/>
    <mergeCell ref="J18:W19"/>
    <mergeCell ref="X18:Y19"/>
    <mergeCell ref="Z18:AA19"/>
    <mergeCell ref="AB18:AC19"/>
    <mergeCell ref="AG20:AI20"/>
    <mergeCell ref="J21:W21"/>
    <mergeCell ref="X21:Y21"/>
    <mergeCell ref="Z21:AA21"/>
    <mergeCell ref="AB21:AC21"/>
    <mergeCell ref="AD21:AF21"/>
    <mergeCell ref="AG21:AI21"/>
    <mergeCell ref="AD18:AF19"/>
    <mergeCell ref="AG18:AI19"/>
    <mergeCell ref="AG22:AI22"/>
    <mergeCell ref="D23:H24"/>
    <mergeCell ref="I23:I24"/>
    <mergeCell ref="J23:W23"/>
    <mergeCell ref="X23:Y23"/>
    <mergeCell ref="Z23:AA23"/>
    <mergeCell ref="AB23:AC23"/>
    <mergeCell ref="AD23:AF23"/>
    <mergeCell ref="AG23:AI23"/>
    <mergeCell ref="J24:W24"/>
    <mergeCell ref="D22:H22"/>
    <mergeCell ref="J22:W22"/>
    <mergeCell ref="X22:Y22"/>
    <mergeCell ref="Z22:AA22"/>
    <mergeCell ref="AB22:AC22"/>
    <mergeCell ref="AD22:AF22"/>
    <mergeCell ref="X24:Y24"/>
    <mergeCell ref="Z24:AA24"/>
    <mergeCell ref="AB24:AC24"/>
    <mergeCell ref="AD24:AF24"/>
    <mergeCell ref="AG24:AI24"/>
    <mergeCell ref="D25:H25"/>
    <mergeCell ref="J25:W25"/>
    <mergeCell ref="X25:Y25"/>
    <mergeCell ref="Z25:AA25"/>
    <mergeCell ref="AB25:AC25"/>
    <mergeCell ref="AD25:AF25"/>
    <mergeCell ref="AG25:AI25"/>
    <mergeCell ref="C26:C35"/>
    <mergeCell ref="D26:H26"/>
    <mergeCell ref="J26:W26"/>
    <mergeCell ref="X26:Y26"/>
    <mergeCell ref="Z26:AA26"/>
    <mergeCell ref="AB26:AC26"/>
    <mergeCell ref="AD26:AF26"/>
    <mergeCell ref="AG26:AI26"/>
    <mergeCell ref="AD27:AF27"/>
    <mergeCell ref="AG27:AI27"/>
    <mergeCell ref="J28:W28"/>
    <mergeCell ref="X28:Y28"/>
    <mergeCell ref="Z28:AA28"/>
    <mergeCell ref="AB28:AC28"/>
    <mergeCell ref="AD28:AF28"/>
    <mergeCell ref="AG28:AI28"/>
    <mergeCell ref="D27:H28"/>
    <mergeCell ref="I27:I28"/>
    <mergeCell ref="J27:W27"/>
    <mergeCell ref="X27:Y27"/>
    <mergeCell ref="Z27:AA27"/>
    <mergeCell ref="AB27:AC27"/>
    <mergeCell ref="AG29:AI29"/>
    <mergeCell ref="D30:H30"/>
    <mergeCell ref="J30:W30"/>
    <mergeCell ref="X30:Y30"/>
    <mergeCell ref="Z30:AA30"/>
    <mergeCell ref="AB30:AC30"/>
    <mergeCell ref="AD30:AF30"/>
    <mergeCell ref="AG30:AI30"/>
    <mergeCell ref="D29:H29"/>
    <mergeCell ref="J29:W29"/>
    <mergeCell ref="X29:Y29"/>
    <mergeCell ref="Z29:AA29"/>
    <mergeCell ref="AB29:AC29"/>
    <mergeCell ref="AD29:AF29"/>
    <mergeCell ref="AG31:AI31"/>
    <mergeCell ref="D32:H33"/>
    <mergeCell ref="I32:I33"/>
    <mergeCell ref="J32:W32"/>
    <mergeCell ref="X32:Y32"/>
    <mergeCell ref="Z32:AA32"/>
    <mergeCell ref="AB32:AC32"/>
    <mergeCell ref="AD32:AF32"/>
    <mergeCell ref="AG32:AI32"/>
    <mergeCell ref="J33:W33"/>
    <mergeCell ref="D31:H31"/>
    <mergeCell ref="J31:W31"/>
    <mergeCell ref="X31:Y31"/>
    <mergeCell ref="Z31:AA31"/>
    <mergeCell ref="AB31:AC31"/>
    <mergeCell ref="AD31:AF31"/>
    <mergeCell ref="X33:Y33"/>
    <mergeCell ref="Z33:AA33"/>
    <mergeCell ref="AB33:AC33"/>
    <mergeCell ref="AD33:AF33"/>
    <mergeCell ref="AG33:AI33"/>
    <mergeCell ref="D34:H34"/>
    <mergeCell ref="J34:W34"/>
    <mergeCell ref="X34:Y34"/>
    <mergeCell ref="Z34:AA34"/>
    <mergeCell ref="AB34:AC34"/>
    <mergeCell ref="AD34:AF34"/>
    <mergeCell ref="AG34:AI34"/>
    <mergeCell ref="D35:H35"/>
    <mergeCell ref="J35:W35"/>
    <mergeCell ref="X35:Y35"/>
    <mergeCell ref="Z35:AA35"/>
    <mergeCell ref="AB35:AC35"/>
    <mergeCell ref="AD35:AF35"/>
    <mergeCell ref="AG35:AI35"/>
    <mergeCell ref="B36:B57"/>
    <mergeCell ref="C36:C44"/>
    <mergeCell ref="D36:H36"/>
    <mergeCell ref="J36:W36"/>
    <mergeCell ref="X36:Y36"/>
    <mergeCell ref="Z36:AA36"/>
    <mergeCell ref="D38:H38"/>
    <mergeCell ref="J38:W38"/>
    <mergeCell ref="X38:Y38"/>
    <mergeCell ref="Z38:AA38"/>
    <mergeCell ref="J46:W46"/>
    <mergeCell ref="X46:Y46"/>
    <mergeCell ref="Z46:AA46"/>
    <mergeCell ref="AB36:AC36"/>
    <mergeCell ref="AD36:AF36"/>
    <mergeCell ref="AG36:AI36"/>
    <mergeCell ref="D37:H37"/>
    <mergeCell ref="J37:W37"/>
    <mergeCell ref="X37:Y37"/>
    <mergeCell ref="Z37:AA37"/>
    <mergeCell ref="AB37:AC37"/>
    <mergeCell ref="AD37:AF37"/>
    <mergeCell ref="AG37:AI37"/>
    <mergeCell ref="AB38:AC38"/>
    <mergeCell ref="AD38:AF38"/>
    <mergeCell ref="AG38:AI38"/>
    <mergeCell ref="D39:H39"/>
    <mergeCell ref="J39:W39"/>
    <mergeCell ref="X39:Y39"/>
    <mergeCell ref="Z39:AA39"/>
    <mergeCell ref="AB39:AC39"/>
    <mergeCell ref="AD39:AF39"/>
    <mergeCell ref="AG39:AI39"/>
    <mergeCell ref="AG40:AI40"/>
    <mergeCell ref="D41:H41"/>
    <mergeCell ref="J41:W41"/>
    <mergeCell ref="X41:Y41"/>
    <mergeCell ref="Z41:AA41"/>
    <mergeCell ref="AB41:AC41"/>
    <mergeCell ref="AD41:AF41"/>
    <mergeCell ref="AG41:AI41"/>
    <mergeCell ref="D40:H40"/>
    <mergeCell ref="J40:W40"/>
    <mergeCell ref="X40:Y40"/>
    <mergeCell ref="Z40:AA40"/>
    <mergeCell ref="AB40:AC40"/>
    <mergeCell ref="AD40:AF40"/>
    <mergeCell ref="AG42:AI42"/>
    <mergeCell ref="D43:H43"/>
    <mergeCell ref="J43:W43"/>
    <mergeCell ref="X43:Y43"/>
    <mergeCell ref="Z43:AA43"/>
    <mergeCell ref="AB43:AC43"/>
    <mergeCell ref="AD43:AF43"/>
    <mergeCell ref="AG43:AI43"/>
    <mergeCell ref="D42:H42"/>
    <mergeCell ref="J42:W42"/>
    <mergeCell ref="X42:Y42"/>
    <mergeCell ref="Z42:AA42"/>
    <mergeCell ref="AB42:AC42"/>
    <mergeCell ref="AD42:AF42"/>
    <mergeCell ref="AB46:AC46"/>
    <mergeCell ref="AD46:AF46"/>
    <mergeCell ref="AG46:AI46"/>
    <mergeCell ref="AG44:AI44"/>
    <mergeCell ref="C45:C57"/>
    <mergeCell ref="D45:H45"/>
    <mergeCell ref="J45:W45"/>
    <mergeCell ref="X45:Y45"/>
    <mergeCell ref="Z45:AA45"/>
    <mergeCell ref="AB45:AC45"/>
    <mergeCell ref="AD45:AF45"/>
    <mergeCell ref="AG45:AI45"/>
    <mergeCell ref="D46:H46"/>
    <mergeCell ref="D44:H44"/>
    <mergeCell ref="J44:W44"/>
    <mergeCell ref="X44:Y44"/>
    <mergeCell ref="Z44:AA44"/>
    <mergeCell ref="AB44:AC44"/>
    <mergeCell ref="AD44:AF44"/>
    <mergeCell ref="AG47:AI47"/>
    <mergeCell ref="D48:H48"/>
    <mergeCell ref="J48:W48"/>
    <mergeCell ref="X48:Y48"/>
    <mergeCell ref="Z48:AA48"/>
    <mergeCell ref="AB48:AC48"/>
    <mergeCell ref="AD48:AF48"/>
    <mergeCell ref="AG48:AI48"/>
    <mergeCell ref="D47:H47"/>
    <mergeCell ref="J47:W47"/>
    <mergeCell ref="X47:Y47"/>
    <mergeCell ref="Z47:AA47"/>
    <mergeCell ref="AB47:AC47"/>
    <mergeCell ref="AD47:AF47"/>
    <mergeCell ref="AG49:AI49"/>
    <mergeCell ref="D50:H50"/>
    <mergeCell ref="J50:W50"/>
    <mergeCell ref="X50:Y50"/>
    <mergeCell ref="Z50:AA50"/>
    <mergeCell ref="AB50:AC50"/>
    <mergeCell ref="AD50:AF50"/>
    <mergeCell ref="AG50:AI50"/>
    <mergeCell ref="D49:H49"/>
    <mergeCell ref="J49:W49"/>
    <mergeCell ref="X49:Y49"/>
    <mergeCell ref="Z49:AA49"/>
    <mergeCell ref="AB49:AC49"/>
    <mergeCell ref="AD49:AF49"/>
    <mergeCell ref="AG51:AI51"/>
    <mergeCell ref="D52:H52"/>
    <mergeCell ref="J52:W52"/>
    <mergeCell ref="X52:Y52"/>
    <mergeCell ref="Z52:AA52"/>
    <mergeCell ref="AB52:AC52"/>
    <mergeCell ref="AD52:AF52"/>
    <mergeCell ref="AG52:AI52"/>
    <mergeCell ref="D51:H51"/>
    <mergeCell ref="J51:W51"/>
    <mergeCell ref="X51:Y51"/>
    <mergeCell ref="Z51:AA51"/>
    <mergeCell ref="AB51:AC51"/>
    <mergeCell ref="AD51:AF51"/>
    <mergeCell ref="AG53:AI53"/>
    <mergeCell ref="D54:H54"/>
    <mergeCell ref="J54:W54"/>
    <mergeCell ref="X54:Y54"/>
    <mergeCell ref="Z54:AA54"/>
    <mergeCell ref="AB54:AC54"/>
    <mergeCell ref="AD54:AF54"/>
    <mergeCell ref="AG54:AI54"/>
    <mergeCell ref="D53:H53"/>
    <mergeCell ref="J53:W53"/>
    <mergeCell ref="X53:Y53"/>
    <mergeCell ref="Z53:AA53"/>
    <mergeCell ref="AB53:AC53"/>
    <mergeCell ref="AD53:AF53"/>
    <mergeCell ref="AG57:AI57"/>
    <mergeCell ref="D57:H57"/>
    <mergeCell ref="J57:W57"/>
    <mergeCell ref="X57:Y57"/>
    <mergeCell ref="Z57:AA57"/>
    <mergeCell ref="AB57:AC57"/>
    <mergeCell ref="AD57:AF57"/>
    <mergeCell ref="AG55:AI55"/>
    <mergeCell ref="D56:H56"/>
    <mergeCell ref="J56:W56"/>
    <mergeCell ref="X56:Y56"/>
    <mergeCell ref="Z56:AA56"/>
    <mergeCell ref="AB56:AC56"/>
    <mergeCell ref="AD56:AF56"/>
    <mergeCell ref="AG56:AI56"/>
    <mergeCell ref="D55:H55"/>
    <mergeCell ref="J55:W55"/>
    <mergeCell ref="X55:Y55"/>
    <mergeCell ref="Z55:AA55"/>
    <mergeCell ref="AB55:AC55"/>
    <mergeCell ref="AD55:AF55"/>
  </mergeCells>
  <phoneticPr fontId="3"/>
  <printOptions horizontalCentered="1" verticalCentered="1"/>
  <pageMargins left="0" right="0" top="0.39370078740157483" bottom="0"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54"/>
  <sheetViews>
    <sheetView view="pageBreakPreview" zoomScale="75" zoomScaleNormal="100" zoomScaleSheetLayoutView="75" workbookViewId="0">
      <selection activeCell="J34" sqref="J34:W34"/>
    </sheetView>
  </sheetViews>
  <sheetFormatPr defaultRowHeight="13.5"/>
  <cols>
    <col min="1" max="8" width="4.625" style="26" customWidth="1"/>
    <col min="9" max="9" width="4.625" style="27" customWidth="1"/>
    <col min="10" max="13" width="4.625" style="26" customWidth="1"/>
    <col min="14" max="15" width="4.625" style="26" hidden="1" customWidth="1"/>
    <col min="16" max="43" width="4.625" style="26" customWidth="1"/>
    <col min="44" max="50" width="2.625" style="26" customWidth="1"/>
    <col min="51" max="16384" width="9" style="26"/>
  </cols>
  <sheetData>
    <row r="1" spans="2:35">
      <c r="B1" s="25" t="s">
        <v>100</v>
      </c>
    </row>
    <row r="2" spans="2:35">
      <c r="B2" s="28" t="s">
        <v>101</v>
      </c>
      <c r="C2" s="28"/>
      <c r="D2" s="28"/>
      <c r="E2" s="28"/>
      <c r="F2" s="28"/>
      <c r="G2" s="28"/>
      <c r="H2" s="28"/>
      <c r="I2" s="29"/>
      <c r="J2" s="28"/>
      <c r="K2" s="28"/>
      <c r="L2" s="28"/>
      <c r="M2" s="28"/>
      <c r="N2" s="28"/>
      <c r="O2" s="28"/>
      <c r="P2" s="28"/>
      <c r="Q2" s="28"/>
      <c r="R2" s="28"/>
      <c r="S2" s="28"/>
      <c r="T2" s="28"/>
      <c r="U2" s="28"/>
      <c r="V2" s="28"/>
      <c r="W2" s="28"/>
      <c r="X2" s="28"/>
      <c r="Y2" s="28"/>
      <c r="Z2" s="28"/>
      <c r="AA2" s="28"/>
      <c r="AB2" s="28"/>
      <c r="AC2" s="28"/>
      <c r="AD2" s="28"/>
      <c r="AE2" s="28"/>
      <c r="AF2" s="28"/>
      <c r="AG2" s="28"/>
      <c r="AH2" s="28"/>
      <c r="AI2" s="28"/>
    </row>
    <row r="3" spans="2:35" ht="5.0999999999999996" customHeight="1"/>
    <row r="4" spans="2:35">
      <c r="B4" s="525" t="s">
        <v>2</v>
      </c>
      <c r="C4" s="526"/>
      <c r="D4" s="526"/>
      <c r="E4" s="526"/>
      <c r="F4" s="527"/>
      <c r="G4" s="30"/>
      <c r="H4" s="31"/>
      <c r="I4" s="32"/>
      <c r="J4" s="31"/>
      <c r="K4" s="31"/>
      <c r="L4" s="31"/>
      <c r="M4" s="31"/>
      <c r="N4" s="31"/>
      <c r="O4" s="31"/>
      <c r="P4" s="31"/>
      <c r="Q4" s="31"/>
      <c r="R4" s="33"/>
      <c r="S4" s="525" t="s">
        <v>94</v>
      </c>
      <c r="T4" s="526"/>
      <c r="U4" s="527"/>
      <c r="V4" s="30"/>
      <c r="W4" s="31"/>
      <c r="X4" s="31"/>
      <c r="Y4" s="33"/>
      <c r="Z4" s="528" t="s">
        <v>3</v>
      </c>
      <c r="AA4" s="529"/>
      <c r="AB4" s="529"/>
      <c r="AC4" s="530"/>
      <c r="AD4" s="34"/>
      <c r="AE4" s="35"/>
      <c r="AF4" s="31"/>
      <c r="AG4" s="33"/>
    </row>
    <row r="5" spans="2:35">
      <c r="B5" s="525" t="s">
        <v>4</v>
      </c>
      <c r="C5" s="526"/>
      <c r="D5" s="526"/>
      <c r="E5" s="526"/>
      <c r="F5" s="527"/>
      <c r="G5" s="30"/>
      <c r="H5" s="31"/>
      <c r="I5" s="32"/>
      <c r="J5" s="31"/>
      <c r="K5" s="31"/>
      <c r="L5" s="31"/>
      <c r="M5" s="31"/>
      <c r="N5" s="31"/>
      <c r="O5" s="31"/>
      <c r="P5" s="31"/>
      <c r="Q5" s="31"/>
      <c r="R5" s="33"/>
      <c r="S5" s="525" t="s">
        <v>102</v>
      </c>
      <c r="T5" s="526"/>
      <c r="U5" s="527"/>
      <c r="V5" s="30"/>
      <c r="W5" s="31"/>
      <c r="X5" s="31"/>
      <c r="Y5" s="33"/>
      <c r="Z5" s="528" t="s">
        <v>5</v>
      </c>
      <c r="AA5" s="529"/>
      <c r="AB5" s="529"/>
      <c r="AC5" s="530"/>
      <c r="AD5" s="30" t="s">
        <v>103</v>
      </c>
      <c r="AE5" s="31"/>
      <c r="AF5" s="31" t="s">
        <v>104</v>
      </c>
      <c r="AG5" s="33"/>
    </row>
    <row r="6" spans="2:35" ht="15" customHeight="1">
      <c r="B6" s="525" t="s">
        <v>7</v>
      </c>
      <c r="C6" s="526"/>
      <c r="D6" s="526"/>
      <c r="E6" s="526"/>
      <c r="F6" s="527"/>
      <c r="G6" s="30"/>
      <c r="H6" s="31"/>
      <c r="I6" s="32"/>
      <c r="J6" s="31"/>
      <c r="K6" s="31"/>
      <c r="L6" s="31"/>
      <c r="M6" s="31"/>
      <c r="N6" s="31"/>
      <c r="O6" s="31"/>
      <c r="P6" s="31"/>
      <c r="Q6" s="31"/>
      <c r="R6" s="33"/>
      <c r="S6" s="525" t="s">
        <v>8</v>
      </c>
      <c r="T6" s="526"/>
      <c r="U6" s="527"/>
      <c r="V6" s="30"/>
      <c r="W6" s="31"/>
      <c r="X6" s="31"/>
      <c r="Y6" s="33"/>
      <c r="Z6" s="36"/>
      <c r="AA6" s="36"/>
      <c r="AB6" s="36"/>
      <c r="AC6" s="36"/>
    </row>
    <row r="7" spans="2:35" ht="5.0999999999999996" customHeight="1">
      <c r="B7" s="531"/>
      <c r="C7" s="531"/>
      <c r="D7" s="531"/>
      <c r="E7" s="37"/>
      <c r="F7" s="37"/>
      <c r="G7" s="37"/>
      <c r="H7" s="532"/>
      <c r="I7" s="532"/>
      <c r="J7" s="532"/>
      <c r="K7" s="37"/>
      <c r="L7" s="37"/>
      <c r="M7" s="37"/>
      <c r="N7" s="37"/>
      <c r="O7" s="37"/>
      <c r="P7" s="37"/>
      <c r="Q7" s="37"/>
      <c r="R7" s="37"/>
      <c r="S7" s="531"/>
      <c r="T7" s="531"/>
      <c r="U7" s="532"/>
      <c r="V7" s="532"/>
      <c r="W7" s="532"/>
      <c r="X7" s="531"/>
      <c r="Y7" s="531"/>
      <c r="Z7" s="532"/>
      <c r="AA7" s="532"/>
      <c r="AB7" s="532"/>
      <c r="AC7" s="532"/>
    </row>
    <row r="8" spans="2:35" ht="15" customHeight="1">
      <c r="B8" s="38" t="s">
        <v>11</v>
      </c>
      <c r="C8" s="533" t="s">
        <v>12</v>
      </c>
      <c r="D8" s="533"/>
      <c r="E8" s="533"/>
      <c r="F8" s="533"/>
      <c r="G8" s="533"/>
      <c r="H8" s="525"/>
      <c r="I8" s="39" t="s">
        <v>13</v>
      </c>
      <c r="J8" s="527" t="s">
        <v>14</v>
      </c>
      <c r="K8" s="533"/>
      <c r="L8" s="533"/>
      <c r="M8" s="533"/>
      <c r="N8" s="533"/>
      <c r="O8" s="533"/>
      <c r="P8" s="533"/>
      <c r="Q8" s="533"/>
      <c r="R8" s="533"/>
      <c r="S8" s="533"/>
      <c r="T8" s="533"/>
      <c r="U8" s="533"/>
      <c r="V8" s="533"/>
      <c r="W8" s="525"/>
      <c r="X8" s="533" t="s">
        <v>15</v>
      </c>
      <c r="Y8" s="533"/>
      <c r="Z8" s="527" t="s">
        <v>16</v>
      </c>
      <c r="AA8" s="525"/>
      <c r="AB8" s="533" t="s">
        <v>17</v>
      </c>
      <c r="AC8" s="533"/>
      <c r="AD8" s="533" t="s">
        <v>18</v>
      </c>
      <c r="AE8" s="525"/>
      <c r="AF8" s="533"/>
      <c r="AG8" s="527" t="s">
        <v>19</v>
      </c>
      <c r="AH8" s="525"/>
      <c r="AI8" s="533"/>
    </row>
    <row r="9" spans="2:35" ht="15" customHeight="1">
      <c r="B9" s="534" t="s">
        <v>20</v>
      </c>
      <c r="C9" s="536" t="s">
        <v>105</v>
      </c>
      <c r="D9" s="536"/>
      <c r="E9" s="536"/>
      <c r="F9" s="536"/>
      <c r="G9" s="536"/>
      <c r="H9" s="537"/>
      <c r="I9" s="39">
        <v>1</v>
      </c>
      <c r="J9" s="538"/>
      <c r="K9" s="538"/>
      <c r="L9" s="538"/>
      <c r="M9" s="538"/>
      <c r="N9" s="538"/>
      <c r="O9" s="538"/>
      <c r="P9" s="538"/>
      <c r="Q9" s="538"/>
      <c r="R9" s="538"/>
      <c r="S9" s="538"/>
      <c r="T9" s="538"/>
      <c r="U9" s="538"/>
      <c r="V9" s="538"/>
      <c r="W9" s="538"/>
      <c r="X9" s="533"/>
      <c r="Y9" s="533"/>
      <c r="Z9" s="527"/>
      <c r="AA9" s="525"/>
      <c r="AB9" s="539"/>
      <c r="AC9" s="540"/>
      <c r="AD9" s="525"/>
      <c r="AE9" s="526"/>
      <c r="AF9" s="527"/>
      <c r="AG9" s="526"/>
      <c r="AH9" s="526"/>
      <c r="AI9" s="527"/>
    </row>
    <row r="10" spans="2:35" ht="15" customHeight="1">
      <c r="B10" s="535"/>
      <c r="C10" s="536" t="s">
        <v>106</v>
      </c>
      <c r="D10" s="536"/>
      <c r="E10" s="536"/>
      <c r="F10" s="536"/>
      <c r="G10" s="536"/>
      <c r="H10" s="537"/>
      <c r="I10" s="39">
        <v>2</v>
      </c>
      <c r="J10" s="543"/>
      <c r="K10" s="543"/>
      <c r="L10" s="543"/>
      <c r="M10" s="543"/>
      <c r="N10" s="543"/>
      <c r="O10" s="543"/>
      <c r="P10" s="543"/>
      <c r="Q10" s="543"/>
      <c r="R10" s="543"/>
      <c r="S10" s="543"/>
      <c r="T10" s="543"/>
      <c r="U10" s="543"/>
      <c r="V10" s="543"/>
      <c r="W10" s="543"/>
      <c r="X10" s="544" t="s">
        <v>107</v>
      </c>
      <c r="Y10" s="542"/>
      <c r="Z10" s="541" t="s">
        <v>107</v>
      </c>
      <c r="AA10" s="541"/>
      <c r="AB10" s="544" t="s">
        <v>107</v>
      </c>
      <c r="AC10" s="542"/>
      <c r="AD10" s="544"/>
      <c r="AE10" s="541"/>
      <c r="AF10" s="542"/>
      <c r="AG10" s="541"/>
      <c r="AH10" s="541"/>
      <c r="AI10" s="542"/>
    </row>
    <row r="11" spans="2:35" ht="15" customHeight="1">
      <c r="B11" s="535"/>
      <c r="C11" s="536" t="s">
        <v>108</v>
      </c>
      <c r="D11" s="536"/>
      <c r="E11" s="536"/>
      <c r="F11" s="536"/>
      <c r="G11" s="536"/>
      <c r="H11" s="537"/>
      <c r="I11" s="39">
        <v>3</v>
      </c>
      <c r="J11" s="543"/>
      <c r="K11" s="543"/>
      <c r="L11" s="543"/>
      <c r="M11" s="543"/>
      <c r="N11" s="543"/>
      <c r="O11" s="543"/>
      <c r="P11" s="543"/>
      <c r="Q11" s="543"/>
      <c r="R11" s="543"/>
      <c r="S11" s="543"/>
      <c r="T11" s="543"/>
      <c r="U11" s="543"/>
      <c r="V11" s="543"/>
      <c r="W11" s="543"/>
      <c r="X11" s="544" t="s">
        <v>107</v>
      </c>
      <c r="Y11" s="542"/>
      <c r="Z11" s="541" t="s">
        <v>107</v>
      </c>
      <c r="AA11" s="541"/>
      <c r="AB11" s="544" t="s">
        <v>107</v>
      </c>
      <c r="AC11" s="542"/>
      <c r="AD11" s="544"/>
      <c r="AE11" s="541"/>
      <c r="AF11" s="542"/>
      <c r="AG11" s="541"/>
      <c r="AH11" s="541"/>
      <c r="AI11" s="542"/>
    </row>
    <row r="12" spans="2:35" ht="15" customHeight="1">
      <c r="B12" s="535"/>
      <c r="C12" s="536" t="s">
        <v>109</v>
      </c>
      <c r="D12" s="536"/>
      <c r="E12" s="536"/>
      <c r="F12" s="536"/>
      <c r="G12" s="536"/>
      <c r="H12" s="537"/>
      <c r="I12" s="39">
        <v>4</v>
      </c>
      <c r="J12" s="547"/>
      <c r="K12" s="547"/>
      <c r="L12" s="547"/>
      <c r="M12" s="547"/>
      <c r="N12" s="547"/>
      <c r="O12" s="547"/>
      <c r="P12" s="547"/>
      <c r="Q12" s="547"/>
      <c r="R12" s="547"/>
      <c r="S12" s="547"/>
      <c r="T12" s="547"/>
      <c r="U12" s="547"/>
      <c r="V12" s="547"/>
      <c r="W12" s="547"/>
      <c r="X12" s="548" t="s">
        <v>26</v>
      </c>
      <c r="Y12" s="549"/>
      <c r="Z12" s="550" t="s">
        <v>26</v>
      </c>
      <c r="AA12" s="550"/>
      <c r="AB12" s="548" t="s">
        <v>26</v>
      </c>
      <c r="AC12" s="549"/>
      <c r="AD12" s="548"/>
      <c r="AE12" s="550"/>
      <c r="AF12" s="549"/>
      <c r="AG12" s="545"/>
      <c r="AH12" s="545"/>
      <c r="AI12" s="546"/>
    </row>
    <row r="13" spans="2:35" s="2" customFormat="1" ht="15" customHeight="1">
      <c r="B13" s="394" t="s">
        <v>30</v>
      </c>
      <c r="C13" s="498" t="s">
        <v>31</v>
      </c>
      <c r="D13" s="499" t="s">
        <v>32</v>
      </c>
      <c r="E13" s="499"/>
      <c r="F13" s="499"/>
      <c r="G13" s="499"/>
      <c r="H13" s="499"/>
      <c r="I13" s="23">
        <v>7</v>
      </c>
      <c r="J13" s="412" t="s">
        <v>110</v>
      </c>
      <c r="K13" s="413"/>
      <c r="L13" s="413"/>
      <c r="M13" s="413"/>
      <c r="N13" s="413"/>
      <c r="O13" s="413"/>
      <c r="P13" s="413"/>
      <c r="Q13" s="413"/>
      <c r="R13" s="413"/>
      <c r="S13" s="413"/>
      <c r="T13" s="413"/>
      <c r="U13" s="413"/>
      <c r="V13" s="413"/>
      <c r="W13" s="414"/>
      <c r="X13" s="428"/>
      <c r="Y13" s="428"/>
      <c r="Z13" s="419"/>
      <c r="AA13" s="418"/>
      <c r="AB13" s="418"/>
      <c r="AC13" s="419"/>
      <c r="AD13" s="420"/>
      <c r="AE13" s="420"/>
      <c r="AF13" s="420"/>
      <c r="AG13" s="353"/>
      <c r="AH13" s="354"/>
      <c r="AI13" s="355"/>
    </row>
    <row r="14" spans="2:35" s="19" customFormat="1" ht="15" customHeight="1">
      <c r="B14" s="394"/>
      <c r="C14" s="498"/>
      <c r="D14" s="485" t="s">
        <v>34</v>
      </c>
      <c r="E14" s="486"/>
      <c r="F14" s="486"/>
      <c r="G14" s="486"/>
      <c r="H14" s="487"/>
      <c r="I14" s="24">
        <v>8</v>
      </c>
      <c r="J14" s="351" t="s">
        <v>35</v>
      </c>
      <c r="K14" s="337"/>
      <c r="L14" s="337"/>
      <c r="M14" s="337"/>
      <c r="N14" s="337"/>
      <c r="O14" s="337"/>
      <c r="P14" s="337"/>
      <c r="Q14" s="337"/>
      <c r="R14" s="337"/>
      <c r="S14" s="337"/>
      <c r="T14" s="337"/>
      <c r="U14" s="337"/>
      <c r="V14" s="337"/>
      <c r="W14" s="352"/>
      <c r="X14" s="475"/>
      <c r="Y14" s="476"/>
      <c r="Z14" s="477"/>
      <c r="AA14" s="476"/>
      <c r="AB14" s="477"/>
      <c r="AC14" s="476"/>
      <c r="AD14" s="478"/>
      <c r="AE14" s="479"/>
      <c r="AF14" s="480"/>
      <c r="AG14" s="508"/>
      <c r="AH14" s="509"/>
      <c r="AI14" s="510"/>
    </row>
    <row r="15" spans="2:35" s="19" customFormat="1" ht="15" customHeight="1">
      <c r="B15" s="394"/>
      <c r="C15" s="498"/>
      <c r="D15" s="511"/>
      <c r="E15" s="512"/>
      <c r="F15" s="512"/>
      <c r="G15" s="512"/>
      <c r="H15" s="513"/>
      <c r="I15" s="24">
        <v>9</v>
      </c>
      <c r="J15" s="351" t="s">
        <v>36</v>
      </c>
      <c r="K15" s="337"/>
      <c r="L15" s="337"/>
      <c r="M15" s="337"/>
      <c r="N15" s="337"/>
      <c r="O15" s="337"/>
      <c r="P15" s="337"/>
      <c r="Q15" s="337"/>
      <c r="R15" s="337"/>
      <c r="S15" s="337"/>
      <c r="T15" s="337"/>
      <c r="U15" s="337"/>
      <c r="V15" s="337"/>
      <c r="W15" s="352"/>
      <c r="X15" s="475"/>
      <c r="Y15" s="476"/>
      <c r="Z15" s="477"/>
      <c r="AA15" s="476"/>
      <c r="AB15" s="477"/>
      <c r="AC15" s="476"/>
      <c r="AD15" s="478"/>
      <c r="AE15" s="479"/>
      <c r="AF15" s="480"/>
      <c r="AG15" s="508"/>
      <c r="AH15" s="509"/>
      <c r="AI15" s="510"/>
    </row>
    <row r="16" spans="2:35" s="19" customFormat="1" ht="15" customHeight="1">
      <c r="B16" s="394"/>
      <c r="C16" s="498"/>
      <c r="D16" s="485" t="s">
        <v>32</v>
      </c>
      <c r="E16" s="486"/>
      <c r="F16" s="486"/>
      <c r="G16" s="486"/>
      <c r="H16" s="487"/>
      <c r="I16" s="488">
        <v>10</v>
      </c>
      <c r="J16" s="404" t="s">
        <v>111</v>
      </c>
      <c r="K16" s="405"/>
      <c r="L16" s="405"/>
      <c r="M16" s="405"/>
      <c r="N16" s="405"/>
      <c r="O16" s="405"/>
      <c r="P16" s="405"/>
      <c r="Q16" s="405"/>
      <c r="R16" s="405"/>
      <c r="S16" s="405"/>
      <c r="T16" s="405"/>
      <c r="U16" s="405"/>
      <c r="V16" s="405"/>
      <c r="W16" s="490"/>
      <c r="X16" s="491"/>
      <c r="Y16" s="492"/>
      <c r="Z16" s="491"/>
      <c r="AA16" s="492"/>
      <c r="AB16" s="491"/>
      <c r="AC16" s="492"/>
      <c r="AD16" s="463"/>
      <c r="AE16" s="464"/>
      <c r="AF16" s="465"/>
      <c r="AG16" s="469"/>
      <c r="AH16" s="470"/>
      <c r="AI16" s="471"/>
    </row>
    <row r="17" spans="2:35" s="19" customFormat="1" ht="15" customHeight="1">
      <c r="B17" s="394"/>
      <c r="C17" s="498"/>
      <c r="D17" s="481" t="s">
        <v>38</v>
      </c>
      <c r="E17" s="482"/>
      <c r="F17" s="482"/>
      <c r="G17" s="482"/>
      <c r="H17" s="483"/>
      <c r="I17" s="489"/>
      <c r="J17" s="412"/>
      <c r="K17" s="413"/>
      <c r="L17" s="413"/>
      <c r="M17" s="413"/>
      <c r="N17" s="413"/>
      <c r="O17" s="413"/>
      <c r="P17" s="413"/>
      <c r="Q17" s="413"/>
      <c r="R17" s="413"/>
      <c r="S17" s="413"/>
      <c r="T17" s="413"/>
      <c r="U17" s="413"/>
      <c r="V17" s="413"/>
      <c r="W17" s="414"/>
      <c r="X17" s="493"/>
      <c r="Y17" s="494"/>
      <c r="Z17" s="493"/>
      <c r="AA17" s="494"/>
      <c r="AB17" s="493"/>
      <c r="AC17" s="494"/>
      <c r="AD17" s="466"/>
      <c r="AE17" s="467"/>
      <c r="AF17" s="468"/>
      <c r="AG17" s="472"/>
      <c r="AH17" s="473"/>
      <c r="AI17" s="474"/>
    </row>
    <row r="18" spans="2:35" s="2" customFormat="1" ht="15" customHeight="1">
      <c r="B18" s="394"/>
      <c r="C18" s="498"/>
      <c r="D18" s="445" t="s">
        <v>39</v>
      </c>
      <c r="E18" s="446"/>
      <c r="F18" s="446"/>
      <c r="G18" s="446"/>
      <c r="H18" s="447"/>
      <c r="I18" s="424">
        <v>11</v>
      </c>
      <c r="J18" s="484" t="s">
        <v>40</v>
      </c>
      <c r="K18" s="484"/>
      <c r="L18" s="484"/>
      <c r="M18" s="484"/>
      <c r="N18" s="484"/>
      <c r="O18" s="484"/>
      <c r="P18" s="484"/>
      <c r="Q18" s="484"/>
      <c r="R18" s="484"/>
      <c r="S18" s="484"/>
      <c r="T18" s="484"/>
      <c r="U18" s="484"/>
      <c r="V18" s="484"/>
      <c r="W18" s="484"/>
      <c r="X18" s="406" t="s">
        <v>112</v>
      </c>
      <c r="Y18" s="407"/>
      <c r="Z18" s="406" t="s">
        <v>112</v>
      </c>
      <c r="AA18" s="407"/>
      <c r="AB18" s="406" t="s">
        <v>112</v>
      </c>
      <c r="AC18" s="407"/>
      <c r="AD18" s="445"/>
      <c r="AE18" s="446"/>
      <c r="AF18" s="447"/>
      <c r="AG18" s="457"/>
      <c r="AH18" s="458"/>
      <c r="AI18" s="459"/>
    </row>
    <row r="19" spans="2:35" s="2" customFormat="1" ht="15" customHeight="1">
      <c r="B19" s="394"/>
      <c r="C19" s="395"/>
      <c r="D19" s="448"/>
      <c r="E19" s="449"/>
      <c r="F19" s="449"/>
      <c r="G19" s="449"/>
      <c r="H19" s="450"/>
      <c r="I19" s="425"/>
      <c r="J19" s="460"/>
      <c r="K19" s="461"/>
      <c r="L19" s="461"/>
      <c r="M19" s="461"/>
      <c r="N19" s="461"/>
      <c r="O19" s="461"/>
      <c r="P19" s="461"/>
      <c r="Q19" s="461"/>
      <c r="R19" s="461"/>
      <c r="S19" s="461"/>
      <c r="T19" s="461"/>
      <c r="U19" s="461"/>
      <c r="V19" s="461"/>
      <c r="W19" s="462"/>
      <c r="X19" s="428"/>
      <c r="Y19" s="428"/>
      <c r="Z19" s="419"/>
      <c r="AA19" s="418"/>
      <c r="AB19" s="432"/>
      <c r="AC19" s="433"/>
      <c r="AD19" s="454"/>
      <c r="AE19" s="455"/>
      <c r="AF19" s="456"/>
      <c r="AG19" s="421" t="s">
        <v>42</v>
      </c>
      <c r="AH19" s="422"/>
      <c r="AI19" s="423"/>
    </row>
    <row r="20" spans="2:35" s="2" customFormat="1" ht="15" customHeight="1">
      <c r="B20" s="394"/>
      <c r="C20" s="395"/>
      <c r="D20" s="336" t="s">
        <v>43</v>
      </c>
      <c r="E20" s="336"/>
      <c r="F20" s="336"/>
      <c r="G20" s="336"/>
      <c r="H20" s="336"/>
      <c r="I20" s="17">
        <v>12</v>
      </c>
      <c r="J20" s="405" t="s">
        <v>113</v>
      </c>
      <c r="K20" s="405"/>
      <c r="L20" s="405"/>
      <c r="M20" s="405"/>
      <c r="N20" s="405"/>
      <c r="O20" s="405"/>
      <c r="P20" s="405"/>
      <c r="Q20" s="405"/>
      <c r="R20" s="405"/>
      <c r="S20" s="405"/>
      <c r="T20" s="405"/>
      <c r="U20" s="405"/>
      <c r="V20" s="405"/>
      <c r="W20" s="405"/>
      <c r="X20" s="338"/>
      <c r="Y20" s="338"/>
      <c r="Z20" s="339"/>
      <c r="AA20" s="340"/>
      <c r="AB20" s="437"/>
      <c r="AC20" s="438"/>
      <c r="AD20" s="341"/>
      <c r="AE20" s="342"/>
      <c r="AF20" s="343"/>
      <c r="AG20" s="353"/>
      <c r="AH20" s="354"/>
      <c r="AI20" s="355"/>
    </row>
    <row r="21" spans="2:35" s="2" customFormat="1" ht="15" customHeight="1">
      <c r="B21" s="394"/>
      <c r="C21" s="395"/>
      <c r="D21" s="445" t="s">
        <v>45</v>
      </c>
      <c r="E21" s="446"/>
      <c r="F21" s="446"/>
      <c r="G21" s="446"/>
      <c r="H21" s="447"/>
      <c r="I21" s="424">
        <v>13</v>
      </c>
      <c r="J21" s="405" t="s">
        <v>46</v>
      </c>
      <c r="K21" s="405"/>
      <c r="L21" s="405"/>
      <c r="M21" s="405"/>
      <c r="N21" s="405"/>
      <c r="O21" s="405"/>
      <c r="P21" s="405"/>
      <c r="Q21" s="405"/>
      <c r="R21" s="405"/>
      <c r="S21" s="405"/>
      <c r="T21" s="405"/>
      <c r="U21" s="405"/>
      <c r="V21" s="405"/>
      <c r="W21" s="405"/>
      <c r="X21" s="427" t="s">
        <v>112</v>
      </c>
      <c r="Y21" s="427"/>
      <c r="Z21" s="427" t="s">
        <v>112</v>
      </c>
      <c r="AA21" s="427"/>
      <c r="AB21" s="427" t="s">
        <v>112</v>
      </c>
      <c r="AC21" s="427"/>
      <c r="AD21" s="451"/>
      <c r="AE21" s="452"/>
      <c r="AF21" s="453"/>
      <c r="AG21" s="409"/>
      <c r="AH21" s="410"/>
      <c r="AI21" s="411"/>
    </row>
    <row r="22" spans="2:35" s="2" customFormat="1" ht="15" customHeight="1">
      <c r="B22" s="394"/>
      <c r="C22" s="395"/>
      <c r="D22" s="448"/>
      <c r="E22" s="449"/>
      <c r="F22" s="449"/>
      <c r="G22" s="449"/>
      <c r="H22" s="450"/>
      <c r="I22" s="425"/>
      <c r="J22" s="412"/>
      <c r="K22" s="413"/>
      <c r="L22" s="413"/>
      <c r="M22" s="413"/>
      <c r="N22" s="413"/>
      <c r="O22" s="413"/>
      <c r="P22" s="413"/>
      <c r="Q22" s="413"/>
      <c r="R22" s="413"/>
      <c r="S22" s="413"/>
      <c r="T22" s="413"/>
      <c r="U22" s="413"/>
      <c r="V22" s="413"/>
      <c r="W22" s="414"/>
      <c r="X22" s="418"/>
      <c r="Y22" s="419"/>
      <c r="Z22" s="418"/>
      <c r="AA22" s="419"/>
      <c r="AB22" s="418"/>
      <c r="AC22" s="419"/>
      <c r="AD22" s="454"/>
      <c r="AE22" s="455"/>
      <c r="AF22" s="456"/>
      <c r="AG22" s="421" t="s">
        <v>42</v>
      </c>
      <c r="AH22" s="422"/>
      <c r="AI22" s="423"/>
    </row>
    <row r="23" spans="2:35" s="2" customFormat="1" ht="15" customHeight="1">
      <c r="B23" s="394"/>
      <c r="C23" s="395"/>
      <c r="D23" s="430" t="s">
        <v>114</v>
      </c>
      <c r="E23" s="430"/>
      <c r="F23" s="430"/>
      <c r="G23" s="430"/>
      <c r="H23" s="430"/>
      <c r="I23" s="23">
        <v>14</v>
      </c>
      <c r="J23" s="431" t="s">
        <v>115</v>
      </c>
      <c r="K23" s="431"/>
      <c r="L23" s="431"/>
      <c r="M23" s="431"/>
      <c r="N23" s="431"/>
      <c r="O23" s="431"/>
      <c r="P23" s="431"/>
      <c r="Q23" s="431"/>
      <c r="R23" s="431"/>
      <c r="S23" s="431"/>
      <c r="T23" s="431"/>
      <c r="U23" s="431"/>
      <c r="V23" s="431"/>
      <c r="W23" s="431"/>
      <c r="X23" s="428"/>
      <c r="Y23" s="428"/>
      <c r="Z23" s="419"/>
      <c r="AA23" s="418"/>
      <c r="AB23" s="432"/>
      <c r="AC23" s="433"/>
      <c r="AD23" s="420"/>
      <c r="AE23" s="420"/>
      <c r="AF23" s="420"/>
      <c r="AG23" s="333"/>
      <c r="AH23" s="334"/>
      <c r="AI23" s="335"/>
    </row>
    <row r="24" spans="2:35" s="2" customFormat="1" ht="15" customHeight="1">
      <c r="B24" s="394"/>
      <c r="C24" s="395" t="s">
        <v>51</v>
      </c>
      <c r="D24" s="434" t="s">
        <v>32</v>
      </c>
      <c r="E24" s="435"/>
      <c r="F24" s="435"/>
      <c r="G24" s="435"/>
      <c r="H24" s="436"/>
      <c r="I24" s="17">
        <v>15</v>
      </c>
      <c r="J24" s="405" t="s">
        <v>116</v>
      </c>
      <c r="K24" s="405"/>
      <c r="L24" s="405"/>
      <c r="M24" s="405"/>
      <c r="N24" s="405"/>
      <c r="O24" s="405"/>
      <c r="P24" s="405"/>
      <c r="Q24" s="405"/>
      <c r="R24" s="405"/>
      <c r="S24" s="405"/>
      <c r="T24" s="405"/>
      <c r="U24" s="405"/>
      <c r="V24" s="405"/>
      <c r="W24" s="405"/>
      <c r="X24" s="338"/>
      <c r="Y24" s="338"/>
      <c r="Z24" s="339"/>
      <c r="AA24" s="340"/>
      <c r="AB24" s="437"/>
      <c r="AC24" s="438"/>
      <c r="AD24" s="376"/>
      <c r="AE24" s="376"/>
      <c r="AF24" s="376"/>
      <c r="AG24" s="348"/>
      <c r="AH24" s="349"/>
      <c r="AI24" s="350"/>
    </row>
    <row r="25" spans="2:35" s="2" customFormat="1" ht="15" customHeight="1">
      <c r="B25" s="394"/>
      <c r="C25" s="395"/>
      <c r="D25" s="434" t="s">
        <v>39</v>
      </c>
      <c r="E25" s="435"/>
      <c r="F25" s="435"/>
      <c r="G25" s="435"/>
      <c r="H25" s="436"/>
      <c r="I25" s="424">
        <v>16</v>
      </c>
      <c r="J25" s="426" t="s">
        <v>52</v>
      </c>
      <c r="K25" s="426"/>
      <c r="L25" s="426"/>
      <c r="M25" s="426"/>
      <c r="N25" s="426"/>
      <c r="O25" s="426"/>
      <c r="P25" s="426"/>
      <c r="Q25" s="426"/>
      <c r="R25" s="426"/>
      <c r="S25" s="426"/>
      <c r="T25" s="426"/>
      <c r="U25" s="426"/>
      <c r="V25" s="426"/>
      <c r="W25" s="426"/>
      <c r="X25" s="427" t="s">
        <v>112</v>
      </c>
      <c r="Y25" s="427"/>
      <c r="Z25" s="427" t="s">
        <v>112</v>
      </c>
      <c r="AA25" s="427"/>
      <c r="AB25" s="427" t="s">
        <v>112</v>
      </c>
      <c r="AC25" s="427"/>
      <c r="AD25" s="429"/>
      <c r="AE25" s="429"/>
      <c r="AF25" s="429"/>
      <c r="AG25" s="439"/>
      <c r="AH25" s="440"/>
      <c r="AI25" s="441"/>
    </row>
    <row r="26" spans="2:35" s="2" customFormat="1" ht="15" customHeight="1">
      <c r="B26" s="394"/>
      <c r="C26" s="395"/>
      <c r="D26" s="442"/>
      <c r="E26" s="443"/>
      <c r="F26" s="443"/>
      <c r="G26" s="443"/>
      <c r="H26" s="444"/>
      <c r="I26" s="425"/>
      <c r="J26" s="431" t="s">
        <v>117</v>
      </c>
      <c r="K26" s="431"/>
      <c r="L26" s="431"/>
      <c r="M26" s="431"/>
      <c r="N26" s="431"/>
      <c r="O26" s="431"/>
      <c r="P26" s="431"/>
      <c r="Q26" s="431"/>
      <c r="R26" s="431"/>
      <c r="S26" s="431"/>
      <c r="T26" s="431"/>
      <c r="U26" s="431"/>
      <c r="V26" s="431"/>
      <c r="W26" s="431"/>
      <c r="X26" s="418"/>
      <c r="Y26" s="419"/>
      <c r="Z26" s="420"/>
      <c r="AA26" s="420"/>
      <c r="AB26" s="418"/>
      <c r="AC26" s="419"/>
      <c r="AD26" s="420"/>
      <c r="AE26" s="420"/>
      <c r="AF26" s="420"/>
      <c r="AG26" s="421" t="s">
        <v>42</v>
      </c>
      <c r="AH26" s="422"/>
      <c r="AI26" s="423"/>
    </row>
    <row r="27" spans="2:35" s="2" customFormat="1" ht="15" customHeight="1">
      <c r="B27" s="394"/>
      <c r="C27" s="395"/>
      <c r="D27" s="336" t="s">
        <v>43</v>
      </c>
      <c r="E27" s="336"/>
      <c r="F27" s="336"/>
      <c r="G27" s="336"/>
      <c r="H27" s="336"/>
      <c r="I27" s="17">
        <v>17</v>
      </c>
      <c r="J27" s="405" t="s">
        <v>118</v>
      </c>
      <c r="K27" s="405"/>
      <c r="L27" s="405"/>
      <c r="M27" s="405"/>
      <c r="N27" s="405"/>
      <c r="O27" s="405"/>
      <c r="P27" s="405"/>
      <c r="Q27" s="405"/>
      <c r="R27" s="405"/>
      <c r="S27" s="405"/>
      <c r="T27" s="405"/>
      <c r="U27" s="405"/>
      <c r="V27" s="405"/>
      <c r="W27" s="405"/>
      <c r="X27" s="428"/>
      <c r="Y27" s="428"/>
      <c r="Z27" s="419"/>
      <c r="AA27" s="418"/>
      <c r="AB27" s="428"/>
      <c r="AC27" s="428"/>
      <c r="AD27" s="429"/>
      <c r="AE27" s="429"/>
      <c r="AF27" s="429"/>
      <c r="AG27" s="353"/>
      <c r="AH27" s="354"/>
      <c r="AI27" s="355"/>
    </row>
    <row r="28" spans="2:35" s="2" customFormat="1" ht="15" customHeight="1">
      <c r="B28" s="394"/>
      <c r="C28" s="395"/>
      <c r="D28" s="336" t="s">
        <v>54</v>
      </c>
      <c r="E28" s="336"/>
      <c r="F28" s="336"/>
      <c r="G28" s="336"/>
      <c r="H28" s="336"/>
      <c r="I28" s="17">
        <v>18</v>
      </c>
      <c r="J28" s="351" t="s">
        <v>119</v>
      </c>
      <c r="K28" s="337"/>
      <c r="L28" s="337"/>
      <c r="M28" s="337"/>
      <c r="N28" s="337"/>
      <c r="O28" s="337"/>
      <c r="P28" s="337"/>
      <c r="Q28" s="337"/>
      <c r="R28" s="337"/>
      <c r="S28" s="337"/>
      <c r="T28" s="337"/>
      <c r="U28" s="337"/>
      <c r="V28" s="337"/>
      <c r="W28" s="352"/>
      <c r="X28" s="340"/>
      <c r="Y28" s="339"/>
      <c r="Z28" s="376"/>
      <c r="AA28" s="376"/>
      <c r="AB28" s="340"/>
      <c r="AC28" s="339"/>
      <c r="AD28" s="341"/>
      <c r="AE28" s="342"/>
      <c r="AF28" s="343"/>
      <c r="AG28" s="353"/>
      <c r="AH28" s="354"/>
      <c r="AI28" s="355"/>
    </row>
    <row r="29" spans="2:35" s="2" customFormat="1" ht="15" customHeight="1">
      <c r="B29" s="394"/>
      <c r="C29" s="395"/>
      <c r="D29" s="415" t="s">
        <v>55</v>
      </c>
      <c r="E29" s="416"/>
      <c r="F29" s="416"/>
      <c r="G29" s="416"/>
      <c r="H29" s="417"/>
      <c r="I29" s="17">
        <v>19</v>
      </c>
      <c r="J29" s="413" t="s">
        <v>120</v>
      </c>
      <c r="K29" s="413"/>
      <c r="L29" s="413"/>
      <c r="M29" s="413"/>
      <c r="N29" s="413"/>
      <c r="O29" s="413"/>
      <c r="P29" s="413"/>
      <c r="Q29" s="413"/>
      <c r="R29" s="413"/>
      <c r="S29" s="413"/>
      <c r="T29" s="413"/>
      <c r="U29" s="413"/>
      <c r="V29" s="413"/>
      <c r="W29" s="413"/>
      <c r="X29" s="418"/>
      <c r="Y29" s="419"/>
      <c r="Z29" s="418"/>
      <c r="AA29" s="419"/>
      <c r="AB29" s="418"/>
      <c r="AC29" s="419"/>
      <c r="AD29" s="341"/>
      <c r="AE29" s="342"/>
      <c r="AF29" s="343"/>
      <c r="AG29" s="353"/>
      <c r="AH29" s="354"/>
      <c r="AI29" s="355"/>
    </row>
    <row r="30" spans="2:35" s="2" customFormat="1" ht="15" customHeight="1">
      <c r="B30" s="394"/>
      <c r="C30" s="395"/>
      <c r="D30" s="396" t="s">
        <v>45</v>
      </c>
      <c r="E30" s="397"/>
      <c r="F30" s="397"/>
      <c r="G30" s="397"/>
      <c r="H30" s="398"/>
      <c r="I30" s="402">
        <v>20</v>
      </c>
      <c r="J30" s="404" t="s">
        <v>57</v>
      </c>
      <c r="K30" s="405"/>
      <c r="L30" s="405"/>
      <c r="M30" s="405"/>
      <c r="N30" s="405"/>
      <c r="O30" s="405"/>
      <c r="P30" s="405"/>
      <c r="Q30" s="405"/>
      <c r="R30" s="405"/>
      <c r="S30" s="405"/>
      <c r="T30" s="405"/>
      <c r="U30" s="405"/>
      <c r="V30" s="405"/>
      <c r="W30" s="405"/>
      <c r="X30" s="406" t="s">
        <v>112</v>
      </c>
      <c r="Y30" s="407"/>
      <c r="Z30" s="406" t="s">
        <v>112</v>
      </c>
      <c r="AA30" s="407"/>
      <c r="AB30" s="406" t="s">
        <v>112</v>
      </c>
      <c r="AC30" s="407"/>
      <c r="AD30" s="408"/>
      <c r="AE30" s="408"/>
      <c r="AF30" s="408"/>
      <c r="AG30" s="409"/>
      <c r="AH30" s="410"/>
      <c r="AI30" s="411"/>
    </row>
    <row r="31" spans="2:35" s="2" customFormat="1" ht="15" customHeight="1">
      <c r="B31" s="394"/>
      <c r="C31" s="395"/>
      <c r="D31" s="399"/>
      <c r="E31" s="400"/>
      <c r="F31" s="400"/>
      <c r="G31" s="400"/>
      <c r="H31" s="401"/>
      <c r="I31" s="403"/>
      <c r="J31" s="412"/>
      <c r="K31" s="413"/>
      <c r="L31" s="413"/>
      <c r="M31" s="413"/>
      <c r="N31" s="413"/>
      <c r="O31" s="413"/>
      <c r="P31" s="413"/>
      <c r="Q31" s="413"/>
      <c r="R31" s="413"/>
      <c r="S31" s="413"/>
      <c r="T31" s="413"/>
      <c r="U31" s="413"/>
      <c r="V31" s="413"/>
      <c r="W31" s="414"/>
      <c r="X31" s="418"/>
      <c r="Y31" s="419"/>
      <c r="Z31" s="418"/>
      <c r="AA31" s="419"/>
      <c r="AB31" s="418"/>
      <c r="AC31" s="419"/>
      <c r="AD31" s="418"/>
      <c r="AE31" s="420"/>
      <c r="AF31" s="419"/>
      <c r="AG31" s="421" t="s">
        <v>42</v>
      </c>
      <c r="AH31" s="422"/>
      <c r="AI31" s="423"/>
    </row>
    <row r="32" spans="2:35" s="2" customFormat="1" ht="15" customHeight="1">
      <c r="B32" s="394"/>
      <c r="C32" s="395"/>
      <c r="D32" s="336" t="s">
        <v>59</v>
      </c>
      <c r="E32" s="336"/>
      <c r="F32" s="336"/>
      <c r="G32" s="336"/>
      <c r="H32" s="336"/>
      <c r="I32" s="17">
        <v>21</v>
      </c>
      <c r="J32" s="351" t="s">
        <v>121</v>
      </c>
      <c r="K32" s="337"/>
      <c r="L32" s="337"/>
      <c r="M32" s="337"/>
      <c r="N32" s="337"/>
      <c r="O32" s="337"/>
      <c r="P32" s="337"/>
      <c r="Q32" s="337"/>
      <c r="R32" s="337"/>
      <c r="S32" s="337"/>
      <c r="T32" s="337"/>
      <c r="U32" s="337"/>
      <c r="V32" s="337"/>
      <c r="W32" s="352"/>
      <c r="X32" s="340"/>
      <c r="Y32" s="339"/>
      <c r="Z32" s="340"/>
      <c r="AA32" s="339"/>
      <c r="AB32" s="340"/>
      <c r="AC32" s="339"/>
      <c r="AD32" s="341"/>
      <c r="AE32" s="342"/>
      <c r="AF32" s="343"/>
      <c r="AG32" s="353"/>
      <c r="AH32" s="354"/>
      <c r="AI32" s="355"/>
    </row>
    <row r="33" spans="2:35" s="2" customFormat="1" ht="15" customHeight="1">
      <c r="B33" s="394"/>
      <c r="C33" s="395"/>
      <c r="D33" s="336" t="s">
        <v>122</v>
      </c>
      <c r="E33" s="336"/>
      <c r="F33" s="336"/>
      <c r="G33" s="336"/>
      <c r="H33" s="336"/>
      <c r="I33" s="17">
        <v>22</v>
      </c>
      <c r="J33" s="337" t="s">
        <v>123</v>
      </c>
      <c r="K33" s="337"/>
      <c r="L33" s="337"/>
      <c r="M33" s="337"/>
      <c r="N33" s="337"/>
      <c r="O33" s="337"/>
      <c r="P33" s="337"/>
      <c r="Q33" s="337"/>
      <c r="R33" s="337"/>
      <c r="S33" s="337"/>
      <c r="T33" s="337"/>
      <c r="U33" s="337"/>
      <c r="V33" s="337"/>
      <c r="W33" s="337"/>
      <c r="X33" s="338"/>
      <c r="Y33" s="338"/>
      <c r="Z33" s="339"/>
      <c r="AA33" s="340"/>
      <c r="AB33" s="338"/>
      <c r="AC33" s="338"/>
      <c r="AD33" s="376"/>
      <c r="AE33" s="376"/>
      <c r="AF33" s="376"/>
      <c r="AG33" s="333"/>
      <c r="AH33" s="334"/>
      <c r="AI33" s="335"/>
    </row>
    <row r="34" spans="2:35" ht="15" customHeight="1">
      <c r="B34" s="574" t="s">
        <v>124</v>
      </c>
      <c r="C34" s="575"/>
      <c r="D34" s="584" t="s">
        <v>125</v>
      </c>
      <c r="E34" s="584"/>
      <c r="F34" s="584"/>
      <c r="G34" s="584"/>
      <c r="H34" s="584"/>
      <c r="I34" s="39">
        <v>23</v>
      </c>
      <c r="J34" s="566">
        <v>14</v>
      </c>
      <c r="K34" s="566"/>
      <c r="L34" s="566"/>
      <c r="M34" s="566"/>
      <c r="N34" s="566"/>
      <c r="O34" s="566"/>
      <c r="P34" s="566"/>
      <c r="Q34" s="566"/>
      <c r="R34" s="566"/>
      <c r="S34" s="566"/>
      <c r="T34" s="566"/>
      <c r="U34" s="566"/>
      <c r="V34" s="566"/>
      <c r="W34" s="566"/>
      <c r="X34" s="533"/>
      <c r="Y34" s="533"/>
      <c r="Z34" s="527"/>
      <c r="AA34" s="525"/>
      <c r="AB34" s="574"/>
      <c r="AC34" s="575"/>
      <c r="AD34" s="30"/>
      <c r="AE34" s="31"/>
      <c r="AF34" s="33"/>
      <c r="AG34" s="31"/>
      <c r="AH34" s="31"/>
      <c r="AI34" s="33"/>
    </row>
    <row r="35" spans="2:35" ht="15" customHeight="1">
      <c r="B35" s="539"/>
      <c r="C35" s="582"/>
      <c r="D35" s="560" t="s">
        <v>126</v>
      </c>
      <c r="E35" s="561"/>
      <c r="F35" s="561"/>
      <c r="G35" s="561"/>
      <c r="H35" s="561"/>
      <c r="I35" s="39">
        <v>24</v>
      </c>
      <c r="J35" s="566">
        <v>22</v>
      </c>
      <c r="K35" s="566"/>
      <c r="L35" s="566"/>
      <c r="M35" s="566"/>
      <c r="N35" s="566"/>
      <c r="O35" s="566"/>
      <c r="P35" s="566"/>
      <c r="Q35" s="566"/>
      <c r="R35" s="566"/>
      <c r="S35" s="566"/>
      <c r="T35" s="566"/>
      <c r="U35" s="566"/>
      <c r="V35" s="566"/>
      <c r="W35" s="566"/>
      <c r="X35" s="533"/>
      <c r="Y35" s="533"/>
      <c r="Z35" s="527"/>
      <c r="AA35" s="525"/>
      <c r="AB35" s="525"/>
      <c r="AC35" s="527"/>
      <c r="AD35" s="30"/>
      <c r="AE35" s="31"/>
      <c r="AF35" s="33"/>
      <c r="AG35" s="31"/>
      <c r="AH35" s="31"/>
      <c r="AI35" s="33"/>
    </row>
    <row r="36" spans="2:35" ht="15" customHeight="1">
      <c r="B36" s="539"/>
      <c r="C36" s="582"/>
      <c r="D36" s="560" t="s">
        <v>127</v>
      </c>
      <c r="E36" s="561"/>
      <c r="F36" s="561"/>
      <c r="G36" s="561"/>
      <c r="H36" s="561"/>
      <c r="I36" s="39">
        <v>25</v>
      </c>
      <c r="J36" s="40"/>
      <c r="K36" s="40"/>
      <c r="L36" s="40"/>
      <c r="M36" s="40"/>
      <c r="N36" s="40"/>
      <c r="O36" s="40"/>
      <c r="P36" s="40"/>
      <c r="Q36" s="40"/>
      <c r="R36" s="40"/>
      <c r="S36" s="40"/>
      <c r="T36" s="40"/>
      <c r="U36" s="40"/>
      <c r="V36" s="40"/>
      <c r="W36" s="40"/>
      <c r="X36" s="41"/>
      <c r="Y36" s="42"/>
      <c r="Z36" s="43"/>
      <c r="AA36" s="43"/>
      <c r="AB36" s="41"/>
      <c r="AC36" s="42"/>
      <c r="AD36" s="30"/>
      <c r="AE36" s="31"/>
      <c r="AF36" s="33"/>
      <c r="AG36" s="562"/>
      <c r="AH36" s="563"/>
      <c r="AI36" s="564"/>
    </row>
    <row r="37" spans="2:35" ht="15" customHeight="1">
      <c r="B37" s="539"/>
      <c r="C37" s="582"/>
      <c r="D37" s="528" t="s">
        <v>55</v>
      </c>
      <c r="E37" s="529"/>
      <c r="F37" s="529"/>
      <c r="G37" s="529"/>
      <c r="H37" s="529"/>
      <c r="I37" s="39">
        <v>26</v>
      </c>
      <c r="J37" s="40" t="s">
        <v>128</v>
      </c>
      <c r="K37" s="40"/>
      <c r="L37" s="40"/>
      <c r="M37" s="40"/>
      <c r="N37" s="40"/>
      <c r="O37" s="40"/>
      <c r="P37" s="40"/>
      <c r="Q37" s="40"/>
      <c r="R37" s="40"/>
      <c r="S37" s="40"/>
      <c r="T37" s="40"/>
      <c r="U37" s="40"/>
      <c r="V37" s="40"/>
      <c r="W37" s="40"/>
      <c r="X37" s="41"/>
      <c r="Y37" s="42"/>
      <c r="Z37" s="43"/>
      <c r="AA37" s="43"/>
      <c r="AB37" s="41"/>
      <c r="AC37" s="42"/>
      <c r="AD37" s="30"/>
      <c r="AE37" s="31"/>
      <c r="AF37" s="33"/>
      <c r="AG37" s="551"/>
      <c r="AH37" s="552"/>
      <c r="AI37" s="553"/>
    </row>
    <row r="38" spans="2:35" ht="15" customHeight="1">
      <c r="B38" s="539"/>
      <c r="C38" s="582"/>
      <c r="D38" s="560" t="s">
        <v>129</v>
      </c>
      <c r="E38" s="561"/>
      <c r="F38" s="561"/>
      <c r="G38" s="561"/>
      <c r="H38" s="561"/>
      <c r="I38" s="39">
        <v>27</v>
      </c>
      <c r="J38" s="565" t="s">
        <v>130</v>
      </c>
      <c r="K38" s="565"/>
      <c r="L38" s="565"/>
      <c r="M38" s="565"/>
      <c r="N38" s="565"/>
      <c r="O38" s="565"/>
      <c r="P38" s="565"/>
      <c r="Q38" s="565"/>
      <c r="R38" s="565"/>
      <c r="S38" s="565"/>
      <c r="T38" s="565"/>
      <c r="U38" s="565"/>
      <c r="V38" s="565"/>
      <c r="W38" s="565"/>
      <c r="X38" s="533"/>
      <c r="Y38" s="533"/>
      <c r="Z38" s="527"/>
      <c r="AA38" s="525"/>
      <c r="AB38" s="525"/>
      <c r="AC38" s="527"/>
      <c r="AD38" s="551"/>
      <c r="AE38" s="552"/>
      <c r="AF38" s="553"/>
      <c r="AG38" s="551" t="s">
        <v>68</v>
      </c>
      <c r="AH38" s="552"/>
      <c r="AI38" s="553"/>
    </row>
    <row r="39" spans="2:35" ht="15" customHeight="1">
      <c r="B39" s="539"/>
      <c r="C39" s="582"/>
      <c r="D39" s="554" t="s">
        <v>74</v>
      </c>
      <c r="E39" s="555"/>
      <c r="F39" s="555"/>
      <c r="G39" s="555"/>
      <c r="H39" s="556"/>
      <c r="I39" s="39">
        <v>28</v>
      </c>
      <c r="J39" s="557"/>
      <c r="K39" s="558"/>
      <c r="L39" s="558"/>
      <c r="M39" s="558"/>
      <c r="N39" s="558"/>
      <c r="O39" s="558"/>
      <c r="P39" s="558"/>
      <c r="Q39" s="558"/>
      <c r="R39" s="558"/>
      <c r="S39" s="558"/>
      <c r="T39" s="558"/>
      <c r="U39" s="558"/>
      <c r="V39" s="558"/>
      <c r="W39" s="559"/>
      <c r="X39" s="525"/>
      <c r="Y39" s="527"/>
      <c r="Z39" s="525"/>
      <c r="AA39" s="527"/>
      <c r="AB39" s="525"/>
      <c r="AC39" s="527"/>
      <c r="AD39" s="30"/>
      <c r="AE39" s="31"/>
      <c r="AF39" s="33"/>
      <c r="AG39" s="44"/>
      <c r="AH39" s="44"/>
      <c r="AI39" s="45"/>
    </row>
    <row r="40" spans="2:35" ht="15" customHeight="1">
      <c r="B40" s="583"/>
      <c r="C40" s="532"/>
      <c r="D40" s="560" t="s">
        <v>124</v>
      </c>
      <c r="E40" s="561"/>
      <c r="F40" s="561"/>
      <c r="G40" s="561"/>
      <c r="H40" s="561"/>
      <c r="I40" s="39">
        <v>29</v>
      </c>
      <c r="J40" s="565" t="s">
        <v>131</v>
      </c>
      <c r="K40" s="565"/>
      <c r="L40" s="565"/>
      <c r="M40" s="565"/>
      <c r="N40" s="565"/>
      <c r="O40" s="565"/>
      <c r="P40" s="565"/>
      <c r="Q40" s="565"/>
      <c r="R40" s="565"/>
      <c r="S40" s="565"/>
      <c r="T40" s="565"/>
      <c r="U40" s="565"/>
      <c r="V40" s="565"/>
      <c r="W40" s="565"/>
      <c r="X40" s="533"/>
      <c r="Y40" s="533"/>
      <c r="Z40" s="527"/>
      <c r="AA40" s="525"/>
      <c r="AB40" s="525"/>
      <c r="AC40" s="527"/>
      <c r="AD40" s="551"/>
      <c r="AE40" s="552"/>
      <c r="AF40" s="553"/>
      <c r="AG40" s="551"/>
      <c r="AH40" s="552"/>
      <c r="AI40" s="553"/>
    </row>
    <row r="41" spans="2:35" s="36" customFormat="1" ht="15" customHeight="1">
      <c r="B41" s="46"/>
      <c r="C41" s="47"/>
      <c r="D41" s="48"/>
      <c r="E41" s="48"/>
      <c r="F41" s="48"/>
      <c r="G41" s="48"/>
      <c r="H41" s="48"/>
      <c r="I41" s="49"/>
      <c r="J41" s="50"/>
      <c r="K41" s="50"/>
      <c r="L41" s="50"/>
      <c r="M41" s="50"/>
      <c r="N41" s="50"/>
      <c r="O41" s="50"/>
      <c r="P41" s="50"/>
      <c r="Q41" s="50"/>
      <c r="R41" s="50"/>
      <c r="S41" s="50"/>
      <c r="T41" s="50"/>
      <c r="U41" s="50"/>
      <c r="V41" s="50"/>
      <c r="W41" s="50"/>
      <c r="X41" s="51"/>
      <c r="Y41" s="51"/>
      <c r="Z41" s="51"/>
      <c r="AA41" s="51"/>
      <c r="AB41" s="51"/>
      <c r="AC41" s="51"/>
      <c r="AD41" s="52"/>
      <c r="AE41" s="52"/>
      <c r="AF41" s="52"/>
      <c r="AG41" s="52"/>
      <c r="AH41" s="52"/>
      <c r="AI41" s="52"/>
    </row>
    <row r="42" spans="2:35" ht="15" customHeight="1">
      <c r="B42" s="572" t="s">
        <v>132</v>
      </c>
      <c r="C42" s="572"/>
      <c r="D42" s="573"/>
      <c r="E42" s="53"/>
      <c r="F42" s="53"/>
      <c r="G42" s="53"/>
      <c r="H42" s="54"/>
      <c r="I42" s="55"/>
      <c r="J42" s="56"/>
      <c r="K42" s="56"/>
      <c r="L42" s="56"/>
      <c r="M42" s="56"/>
      <c r="N42" s="56"/>
      <c r="O42" s="56"/>
      <c r="P42" s="56"/>
      <c r="Q42" s="56"/>
      <c r="R42" s="56"/>
      <c r="S42" s="56"/>
      <c r="T42" s="56"/>
      <c r="U42" s="56"/>
      <c r="V42" s="56"/>
      <c r="W42" s="56"/>
      <c r="X42" s="53"/>
      <c r="Y42" s="53"/>
      <c r="Z42" s="53"/>
      <c r="AA42" s="53"/>
      <c r="AB42" s="53"/>
      <c r="AC42" s="53"/>
      <c r="AD42" s="36"/>
      <c r="AE42" s="36"/>
      <c r="AF42" s="36"/>
    </row>
    <row r="43" spans="2:35" ht="15" customHeight="1">
      <c r="B43" s="574" t="s">
        <v>133</v>
      </c>
      <c r="C43" s="575"/>
      <c r="D43" s="537" t="s">
        <v>134</v>
      </c>
      <c r="E43" s="576"/>
      <c r="F43" s="576"/>
      <c r="G43" s="576"/>
      <c r="H43" s="576"/>
      <c r="I43" s="576"/>
      <c r="J43" s="576"/>
      <c r="K43" s="576"/>
      <c r="L43" s="576"/>
      <c r="M43" s="576"/>
      <c r="N43" s="576"/>
      <c r="O43" s="576"/>
      <c r="P43" s="576"/>
      <c r="Q43" s="576"/>
      <c r="R43" s="576"/>
      <c r="S43" s="576"/>
      <c r="T43" s="576"/>
      <c r="U43" s="576"/>
      <c r="V43" s="576"/>
      <c r="W43" s="576"/>
      <c r="X43" s="576"/>
      <c r="Y43" s="576"/>
      <c r="Z43" s="576"/>
      <c r="AA43" s="576"/>
      <c r="AB43" s="576"/>
      <c r="AC43" s="576"/>
      <c r="AD43" s="31"/>
      <c r="AE43" s="31"/>
      <c r="AF43" s="33"/>
      <c r="AG43" s="36"/>
    </row>
    <row r="44" spans="2:35" ht="15" customHeight="1">
      <c r="B44" s="577"/>
      <c r="C44" s="578"/>
      <c r="D44" s="579"/>
      <c r="E44" s="580"/>
      <c r="F44" s="580"/>
      <c r="G44" s="580"/>
      <c r="H44" s="580"/>
      <c r="I44" s="580"/>
      <c r="J44" s="580"/>
      <c r="K44" s="580"/>
      <c r="L44" s="580"/>
      <c r="M44" s="580"/>
      <c r="N44" s="580"/>
      <c r="O44" s="580"/>
      <c r="P44" s="580"/>
      <c r="Q44" s="580"/>
      <c r="R44" s="580"/>
      <c r="S44" s="580"/>
      <c r="T44" s="580"/>
      <c r="U44" s="580"/>
      <c r="V44" s="580"/>
      <c r="W44" s="580"/>
      <c r="X44" s="580"/>
      <c r="Y44" s="580"/>
      <c r="Z44" s="580"/>
      <c r="AA44" s="580"/>
      <c r="AB44" s="580"/>
      <c r="AC44" s="581"/>
      <c r="AD44" s="57"/>
      <c r="AE44" s="57"/>
      <c r="AF44" s="58"/>
    </row>
    <row r="45" spans="2:35" ht="15" customHeight="1">
      <c r="B45" s="567"/>
      <c r="C45" s="568"/>
      <c r="D45" s="569"/>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1"/>
      <c r="AD45" s="59"/>
      <c r="AE45" s="59"/>
      <c r="AF45" s="60"/>
    </row>
    <row r="46" spans="2:35" ht="15" customHeight="1">
      <c r="B46" s="567"/>
      <c r="C46" s="568"/>
      <c r="D46" s="569"/>
      <c r="E46" s="570"/>
      <c r="F46" s="570"/>
      <c r="G46" s="570"/>
      <c r="H46" s="570"/>
      <c r="I46" s="570"/>
      <c r="J46" s="570"/>
      <c r="K46" s="570"/>
      <c r="L46" s="570"/>
      <c r="M46" s="570"/>
      <c r="N46" s="570"/>
      <c r="O46" s="570"/>
      <c r="P46" s="570"/>
      <c r="Q46" s="570"/>
      <c r="R46" s="570"/>
      <c r="S46" s="570"/>
      <c r="T46" s="570"/>
      <c r="U46" s="570"/>
      <c r="V46" s="570"/>
      <c r="W46" s="570"/>
      <c r="X46" s="570"/>
      <c r="Y46" s="570"/>
      <c r="Z46" s="570"/>
      <c r="AA46" s="570"/>
      <c r="AB46" s="570"/>
      <c r="AC46" s="571"/>
      <c r="AD46" s="59"/>
      <c r="AE46" s="59"/>
      <c r="AF46" s="60"/>
    </row>
    <row r="47" spans="2:35" ht="15" customHeight="1">
      <c r="B47" s="567"/>
      <c r="C47" s="568"/>
      <c r="D47" s="569"/>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1"/>
      <c r="AD47" s="59"/>
      <c r="AE47" s="59"/>
      <c r="AF47" s="60"/>
    </row>
    <row r="48" spans="2:35" ht="15" customHeight="1">
      <c r="B48" s="567"/>
      <c r="C48" s="568"/>
      <c r="D48" s="569"/>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1"/>
      <c r="AD48" s="59"/>
      <c r="AE48" s="59"/>
      <c r="AF48" s="60"/>
    </row>
    <row r="49" spans="2:32" ht="15" customHeight="1">
      <c r="B49" s="567"/>
      <c r="C49" s="568"/>
      <c r="D49" s="569"/>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1"/>
      <c r="AD49" s="59"/>
      <c r="AE49" s="59"/>
      <c r="AF49" s="60"/>
    </row>
    <row r="50" spans="2:32" ht="15" customHeight="1">
      <c r="B50" s="567"/>
      <c r="C50" s="568"/>
      <c r="D50" s="592"/>
      <c r="E50" s="593"/>
      <c r="F50" s="593"/>
      <c r="G50" s="593"/>
      <c r="H50" s="593"/>
      <c r="I50" s="593"/>
      <c r="J50" s="593"/>
      <c r="K50" s="593"/>
      <c r="L50" s="593"/>
      <c r="M50" s="593"/>
      <c r="N50" s="593"/>
      <c r="O50" s="593"/>
      <c r="P50" s="593"/>
      <c r="Q50" s="593"/>
      <c r="R50" s="593"/>
      <c r="S50" s="593"/>
      <c r="T50" s="593"/>
      <c r="U50" s="593"/>
      <c r="V50" s="593"/>
      <c r="W50" s="593"/>
      <c r="X50" s="593"/>
      <c r="Y50" s="593"/>
      <c r="Z50" s="593"/>
      <c r="AA50" s="593"/>
      <c r="AB50" s="593"/>
      <c r="AC50" s="594"/>
      <c r="AD50" s="59"/>
      <c r="AE50" s="59"/>
      <c r="AF50" s="60"/>
    </row>
    <row r="51" spans="2:32" ht="15" customHeight="1">
      <c r="B51" s="567"/>
      <c r="C51" s="568"/>
      <c r="D51" s="569"/>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1"/>
      <c r="AD51" s="59"/>
      <c r="AE51" s="59"/>
      <c r="AF51" s="60"/>
    </row>
    <row r="52" spans="2:32" ht="15" customHeight="1">
      <c r="B52" s="567"/>
      <c r="C52" s="568"/>
      <c r="D52" s="569"/>
      <c r="E52" s="570"/>
      <c r="F52" s="570"/>
      <c r="G52" s="570"/>
      <c r="H52" s="570"/>
      <c r="I52" s="570"/>
      <c r="J52" s="570"/>
      <c r="K52" s="570"/>
      <c r="L52" s="570"/>
      <c r="M52" s="570"/>
      <c r="N52" s="570"/>
      <c r="O52" s="570"/>
      <c r="P52" s="570"/>
      <c r="Q52" s="570"/>
      <c r="R52" s="570"/>
      <c r="S52" s="570"/>
      <c r="T52" s="570"/>
      <c r="U52" s="570"/>
      <c r="V52" s="570"/>
      <c r="W52" s="570"/>
      <c r="X52" s="570"/>
      <c r="Y52" s="570"/>
      <c r="Z52" s="570"/>
      <c r="AA52" s="570"/>
      <c r="AB52" s="570"/>
      <c r="AC52" s="571"/>
      <c r="AD52" s="59"/>
      <c r="AE52" s="59"/>
      <c r="AF52" s="60"/>
    </row>
    <row r="53" spans="2:32">
      <c r="B53" s="586"/>
      <c r="C53" s="587"/>
      <c r="D53" s="588"/>
      <c r="E53" s="589"/>
      <c r="F53" s="589"/>
      <c r="G53" s="589"/>
      <c r="H53" s="589"/>
      <c r="I53" s="589"/>
      <c r="J53" s="590"/>
      <c r="K53" s="590"/>
      <c r="L53" s="590"/>
      <c r="M53" s="590"/>
      <c r="N53" s="590"/>
      <c r="O53" s="590"/>
      <c r="P53" s="590"/>
      <c r="Q53" s="590"/>
      <c r="R53" s="590"/>
      <c r="S53" s="590"/>
      <c r="T53" s="590"/>
      <c r="U53" s="590"/>
      <c r="V53" s="590"/>
      <c r="W53" s="590"/>
      <c r="X53" s="589"/>
      <c r="Y53" s="589"/>
      <c r="Z53" s="589"/>
      <c r="AA53" s="589"/>
      <c r="AB53" s="589"/>
      <c r="AC53" s="591"/>
      <c r="AD53" s="61"/>
      <c r="AE53" s="61"/>
      <c r="AF53" s="62"/>
    </row>
    <row r="54" spans="2:32">
      <c r="B54" s="585"/>
      <c r="C54" s="585"/>
      <c r="D54" s="572"/>
      <c r="E54" s="572"/>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row>
  </sheetData>
  <mergeCells count="253">
    <mergeCell ref="B54:C54"/>
    <mergeCell ref="D54:AC54"/>
    <mergeCell ref="B51:C51"/>
    <mergeCell ref="D51:AC51"/>
    <mergeCell ref="B52:C52"/>
    <mergeCell ref="D52:AC52"/>
    <mergeCell ref="B53:C53"/>
    <mergeCell ref="D53:AC53"/>
    <mergeCell ref="B48:C48"/>
    <mergeCell ref="D48:AC48"/>
    <mergeCell ref="B49:C49"/>
    <mergeCell ref="D49:AC49"/>
    <mergeCell ref="B50:C50"/>
    <mergeCell ref="D50:AC50"/>
    <mergeCell ref="B45:C45"/>
    <mergeCell ref="D45:AC45"/>
    <mergeCell ref="B46:C46"/>
    <mergeCell ref="D46:AC46"/>
    <mergeCell ref="B47:C47"/>
    <mergeCell ref="D47:AC47"/>
    <mergeCell ref="AG40:AI40"/>
    <mergeCell ref="B42:D42"/>
    <mergeCell ref="B43:C43"/>
    <mergeCell ref="D43:AC43"/>
    <mergeCell ref="B44:C44"/>
    <mergeCell ref="D44:AC44"/>
    <mergeCell ref="D40:H40"/>
    <mergeCell ref="J40:W40"/>
    <mergeCell ref="X40:Y40"/>
    <mergeCell ref="Z40:AA40"/>
    <mergeCell ref="AB40:AC40"/>
    <mergeCell ref="AD40:AF40"/>
    <mergeCell ref="B34:C40"/>
    <mergeCell ref="D34:H34"/>
    <mergeCell ref="J34:W34"/>
    <mergeCell ref="X34:Y34"/>
    <mergeCell ref="Z34:AA34"/>
    <mergeCell ref="AB34:AC34"/>
    <mergeCell ref="AD38:AF38"/>
    <mergeCell ref="AG38:AI38"/>
    <mergeCell ref="D39:H39"/>
    <mergeCell ref="J39:W39"/>
    <mergeCell ref="X39:Y39"/>
    <mergeCell ref="Z39:AA39"/>
    <mergeCell ref="AB39:AC39"/>
    <mergeCell ref="AB35:AC35"/>
    <mergeCell ref="D36:H36"/>
    <mergeCell ref="AG36:AI36"/>
    <mergeCell ref="D37:H37"/>
    <mergeCell ref="AG37:AI37"/>
    <mergeCell ref="D38:H38"/>
    <mergeCell ref="J38:W38"/>
    <mergeCell ref="X38:Y38"/>
    <mergeCell ref="Z38:AA38"/>
    <mergeCell ref="AB38:AC38"/>
    <mergeCell ref="D35:H35"/>
    <mergeCell ref="J35:W35"/>
    <mergeCell ref="X35:Y35"/>
    <mergeCell ref="Z35:AA35"/>
    <mergeCell ref="D32:H32"/>
    <mergeCell ref="J32:W32"/>
    <mergeCell ref="X32:Y32"/>
    <mergeCell ref="Z32:AA32"/>
    <mergeCell ref="AB32:AC32"/>
    <mergeCell ref="AD32:AF32"/>
    <mergeCell ref="AG32:AI32"/>
    <mergeCell ref="D33:H33"/>
    <mergeCell ref="J33:W33"/>
    <mergeCell ref="X33:Y33"/>
    <mergeCell ref="Z33:AA33"/>
    <mergeCell ref="AB33:AC33"/>
    <mergeCell ref="AD33:AF33"/>
    <mergeCell ref="AG33:AI33"/>
    <mergeCell ref="AG29:AI29"/>
    <mergeCell ref="D30:H31"/>
    <mergeCell ref="I30:I31"/>
    <mergeCell ref="J30:W30"/>
    <mergeCell ref="X30:Y30"/>
    <mergeCell ref="Z30:AA30"/>
    <mergeCell ref="AB30:AC30"/>
    <mergeCell ref="AD30:AF30"/>
    <mergeCell ref="AG30:AI30"/>
    <mergeCell ref="J31:W31"/>
    <mergeCell ref="D29:H29"/>
    <mergeCell ref="J29:W29"/>
    <mergeCell ref="X29:Y29"/>
    <mergeCell ref="Z29:AA29"/>
    <mergeCell ref="AB29:AC29"/>
    <mergeCell ref="AD29:AF29"/>
    <mergeCell ref="X31:Y31"/>
    <mergeCell ref="Z31:AA31"/>
    <mergeCell ref="AB31:AC31"/>
    <mergeCell ref="AD31:AF31"/>
    <mergeCell ref="AG31:AI31"/>
    <mergeCell ref="I25:I26"/>
    <mergeCell ref="J25:W25"/>
    <mergeCell ref="X25:Y25"/>
    <mergeCell ref="Z25:AA25"/>
    <mergeCell ref="AB25:AC25"/>
    <mergeCell ref="AG27:AI27"/>
    <mergeCell ref="D28:H28"/>
    <mergeCell ref="J28:W28"/>
    <mergeCell ref="X28:Y28"/>
    <mergeCell ref="Z28:AA28"/>
    <mergeCell ref="AB28:AC28"/>
    <mergeCell ref="AD28:AF28"/>
    <mergeCell ref="AG28:AI28"/>
    <mergeCell ref="D27:H27"/>
    <mergeCell ref="J27:W27"/>
    <mergeCell ref="X27:Y27"/>
    <mergeCell ref="Z27:AA27"/>
    <mergeCell ref="AB27:AC27"/>
    <mergeCell ref="AD27:AF27"/>
    <mergeCell ref="D23:H23"/>
    <mergeCell ref="J23:W23"/>
    <mergeCell ref="X23:Y23"/>
    <mergeCell ref="Z23:AA23"/>
    <mergeCell ref="AB23:AC23"/>
    <mergeCell ref="AD23:AF23"/>
    <mergeCell ref="AG23:AI23"/>
    <mergeCell ref="C24:C33"/>
    <mergeCell ref="D24:H24"/>
    <mergeCell ref="J24:W24"/>
    <mergeCell ref="X24:Y24"/>
    <mergeCell ref="Z24:AA24"/>
    <mergeCell ref="AB24:AC24"/>
    <mergeCell ref="AD24:AF24"/>
    <mergeCell ref="AG24:AI24"/>
    <mergeCell ref="AD25:AF25"/>
    <mergeCell ref="AG25:AI25"/>
    <mergeCell ref="J26:W26"/>
    <mergeCell ref="X26:Y26"/>
    <mergeCell ref="Z26:AA26"/>
    <mergeCell ref="AB26:AC26"/>
    <mergeCell ref="AD26:AF26"/>
    <mergeCell ref="AG26:AI26"/>
    <mergeCell ref="D25:H26"/>
    <mergeCell ref="AG20:AI20"/>
    <mergeCell ref="D21:H22"/>
    <mergeCell ref="I21:I22"/>
    <mergeCell ref="J21:W21"/>
    <mergeCell ref="X21:Y21"/>
    <mergeCell ref="Z21:AA21"/>
    <mergeCell ref="AB21:AC21"/>
    <mergeCell ref="AD21:AF21"/>
    <mergeCell ref="AG21:AI21"/>
    <mergeCell ref="J22:W22"/>
    <mergeCell ref="D20:H20"/>
    <mergeCell ref="J20:W20"/>
    <mergeCell ref="X20:Y20"/>
    <mergeCell ref="Z20:AA20"/>
    <mergeCell ref="AB20:AC20"/>
    <mergeCell ref="AD20:AF20"/>
    <mergeCell ref="X22:Y22"/>
    <mergeCell ref="Z22:AA22"/>
    <mergeCell ref="AB22:AC22"/>
    <mergeCell ref="AD22:AF22"/>
    <mergeCell ref="AG22:AI22"/>
    <mergeCell ref="AG18:AI18"/>
    <mergeCell ref="J19:W19"/>
    <mergeCell ref="X19:Y19"/>
    <mergeCell ref="Z19:AA19"/>
    <mergeCell ref="AB19:AC19"/>
    <mergeCell ref="AD19:AF19"/>
    <mergeCell ref="AG19:AI19"/>
    <mergeCell ref="AD16:AF17"/>
    <mergeCell ref="AG16:AI17"/>
    <mergeCell ref="J14:W14"/>
    <mergeCell ref="X14:Y14"/>
    <mergeCell ref="Z14:AA14"/>
    <mergeCell ref="AB14:AC14"/>
    <mergeCell ref="AD14:AF14"/>
    <mergeCell ref="D17:H17"/>
    <mergeCell ref="D18:H19"/>
    <mergeCell ref="I18:I19"/>
    <mergeCell ref="J18:W18"/>
    <mergeCell ref="X18:Y18"/>
    <mergeCell ref="Z18:AA18"/>
    <mergeCell ref="AB18:AC18"/>
    <mergeCell ref="AD18:AF18"/>
    <mergeCell ref="D16:H16"/>
    <mergeCell ref="I16:I17"/>
    <mergeCell ref="J16:W17"/>
    <mergeCell ref="X16:Y17"/>
    <mergeCell ref="Z16:AA17"/>
    <mergeCell ref="AB16:AC17"/>
    <mergeCell ref="AG12:AI12"/>
    <mergeCell ref="B13:B33"/>
    <mergeCell ref="C13:C23"/>
    <mergeCell ref="D13:H13"/>
    <mergeCell ref="J13:W13"/>
    <mergeCell ref="X13:Y13"/>
    <mergeCell ref="Z13:AA13"/>
    <mergeCell ref="AB13:AC13"/>
    <mergeCell ref="AD13:AF13"/>
    <mergeCell ref="AG13:AI13"/>
    <mergeCell ref="C12:H12"/>
    <mergeCell ref="J12:W12"/>
    <mergeCell ref="X12:Y12"/>
    <mergeCell ref="Z12:AA12"/>
    <mergeCell ref="AB12:AC12"/>
    <mergeCell ref="AD12:AF12"/>
    <mergeCell ref="AG14:AI14"/>
    <mergeCell ref="J15:W15"/>
    <mergeCell ref="X15:Y15"/>
    <mergeCell ref="Z15:AA15"/>
    <mergeCell ref="AB15:AC15"/>
    <mergeCell ref="AD15:AF15"/>
    <mergeCell ref="AG15:AI15"/>
    <mergeCell ref="D14:H15"/>
    <mergeCell ref="AD8:AF8"/>
    <mergeCell ref="AG8:AI8"/>
    <mergeCell ref="B9:B12"/>
    <mergeCell ref="C9:H9"/>
    <mergeCell ref="J9:W9"/>
    <mergeCell ref="X9:Y9"/>
    <mergeCell ref="Z9:AA9"/>
    <mergeCell ref="AB9:AC9"/>
    <mergeCell ref="AD9:AF9"/>
    <mergeCell ref="AG9:AI9"/>
    <mergeCell ref="AG10:AI10"/>
    <mergeCell ref="C11:H11"/>
    <mergeCell ref="J11:W11"/>
    <mergeCell ref="X11:Y11"/>
    <mergeCell ref="Z11:AA11"/>
    <mergeCell ref="AB11:AC11"/>
    <mergeCell ref="AD11:AF11"/>
    <mergeCell ref="AG11:AI11"/>
    <mergeCell ref="C10:H10"/>
    <mergeCell ref="J10:W10"/>
    <mergeCell ref="X10:Y10"/>
    <mergeCell ref="Z10:AA10"/>
    <mergeCell ref="AB10:AC10"/>
    <mergeCell ref="AD10:AF10"/>
    <mergeCell ref="B4:F4"/>
    <mergeCell ref="S4:U4"/>
    <mergeCell ref="Z4:AC4"/>
    <mergeCell ref="B5:F5"/>
    <mergeCell ref="S5:U5"/>
    <mergeCell ref="Z5:AC5"/>
    <mergeCell ref="X7:Y7"/>
    <mergeCell ref="Z7:AC7"/>
    <mergeCell ref="C8:H8"/>
    <mergeCell ref="J8:W8"/>
    <mergeCell ref="X8:Y8"/>
    <mergeCell ref="Z8:AA8"/>
    <mergeCell ref="AB8:AC8"/>
    <mergeCell ref="B6:F6"/>
    <mergeCell ref="S6:U6"/>
    <mergeCell ref="B7:D7"/>
    <mergeCell ref="H7:J7"/>
    <mergeCell ref="S7:T7"/>
    <mergeCell ref="U7:W7"/>
  </mergeCells>
  <phoneticPr fontId="3"/>
  <printOptions horizontalCentered="1" verticalCentered="1"/>
  <pageMargins left="0.39370078740157483" right="0.39370078740157483" top="0.55118110236220474" bottom="0.3937007874015748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50"/>
  <sheetViews>
    <sheetView view="pageBreakPreview" zoomScale="75" zoomScaleNormal="90" zoomScaleSheetLayoutView="75" workbookViewId="0">
      <selection activeCell="J34" sqref="J34:W34"/>
    </sheetView>
  </sheetViews>
  <sheetFormatPr defaultRowHeight="13.5"/>
  <cols>
    <col min="1" max="8" width="4.625" style="26" customWidth="1"/>
    <col min="9" max="9" width="4.625" style="27" customWidth="1"/>
    <col min="10" max="13" width="4.625" style="26" customWidth="1"/>
    <col min="14" max="15" width="4.625" style="26" hidden="1" customWidth="1"/>
    <col min="16" max="43" width="4.625" style="26" customWidth="1"/>
    <col min="44" max="50" width="2.625" style="26" customWidth="1"/>
    <col min="51" max="16384" width="9" style="26"/>
  </cols>
  <sheetData>
    <row r="1" spans="2:35">
      <c r="B1" s="25" t="s">
        <v>135</v>
      </c>
    </row>
    <row r="2" spans="2:35">
      <c r="B2" s="28" t="s">
        <v>136</v>
      </c>
      <c r="C2" s="28"/>
      <c r="D2" s="28"/>
      <c r="E2" s="28"/>
      <c r="F2" s="28"/>
      <c r="G2" s="28"/>
      <c r="H2" s="28"/>
      <c r="I2" s="29"/>
      <c r="J2" s="28"/>
      <c r="K2" s="28"/>
      <c r="L2" s="28"/>
      <c r="M2" s="28"/>
      <c r="N2" s="28"/>
      <c r="O2" s="28"/>
      <c r="P2" s="28"/>
      <c r="Q2" s="28"/>
      <c r="R2" s="28"/>
      <c r="S2" s="28"/>
      <c r="T2" s="28"/>
      <c r="U2" s="28"/>
      <c r="V2" s="28"/>
      <c r="W2" s="28"/>
      <c r="X2" s="28"/>
      <c r="Y2" s="28"/>
      <c r="Z2" s="28"/>
      <c r="AA2" s="28"/>
      <c r="AB2" s="28"/>
      <c r="AC2" s="28"/>
      <c r="AD2" s="28"/>
      <c r="AE2" s="28"/>
      <c r="AF2" s="28"/>
      <c r="AG2" s="28"/>
      <c r="AH2" s="28"/>
      <c r="AI2" s="28"/>
    </row>
    <row r="3" spans="2:35" ht="5.0999999999999996" customHeight="1"/>
    <row r="4" spans="2:35">
      <c r="B4" s="525" t="s">
        <v>2</v>
      </c>
      <c r="C4" s="526"/>
      <c r="D4" s="526"/>
      <c r="E4" s="526"/>
      <c r="F4" s="527"/>
      <c r="G4" s="30"/>
      <c r="H4" s="31"/>
      <c r="I4" s="32"/>
      <c r="J4" s="31"/>
      <c r="K4" s="31"/>
      <c r="L4" s="31"/>
      <c r="M4" s="31"/>
      <c r="N4" s="31"/>
      <c r="O4" s="31"/>
      <c r="P4" s="31"/>
      <c r="Q4" s="31"/>
      <c r="R4" s="33"/>
      <c r="S4" s="525" t="s">
        <v>94</v>
      </c>
      <c r="T4" s="526"/>
      <c r="U4" s="527"/>
      <c r="V4" s="30"/>
      <c r="W4" s="31"/>
      <c r="X4" s="31"/>
      <c r="Y4" s="33"/>
      <c r="Z4" s="528" t="s">
        <v>3</v>
      </c>
      <c r="AA4" s="529"/>
      <c r="AB4" s="529"/>
      <c r="AC4" s="530"/>
      <c r="AD4" s="34"/>
      <c r="AE4" s="35"/>
      <c r="AF4" s="31"/>
      <c r="AG4" s="33"/>
    </row>
    <row r="5" spans="2:35">
      <c r="B5" s="525" t="s">
        <v>4</v>
      </c>
      <c r="C5" s="526"/>
      <c r="D5" s="526"/>
      <c r="E5" s="526"/>
      <c r="F5" s="527"/>
      <c r="G5" s="30"/>
      <c r="H5" s="31"/>
      <c r="I5" s="32"/>
      <c r="J5" s="31"/>
      <c r="K5" s="31"/>
      <c r="L5" s="31"/>
      <c r="M5" s="31"/>
      <c r="N5" s="31"/>
      <c r="O5" s="31"/>
      <c r="P5" s="31"/>
      <c r="Q5" s="31"/>
      <c r="R5" s="33"/>
      <c r="S5" s="525" t="s">
        <v>102</v>
      </c>
      <c r="T5" s="526"/>
      <c r="U5" s="527"/>
      <c r="V5" s="30"/>
      <c r="W5" s="31"/>
      <c r="X5" s="31"/>
      <c r="Y5" s="33"/>
      <c r="Z5" s="528" t="s">
        <v>5</v>
      </c>
      <c r="AA5" s="529"/>
      <c r="AB5" s="529"/>
      <c r="AC5" s="530"/>
      <c r="AD5" s="30" t="s">
        <v>103</v>
      </c>
      <c r="AE5" s="31"/>
      <c r="AF5" s="31" t="s">
        <v>104</v>
      </c>
      <c r="AG5" s="33"/>
    </row>
    <row r="6" spans="2:35" ht="15" customHeight="1">
      <c r="B6" s="525" t="s">
        <v>7</v>
      </c>
      <c r="C6" s="526"/>
      <c r="D6" s="526"/>
      <c r="E6" s="526"/>
      <c r="F6" s="527"/>
      <c r="G6" s="30"/>
      <c r="H6" s="31"/>
      <c r="I6" s="32"/>
      <c r="J6" s="31"/>
      <c r="K6" s="31"/>
      <c r="L6" s="31"/>
      <c r="M6" s="31"/>
      <c r="N6" s="31"/>
      <c r="O6" s="31"/>
      <c r="P6" s="31"/>
      <c r="Q6" s="31"/>
      <c r="R6" s="33"/>
      <c r="S6" s="525" t="s">
        <v>8</v>
      </c>
      <c r="T6" s="526"/>
      <c r="U6" s="527"/>
      <c r="V6" s="30"/>
      <c r="W6" s="31"/>
      <c r="X6" s="31"/>
      <c r="Y6" s="33"/>
      <c r="Z6" s="36"/>
      <c r="AA6" s="36"/>
      <c r="AB6" s="36"/>
      <c r="AC6" s="36"/>
    </row>
    <row r="7" spans="2:35" ht="5.0999999999999996" customHeight="1">
      <c r="B7" s="531"/>
      <c r="C7" s="531"/>
      <c r="D7" s="531"/>
      <c r="E7" s="37"/>
      <c r="F7" s="37"/>
      <c r="G7" s="37"/>
      <c r="H7" s="532"/>
      <c r="I7" s="532"/>
      <c r="J7" s="532"/>
      <c r="K7" s="37"/>
      <c r="L7" s="37"/>
      <c r="M7" s="37"/>
      <c r="N7" s="37"/>
      <c r="O7" s="37"/>
      <c r="P7" s="37"/>
      <c r="Q7" s="37"/>
      <c r="R7" s="37"/>
      <c r="S7" s="531"/>
      <c r="T7" s="531"/>
      <c r="U7" s="532"/>
      <c r="V7" s="532"/>
      <c r="W7" s="532"/>
      <c r="X7" s="531"/>
      <c r="Y7" s="531"/>
      <c r="Z7" s="532"/>
      <c r="AA7" s="532"/>
      <c r="AB7" s="532"/>
      <c r="AC7" s="532"/>
    </row>
    <row r="8" spans="2:35" ht="15" customHeight="1">
      <c r="B8" s="38" t="s">
        <v>11</v>
      </c>
      <c r="C8" s="533" t="s">
        <v>12</v>
      </c>
      <c r="D8" s="533"/>
      <c r="E8" s="533"/>
      <c r="F8" s="533"/>
      <c r="G8" s="533"/>
      <c r="H8" s="533"/>
      <c r="I8" s="39" t="s">
        <v>13</v>
      </c>
      <c r="J8" s="533" t="s">
        <v>14</v>
      </c>
      <c r="K8" s="533"/>
      <c r="L8" s="533"/>
      <c r="M8" s="533"/>
      <c r="N8" s="533"/>
      <c r="O8" s="533"/>
      <c r="P8" s="533"/>
      <c r="Q8" s="533"/>
      <c r="R8" s="533"/>
      <c r="S8" s="533"/>
      <c r="T8" s="533"/>
      <c r="U8" s="533"/>
      <c r="V8" s="533"/>
      <c r="W8" s="533"/>
      <c r="X8" s="533" t="s">
        <v>15</v>
      </c>
      <c r="Y8" s="533"/>
      <c r="Z8" s="533" t="s">
        <v>16</v>
      </c>
      <c r="AA8" s="533"/>
      <c r="AB8" s="533" t="s">
        <v>17</v>
      </c>
      <c r="AC8" s="533"/>
      <c r="AD8" s="595" t="s">
        <v>18</v>
      </c>
      <c r="AE8" s="574"/>
      <c r="AF8" s="574"/>
      <c r="AG8" s="595" t="s">
        <v>19</v>
      </c>
      <c r="AH8" s="574"/>
      <c r="AI8" s="595"/>
    </row>
    <row r="9" spans="2:35" ht="15" customHeight="1">
      <c r="B9" s="534" t="s">
        <v>20</v>
      </c>
      <c r="C9" s="596" t="s">
        <v>137</v>
      </c>
      <c r="D9" s="596"/>
      <c r="E9" s="596"/>
      <c r="F9" s="596"/>
      <c r="G9" s="596"/>
      <c r="H9" s="596"/>
      <c r="I9" s="39">
        <v>1</v>
      </c>
      <c r="J9" s="538"/>
      <c r="K9" s="538"/>
      <c r="L9" s="538"/>
      <c r="M9" s="538"/>
      <c r="N9" s="538"/>
      <c r="O9" s="538"/>
      <c r="P9" s="538"/>
      <c r="Q9" s="538"/>
      <c r="R9" s="538"/>
      <c r="S9" s="538"/>
      <c r="T9" s="538"/>
      <c r="U9" s="538"/>
      <c r="V9" s="538"/>
      <c r="W9" s="538"/>
      <c r="X9" s="533"/>
      <c r="Y9" s="533"/>
      <c r="Z9" s="533"/>
      <c r="AA9" s="533"/>
      <c r="AB9" s="582"/>
      <c r="AC9" s="540"/>
      <c r="AD9" s="525"/>
      <c r="AE9" s="526"/>
      <c r="AF9" s="526"/>
      <c r="AG9" s="525"/>
      <c r="AH9" s="526"/>
      <c r="AI9" s="527"/>
    </row>
    <row r="10" spans="2:35" ht="15" customHeight="1">
      <c r="B10" s="535"/>
      <c r="C10" s="596" t="s">
        <v>138</v>
      </c>
      <c r="D10" s="596"/>
      <c r="E10" s="596"/>
      <c r="F10" s="596"/>
      <c r="G10" s="596"/>
      <c r="H10" s="596"/>
      <c r="I10" s="39">
        <v>2</v>
      </c>
      <c r="J10" s="543"/>
      <c r="K10" s="543"/>
      <c r="L10" s="543"/>
      <c r="M10" s="543"/>
      <c r="N10" s="543"/>
      <c r="O10" s="543"/>
      <c r="P10" s="543"/>
      <c r="Q10" s="543"/>
      <c r="R10" s="543"/>
      <c r="S10" s="543"/>
      <c r="T10" s="543"/>
      <c r="U10" s="543"/>
      <c r="V10" s="543"/>
      <c r="W10" s="543"/>
      <c r="X10" s="544" t="s">
        <v>139</v>
      </c>
      <c r="Y10" s="542"/>
      <c r="Z10" s="544" t="s">
        <v>139</v>
      </c>
      <c r="AA10" s="542"/>
      <c r="AB10" s="544" t="s">
        <v>139</v>
      </c>
      <c r="AC10" s="542"/>
      <c r="AD10" s="544"/>
      <c r="AE10" s="541"/>
      <c r="AF10" s="541"/>
      <c r="AG10" s="544"/>
      <c r="AH10" s="541"/>
      <c r="AI10" s="542"/>
    </row>
    <row r="11" spans="2:35" ht="15" customHeight="1">
      <c r="B11" s="535"/>
      <c r="C11" s="596" t="s">
        <v>140</v>
      </c>
      <c r="D11" s="596"/>
      <c r="E11" s="596"/>
      <c r="F11" s="596"/>
      <c r="G11" s="596"/>
      <c r="H11" s="596"/>
      <c r="I11" s="39">
        <v>3</v>
      </c>
      <c r="J11" s="543"/>
      <c r="K11" s="543"/>
      <c r="L11" s="543"/>
      <c r="M11" s="543"/>
      <c r="N11" s="543"/>
      <c r="O11" s="543"/>
      <c r="P11" s="543"/>
      <c r="Q11" s="543"/>
      <c r="R11" s="543"/>
      <c r="S11" s="543"/>
      <c r="T11" s="543"/>
      <c r="U11" s="543"/>
      <c r="V11" s="543"/>
      <c r="W11" s="543"/>
      <c r="X11" s="544" t="s">
        <v>139</v>
      </c>
      <c r="Y11" s="542"/>
      <c r="Z11" s="544" t="s">
        <v>139</v>
      </c>
      <c r="AA11" s="542"/>
      <c r="AB11" s="544" t="s">
        <v>139</v>
      </c>
      <c r="AC11" s="542"/>
      <c r="AD11" s="544"/>
      <c r="AE11" s="541"/>
      <c r="AF11" s="541"/>
      <c r="AG11" s="544"/>
      <c r="AH11" s="541"/>
      <c r="AI11" s="542"/>
    </row>
    <row r="12" spans="2:35" ht="15" customHeight="1">
      <c r="B12" s="535"/>
      <c r="C12" s="596" t="s">
        <v>141</v>
      </c>
      <c r="D12" s="596"/>
      <c r="E12" s="596"/>
      <c r="F12" s="596"/>
      <c r="G12" s="596"/>
      <c r="H12" s="596"/>
      <c r="I12" s="39">
        <v>4</v>
      </c>
      <c r="J12" s="547"/>
      <c r="K12" s="547"/>
      <c r="L12" s="547"/>
      <c r="M12" s="547"/>
      <c r="N12" s="547"/>
      <c r="O12" s="547"/>
      <c r="P12" s="547"/>
      <c r="Q12" s="547"/>
      <c r="R12" s="547"/>
      <c r="S12" s="547"/>
      <c r="T12" s="547"/>
      <c r="U12" s="547"/>
      <c r="V12" s="547"/>
      <c r="W12" s="547"/>
      <c r="X12" s="548" t="s">
        <v>26</v>
      </c>
      <c r="Y12" s="549"/>
      <c r="Z12" s="548" t="s">
        <v>26</v>
      </c>
      <c r="AA12" s="549"/>
      <c r="AB12" s="548" t="s">
        <v>26</v>
      </c>
      <c r="AC12" s="549"/>
      <c r="AD12" s="548"/>
      <c r="AE12" s="550"/>
      <c r="AF12" s="550"/>
      <c r="AG12" s="548"/>
      <c r="AH12" s="550"/>
      <c r="AI12" s="549"/>
    </row>
    <row r="13" spans="2:35" ht="15" customHeight="1">
      <c r="B13" s="597" t="s">
        <v>30</v>
      </c>
      <c r="C13" s="598" t="s">
        <v>31</v>
      </c>
      <c r="D13" s="599" t="s">
        <v>142</v>
      </c>
      <c r="E13" s="599"/>
      <c r="F13" s="599"/>
      <c r="G13" s="599"/>
      <c r="H13" s="599"/>
      <c r="I13" s="63">
        <v>5</v>
      </c>
      <c r="J13" s="538" t="s">
        <v>143</v>
      </c>
      <c r="K13" s="538"/>
      <c r="L13" s="538"/>
      <c r="M13" s="538"/>
      <c r="N13" s="538"/>
      <c r="O13" s="538"/>
      <c r="P13" s="538"/>
      <c r="Q13" s="538"/>
      <c r="R13" s="538"/>
      <c r="S13" s="538"/>
      <c r="T13" s="538"/>
      <c r="U13" s="538"/>
      <c r="V13" s="538"/>
      <c r="W13" s="538"/>
      <c r="X13" s="600"/>
      <c r="Y13" s="600"/>
      <c r="Z13" s="600"/>
      <c r="AA13" s="600"/>
      <c r="AB13" s="582"/>
      <c r="AC13" s="540"/>
      <c r="AD13" s="583"/>
      <c r="AE13" s="532"/>
      <c r="AF13" s="532"/>
      <c r="AG13" s="583"/>
      <c r="AH13" s="532"/>
      <c r="AI13" s="601"/>
    </row>
    <row r="14" spans="2:35" ht="15" customHeight="1">
      <c r="B14" s="597"/>
      <c r="C14" s="598"/>
      <c r="D14" s="606" t="s">
        <v>144</v>
      </c>
      <c r="E14" s="607"/>
      <c r="F14" s="607"/>
      <c r="G14" s="607"/>
      <c r="H14" s="608"/>
      <c r="I14" s="612">
        <v>6</v>
      </c>
      <c r="J14" s="614" t="s">
        <v>145</v>
      </c>
      <c r="K14" s="615"/>
      <c r="L14" s="615"/>
      <c r="M14" s="615"/>
      <c r="N14" s="615"/>
      <c r="O14" s="615"/>
      <c r="P14" s="615"/>
      <c r="Q14" s="615"/>
      <c r="R14" s="615"/>
      <c r="S14" s="615"/>
      <c r="T14" s="615"/>
      <c r="U14" s="615"/>
      <c r="V14" s="615"/>
      <c r="W14" s="616"/>
      <c r="X14" s="617" t="s">
        <v>146</v>
      </c>
      <c r="Y14" s="618"/>
      <c r="Z14" s="617" t="s">
        <v>146</v>
      </c>
      <c r="AA14" s="618"/>
      <c r="AB14" s="617" t="s">
        <v>146</v>
      </c>
      <c r="AC14" s="618"/>
      <c r="AD14" s="574"/>
      <c r="AE14" s="602"/>
      <c r="AF14" s="575"/>
      <c r="AG14" s="457"/>
      <c r="AH14" s="458"/>
      <c r="AI14" s="459"/>
    </row>
    <row r="15" spans="2:35" ht="15" customHeight="1">
      <c r="B15" s="597"/>
      <c r="C15" s="597"/>
      <c r="D15" s="609"/>
      <c r="E15" s="610"/>
      <c r="F15" s="610"/>
      <c r="G15" s="610"/>
      <c r="H15" s="611"/>
      <c r="I15" s="613"/>
      <c r="J15" s="538"/>
      <c r="K15" s="538"/>
      <c r="L15" s="538"/>
      <c r="M15" s="538"/>
      <c r="N15" s="538"/>
      <c r="O15" s="538"/>
      <c r="P15" s="538"/>
      <c r="Q15" s="538"/>
      <c r="R15" s="538"/>
      <c r="S15" s="538"/>
      <c r="T15" s="538"/>
      <c r="U15" s="538"/>
      <c r="V15" s="538"/>
      <c r="W15" s="538"/>
      <c r="X15" s="600"/>
      <c r="Y15" s="600"/>
      <c r="Z15" s="600"/>
      <c r="AA15" s="600"/>
      <c r="AB15" s="582"/>
      <c r="AC15" s="540"/>
      <c r="AD15" s="603"/>
      <c r="AE15" s="604"/>
      <c r="AF15" s="604"/>
      <c r="AG15" s="603" t="s">
        <v>42</v>
      </c>
      <c r="AH15" s="604"/>
      <c r="AI15" s="605"/>
    </row>
    <row r="16" spans="2:35" ht="15" customHeight="1">
      <c r="B16" s="597"/>
      <c r="C16" s="597"/>
      <c r="D16" s="596" t="s">
        <v>147</v>
      </c>
      <c r="E16" s="596"/>
      <c r="F16" s="596"/>
      <c r="G16" s="596"/>
      <c r="H16" s="596"/>
      <c r="I16" s="39">
        <v>7</v>
      </c>
      <c r="J16" s="543" t="s">
        <v>148</v>
      </c>
      <c r="K16" s="543"/>
      <c r="L16" s="543"/>
      <c r="M16" s="543"/>
      <c r="N16" s="543"/>
      <c r="O16" s="543"/>
      <c r="P16" s="543"/>
      <c r="Q16" s="543"/>
      <c r="R16" s="543"/>
      <c r="S16" s="543"/>
      <c r="T16" s="543"/>
      <c r="U16" s="543"/>
      <c r="V16" s="543"/>
      <c r="W16" s="543"/>
      <c r="X16" s="533"/>
      <c r="Y16" s="533"/>
      <c r="Z16" s="533"/>
      <c r="AA16" s="533"/>
      <c r="AB16" s="602"/>
      <c r="AC16" s="575"/>
      <c r="AD16" s="525"/>
      <c r="AE16" s="526"/>
      <c r="AF16" s="526"/>
      <c r="AG16" s="64"/>
      <c r="AH16" s="65"/>
      <c r="AI16" s="66"/>
    </row>
    <row r="17" spans="2:35" ht="15" customHeight="1">
      <c r="B17" s="597"/>
      <c r="C17" s="597"/>
      <c r="D17" s="606" t="s">
        <v>149</v>
      </c>
      <c r="E17" s="607"/>
      <c r="F17" s="607"/>
      <c r="G17" s="607"/>
      <c r="H17" s="608"/>
      <c r="I17" s="612">
        <v>8</v>
      </c>
      <c r="J17" s="622" t="s">
        <v>150</v>
      </c>
      <c r="K17" s="543"/>
      <c r="L17" s="543"/>
      <c r="M17" s="543"/>
      <c r="N17" s="543"/>
      <c r="O17" s="543"/>
      <c r="P17" s="543"/>
      <c r="Q17" s="543"/>
      <c r="R17" s="543"/>
      <c r="S17" s="543"/>
      <c r="T17" s="543"/>
      <c r="U17" s="543"/>
      <c r="V17" s="543"/>
      <c r="W17" s="543"/>
      <c r="X17" s="617" t="s">
        <v>146</v>
      </c>
      <c r="Y17" s="618"/>
      <c r="Z17" s="617" t="s">
        <v>146</v>
      </c>
      <c r="AA17" s="618"/>
      <c r="AB17" s="617" t="s">
        <v>146</v>
      </c>
      <c r="AC17" s="618"/>
      <c r="AD17" s="67"/>
      <c r="AE17" s="68"/>
      <c r="AF17" s="69"/>
      <c r="AG17" s="619"/>
      <c r="AH17" s="620"/>
      <c r="AI17" s="621"/>
    </row>
    <row r="18" spans="2:35" ht="15" customHeight="1">
      <c r="B18" s="597"/>
      <c r="C18" s="597"/>
      <c r="D18" s="609"/>
      <c r="E18" s="610"/>
      <c r="F18" s="610"/>
      <c r="G18" s="610"/>
      <c r="H18" s="611"/>
      <c r="I18" s="613"/>
      <c r="J18" s="538"/>
      <c r="K18" s="538"/>
      <c r="L18" s="538"/>
      <c r="M18" s="538"/>
      <c r="N18" s="538"/>
      <c r="O18" s="538"/>
      <c r="P18" s="538"/>
      <c r="Q18" s="538"/>
      <c r="R18" s="538"/>
      <c r="S18" s="538"/>
      <c r="T18" s="538"/>
      <c r="U18" s="538"/>
      <c r="V18" s="538"/>
      <c r="W18" s="538"/>
      <c r="X18" s="600"/>
      <c r="Y18" s="600"/>
      <c r="Z18" s="600"/>
      <c r="AA18" s="600"/>
      <c r="AB18" s="582"/>
      <c r="AC18" s="540"/>
      <c r="AD18" s="70"/>
      <c r="AE18" s="37"/>
      <c r="AF18" s="37"/>
      <c r="AG18" s="603" t="s">
        <v>42</v>
      </c>
      <c r="AH18" s="604"/>
      <c r="AI18" s="605"/>
    </row>
    <row r="19" spans="2:35" ht="15" customHeight="1">
      <c r="B19" s="597"/>
      <c r="C19" s="597"/>
      <c r="D19" s="633" t="s">
        <v>151</v>
      </c>
      <c r="E19" s="633"/>
      <c r="F19" s="633"/>
      <c r="G19" s="633"/>
      <c r="H19" s="633"/>
      <c r="I19" s="39">
        <v>9</v>
      </c>
      <c r="J19" s="543" t="s">
        <v>152</v>
      </c>
      <c r="K19" s="543"/>
      <c r="L19" s="543"/>
      <c r="M19" s="543"/>
      <c r="N19" s="543"/>
      <c r="O19" s="543"/>
      <c r="P19" s="543"/>
      <c r="Q19" s="543"/>
      <c r="R19" s="543"/>
      <c r="S19" s="543"/>
      <c r="T19" s="543"/>
      <c r="U19" s="543"/>
      <c r="V19" s="543"/>
      <c r="W19" s="543"/>
      <c r="X19" s="533"/>
      <c r="Y19" s="533"/>
      <c r="Z19" s="533"/>
      <c r="AA19" s="533"/>
      <c r="AB19" s="602"/>
      <c r="AC19" s="575"/>
      <c r="AD19" s="551"/>
      <c r="AE19" s="552"/>
      <c r="AF19" s="552"/>
      <c r="AG19" s="551"/>
      <c r="AH19" s="552"/>
      <c r="AI19" s="553"/>
    </row>
    <row r="20" spans="2:35" ht="15" customHeight="1">
      <c r="B20" s="597"/>
      <c r="C20" s="597" t="s">
        <v>51</v>
      </c>
      <c r="D20" s="596" t="s">
        <v>142</v>
      </c>
      <c r="E20" s="596"/>
      <c r="F20" s="596"/>
      <c r="G20" s="596"/>
      <c r="H20" s="596"/>
      <c r="I20" s="39">
        <v>10</v>
      </c>
      <c r="J20" s="543" t="s">
        <v>126</v>
      </c>
      <c r="K20" s="543"/>
      <c r="L20" s="543"/>
      <c r="M20" s="543"/>
      <c r="N20" s="543"/>
      <c r="O20" s="543"/>
      <c r="P20" s="543"/>
      <c r="Q20" s="543"/>
      <c r="R20" s="543"/>
      <c r="S20" s="543"/>
      <c r="T20" s="543"/>
      <c r="U20" s="543"/>
      <c r="V20" s="543"/>
      <c r="W20" s="543"/>
      <c r="X20" s="533"/>
      <c r="Y20" s="533"/>
      <c r="Z20" s="533"/>
      <c r="AA20" s="533"/>
      <c r="AB20" s="602"/>
      <c r="AC20" s="575"/>
      <c r="AD20" s="30"/>
      <c r="AE20" s="31"/>
      <c r="AF20" s="31"/>
      <c r="AG20" s="624"/>
      <c r="AH20" s="625"/>
      <c r="AI20" s="626"/>
    </row>
    <row r="21" spans="2:35" ht="15" customHeight="1">
      <c r="B21" s="597"/>
      <c r="C21" s="597"/>
      <c r="D21" s="627" t="s">
        <v>153</v>
      </c>
      <c r="E21" s="628"/>
      <c r="F21" s="628"/>
      <c r="G21" s="628"/>
      <c r="H21" s="629"/>
      <c r="I21" s="612">
        <v>11</v>
      </c>
      <c r="J21" s="543" t="s">
        <v>154</v>
      </c>
      <c r="K21" s="543"/>
      <c r="L21" s="543"/>
      <c r="M21" s="543"/>
      <c r="N21" s="543"/>
      <c r="O21" s="543"/>
      <c r="P21" s="543"/>
      <c r="Q21" s="543"/>
      <c r="R21" s="543"/>
      <c r="S21" s="543"/>
      <c r="T21" s="543"/>
      <c r="U21" s="543"/>
      <c r="V21" s="543"/>
      <c r="W21" s="543"/>
      <c r="X21" s="634" t="s">
        <v>146</v>
      </c>
      <c r="Y21" s="634"/>
      <c r="Z21" s="634" t="s">
        <v>146</v>
      </c>
      <c r="AA21" s="634"/>
      <c r="AB21" s="634" t="s">
        <v>146</v>
      </c>
      <c r="AC21" s="634"/>
      <c r="AD21" s="71"/>
      <c r="AE21" s="36"/>
      <c r="AF21" s="36"/>
      <c r="AG21" s="635"/>
      <c r="AH21" s="636"/>
      <c r="AI21" s="637"/>
    </row>
    <row r="22" spans="2:35" ht="15" customHeight="1">
      <c r="B22" s="597"/>
      <c r="C22" s="597"/>
      <c r="D22" s="630"/>
      <c r="E22" s="631"/>
      <c r="F22" s="631"/>
      <c r="G22" s="631"/>
      <c r="H22" s="632"/>
      <c r="I22" s="613"/>
      <c r="J22" s="431" t="s">
        <v>155</v>
      </c>
      <c r="K22" s="431"/>
      <c r="L22" s="431"/>
      <c r="M22" s="431"/>
      <c r="N22" s="431"/>
      <c r="O22" s="431"/>
      <c r="P22" s="431"/>
      <c r="Q22" s="431"/>
      <c r="R22" s="431"/>
      <c r="S22" s="431"/>
      <c r="T22" s="431"/>
      <c r="U22" s="431"/>
      <c r="V22" s="431"/>
      <c r="W22" s="431"/>
      <c r="X22" s="583"/>
      <c r="Y22" s="601"/>
      <c r="Z22" s="583"/>
      <c r="AA22" s="601"/>
      <c r="AB22" s="532"/>
      <c r="AC22" s="601"/>
      <c r="AD22" s="638"/>
      <c r="AE22" s="639"/>
      <c r="AF22" s="639"/>
      <c r="AG22" s="603" t="s">
        <v>42</v>
      </c>
      <c r="AH22" s="604"/>
      <c r="AI22" s="605"/>
    </row>
    <row r="23" spans="2:35" ht="15" customHeight="1">
      <c r="B23" s="597"/>
      <c r="C23" s="597"/>
      <c r="D23" s="644" t="s">
        <v>147</v>
      </c>
      <c r="E23" s="644"/>
      <c r="F23" s="644"/>
      <c r="G23" s="644"/>
      <c r="H23" s="644"/>
      <c r="I23" s="39">
        <v>12</v>
      </c>
      <c r="J23" s="543" t="s">
        <v>156</v>
      </c>
      <c r="K23" s="543"/>
      <c r="L23" s="543"/>
      <c r="M23" s="543"/>
      <c r="N23" s="543"/>
      <c r="O23" s="543"/>
      <c r="P23" s="543"/>
      <c r="Q23" s="543"/>
      <c r="R23" s="543"/>
      <c r="S23" s="543"/>
      <c r="T23" s="543"/>
      <c r="U23" s="543"/>
      <c r="V23" s="543"/>
      <c r="W23" s="543"/>
      <c r="X23" s="645"/>
      <c r="Y23" s="645"/>
      <c r="Z23" s="595"/>
      <c r="AA23" s="595"/>
      <c r="AB23" s="582"/>
      <c r="AC23" s="540"/>
      <c r="AD23" s="67"/>
      <c r="AE23" s="68"/>
      <c r="AF23" s="68"/>
      <c r="AG23" s="72"/>
      <c r="AH23" s="73"/>
      <c r="AI23" s="74"/>
    </row>
    <row r="24" spans="2:35" ht="15" customHeight="1">
      <c r="B24" s="597"/>
      <c r="C24" s="623"/>
      <c r="D24" s="596" t="s">
        <v>157</v>
      </c>
      <c r="E24" s="596"/>
      <c r="F24" s="596"/>
      <c r="G24" s="596"/>
      <c r="H24" s="596"/>
      <c r="I24" s="39">
        <v>13</v>
      </c>
      <c r="J24" s="40" t="s">
        <v>158</v>
      </c>
      <c r="K24" s="40"/>
      <c r="L24" s="40"/>
      <c r="M24" s="40"/>
      <c r="N24" s="40"/>
      <c r="O24" s="40"/>
      <c r="P24" s="40"/>
      <c r="Q24" s="40"/>
      <c r="R24" s="40"/>
      <c r="S24" s="40"/>
      <c r="T24" s="40"/>
      <c r="U24" s="40"/>
      <c r="V24" s="40"/>
      <c r="W24" s="40"/>
      <c r="X24" s="41"/>
      <c r="Y24" s="42"/>
      <c r="Z24" s="41"/>
      <c r="AA24" s="42"/>
      <c r="AB24" s="43"/>
      <c r="AC24" s="42"/>
      <c r="AD24" s="30"/>
      <c r="AE24" s="31"/>
      <c r="AF24" s="31"/>
      <c r="AG24" s="64"/>
      <c r="AH24" s="65"/>
      <c r="AI24" s="66"/>
    </row>
    <row r="25" spans="2:35" ht="15" customHeight="1">
      <c r="B25" s="597"/>
      <c r="C25" s="623"/>
      <c r="D25" s="528" t="s">
        <v>55</v>
      </c>
      <c r="E25" s="529"/>
      <c r="F25" s="529"/>
      <c r="G25" s="529"/>
      <c r="H25" s="529"/>
      <c r="I25" s="39">
        <v>14</v>
      </c>
      <c r="J25" s="40" t="s">
        <v>159</v>
      </c>
      <c r="K25" s="40"/>
      <c r="L25" s="40"/>
      <c r="M25" s="40"/>
      <c r="N25" s="40"/>
      <c r="O25" s="40"/>
      <c r="P25" s="40"/>
      <c r="Q25" s="40"/>
      <c r="R25" s="40"/>
      <c r="S25" s="40"/>
      <c r="T25" s="40"/>
      <c r="U25" s="40"/>
      <c r="V25" s="40"/>
      <c r="W25" s="40"/>
      <c r="X25" s="41"/>
      <c r="Y25" s="42"/>
      <c r="Z25" s="41"/>
      <c r="AA25" s="42"/>
      <c r="AB25" s="43"/>
      <c r="AC25" s="42"/>
      <c r="AD25" s="30"/>
      <c r="AE25" s="31"/>
      <c r="AF25" s="31"/>
      <c r="AG25" s="75"/>
      <c r="AH25" s="76"/>
      <c r="AI25" s="77"/>
    </row>
    <row r="26" spans="2:35" ht="15" customHeight="1">
      <c r="B26" s="597"/>
      <c r="C26" s="623"/>
      <c r="D26" s="606" t="s">
        <v>149</v>
      </c>
      <c r="E26" s="607"/>
      <c r="F26" s="607"/>
      <c r="G26" s="607"/>
      <c r="H26" s="608"/>
      <c r="I26" s="640">
        <v>15</v>
      </c>
      <c r="J26" s="641" t="s">
        <v>160</v>
      </c>
      <c r="K26" s="538"/>
      <c r="L26" s="538"/>
      <c r="M26" s="538"/>
      <c r="N26" s="538"/>
      <c r="O26" s="538"/>
      <c r="P26" s="538"/>
      <c r="Q26" s="538"/>
      <c r="R26" s="538"/>
      <c r="S26" s="538"/>
      <c r="T26" s="538"/>
      <c r="U26" s="538"/>
      <c r="V26" s="538"/>
      <c r="W26" s="538"/>
      <c r="X26" s="642" t="s">
        <v>146</v>
      </c>
      <c r="Y26" s="643"/>
      <c r="Z26" s="642" t="s">
        <v>146</v>
      </c>
      <c r="AA26" s="643"/>
      <c r="AB26" s="642" t="s">
        <v>146</v>
      </c>
      <c r="AC26" s="643"/>
      <c r="AD26" s="71"/>
      <c r="AE26" s="36"/>
      <c r="AF26" s="78"/>
      <c r="AG26" s="409"/>
      <c r="AH26" s="410"/>
      <c r="AI26" s="411"/>
    </row>
    <row r="27" spans="2:35" ht="15" customHeight="1">
      <c r="B27" s="597"/>
      <c r="C27" s="623"/>
      <c r="D27" s="609"/>
      <c r="E27" s="610"/>
      <c r="F27" s="610"/>
      <c r="G27" s="610"/>
      <c r="H27" s="611"/>
      <c r="I27" s="640"/>
      <c r="J27" s="538"/>
      <c r="K27" s="538"/>
      <c r="L27" s="538"/>
      <c r="M27" s="538"/>
      <c r="N27" s="538"/>
      <c r="O27" s="538"/>
      <c r="P27" s="538"/>
      <c r="Q27" s="538"/>
      <c r="R27" s="538"/>
      <c r="S27" s="538"/>
      <c r="T27" s="538"/>
      <c r="U27" s="538"/>
      <c r="V27" s="538"/>
      <c r="W27" s="538"/>
      <c r="X27" s="645"/>
      <c r="Y27" s="645"/>
      <c r="Z27" s="645"/>
      <c r="AA27" s="645"/>
      <c r="AB27" s="582"/>
      <c r="AC27" s="540"/>
      <c r="AD27" s="638"/>
      <c r="AE27" s="639"/>
      <c r="AF27" s="639"/>
      <c r="AG27" s="603" t="s">
        <v>42</v>
      </c>
      <c r="AH27" s="604"/>
      <c r="AI27" s="605"/>
    </row>
    <row r="28" spans="2:35" ht="15" customHeight="1">
      <c r="B28" s="597"/>
      <c r="C28" s="623"/>
      <c r="D28" s="596" t="s">
        <v>161</v>
      </c>
      <c r="E28" s="596"/>
      <c r="F28" s="596"/>
      <c r="G28" s="596"/>
      <c r="H28" s="596"/>
      <c r="I28" s="39">
        <v>16</v>
      </c>
      <c r="J28" s="40" t="s">
        <v>162</v>
      </c>
      <c r="K28" s="40"/>
      <c r="L28" s="40"/>
      <c r="M28" s="40"/>
      <c r="N28" s="40"/>
      <c r="O28" s="40"/>
      <c r="P28" s="40"/>
      <c r="Q28" s="40"/>
      <c r="R28" s="40"/>
      <c r="S28" s="40"/>
      <c r="T28" s="40"/>
      <c r="U28" s="40"/>
      <c r="V28" s="40"/>
      <c r="W28" s="40"/>
      <c r="X28" s="41"/>
      <c r="Y28" s="42"/>
      <c r="Z28" s="41"/>
      <c r="AA28" s="42"/>
      <c r="AB28" s="43"/>
      <c r="AC28" s="42"/>
      <c r="AD28" s="79"/>
      <c r="AE28" s="44"/>
      <c r="AF28" s="44"/>
      <c r="AG28" s="30"/>
      <c r="AH28" s="31"/>
      <c r="AI28" s="33"/>
    </row>
    <row r="29" spans="2:35" ht="15" customHeight="1">
      <c r="B29" s="597"/>
      <c r="C29" s="597"/>
      <c r="D29" s="599" t="s">
        <v>163</v>
      </c>
      <c r="E29" s="599"/>
      <c r="F29" s="599"/>
      <c r="G29" s="599"/>
      <c r="H29" s="599"/>
      <c r="I29" s="39">
        <v>17</v>
      </c>
      <c r="J29" s="538" t="s">
        <v>164</v>
      </c>
      <c r="K29" s="538"/>
      <c r="L29" s="538"/>
      <c r="M29" s="538"/>
      <c r="N29" s="538"/>
      <c r="O29" s="538"/>
      <c r="P29" s="538"/>
      <c r="Q29" s="538"/>
      <c r="R29" s="538"/>
      <c r="S29" s="538"/>
      <c r="T29" s="538"/>
      <c r="U29" s="538"/>
      <c r="V29" s="538"/>
      <c r="W29" s="538"/>
      <c r="X29" s="600"/>
      <c r="Y29" s="600"/>
      <c r="Z29" s="600"/>
      <c r="AA29" s="600"/>
      <c r="AB29" s="582"/>
      <c r="AC29" s="540"/>
      <c r="AD29" s="70"/>
      <c r="AE29" s="37"/>
      <c r="AF29" s="37"/>
      <c r="AG29" s="551"/>
      <c r="AH29" s="552"/>
      <c r="AI29" s="553"/>
    </row>
    <row r="30" spans="2:35" ht="15" customHeight="1">
      <c r="B30" s="574" t="s">
        <v>124</v>
      </c>
      <c r="C30" s="575"/>
      <c r="D30" s="584" t="s">
        <v>165</v>
      </c>
      <c r="E30" s="584"/>
      <c r="F30" s="584"/>
      <c r="G30" s="584"/>
      <c r="H30" s="646"/>
      <c r="I30" s="39">
        <v>18</v>
      </c>
      <c r="J30" s="647">
        <v>-9</v>
      </c>
      <c r="K30" s="565"/>
      <c r="L30" s="565"/>
      <c r="M30" s="565"/>
      <c r="N30" s="565"/>
      <c r="O30" s="565"/>
      <c r="P30" s="565"/>
      <c r="Q30" s="565"/>
      <c r="R30" s="565"/>
      <c r="S30" s="565"/>
      <c r="T30" s="565"/>
      <c r="U30" s="565"/>
      <c r="V30" s="565"/>
      <c r="W30" s="648"/>
      <c r="X30" s="533"/>
      <c r="Y30" s="533"/>
      <c r="Z30" s="533"/>
      <c r="AA30" s="533"/>
      <c r="AB30" s="602"/>
      <c r="AC30" s="575"/>
      <c r="AD30" s="30"/>
      <c r="AE30" s="31"/>
      <c r="AF30" s="31"/>
      <c r="AG30" s="30"/>
      <c r="AH30" s="31"/>
      <c r="AI30" s="33"/>
    </row>
    <row r="31" spans="2:35" ht="15" customHeight="1">
      <c r="B31" s="539"/>
      <c r="C31" s="540"/>
      <c r="D31" s="584" t="s">
        <v>126</v>
      </c>
      <c r="E31" s="584"/>
      <c r="F31" s="584"/>
      <c r="G31" s="584"/>
      <c r="H31" s="646"/>
      <c r="I31" s="39">
        <v>19</v>
      </c>
      <c r="J31" s="649">
        <v>-17</v>
      </c>
      <c r="K31" s="650"/>
      <c r="L31" s="650"/>
      <c r="M31" s="650"/>
      <c r="N31" s="650"/>
      <c r="O31" s="650"/>
      <c r="P31" s="650"/>
      <c r="Q31" s="650"/>
      <c r="R31" s="650"/>
      <c r="S31" s="650"/>
      <c r="T31" s="650"/>
      <c r="U31" s="650"/>
      <c r="V31" s="650"/>
      <c r="W31" s="651"/>
      <c r="X31" s="595"/>
      <c r="Y31" s="595"/>
      <c r="Z31" s="595"/>
      <c r="AA31" s="595"/>
      <c r="AB31" s="602"/>
      <c r="AC31" s="575"/>
      <c r="AD31" s="67"/>
      <c r="AE31" s="68"/>
      <c r="AF31" s="68"/>
      <c r="AG31" s="67"/>
      <c r="AH31" s="68"/>
      <c r="AI31" s="69"/>
    </row>
    <row r="32" spans="2:35" ht="15" customHeight="1">
      <c r="B32" s="539"/>
      <c r="C32" s="582"/>
      <c r="D32" s="560" t="s">
        <v>127</v>
      </c>
      <c r="E32" s="561"/>
      <c r="F32" s="561"/>
      <c r="G32" s="561"/>
      <c r="H32" s="561"/>
      <c r="I32" s="39">
        <v>20</v>
      </c>
      <c r="J32" s="40"/>
      <c r="K32" s="40"/>
      <c r="L32" s="40"/>
      <c r="M32" s="40"/>
      <c r="N32" s="40"/>
      <c r="O32" s="40"/>
      <c r="P32" s="40"/>
      <c r="Q32" s="40"/>
      <c r="R32" s="40"/>
      <c r="S32" s="40"/>
      <c r="T32" s="40"/>
      <c r="U32" s="40"/>
      <c r="V32" s="40"/>
      <c r="W32" s="40"/>
      <c r="X32" s="41"/>
      <c r="Y32" s="42"/>
      <c r="Z32" s="43"/>
      <c r="AA32" s="43"/>
      <c r="AB32" s="41"/>
      <c r="AC32" s="42"/>
      <c r="AD32" s="30"/>
      <c r="AE32" s="31"/>
      <c r="AF32" s="31"/>
      <c r="AG32" s="562"/>
      <c r="AH32" s="563"/>
      <c r="AI32" s="564"/>
    </row>
    <row r="33" spans="2:35" ht="15" customHeight="1">
      <c r="B33" s="539"/>
      <c r="C33" s="582"/>
      <c r="D33" s="528" t="s">
        <v>55</v>
      </c>
      <c r="E33" s="529"/>
      <c r="F33" s="529"/>
      <c r="G33" s="529"/>
      <c r="H33" s="529"/>
      <c r="I33" s="39">
        <v>21</v>
      </c>
      <c r="J33" s="40" t="s">
        <v>166</v>
      </c>
      <c r="K33" s="40"/>
      <c r="L33" s="40"/>
      <c r="M33" s="40"/>
      <c r="N33" s="40"/>
      <c r="O33" s="40"/>
      <c r="P33" s="40"/>
      <c r="Q33" s="40"/>
      <c r="R33" s="40"/>
      <c r="S33" s="40"/>
      <c r="T33" s="40"/>
      <c r="U33" s="40"/>
      <c r="V33" s="40"/>
      <c r="W33" s="40"/>
      <c r="X33" s="41"/>
      <c r="Y33" s="42"/>
      <c r="Z33" s="41"/>
      <c r="AA33" s="42"/>
      <c r="AB33" s="43"/>
      <c r="AC33" s="42"/>
      <c r="AD33" s="30"/>
      <c r="AE33" s="31"/>
      <c r="AF33" s="31"/>
      <c r="AG33" s="551"/>
      <c r="AH33" s="552"/>
      <c r="AI33" s="553"/>
    </row>
    <row r="34" spans="2:35" ht="15" customHeight="1">
      <c r="B34" s="539"/>
      <c r="C34" s="540"/>
      <c r="D34" s="653" t="s">
        <v>167</v>
      </c>
      <c r="E34" s="654"/>
      <c r="F34" s="654"/>
      <c r="G34" s="654"/>
      <c r="H34" s="655"/>
      <c r="I34" s="39">
        <v>22</v>
      </c>
      <c r="J34" s="656" t="s">
        <v>168</v>
      </c>
      <c r="K34" s="657"/>
      <c r="L34" s="657"/>
      <c r="M34" s="657"/>
      <c r="N34" s="657"/>
      <c r="O34" s="657"/>
      <c r="P34" s="657"/>
      <c r="Q34" s="657"/>
      <c r="R34" s="657"/>
      <c r="S34" s="657"/>
      <c r="T34" s="657"/>
      <c r="U34" s="657"/>
      <c r="V34" s="657"/>
      <c r="W34" s="658"/>
      <c r="X34" s="600"/>
      <c r="Y34" s="600"/>
      <c r="Z34" s="600"/>
      <c r="AA34" s="600"/>
      <c r="AB34" s="532"/>
      <c r="AC34" s="601"/>
      <c r="AD34" s="603"/>
      <c r="AE34" s="604"/>
      <c r="AF34" s="604"/>
      <c r="AG34" s="551" t="s">
        <v>68</v>
      </c>
      <c r="AH34" s="552"/>
      <c r="AI34" s="553"/>
    </row>
    <row r="35" spans="2:35" ht="15" customHeight="1">
      <c r="B35" s="539"/>
      <c r="C35" s="540"/>
      <c r="D35" s="652" t="s">
        <v>74</v>
      </c>
      <c r="E35" s="652"/>
      <c r="F35" s="652"/>
      <c r="G35" s="652"/>
      <c r="H35" s="652"/>
      <c r="I35" s="39">
        <v>23</v>
      </c>
      <c r="J35" s="647"/>
      <c r="K35" s="565"/>
      <c r="L35" s="565"/>
      <c r="M35" s="565"/>
      <c r="N35" s="565"/>
      <c r="O35" s="565"/>
      <c r="P35" s="565"/>
      <c r="Q35" s="565"/>
      <c r="R35" s="565"/>
      <c r="S35" s="565"/>
      <c r="T35" s="565"/>
      <c r="U35" s="565"/>
      <c r="V35" s="565"/>
      <c r="W35" s="648"/>
      <c r="X35" s="525"/>
      <c r="Y35" s="527"/>
      <c r="Z35" s="525"/>
      <c r="AA35" s="527"/>
      <c r="AB35" s="525"/>
      <c r="AC35" s="527"/>
      <c r="AD35" s="30"/>
      <c r="AE35" s="31"/>
      <c r="AF35" s="31"/>
      <c r="AG35" s="79"/>
      <c r="AH35" s="44"/>
      <c r="AI35" s="45"/>
    </row>
    <row r="36" spans="2:35" ht="15" customHeight="1">
      <c r="B36" s="583"/>
      <c r="C36" s="601"/>
      <c r="D36" s="561" t="s">
        <v>124</v>
      </c>
      <c r="E36" s="561"/>
      <c r="F36" s="561"/>
      <c r="G36" s="561"/>
      <c r="H36" s="659"/>
      <c r="I36" s="39">
        <v>24</v>
      </c>
      <c r="J36" s="647" t="s">
        <v>169</v>
      </c>
      <c r="K36" s="565"/>
      <c r="L36" s="565"/>
      <c r="M36" s="565"/>
      <c r="N36" s="565"/>
      <c r="O36" s="565"/>
      <c r="P36" s="565"/>
      <c r="Q36" s="565"/>
      <c r="R36" s="565"/>
      <c r="S36" s="565"/>
      <c r="T36" s="565"/>
      <c r="U36" s="565"/>
      <c r="V36" s="565"/>
      <c r="W36" s="648"/>
      <c r="X36" s="525"/>
      <c r="Y36" s="527"/>
      <c r="Z36" s="525"/>
      <c r="AA36" s="527"/>
      <c r="AB36" s="525"/>
      <c r="AC36" s="527"/>
      <c r="AD36" s="603"/>
      <c r="AE36" s="604"/>
      <c r="AF36" s="604"/>
      <c r="AG36" s="551"/>
      <c r="AH36" s="552"/>
      <c r="AI36" s="553"/>
    </row>
    <row r="37" spans="2:35" s="36" customFormat="1" ht="15" customHeight="1">
      <c r="B37" s="46"/>
      <c r="C37" s="51"/>
      <c r="D37" s="48"/>
      <c r="E37" s="48"/>
      <c r="F37" s="48"/>
      <c r="G37" s="48"/>
      <c r="H37" s="48"/>
      <c r="I37" s="80"/>
      <c r="J37" s="50"/>
      <c r="K37" s="50"/>
      <c r="L37" s="50"/>
      <c r="M37" s="50"/>
      <c r="N37" s="50"/>
      <c r="O37" s="50"/>
      <c r="P37" s="50"/>
      <c r="Q37" s="50"/>
      <c r="R37" s="50"/>
      <c r="S37" s="50"/>
      <c r="T37" s="50"/>
      <c r="U37" s="50"/>
      <c r="V37" s="50"/>
      <c r="W37" s="50"/>
      <c r="X37" s="51"/>
      <c r="Y37" s="51"/>
      <c r="Z37" s="51"/>
      <c r="AA37" s="51"/>
      <c r="AB37" s="51"/>
      <c r="AC37" s="51"/>
      <c r="AD37" s="81"/>
      <c r="AE37" s="52"/>
      <c r="AF37" s="52"/>
      <c r="AG37" s="52"/>
      <c r="AH37" s="52"/>
      <c r="AI37" s="52"/>
    </row>
    <row r="38" spans="2:35" ht="15" customHeight="1">
      <c r="B38" s="572" t="s">
        <v>132</v>
      </c>
      <c r="C38" s="572"/>
      <c r="D38" s="573"/>
      <c r="E38" s="53"/>
      <c r="F38" s="53"/>
      <c r="G38" s="53"/>
      <c r="H38" s="54"/>
      <c r="I38" s="55"/>
      <c r="J38" s="56"/>
      <c r="K38" s="56"/>
      <c r="L38" s="56"/>
      <c r="M38" s="56"/>
      <c r="N38" s="56"/>
      <c r="O38" s="56"/>
      <c r="P38" s="56"/>
      <c r="Q38" s="56"/>
      <c r="R38" s="56"/>
      <c r="S38" s="56"/>
      <c r="T38" s="56"/>
      <c r="U38" s="56"/>
      <c r="V38" s="56"/>
      <c r="W38" s="56"/>
      <c r="X38" s="53"/>
      <c r="Y38" s="53"/>
      <c r="Z38" s="53"/>
      <c r="AA38" s="53"/>
      <c r="AB38" s="53"/>
      <c r="AC38" s="53"/>
      <c r="AD38" s="36"/>
      <c r="AE38" s="36"/>
      <c r="AF38" s="36"/>
    </row>
    <row r="39" spans="2:35" ht="15" customHeight="1">
      <c r="B39" s="574" t="s">
        <v>133</v>
      </c>
      <c r="C39" s="575"/>
      <c r="D39" s="537" t="s">
        <v>134</v>
      </c>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31"/>
      <c r="AE39" s="31"/>
      <c r="AF39" s="33"/>
      <c r="AG39" s="36"/>
    </row>
    <row r="40" spans="2:35" ht="15" customHeight="1">
      <c r="B40" s="577"/>
      <c r="C40" s="578"/>
      <c r="D40" s="579"/>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1"/>
      <c r="AD40" s="57"/>
      <c r="AE40" s="57"/>
      <c r="AF40" s="58"/>
    </row>
    <row r="41" spans="2:35" ht="15" customHeight="1">
      <c r="B41" s="567"/>
      <c r="C41" s="568"/>
      <c r="D41" s="569"/>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1"/>
      <c r="AD41" s="59"/>
      <c r="AE41" s="59"/>
      <c r="AF41" s="60"/>
    </row>
    <row r="42" spans="2:35" ht="15" customHeight="1">
      <c r="B42" s="567"/>
      <c r="C42" s="568"/>
      <c r="D42" s="569"/>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570"/>
      <c r="AC42" s="571"/>
      <c r="AD42" s="59"/>
      <c r="AE42" s="59"/>
      <c r="AF42" s="60"/>
    </row>
    <row r="43" spans="2:35" ht="15" customHeight="1">
      <c r="B43" s="567"/>
      <c r="C43" s="568"/>
      <c r="D43" s="569"/>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1"/>
      <c r="AD43" s="59"/>
      <c r="AE43" s="59"/>
      <c r="AF43" s="60"/>
    </row>
    <row r="44" spans="2:35" ht="15" customHeight="1">
      <c r="B44" s="567"/>
      <c r="C44" s="568"/>
      <c r="D44" s="569"/>
      <c r="E44" s="570"/>
      <c r="F44" s="570"/>
      <c r="G44" s="570"/>
      <c r="H44" s="570"/>
      <c r="I44" s="570"/>
      <c r="J44" s="570"/>
      <c r="K44" s="570"/>
      <c r="L44" s="570"/>
      <c r="M44" s="570"/>
      <c r="N44" s="570"/>
      <c r="O44" s="570"/>
      <c r="P44" s="570"/>
      <c r="Q44" s="570"/>
      <c r="R44" s="570"/>
      <c r="S44" s="570"/>
      <c r="T44" s="570"/>
      <c r="U44" s="570"/>
      <c r="V44" s="570"/>
      <c r="W44" s="570"/>
      <c r="X44" s="570"/>
      <c r="Y44" s="570"/>
      <c r="Z44" s="570"/>
      <c r="AA44" s="570"/>
      <c r="AB44" s="570"/>
      <c r="AC44" s="571"/>
      <c r="AD44" s="59"/>
      <c r="AE44" s="59"/>
      <c r="AF44" s="60"/>
    </row>
    <row r="45" spans="2:35" ht="15" customHeight="1">
      <c r="B45" s="567"/>
      <c r="C45" s="568"/>
      <c r="D45" s="569"/>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1"/>
      <c r="AD45" s="59"/>
      <c r="AE45" s="59"/>
      <c r="AF45" s="60"/>
    </row>
    <row r="46" spans="2:35" ht="15" customHeight="1">
      <c r="B46" s="567"/>
      <c r="C46" s="568"/>
      <c r="D46" s="569"/>
      <c r="E46" s="570"/>
      <c r="F46" s="570"/>
      <c r="G46" s="570"/>
      <c r="H46" s="570"/>
      <c r="I46" s="570"/>
      <c r="J46" s="570"/>
      <c r="K46" s="570"/>
      <c r="L46" s="570"/>
      <c r="M46" s="570"/>
      <c r="N46" s="570"/>
      <c r="O46" s="570"/>
      <c r="P46" s="570"/>
      <c r="Q46" s="570"/>
      <c r="R46" s="570"/>
      <c r="S46" s="570"/>
      <c r="T46" s="570"/>
      <c r="U46" s="570"/>
      <c r="V46" s="570"/>
      <c r="W46" s="570"/>
      <c r="X46" s="570"/>
      <c r="Y46" s="570"/>
      <c r="Z46" s="570"/>
      <c r="AA46" s="570"/>
      <c r="AB46" s="570"/>
      <c r="AC46" s="571"/>
      <c r="AD46" s="59"/>
      <c r="AE46" s="59"/>
      <c r="AF46" s="60"/>
    </row>
    <row r="47" spans="2:35" ht="15" customHeight="1">
      <c r="B47" s="567"/>
      <c r="C47" s="568"/>
      <c r="D47" s="569"/>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1"/>
      <c r="AD47" s="59"/>
      <c r="AE47" s="59"/>
      <c r="AF47" s="60"/>
    </row>
    <row r="48" spans="2:35" ht="15" customHeight="1">
      <c r="B48" s="567"/>
      <c r="C48" s="568"/>
      <c r="D48" s="569"/>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1"/>
      <c r="AD48" s="59"/>
      <c r="AE48" s="59"/>
      <c r="AF48" s="60"/>
    </row>
    <row r="49" spans="2:32">
      <c r="B49" s="586"/>
      <c r="C49" s="587"/>
      <c r="D49" s="588"/>
      <c r="E49" s="589"/>
      <c r="F49" s="589"/>
      <c r="G49" s="589"/>
      <c r="H49" s="589"/>
      <c r="I49" s="589"/>
      <c r="J49" s="589"/>
      <c r="K49" s="589"/>
      <c r="L49" s="589"/>
      <c r="M49" s="589"/>
      <c r="N49" s="589"/>
      <c r="O49" s="589"/>
      <c r="P49" s="589"/>
      <c r="Q49" s="589"/>
      <c r="R49" s="589"/>
      <c r="S49" s="589"/>
      <c r="T49" s="589"/>
      <c r="U49" s="589"/>
      <c r="V49" s="589"/>
      <c r="W49" s="589"/>
      <c r="X49" s="589"/>
      <c r="Y49" s="589"/>
      <c r="Z49" s="589"/>
      <c r="AA49" s="589"/>
      <c r="AB49" s="589"/>
      <c r="AC49" s="591"/>
      <c r="AD49" s="61"/>
      <c r="AE49" s="61"/>
      <c r="AF49" s="62"/>
    </row>
    <row r="50" spans="2:32">
      <c r="B50" s="82"/>
      <c r="C50" s="82"/>
      <c r="D50" s="46"/>
      <c r="E50" s="46"/>
      <c r="F50" s="46"/>
      <c r="G50" s="46"/>
      <c r="H50" s="46"/>
      <c r="I50" s="83"/>
      <c r="J50" s="46"/>
      <c r="K50" s="46"/>
      <c r="L50" s="46"/>
      <c r="M50" s="46"/>
      <c r="N50" s="46"/>
      <c r="O50" s="46"/>
      <c r="P50" s="46"/>
      <c r="Q50" s="46"/>
      <c r="R50" s="46"/>
      <c r="S50" s="46"/>
      <c r="T50" s="46"/>
      <c r="U50" s="46"/>
      <c r="V50" s="46"/>
      <c r="W50" s="46"/>
      <c r="X50" s="46"/>
      <c r="Y50" s="46"/>
      <c r="Z50" s="46"/>
      <c r="AA50" s="46"/>
      <c r="AB50" s="46"/>
      <c r="AC50" s="46"/>
    </row>
  </sheetData>
  <mergeCells count="202">
    <mergeCell ref="B47:C47"/>
    <mergeCell ref="D47:AC47"/>
    <mergeCell ref="B48:C48"/>
    <mergeCell ref="D48:AC48"/>
    <mergeCell ref="B49:C49"/>
    <mergeCell ref="D49:AC49"/>
    <mergeCell ref="B44:C44"/>
    <mergeCell ref="D44:AC44"/>
    <mergeCell ref="B45:C45"/>
    <mergeCell ref="D45:AC45"/>
    <mergeCell ref="B46:C46"/>
    <mergeCell ref="D46:AC46"/>
    <mergeCell ref="AG36:AI36"/>
    <mergeCell ref="B38:D38"/>
    <mergeCell ref="B39:C39"/>
    <mergeCell ref="D39:AC39"/>
    <mergeCell ref="B40:C40"/>
    <mergeCell ref="D40:AC40"/>
    <mergeCell ref="D36:H36"/>
    <mergeCell ref="J36:W36"/>
    <mergeCell ref="X36:Y36"/>
    <mergeCell ref="Z36:AA36"/>
    <mergeCell ref="AB36:AC36"/>
    <mergeCell ref="AD36:AF36"/>
    <mergeCell ref="X34:Y34"/>
    <mergeCell ref="Z34:AA34"/>
    <mergeCell ref="AB34:AC34"/>
    <mergeCell ref="AD34:AF34"/>
    <mergeCell ref="B41:C41"/>
    <mergeCell ref="D41:AC41"/>
    <mergeCell ref="B42:C42"/>
    <mergeCell ref="D42:AC42"/>
    <mergeCell ref="B43:C43"/>
    <mergeCell ref="D43:AC43"/>
    <mergeCell ref="Z31:AA31"/>
    <mergeCell ref="AB31:AC31"/>
    <mergeCell ref="D32:H32"/>
    <mergeCell ref="AG32:AI32"/>
    <mergeCell ref="D33:H33"/>
    <mergeCell ref="AG33:AI33"/>
    <mergeCell ref="AG29:AI29"/>
    <mergeCell ref="B30:C36"/>
    <mergeCell ref="D30:H30"/>
    <mergeCell ref="J30:W30"/>
    <mergeCell ref="X30:Y30"/>
    <mergeCell ref="Z30:AA30"/>
    <mergeCell ref="AB30:AC30"/>
    <mergeCell ref="D31:H31"/>
    <mergeCell ref="J31:W31"/>
    <mergeCell ref="X31:Y31"/>
    <mergeCell ref="AG34:AI34"/>
    <mergeCell ref="D35:H35"/>
    <mergeCell ref="J35:W35"/>
    <mergeCell ref="X35:Y35"/>
    <mergeCell ref="Z35:AA35"/>
    <mergeCell ref="AB35:AC35"/>
    <mergeCell ref="D34:H34"/>
    <mergeCell ref="J34:W34"/>
    <mergeCell ref="D28:H28"/>
    <mergeCell ref="D29:H29"/>
    <mergeCell ref="J29:W29"/>
    <mergeCell ref="X29:Y29"/>
    <mergeCell ref="Z29:AA29"/>
    <mergeCell ref="AB29:AC29"/>
    <mergeCell ref="Z26:AA26"/>
    <mergeCell ref="AB26:AC26"/>
    <mergeCell ref="AG26:AI26"/>
    <mergeCell ref="J27:W27"/>
    <mergeCell ref="X27:Y27"/>
    <mergeCell ref="Z27:AA27"/>
    <mergeCell ref="AB27:AC27"/>
    <mergeCell ref="AD27:AF27"/>
    <mergeCell ref="AG27:AI27"/>
    <mergeCell ref="AB22:AC22"/>
    <mergeCell ref="AD22:AF22"/>
    <mergeCell ref="D24:H24"/>
    <mergeCell ref="D25:H25"/>
    <mergeCell ref="D26:H27"/>
    <mergeCell ref="I26:I27"/>
    <mergeCell ref="J26:W26"/>
    <mergeCell ref="X26:Y26"/>
    <mergeCell ref="AG22:AI22"/>
    <mergeCell ref="D23:H23"/>
    <mergeCell ref="J23:W23"/>
    <mergeCell ref="X23:Y23"/>
    <mergeCell ref="Z23:AA23"/>
    <mergeCell ref="AB23:AC23"/>
    <mergeCell ref="AG19:AI19"/>
    <mergeCell ref="C20:C29"/>
    <mergeCell ref="D20:H20"/>
    <mergeCell ref="J20:W20"/>
    <mergeCell ref="X20:Y20"/>
    <mergeCell ref="Z20:AA20"/>
    <mergeCell ref="AB20:AC20"/>
    <mergeCell ref="AG20:AI20"/>
    <mergeCell ref="D21:H22"/>
    <mergeCell ref="I21:I22"/>
    <mergeCell ref="D19:H19"/>
    <mergeCell ref="J19:W19"/>
    <mergeCell ref="X19:Y19"/>
    <mergeCell ref="Z19:AA19"/>
    <mergeCell ref="AB19:AC19"/>
    <mergeCell ref="AD19:AF19"/>
    <mergeCell ref="J21:W21"/>
    <mergeCell ref="X21:Y21"/>
    <mergeCell ref="Z21:AA21"/>
    <mergeCell ref="AB21:AC21"/>
    <mergeCell ref="AG21:AI21"/>
    <mergeCell ref="J22:W22"/>
    <mergeCell ref="X22:Y22"/>
    <mergeCell ref="Z22:AA22"/>
    <mergeCell ref="AG17:AI17"/>
    <mergeCell ref="J18:W18"/>
    <mergeCell ref="X18:Y18"/>
    <mergeCell ref="Z18:AA18"/>
    <mergeCell ref="AB18:AC18"/>
    <mergeCell ref="AG18:AI18"/>
    <mergeCell ref="D17:H18"/>
    <mergeCell ref="I17:I18"/>
    <mergeCell ref="J17:W17"/>
    <mergeCell ref="X17:Y17"/>
    <mergeCell ref="Z17:AA17"/>
    <mergeCell ref="AB17:AC17"/>
    <mergeCell ref="J15:W15"/>
    <mergeCell ref="X15:Y15"/>
    <mergeCell ref="Z15:AA15"/>
    <mergeCell ref="AB15:AC15"/>
    <mergeCell ref="AD15:AF15"/>
    <mergeCell ref="AG15:AI15"/>
    <mergeCell ref="D14:H15"/>
    <mergeCell ref="I14:I15"/>
    <mergeCell ref="J14:W14"/>
    <mergeCell ref="X14:Y14"/>
    <mergeCell ref="Z14:AA14"/>
    <mergeCell ref="AB14:AC14"/>
    <mergeCell ref="AG12:AI12"/>
    <mergeCell ref="B13:B29"/>
    <mergeCell ref="C13:C19"/>
    <mergeCell ref="D13:H13"/>
    <mergeCell ref="J13:W13"/>
    <mergeCell ref="X13:Y13"/>
    <mergeCell ref="Z13:AA13"/>
    <mergeCell ref="AB13:AC13"/>
    <mergeCell ref="AD13:AF13"/>
    <mergeCell ref="AG13:AI13"/>
    <mergeCell ref="C12:H12"/>
    <mergeCell ref="J12:W12"/>
    <mergeCell ref="X12:Y12"/>
    <mergeCell ref="Z12:AA12"/>
    <mergeCell ref="AB12:AC12"/>
    <mergeCell ref="AD12:AF12"/>
    <mergeCell ref="D16:H16"/>
    <mergeCell ref="J16:W16"/>
    <mergeCell ref="X16:Y16"/>
    <mergeCell ref="Z16:AA16"/>
    <mergeCell ref="AB16:AC16"/>
    <mergeCell ref="AD16:AF16"/>
    <mergeCell ref="AD14:AF14"/>
    <mergeCell ref="AG14:AI14"/>
    <mergeCell ref="AD8:AF8"/>
    <mergeCell ref="AG8:AI8"/>
    <mergeCell ref="B9:B12"/>
    <mergeCell ref="C9:H9"/>
    <mergeCell ref="J9:W9"/>
    <mergeCell ref="X9:Y9"/>
    <mergeCell ref="Z9:AA9"/>
    <mergeCell ref="AB9:AC9"/>
    <mergeCell ref="AD9:AF9"/>
    <mergeCell ref="AG9:AI9"/>
    <mergeCell ref="AG10:AI10"/>
    <mergeCell ref="C11:H11"/>
    <mergeCell ref="J11:W11"/>
    <mergeCell ref="X11:Y11"/>
    <mergeCell ref="Z11:AA11"/>
    <mergeCell ref="AB11:AC11"/>
    <mergeCell ref="AD11:AF11"/>
    <mergeCell ref="AG11:AI11"/>
    <mergeCell ref="C10:H10"/>
    <mergeCell ref="J10:W10"/>
    <mergeCell ref="X10:Y10"/>
    <mergeCell ref="Z10:AA10"/>
    <mergeCell ref="AB10:AC10"/>
    <mergeCell ref="AD10:AF10"/>
    <mergeCell ref="B4:F4"/>
    <mergeCell ref="S4:U4"/>
    <mergeCell ref="Z4:AC4"/>
    <mergeCell ref="B5:F5"/>
    <mergeCell ref="S5:U5"/>
    <mergeCell ref="Z5:AC5"/>
    <mergeCell ref="X7:Y7"/>
    <mergeCell ref="Z7:AC7"/>
    <mergeCell ref="C8:H8"/>
    <mergeCell ref="J8:W8"/>
    <mergeCell ref="X8:Y8"/>
    <mergeCell ref="Z8:AA8"/>
    <mergeCell ref="AB8:AC8"/>
    <mergeCell ref="B6:F6"/>
    <mergeCell ref="S6:U6"/>
    <mergeCell ref="B7:D7"/>
    <mergeCell ref="H7:J7"/>
    <mergeCell ref="S7:T7"/>
    <mergeCell ref="U7:W7"/>
  </mergeCells>
  <phoneticPr fontId="3"/>
  <printOptions horizontalCentered="1" verticalCentered="1"/>
  <pageMargins left="0.39370078740157483" right="0.39370078740157483" top="0.55118110236220474" bottom="0.3937007874015748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61"/>
  <sheetViews>
    <sheetView zoomScale="70" zoomScaleNormal="70" zoomScaleSheetLayoutView="75" workbookViewId="0">
      <selection activeCell="J34" sqref="J34:W34"/>
    </sheetView>
  </sheetViews>
  <sheetFormatPr defaultRowHeight="13.5"/>
  <cols>
    <col min="1" max="8" width="4.625" style="26" customWidth="1"/>
    <col min="9" max="9" width="4.625" style="27" customWidth="1"/>
    <col min="10" max="13" width="4.625" style="26" customWidth="1"/>
    <col min="14" max="14" width="3.875" style="26" hidden="1" customWidth="1"/>
    <col min="15" max="15" width="4.5" style="26" hidden="1" customWidth="1"/>
    <col min="16" max="43" width="4.625" style="26" customWidth="1"/>
    <col min="44" max="50" width="2.625" style="26" customWidth="1"/>
    <col min="51" max="16384" width="9" style="26"/>
  </cols>
  <sheetData>
    <row r="2" spans="2:35">
      <c r="B2" s="25" t="s">
        <v>170</v>
      </c>
    </row>
    <row r="3" spans="2:35">
      <c r="B3" s="28" t="s">
        <v>171</v>
      </c>
      <c r="C3" s="28"/>
      <c r="D3" s="28"/>
      <c r="E3" s="28"/>
      <c r="F3" s="28"/>
      <c r="G3" s="28"/>
      <c r="H3" s="28"/>
      <c r="I3" s="29"/>
      <c r="J3" s="28"/>
      <c r="K3" s="28"/>
      <c r="L3" s="28"/>
      <c r="M3" s="28"/>
      <c r="N3" s="28"/>
      <c r="O3" s="28"/>
      <c r="P3" s="28"/>
      <c r="Q3" s="28"/>
      <c r="R3" s="28"/>
      <c r="S3" s="28"/>
      <c r="T3" s="28"/>
      <c r="U3" s="28"/>
      <c r="V3" s="28"/>
      <c r="W3" s="28"/>
      <c r="X3" s="28"/>
      <c r="Y3" s="28"/>
      <c r="Z3" s="28"/>
      <c r="AA3" s="28"/>
      <c r="AB3" s="28"/>
      <c r="AC3" s="28"/>
      <c r="AD3" s="28"/>
      <c r="AE3" s="28"/>
      <c r="AF3" s="28"/>
      <c r="AG3" s="28"/>
      <c r="AH3" s="28"/>
      <c r="AI3" s="28"/>
    </row>
    <row r="4" spans="2:35" ht="5.0999999999999996" customHeight="1"/>
    <row r="5" spans="2:35">
      <c r="B5" s="525" t="s">
        <v>2</v>
      </c>
      <c r="C5" s="526"/>
      <c r="D5" s="526"/>
      <c r="E5" s="526"/>
      <c r="F5" s="527"/>
      <c r="G5" s="30"/>
      <c r="H5" s="31"/>
      <c r="I5" s="32"/>
      <c r="J5" s="31"/>
      <c r="K5" s="31"/>
      <c r="L5" s="31"/>
      <c r="M5" s="31"/>
      <c r="N5" s="31"/>
      <c r="O5" s="31"/>
      <c r="P5" s="31"/>
      <c r="Q5" s="31"/>
      <c r="R5" s="33"/>
      <c r="S5" s="525" t="s">
        <v>94</v>
      </c>
      <c r="T5" s="526"/>
      <c r="U5" s="527"/>
      <c r="V5" s="30"/>
      <c r="W5" s="31"/>
      <c r="X5" s="31"/>
      <c r="Y5" s="33"/>
      <c r="Z5" s="528" t="s">
        <v>3</v>
      </c>
      <c r="AA5" s="529"/>
      <c r="AB5" s="529"/>
      <c r="AC5" s="530"/>
      <c r="AD5" s="34"/>
      <c r="AE5" s="35"/>
      <c r="AF5" s="31"/>
      <c r="AG5" s="33"/>
    </row>
    <row r="6" spans="2:35">
      <c r="B6" s="525" t="s">
        <v>4</v>
      </c>
      <c r="C6" s="526"/>
      <c r="D6" s="526"/>
      <c r="E6" s="526"/>
      <c r="F6" s="527"/>
      <c r="G6" s="30"/>
      <c r="H6" s="31"/>
      <c r="I6" s="32"/>
      <c r="J6" s="31"/>
      <c r="K6" s="31"/>
      <c r="L6" s="31"/>
      <c r="M6" s="31"/>
      <c r="N6" s="31"/>
      <c r="O6" s="31"/>
      <c r="P6" s="31"/>
      <c r="Q6" s="31"/>
      <c r="R6" s="33"/>
      <c r="S6" s="525" t="s">
        <v>102</v>
      </c>
      <c r="T6" s="526"/>
      <c r="U6" s="527"/>
      <c r="V6" s="30"/>
      <c r="W6" s="31"/>
      <c r="X6" s="31"/>
      <c r="Y6" s="33"/>
      <c r="Z6" s="528" t="s">
        <v>5</v>
      </c>
      <c r="AA6" s="529"/>
      <c r="AB6" s="529"/>
      <c r="AC6" s="530"/>
      <c r="AD6" s="30" t="s">
        <v>103</v>
      </c>
      <c r="AE6" s="31"/>
      <c r="AF6" s="31" t="s">
        <v>104</v>
      </c>
      <c r="AG6" s="33"/>
    </row>
    <row r="7" spans="2:35" ht="15" customHeight="1">
      <c r="B7" s="525" t="s">
        <v>7</v>
      </c>
      <c r="C7" s="526"/>
      <c r="D7" s="526"/>
      <c r="E7" s="526"/>
      <c r="F7" s="527"/>
      <c r="G7" s="30"/>
      <c r="H7" s="31"/>
      <c r="I7" s="32"/>
      <c r="J7" s="31"/>
      <c r="K7" s="31"/>
      <c r="L7" s="31"/>
      <c r="M7" s="31"/>
      <c r="N7" s="31"/>
      <c r="O7" s="31"/>
      <c r="P7" s="31"/>
      <c r="Q7" s="31"/>
      <c r="R7" s="33"/>
      <c r="S7" s="525" t="s">
        <v>8</v>
      </c>
      <c r="T7" s="526"/>
      <c r="U7" s="527"/>
      <c r="V7" s="30"/>
      <c r="W7" s="31"/>
      <c r="X7" s="31"/>
      <c r="Y7" s="33"/>
      <c r="Z7" s="36"/>
      <c r="AA7" s="36"/>
      <c r="AB7" s="36"/>
      <c r="AC7" s="36"/>
    </row>
    <row r="8" spans="2:35" ht="5.0999999999999996" customHeight="1">
      <c r="B8" s="531"/>
      <c r="C8" s="531"/>
      <c r="D8" s="531"/>
      <c r="E8" s="37"/>
      <c r="F8" s="37"/>
      <c r="G8" s="37"/>
      <c r="H8" s="532"/>
      <c r="I8" s="532"/>
      <c r="J8" s="532"/>
      <c r="K8" s="37"/>
      <c r="L8" s="37"/>
      <c r="M8" s="37"/>
      <c r="N8" s="37"/>
      <c r="O8" s="37"/>
      <c r="P8" s="37"/>
      <c r="Q8" s="37"/>
      <c r="R8" s="37"/>
      <c r="S8" s="531"/>
      <c r="T8" s="531"/>
      <c r="U8" s="532"/>
      <c r="V8" s="532"/>
      <c r="W8" s="532"/>
      <c r="X8" s="531"/>
      <c r="Y8" s="531"/>
      <c r="Z8" s="532"/>
      <c r="AA8" s="532"/>
      <c r="AB8" s="532"/>
      <c r="AC8" s="532"/>
    </row>
    <row r="9" spans="2:35" ht="15" customHeight="1">
      <c r="B9" s="38" t="s">
        <v>11</v>
      </c>
      <c r="C9" s="595" t="s">
        <v>12</v>
      </c>
      <c r="D9" s="595"/>
      <c r="E9" s="595"/>
      <c r="F9" s="595"/>
      <c r="G9" s="595"/>
      <c r="H9" s="595"/>
      <c r="I9" s="84" t="s">
        <v>13</v>
      </c>
      <c r="J9" s="595" t="s">
        <v>14</v>
      </c>
      <c r="K9" s="595"/>
      <c r="L9" s="595"/>
      <c r="M9" s="595"/>
      <c r="N9" s="595"/>
      <c r="O9" s="595"/>
      <c r="P9" s="595"/>
      <c r="Q9" s="595"/>
      <c r="R9" s="595"/>
      <c r="S9" s="595"/>
      <c r="T9" s="595"/>
      <c r="U9" s="595"/>
      <c r="V9" s="595"/>
      <c r="W9" s="595"/>
      <c r="X9" s="595" t="s">
        <v>15</v>
      </c>
      <c r="Y9" s="595"/>
      <c r="Z9" s="595" t="s">
        <v>16</v>
      </c>
      <c r="AA9" s="595"/>
      <c r="AB9" s="595" t="s">
        <v>17</v>
      </c>
      <c r="AC9" s="595"/>
      <c r="AD9" s="595" t="s">
        <v>18</v>
      </c>
      <c r="AE9" s="574"/>
      <c r="AF9" s="595"/>
      <c r="AG9" s="575" t="s">
        <v>19</v>
      </c>
      <c r="AH9" s="574"/>
      <c r="AI9" s="595"/>
    </row>
    <row r="10" spans="2:35" ht="15" customHeight="1">
      <c r="B10" s="660" t="s">
        <v>20</v>
      </c>
      <c r="C10" s="536" t="s">
        <v>172</v>
      </c>
      <c r="D10" s="536"/>
      <c r="E10" s="536"/>
      <c r="F10" s="536"/>
      <c r="G10" s="536"/>
      <c r="H10" s="536"/>
      <c r="I10" s="39">
        <v>1</v>
      </c>
      <c r="J10" s="551" t="s">
        <v>173</v>
      </c>
      <c r="K10" s="552"/>
      <c r="L10" s="552"/>
      <c r="M10" s="552"/>
      <c r="N10" s="552"/>
      <c r="O10" s="552"/>
      <c r="P10" s="552"/>
      <c r="Q10" s="552"/>
      <c r="R10" s="552"/>
      <c r="S10" s="552"/>
      <c r="T10" s="552"/>
      <c r="U10" s="552"/>
      <c r="V10" s="552"/>
      <c r="W10" s="553"/>
      <c r="X10" s="525"/>
      <c r="Y10" s="527"/>
      <c r="Z10" s="525"/>
      <c r="AA10" s="527"/>
      <c r="AB10" s="525"/>
      <c r="AC10" s="527"/>
      <c r="AD10" s="41"/>
      <c r="AE10" s="43"/>
      <c r="AF10" s="42"/>
      <c r="AG10" s="43"/>
      <c r="AH10" s="43"/>
      <c r="AI10" s="42"/>
    </row>
    <row r="11" spans="2:35" ht="15" customHeight="1">
      <c r="B11" s="661"/>
      <c r="C11" s="662" t="s">
        <v>105</v>
      </c>
      <c r="D11" s="662"/>
      <c r="E11" s="662"/>
      <c r="F11" s="662"/>
      <c r="G11" s="662"/>
      <c r="H11" s="662"/>
      <c r="I11" s="39">
        <v>2</v>
      </c>
      <c r="J11" s="663"/>
      <c r="K11" s="663"/>
      <c r="L11" s="663"/>
      <c r="M11" s="663"/>
      <c r="N11" s="663"/>
      <c r="O11" s="663"/>
      <c r="P11" s="663"/>
      <c r="Q11" s="663"/>
      <c r="R11" s="663"/>
      <c r="S11" s="663"/>
      <c r="T11" s="663"/>
      <c r="U11" s="663"/>
      <c r="V11" s="663"/>
      <c r="W11" s="663"/>
      <c r="X11" s="600"/>
      <c r="Y11" s="600"/>
      <c r="Z11" s="600"/>
      <c r="AA11" s="600"/>
      <c r="AB11" s="582"/>
      <c r="AC11" s="540"/>
      <c r="AD11" s="583"/>
      <c r="AE11" s="532"/>
      <c r="AF11" s="601"/>
      <c r="AG11" s="532"/>
      <c r="AH11" s="532"/>
      <c r="AI11" s="601"/>
    </row>
    <row r="12" spans="2:35" ht="15" customHeight="1">
      <c r="B12" s="661"/>
      <c r="C12" s="536" t="s">
        <v>106</v>
      </c>
      <c r="D12" s="536"/>
      <c r="E12" s="536"/>
      <c r="F12" s="536"/>
      <c r="G12" s="536"/>
      <c r="H12" s="536"/>
      <c r="I12" s="39">
        <v>3</v>
      </c>
      <c r="J12" s="664"/>
      <c r="K12" s="664"/>
      <c r="L12" s="664"/>
      <c r="M12" s="664"/>
      <c r="N12" s="664"/>
      <c r="O12" s="664"/>
      <c r="P12" s="664"/>
      <c r="Q12" s="664"/>
      <c r="R12" s="664"/>
      <c r="S12" s="664"/>
      <c r="T12" s="664"/>
      <c r="U12" s="664"/>
      <c r="V12" s="664"/>
      <c r="W12" s="664"/>
      <c r="X12" s="544" t="s">
        <v>139</v>
      </c>
      <c r="Y12" s="542"/>
      <c r="Z12" s="544" t="s">
        <v>139</v>
      </c>
      <c r="AA12" s="542"/>
      <c r="AB12" s="544" t="s">
        <v>139</v>
      </c>
      <c r="AC12" s="542"/>
      <c r="AD12" s="544"/>
      <c r="AE12" s="541"/>
      <c r="AF12" s="542"/>
      <c r="AG12" s="541"/>
      <c r="AH12" s="541"/>
      <c r="AI12" s="542"/>
    </row>
    <row r="13" spans="2:35" ht="15" customHeight="1">
      <c r="B13" s="661"/>
      <c r="C13" s="536" t="s">
        <v>108</v>
      </c>
      <c r="D13" s="536"/>
      <c r="E13" s="536"/>
      <c r="F13" s="536"/>
      <c r="G13" s="536"/>
      <c r="H13" s="536"/>
      <c r="I13" s="39">
        <v>4</v>
      </c>
      <c r="J13" s="664"/>
      <c r="K13" s="664"/>
      <c r="L13" s="664"/>
      <c r="M13" s="664"/>
      <c r="N13" s="664"/>
      <c r="O13" s="664"/>
      <c r="P13" s="664"/>
      <c r="Q13" s="664"/>
      <c r="R13" s="664"/>
      <c r="S13" s="664"/>
      <c r="T13" s="664"/>
      <c r="U13" s="664"/>
      <c r="V13" s="664"/>
      <c r="W13" s="664"/>
      <c r="X13" s="544" t="s">
        <v>139</v>
      </c>
      <c r="Y13" s="542"/>
      <c r="Z13" s="544" t="s">
        <v>139</v>
      </c>
      <c r="AA13" s="542"/>
      <c r="AB13" s="544" t="s">
        <v>139</v>
      </c>
      <c r="AC13" s="542"/>
      <c r="AD13" s="544"/>
      <c r="AE13" s="541"/>
      <c r="AF13" s="542"/>
      <c r="AG13" s="541"/>
      <c r="AH13" s="541"/>
      <c r="AI13" s="542"/>
    </row>
    <row r="14" spans="2:35" ht="15" customHeight="1">
      <c r="B14" s="661"/>
      <c r="C14" s="671" t="s">
        <v>109</v>
      </c>
      <c r="D14" s="671"/>
      <c r="E14" s="671"/>
      <c r="F14" s="671"/>
      <c r="G14" s="671"/>
      <c r="H14" s="671"/>
      <c r="I14" s="39">
        <v>5</v>
      </c>
      <c r="J14" s="664"/>
      <c r="K14" s="664"/>
      <c r="L14" s="664"/>
      <c r="M14" s="664"/>
      <c r="N14" s="664"/>
      <c r="O14" s="664"/>
      <c r="P14" s="664"/>
      <c r="Q14" s="664"/>
      <c r="R14" s="664"/>
      <c r="S14" s="664"/>
      <c r="T14" s="664"/>
      <c r="U14" s="664"/>
      <c r="V14" s="664"/>
      <c r="W14" s="664"/>
      <c r="X14" s="672" t="s">
        <v>26</v>
      </c>
      <c r="Y14" s="546"/>
      <c r="Z14" s="672" t="s">
        <v>26</v>
      </c>
      <c r="AA14" s="546"/>
      <c r="AB14" s="672" t="s">
        <v>26</v>
      </c>
      <c r="AC14" s="546"/>
      <c r="AD14" s="672"/>
      <c r="AE14" s="545"/>
      <c r="AF14" s="546"/>
      <c r="AG14" s="545"/>
      <c r="AH14" s="545"/>
      <c r="AI14" s="546"/>
    </row>
    <row r="15" spans="2:35" ht="15" customHeight="1">
      <c r="B15" s="661"/>
      <c r="C15" s="536" t="s">
        <v>174</v>
      </c>
      <c r="D15" s="536"/>
      <c r="E15" s="536"/>
      <c r="F15" s="536"/>
      <c r="G15" s="536"/>
      <c r="H15" s="536"/>
      <c r="I15" s="39">
        <v>6</v>
      </c>
      <c r="J15" s="85"/>
      <c r="K15" s="85"/>
      <c r="L15" s="85"/>
      <c r="M15" s="85"/>
      <c r="N15" s="85"/>
      <c r="O15" s="85"/>
      <c r="P15" s="85"/>
      <c r="Q15" s="85"/>
      <c r="R15" s="85"/>
      <c r="S15" s="85"/>
      <c r="T15" s="85"/>
      <c r="U15" s="85"/>
      <c r="V15" s="85"/>
      <c r="W15" s="85"/>
      <c r="X15" s="86"/>
      <c r="Y15" s="87" t="s">
        <v>28</v>
      </c>
      <c r="Z15" s="86"/>
      <c r="AA15" s="87" t="s">
        <v>28</v>
      </c>
      <c r="AB15" s="86"/>
      <c r="AC15" s="87" t="s">
        <v>28</v>
      </c>
      <c r="AD15" s="86"/>
      <c r="AE15" s="88"/>
      <c r="AF15" s="87"/>
      <c r="AG15" s="88"/>
      <c r="AH15" s="88"/>
      <c r="AI15" s="87"/>
    </row>
    <row r="16" spans="2:35" ht="15" customHeight="1">
      <c r="B16" s="661"/>
      <c r="C16" s="536" t="s">
        <v>175</v>
      </c>
      <c r="D16" s="536"/>
      <c r="E16" s="536"/>
      <c r="F16" s="536"/>
      <c r="G16" s="536"/>
      <c r="H16" s="536"/>
      <c r="I16" s="39">
        <v>7</v>
      </c>
      <c r="J16" s="624"/>
      <c r="K16" s="625"/>
      <c r="L16" s="625"/>
      <c r="M16" s="625"/>
      <c r="N16" s="625"/>
      <c r="O16" s="625"/>
      <c r="P16" s="625"/>
      <c r="Q16" s="625"/>
      <c r="R16" s="625"/>
      <c r="S16" s="625"/>
      <c r="T16" s="625"/>
      <c r="U16" s="625"/>
      <c r="V16" s="625"/>
      <c r="W16" s="626"/>
      <c r="X16" s="86"/>
      <c r="Y16" s="87" t="s">
        <v>28</v>
      </c>
      <c r="Z16" s="86"/>
      <c r="AA16" s="87" t="s">
        <v>28</v>
      </c>
      <c r="AB16" s="86"/>
      <c r="AC16" s="87" t="s">
        <v>28</v>
      </c>
      <c r="AD16" s="665"/>
      <c r="AE16" s="666"/>
      <c r="AF16" s="667"/>
      <c r="AG16" s="668"/>
      <c r="AH16" s="669"/>
      <c r="AI16" s="670"/>
    </row>
    <row r="17" spans="2:35" ht="15" customHeight="1">
      <c r="B17" s="597" t="s">
        <v>30</v>
      </c>
      <c r="C17" s="598" t="s">
        <v>31</v>
      </c>
      <c r="D17" s="599" t="s">
        <v>142</v>
      </c>
      <c r="E17" s="599"/>
      <c r="F17" s="599"/>
      <c r="G17" s="599"/>
      <c r="H17" s="599"/>
      <c r="I17" s="39">
        <v>8</v>
      </c>
      <c r="J17" s="673" t="s">
        <v>176</v>
      </c>
      <c r="K17" s="674"/>
      <c r="L17" s="674"/>
      <c r="M17" s="674"/>
      <c r="N17" s="674"/>
      <c r="O17" s="674"/>
      <c r="P17" s="674"/>
      <c r="Q17" s="674"/>
      <c r="R17" s="674"/>
      <c r="S17" s="674"/>
      <c r="T17" s="674"/>
      <c r="U17" s="674"/>
      <c r="V17" s="674"/>
      <c r="W17" s="674"/>
      <c r="X17" s="600"/>
      <c r="Y17" s="600"/>
      <c r="Z17" s="600"/>
      <c r="AA17" s="600"/>
      <c r="AB17" s="532"/>
      <c r="AC17" s="601"/>
      <c r="AD17" s="583"/>
      <c r="AE17" s="532"/>
      <c r="AF17" s="601"/>
      <c r="AG17" s="525"/>
      <c r="AH17" s="526"/>
      <c r="AI17" s="527"/>
    </row>
    <row r="18" spans="2:35" s="19" customFormat="1" ht="15" customHeight="1">
      <c r="B18" s="597"/>
      <c r="C18" s="598"/>
      <c r="D18" s="485" t="s">
        <v>34</v>
      </c>
      <c r="E18" s="486"/>
      <c r="F18" s="486"/>
      <c r="G18" s="486"/>
      <c r="H18" s="487"/>
      <c r="I18" s="24">
        <v>9</v>
      </c>
      <c r="J18" s="351" t="s">
        <v>177</v>
      </c>
      <c r="K18" s="337"/>
      <c r="L18" s="337"/>
      <c r="M18" s="337"/>
      <c r="N18" s="337"/>
      <c r="O18" s="337"/>
      <c r="P18" s="337"/>
      <c r="Q18" s="337"/>
      <c r="R18" s="337"/>
      <c r="S18" s="337"/>
      <c r="T18" s="337"/>
      <c r="U18" s="337"/>
      <c r="V18" s="337"/>
      <c r="W18" s="352"/>
      <c r="X18" s="475"/>
      <c r="Y18" s="476"/>
      <c r="Z18" s="477"/>
      <c r="AA18" s="476"/>
      <c r="AB18" s="477"/>
      <c r="AC18" s="476"/>
      <c r="AD18" s="478"/>
      <c r="AE18" s="479"/>
      <c r="AF18" s="480"/>
      <c r="AG18" s="508"/>
      <c r="AH18" s="509"/>
      <c r="AI18" s="510"/>
    </row>
    <row r="19" spans="2:35" s="19" customFormat="1" ht="15" customHeight="1">
      <c r="B19" s="597"/>
      <c r="C19" s="598"/>
      <c r="D19" s="511"/>
      <c r="E19" s="512"/>
      <c r="F19" s="512"/>
      <c r="G19" s="512"/>
      <c r="H19" s="513"/>
      <c r="I19" s="24">
        <v>10</v>
      </c>
      <c r="J19" s="351" t="s">
        <v>178</v>
      </c>
      <c r="K19" s="337"/>
      <c r="L19" s="337"/>
      <c r="M19" s="337"/>
      <c r="N19" s="337"/>
      <c r="O19" s="337"/>
      <c r="P19" s="337"/>
      <c r="Q19" s="337"/>
      <c r="R19" s="337"/>
      <c r="S19" s="337"/>
      <c r="T19" s="337"/>
      <c r="U19" s="337"/>
      <c r="V19" s="337"/>
      <c r="W19" s="352"/>
      <c r="X19" s="475"/>
      <c r="Y19" s="476"/>
      <c r="Z19" s="477"/>
      <c r="AA19" s="476"/>
      <c r="AB19" s="477"/>
      <c r="AC19" s="476"/>
      <c r="AD19" s="478"/>
      <c r="AE19" s="479"/>
      <c r="AF19" s="480"/>
      <c r="AG19" s="508"/>
      <c r="AH19" s="509"/>
      <c r="AI19" s="510"/>
    </row>
    <row r="20" spans="2:35" s="19" customFormat="1" ht="15" customHeight="1">
      <c r="B20" s="597"/>
      <c r="C20" s="598"/>
      <c r="D20" s="485" t="s">
        <v>32</v>
      </c>
      <c r="E20" s="486"/>
      <c r="F20" s="486"/>
      <c r="G20" s="486"/>
      <c r="H20" s="487"/>
      <c r="I20" s="488">
        <v>11</v>
      </c>
      <c r="J20" s="404" t="s">
        <v>179</v>
      </c>
      <c r="K20" s="405"/>
      <c r="L20" s="405"/>
      <c r="M20" s="405"/>
      <c r="N20" s="405"/>
      <c r="O20" s="405"/>
      <c r="P20" s="405"/>
      <c r="Q20" s="405"/>
      <c r="R20" s="405"/>
      <c r="S20" s="405"/>
      <c r="T20" s="405"/>
      <c r="U20" s="405"/>
      <c r="V20" s="405"/>
      <c r="W20" s="490"/>
      <c r="X20" s="491"/>
      <c r="Y20" s="492"/>
      <c r="Z20" s="491"/>
      <c r="AA20" s="492"/>
      <c r="AB20" s="491"/>
      <c r="AC20" s="492"/>
      <c r="AD20" s="463"/>
      <c r="AE20" s="464"/>
      <c r="AF20" s="465"/>
      <c r="AG20" s="469"/>
      <c r="AH20" s="470"/>
      <c r="AI20" s="471"/>
    </row>
    <row r="21" spans="2:35" s="19" customFormat="1" ht="15" customHeight="1">
      <c r="B21" s="597"/>
      <c r="C21" s="598"/>
      <c r="D21" s="481" t="s">
        <v>38</v>
      </c>
      <c r="E21" s="482"/>
      <c r="F21" s="482"/>
      <c r="G21" s="482"/>
      <c r="H21" s="483"/>
      <c r="I21" s="489"/>
      <c r="J21" s="412"/>
      <c r="K21" s="413"/>
      <c r="L21" s="413"/>
      <c r="M21" s="413"/>
      <c r="N21" s="413"/>
      <c r="O21" s="413"/>
      <c r="P21" s="413"/>
      <c r="Q21" s="413"/>
      <c r="R21" s="413"/>
      <c r="S21" s="413"/>
      <c r="T21" s="413"/>
      <c r="U21" s="413"/>
      <c r="V21" s="413"/>
      <c r="W21" s="414"/>
      <c r="X21" s="493"/>
      <c r="Y21" s="494"/>
      <c r="Z21" s="493"/>
      <c r="AA21" s="494"/>
      <c r="AB21" s="493"/>
      <c r="AC21" s="494"/>
      <c r="AD21" s="466"/>
      <c r="AE21" s="467"/>
      <c r="AF21" s="468"/>
      <c r="AG21" s="472"/>
      <c r="AH21" s="473"/>
      <c r="AI21" s="474"/>
    </row>
    <row r="22" spans="2:35" ht="15" customHeight="1">
      <c r="B22" s="597"/>
      <c r="C22" s="598"/>
      <c r="D22" s="606" t="s">
        <v>144</v>
      </c>
      <c r="E22" s="607"/>
      <c r="F22" s="607"/>
      <c r="G22" s="607"/>
      <c r="H22" s="608"/>
      <c r="I22" s="612">
        <v>12</v>
      </c>
      <c r="J22" s="675" t="s">
        <v>180</v>
      </c>
      <c r="K22" s="664"/>
      <c r="L22" s="664"/>
      <c r="M22" s="664"/>
      <c r="N22" s="664"/>
      <c r="O22" s="664"/>
      <c r="P22" s="664"/>
      <c r="Q22" s="664"/>
      <c r="R22" s="664"/>
      <c r="S22" s="664"/>
      <c r="T22" s="664"/>
      <c r="U22" s="664"/>
      <c r="V22" s="664"/>
      <c r="W22" s="676"/>
      <c r="X22" s="617" t="s">
        <v>181</v>
      </c>
      <c r="Y22" s="618"/>
      <c r="Z22" s="617" t="s">
        <v>181</v>
      </c>
      <c r="AA22" s="618"/>
      <c r="AB22" s="617" t="s">
        <v>181</v>
      </c>
      <c r="AC22" s="618"/>
      <c r="AD22" s="574"/>
      <c r="AE22" s="602"/>
      <c r="AF22" s="575"/>
      <c r="AG22" s="457"/>
      <c r="AH22" s="458"/>
      <c r="AI22" s="459"/>
    </row>
    <row r="23" spans="2:35" ht="15" customHeight="1">
      <c r="B23" s="597"/>
      <c r="C23" s="597"/>
      <c r="D23" s="609"/>
      <c r="E23" s="610"/>
      <c r="F23" s="610"/>
      <c r="G23" s="610"/>
      <c r="H23" s="611"/>
      <c r="I23" s="613"/>
      <c r="X23" s="583"/>
      <c r="Y23" s="601"/>
      <c r="Z23" s="583"/>
      <c r="AA23" s="601"/>
      <c r="AB23" s="583"/>
      <c r="AC23" s="601"/>
      <c r="AD23" s="603"/>
      <c r="AE23" s="604"/>
      <c r="AF23" s="605"/>
      <c r="AG23" s="603" t="s">
        <v>42</v>
      </c>
      <c r="AH23" s="604"/>
      <c r="AI23" s="605"/>
    </row>
    <row r="24" spans="2:35" ht="15" customHeight="1">
      <c r="B24" s="597"/>
      <c r="C24" s="597"/>
      <c r="D24" s="596" t="s">
        <v>147</v>
      </c>
      <c r="E24" s="596"/>
      <c r="F24" s="596"/>
      <c r="G24" s="596"/>
      <c r="H24" s="596"/>
      <c r="I24" s="39">
        <v>13</v>
      </c>
      <c r="J24" s="664" t="s">
        <v>182</v>
      </c>
      <c r="K24" s="664"/>
      <c r="L24" s="664"/>
      <c r="M24" s="664"/>
      <c r="N24" s="664"/>
      <c r="O24" s="664"/>
      <c r="P24" s="664"/>
      <c r="Q24" s="664"/>
      <c r="R24" s="664"/>
      <c r="S24" s="664"/>
      <c r="T24" s="664"/>
      <c r="U24" s="664"/>
      <c r="V24" s="664"/>
      <c r="W24" s="664"/>
      <c r="X24" s="533"/>
      <c r="Y24" s="533"/>
      <c r="Z24" s="533"/>
      <c r="AA24" s="533"/>
      <c r="AB24" s="602"/>
      <c r="AC24" s="575"/>
      <c r="AD24" s="30"/>
      <c r="AE24" s="31"/>
      <c r="AF24" s="33"/>
      <c r="AG24" s="64"/>
      <c r="AH24" s="65"/>
      <c r="AI24" s="66"/>
    </row>
    <row r="25" spans="2:35" ht="15" customHeight="1">
      <c r="B25" s="597"/>
      <c r="C25" s="597"/>
      <c r="D25" s="606" t="s">
        <v>149</v>
      </c>
      <c r="E25" s="607"/>
      <c r="F25" s="607"/>
      <c r="G25" s="607"/>
      <c r="H25" s="608"/>
      <c r="I25" s="612">
        <v>14</v>
      </c>
      <c r="J25" s="675" t="s">
        <v>183</v>
      </c>
      <c r="K25" s="664"/>
      <c r="L25" s="664"/>
      <c r="M25" s="664"/>
      <c r="N25" s="664"/>
      <c r="O25" s="664"/>
      <c r="P25" s="664"/>
      <c r="Q25" s="664"/>
      <c r="R25" s="664"/>
      <c r="S25" s="664"/>
      <c r="T25" s="664"/>
      <c r="U25" s="664"/>
      <c r="V25" s="664"/>
      <c r="W25" s="664"/>
      <c r="X25" s="617" t="s">
        <v>181</v>
      </c>
      <c r="Y25" s="618"/>
      <c r="Z25" s="617" t="s">
        <v>181</v>
      </c>
      <c r="AA25" s="618"/>
      <c r="AB25" s="617" t="s">
        <v>181</v>
      </c>
      <c r="AC25" s="618"/>
      <c r="AD25" s="574"/>
      <c r="AE25" s="602"/>
      <c r="AF25" s="575"/>
      <c r="AG25" s="619"/>
      <c r="AH25" s="620"/>
      <c r="AI25" s="621"/>
    </row>
    <row r="26" spans="2:35" ht="15" customHeight="1">
      <c r="B26" s="597"/>
      <c r="C26" s="597"/>
      <c r="D26" s="609"/>
      <c r="E26" s="610"/>
      <c r="F26" s="610"/>
      <c r="G26" s="610"/>
      <c r="H26" s="611"/>
      <c r="I26" s="613"/>
      <c r="X26" s="600"/>
      <c r="Y26" s="600"/>
      <c r="Z26" s="600"/>
      <c r="AA26" s="600"/>
      <c r="AB26" s="582"/>
      <c r="AC26" s="540"/>
      <c r="AD26" s="603"/>
      <c r="AE26" s="604"/>
      <c r="AF26" s="605"/>
      <c r="AG26" s="603" t="s">
        <v>42</v>
      </c>
      <c r="AH26" s="604"/>
      <c r="AI26" s="605"/>
    </row>
    <row r="27" spans="2:35" ht="15" customHeight="1">
      <c r="B27" s="597"/>
      <c r="C27" s="597"/>
      <c r="D27" s="633" t="s">
        <v>184</v>
      </c>
      <c r="E27" s="633"/>
      <c r="F27" s="633"/>
      <c r="G27" s="633"/>
      <c r="H27" s="633"/>
      <c r="I27" s="39">
        <v>15</v>
      </c>
      <c r="J27" s="664" t="s">
        <v>185</v>
      </c>
      <c r="K27" s="664"/>
      <c r="L27" s="664"/>
      <c r="M27" s="664"/>
      <c r="N27" s="664"/>
      <c r="O27" s="664"/>
      <c r="P27" s="664"/>
      <c r="Q27" s="664"/>
      <c r="R27" s="664"/>
      <c r="S27" s="664"/>
      <c r="T27" s="664"/>
      <c r="U27" s="664"/>
      <c r="V27" s="664"/>
      <c r="W27" s="664"/>
      <c r="X27" s="533"/>
      <c r="Y27" s="533"/>
      <c r="Z27" s="533"/>
      <c r="AA27" s="533"/>
      <c r="AB27" s="602"/>
      <c r="AC27" s="575"/>
      <c r="AD27" s="30"/>
      <c r="AE27" s="31"/>
      <c r="AF27" s="33"/>
      <c r="AG27" s="551"/>
      <c r="AH27" s="552"/>
      <c r="AI27" s="553"/>
    </row>
    <row r="28" spans="2:35" ht="15" customHeight="1">
      <c r="B28" s="597"/>
      <c r="C28" s="597" t="s">
        <v>51</v>
      </c>
      <c r="D28" s="596" t="s">
        <v>142</v>
      </c>
      <c r="E28" s="596"/>
      <c r="F28" s="596"/>
      <c r="G28" s="596"/>
      <c r="H28" s="596"/>
      <c r="I28" s="39">
        <v>16</v>
      </c>
      <c r="J28" s="664" t="s">
        <v>186</v>
      </c>
      <c r="K28" s="664"/>
      <c r="L28" s="664"/>
      <c r="M28" s="664"/>
      <c r="N28" s="664"/>
      <c r="O28" s="664"/>
      <c r="P28" s="664"/>
      <c r="Q28" s="664"/>
      <c r="R28" s="664"/>
      <c r="S28" s="664"/>
      <c r="T28" s="664"/>
      <c r="U28" s="664"/>
      <c r="V28" s="664"/>
      <c r="W28" s="664"/>
      <c r="X28" s="533"/>
      <c r="Y28" s="533"/>
      <c r="Z28" s="533"/>
      <c r="AA28" s="533"/>
      <c r="AB28" s="602"/>
      <c r="AC28" s="575"/>
      <c r="AD28" s="30"/>
      <c r="AE28" s="31"/>
      <c r="AF28" s="33"/>
      <c r="AG28" s="624"/>
      <c r="AH28" s="625"/>
      <c r="AI28" s="626"/>
    </row>
    <row r="29" spans="2:35" ht="15" customHeight="1">
      <c r="B29" s="597"/>
      <c r="C29" s="597"/>
      <c r="D29" s="627" t="s">
        <v>153</v>
      </c>
      <c r="E29" s="628"/>
      <c r="F29" s="628"/>
      <c r="G29" s="628"/>
      <c r="H29" s="629"/>
      <c r="I29" s="612">
        <v>17</v>
      </c>
      <c r="J29" s="664" t="s">
        <v>187</v>
      </c>
      <c r="K29" s="664"/>
      <c r="L29" s="664"/>
      <c r="M29" s="664"/>
      <c r="N29" s="664"/>
      <c r="O29" s="664"/>
      <c r="P29" s="664"/>
      <c r="Q29" s="664"/>
      <c r="R29" s="664"/>
      <c r="S29" s="664"/>
      <c r="T29" s="664"/>
      <c r="U29" s="664"/>
      <c r="V29" s="664"/>
      <c r="W29" s="664"/>
      <c r="X29" s="634" t="s">
        <v>181</v>
      </c>
      <c r="Y29" s="634"/>
      <c r="Z29" s="634" t="s">
        <v>181</v>
      </c>
      <c r="AA29" s="634"/>
      <c r="AB29" s="634" t="s">
        <v>181</v>
      </c>
      <c r="AC29" s="634"/>
      <c r="AD29" s="71"/>
      <c r="AE29" s="36"/>
      <c r="AF29" s="36"/>
      <c r="AG29" s="635"/>
      <c r="AH29" s="636"/>
      <c r="AI29" s="637"/>
    </row>
    <row r="30" spans="2:35" ht="15" customHeight="1">
      <c r="B30" s="597"/>
      <c r="C30" s="597"/>
      <c r="D30" s="630"/>
      <c r="E30" s="631"/>
      <c r="F30" s="631"/>
      <c r="G30" s="631"/>
      <c r="H30" s="632"/>
      <c r="I30" s="613"/>
      <c r="J30" s="663"/>
      <c r="K30" s="663"/>
      <c r="L30" s="663"/>
      <c r="M30" s="663"/>
      <c r="N30" s="663"/>
      <c r="O30" s="663"/>
      <c r="P30" s="663"/>
      <c r="Q30" s="663"/>
      <c r="R30" s="663"/>
      <c r="S30" s="663"/>
      <c r="T30" s="663"/>
      <c r="U30" s="663"/>
      <c r="V30" s="663"/>
      <c r="W30" s="663"/>
      <c r="X30" s="583"/>
      <c r="Y30" s="601"/>
      <c r="Z30" s="583"/>
      <c r="AA30" s="601"/>
      <c r="AB30" s="532"/>
      <c r="AC30" s="601"/>
      <c r="AD30" s="638"/>
      <c r="AE30" s="639"/>
      <c r="AF30" s="639"/>
      <c r="AG30" s="603" t="s">
        <v>42</v>
      </c>
      <c r="AH30" s="604"/>
      <c r="AI30" s="605"/>
    </row>
    <row r="31" spans="2:35" ht="15" customHeight="1">
      <c r="B31" s="597"/>
      <c r="C31" s="597"/>
      <c r="D31" s="596" t="s">
        <v>147</v>
      </c>
      <c r="E31" s="596"/>
      <c r="F31" s="596"/>
      <c r="G31" s="596"/>
      <c r="H31" s="596"/>
      <c r="I31" s="63">
        <v>18</v>
      </c>
      <c r="J31" s="664" t="s">
        <v>188</v>
      </c>
      <c r="K31" s="664"/>
      <c r="L31" s="664"/>
      <c r="M31" s="664"/>
      <c r="N31" s="664"/>
      <c r="O31" s="664"/>
      <c r="P31" s="664"/>
      <c r="Q31" s="664"/>
      <c r="R31" s="664"/>
      <c r="S31" s="664"/>
      <c r="T31" s="664"/>
      <c r="U31" s="664"/>
      <c r="V31" s="664"/>
      <c r="W31" s="664"/>
      <c r="X31" s="600"/>
      <c r="Y31" s="600"/>
      <c r="Z31" s="533"/>
      <c r="AA31" s="533"/>
      <c r="AB31" s="525"/>
      <c r="AC31" s="527"/>
      <c r="AD31" s="30"/>
      <c r="AE31" s="31"/>
      <c r="AF31" s="31"/>
      <c r="AG31" s="72"/>
      <c r="AH31" s="73"/>
      <c r="AI31" s="74"/>
    </row>
    <row r="32" spans="2:35" ht="15" customHeight="1">
      <c r="B32" s="597"/>
      <c r="C32" s="597"/>
      <c r="D32" s="644" t="s">
        <v>157</v>
      </c>
      <c r="E32" s="644"/>
      <c r="F32" s="644"/>
      <c r="G32" s="644"/>
      <c r="H32" s="644"/>
      <c r="I32" s="84">
        <v>19</v>
      </c>
      <c r="J32" s="677" t="s">
        <v>189</v>
      </c>
      <c r="K32" s="678"/>
      <c r="L32" s="678"/>
      <c r="M32" s="678"/>
      <c r="N32" s="678"/>
      <c r="O32" s="678"/>
      <c r="P32" s="678"/>
      <c r="Q32" s="678"/>
      <c r="R32" s="678"/>
      <c r="S32" s="678"/>
      <c r="T32" s="678"/>
      <c r="U32" s="678"/>
      <c r="V32" s="678"/>
      <c r="W32" s="679"/>
      <c r="X32" s="89"/>
      <c r="Y32" s="90"/>
      <c r="Z32" s="89"/>
      <c r="AA32" s="90"/>
      <c r="AB32" s="47"/>
      <c r="AC32" s="91"/>
      <c r="AD32" s="67"/>
      <c r="AE32" s="68"/>
      <c r="AF32" s="68"/>
      <c r="AG32" s="64"/>
      <c r="AH32" s="65"/>
      <c r="AI32" s="66"/>
    </row>
    <row r="33" spans="2:35" ht="15" customHeight="1">
      <c r="B33" s="597"/>
      <c r="C33" s="623"/>
      <c r="D33" s="528" t="s">
        <v>55</v>
      </c>
      <c r="E33" s="529"/>
      <c r="F33" s="529"/>
      <c r="G33" s="529"/>
      <c r="H33" s="529"/>
      <c r="I33" s="39">
        <v>20</v>
      </c>
      <c r="J33" s="677" t="s">
        <v>190</v>
      </c>
      <c r="K33" s="678"/>
      <c r="L33" s="678"/>
      <c r="M33" s="678"/>
      <c r="N33" s="678"/>
      <c r="O33" s="678"/>
      <c r="P33" s="678"/>
      <c r="Q33" s="678"/>
      <c r="R33" s="678"/>
      <c r="S33" s="678"/>
      <c r="T33" s="678"/>
      <c r="U33" s="678"/>
      <c r="V33" s="678"/>
      <c r="W33" s="679"/>
      <c r="X33" s="41"/>
      <c r="Y33" s="42"/>
      <c r="Z33" s="41"/>
      <c r="AA33" s="42"/>
      <c r="AB33" s="43"/>
      <c r="AC33" s="42"/>
      <c r="AD33" s="30"/>
      <c r="AE33" s="31"/>
      <c r="AF33" s="31"/>
      <c r="AG33" s="75"/>
      <c r="AH33" s="76"/>
      <c r="AI33" s="77"/>
    </row>
    <row r="34" spans="2:35" ht="15" customHeight="1">
      <c r="B34" s="597"/>
      <c r="C34" s="623"/>
      <c r="D34" s="680" t="s">
        <v>149</v>
      </c>
      <c r="E34" s="681"/>
      <c r="F34" s="681"/>
      <c r="G34" s="681"/>
      <c r="H34" s="682"/>
      <c r="I34" s="640">
        <v>21</v>
      </c>
      <c r="J34" s="663" t="s">
        <v>191</v>
      </c>
      <c r="K34" s="663"/>
      <c r="L34" s="663"/>
      <c r="M34" s="663"/>
      <c r="N34" s="663"/>
      <c r="O34" s="663"/>
      <c r="P34" s="663"/>
      <c r="Q34" s="663"/>
      <c r="R34" s="663"/>
      <c r="S34" s="663"/>
      <c r="T34" s="663"/>
      <c r="U34" s="663"/>
      <c r="V34" s="663"/>
      <c r="W34" s="663"/>
      <c r="X34" s="642" t="s">
        <v>181</v>
      </c>
      <c r="Y34" s="643"/>
      <c r="Z34" s="642" t="s">
        <v>181</v>
      </c>
      <c r="AA34" s="643"/>
      <c r="AB34" s="642" t="s">
        <v>181</v>
      </c>
      <c r="AC34" s="643"/>
      <c r="AD34" s="539"/>
      <c r="AE34" s="582"/>
      <c r="AF34" s="540"/>
      <c r="AG34" s="409"/>
      <c r="AH34" s="410"/>
      <c r="AI34" s="411"/>
    </row>
    <row r="35" spans="2:35" ht="15" customHeight="1">
      <c r="B35" s="597"/>
      <c r="C35" s="597"/>
      <c r="D35" s="609"/>
      <c r="E35" s="610"/>
      <c r="F35" s="610"/>
      <c r="G35" s="610"/>
      <c r="H35" s="611"/>
      <c r="I35" s="613"/>
      <c r="J35" s="663"/>
      <c r="K35" s="663"/>
      <c r="L35" s="663"/>
      <c r="M35" s="663"/>
      <c r="N35" s="663"/>
      <c r="O35" s="663"/>
      <c r="P35" s="663"/>
      <c r="Q35" s="663"/>
      <c r="R35" s="663"/>
      <c r="S35" s="663"/>
      <c r="T35" s="663"/>
      <c r="U35" s="663"/>
      <c r="V35" s="663"/>
      <c r="W35" s="663"/>
      <c r="X35" s="600"/>
      <c r="Y35" s="600"/>
      <c r="Z35" s="600"/>
      <c r="AA35" s="600"/>
      <c r="AB35" s="582"/>
      <c r="AC35" s="540"/>
      <c r="AD35" s="603"/>
      <c r="AE35" s="604"/>
      <c r="AF35" s="604"/>
      <c r="AG35" s="603" t="s">
        <v>42</v>
      </c>
      <c r="AH35" s="604"/>
      <c r="AI35" s="605"/>
    </row>
    <row r="36" spans="2:35" ht="15" customHeight="1">
      <c r="B36" s="597"/>
      <c r="C36" s="597"/>
      <c r="D36" s="596" t="s">
        <v>161</v>
      </c>
      <c r="E36" s="596"/>
      <c r="F36" s="596"/>
      <c r="G36" s="596"/>
      <c r="H36" s="596"/>
      <c r="I36" s="39">
        <v>22</v>
      </c>
      <c r="J36" s="40" t="s">
        <v>192</v>
      </c>
      <c r="K36" s="40"/>
      <c r="L36" s="40"/>
      <c r="M36" s="40"/>
      <c r="N36" s="40"/>
      <c r="O36" s="40"/>
      <c r="P36" s="40"/>
      <c r="Q36" s="40"/>
      <c r="R36" s="40"/>
      <c r="S36" s="40"/>
      <c r="T36" s="40"/>
      <c r="U36" s="40"/>
      <c r="V36" s="40"/>
      <c r="W36" s="40"/>
      <c r="X36" s="41"/>
      <c r="Y36" s="42"/>
      <c r="Z36" s="41"/>
      <c r="AA36" s="42"/>
      <c r="AB36" s="43"/>
      <c r="AC36" s="42"/>
      <c r="AD36" s="30"/>
      <c r="AE36" s="31"/>
      <c r="AF36" s="31"/>
      <c r="AG36" s="30"/>
      <c r="AH36" s="68"/>
      <c r="AI36" s="69"/>
    </row>
    <row r="37" spans="2:35" ht="15" customHeight="1">
      <c r="B37" s="597"/>
      <c r="C37" s="597"/>
      <c r="D37" s="653" t="s">
        <v>193</v>
      </c>
      <c r="E37" s="654"/>
      <c r="F37" s="654"/>
      <c r="G37" s="654"/>
      <c r="H37" s="655"/>
      <c r="I37" s="63">
        <v>23</v>
      </c>
      <c r="J37" s="663" t="s">
        <v>194</v>
      </c>
      <c r="K37" s="663"/>
      <c r="L37" s="663"/>
      <c r="M37" s="663"/>
      <c r="N37" s="663"/>
      <c r="O37" s="663"/>
      <c r="P37" s="663"/>
      <c r="Q37" s="663"/>
      <c r="R37" s="663"/>
      <c r="S37" s="663"/>
      <c r="T37" s="663"/>
      <c r="U37" s="663"/>
      <c r="V37" s="663"/>
      <c r="W37" s="663"/>
      <c r="X37" s="600"/>
      <c r="Y37" s="600"/>
      <c r="Z37" s="600"/>
      <c r="AA37" s="600"/>
      <c r="AB37" s="582"/>
      <c r="AC37" s="540"/>
      <c r="AD37" s="70"/>
      <c r="AE37" s="37"/>
      <c r="AF37" s="37"/>
      <c r="AG37" s="551"/>
      <c r="AH37" s="552"/>
      <c r="AI37" s="553"/>
    </row>
    <row r="38" spans="2:35" ht="15" customHeight="1">
      <c r="B38" s="574" t="s">
        <v>124</v>
      </c>
      <c r="C38" s="575"/>
      <c r="D38" s="584" t="s">
        <v>195</v>
      </c>
      <c r="E38" s="584"/>
      <c r="F38" s="584"/>
      <c r="G38" s="584"/>
      <c r="H38" s="646"/>
      <c r="I38" s="63">
        <v>24</v>
      </c>
      <c r="J38" s="683" t="s">
        <v>196</v>
      </c>
      <c r="K38" s="684"/>
      <c r="L38" s="684"/>
      <c r="M38" s="684"/>
      <c r="N38" s="684"/>
      <c r="O38" s="684"/>
      <c r="P38" s="684"/>
      <c r="Q38" s="684"/>
      <c r="R38" s="684"/>
      <c r="S38" s="684"/>
      <c r="T38" s="684"/>
      <c r="U38" s="684"/>
      <c r="V38" s="684"/>
      <c r="W38" s="685"/>
      <c r="X38" s="533"/>
      <c r="Y38" s="533"/>
      <c r="Z38" s="533"/>
      <c r="AA38" s="533"/>
      <c r="AB38" s="602"/>
      <c r="AC38" s="575"/>
      <c r="AD38" s="30"/>
      <c r="AE38" s="31"/>
      <c r="AF38" s="31"/>
      <c r="AG38" s="30"/>
      <c r="AH38" s="31"/>
      <c r="AI38" s="33"/>
    </row>
    <row r="39" spans="2:35" ht="15" customHeight="1">
      <c r="B39" s="539"/>
      <c r="C39" s="540"/>
      <c r="D39" s="584" t="s">
        <v>197</v>
      </c>
      <c r="E39" s="584"/>
      <c r="F39" s="584"/>
      <c r="G39" s="584"/>
      <c r="H39" s="646"/>
      <c r="I39" s="63">
        <v>25</v>
      </c>
      <c r="J39" s="686"/>
      <c r="K39" s="684"/>
      <c r="L39" s="684"/>
      <c r="M39" s="684"/>
      <c r="N39" s="684"/>
      <c r="O39" s="684"/>
      <c r="P39" s="684"/>
      <c r="Q39" s="684"/>
      <c r="R39" s="684"/>
      <c r="S39" s="684"/>
      <c r="T39" s="684"/>
      <c r="U39" s="684"/>
      <c r="V39" s="684"/>
      <c r="W39" s="685"/>
      <c r="X39" s="533"/>
      <c r="Y39" s="533"/>
      <c r="Z39" s="533"/>
      <c r="AA39" s="533"/>
      <c r="AB39" s="602"/>
      <c r="AC39" s="575"/>
      <c r="AD39" s="30"/>
      <c r="AE39" s="31"/>
      <c r="AF39" s="31"/>
      <c r="AG39" s="30"/>
      <c r="AH39" s="31"/>
      <c r="AI39" s="33"/>
    </row>
    <row r="40" spans="2:35" ht="15" customHeight="1">
      <c r="B40" s="539"/>
      <c r="C40" s="540"/>
      <c r="D40" s="584" t="s">
        <v>198</v>
      </c>
      <c r="E40" s="584"/>
      <c r="F40" s="584"/>
      <c r="G40" s="584"/>
      <c r="H40" s="646"/>
      <c r="I40" s="63">
        <v>26</v>
      </c>
      <c r="J40" s="686" t="s">
        <v>199</v>
      </c>
      <c r="K40" s="684"/>
      <c r="L40" s="684"/>
      <c r="M40" s="684"/>
      <c r="N40" s="684"/>
      <c r="O40" s="684"/>
      <c r="P40" s="684"/>
      <c r="Q40" s="684"/>
      <c r="R40" s="684"/>
      <c r="S40" s="684"/>
      <c r="T40" s="684"/>
      <c r="U40" s="684"/>
      <c r="V40" s="684"/>
      <c r="W40" s="685"/>
      <c r="X40" s="533"/>
      <c r="Y40" s="533"/>
      <c r="Z40" s="533"/>
      <c r="AA40" s="533"/>
      <c r="AB40" s="602"/>
      <c r="AC40" s="575"/>
      <c r="AD40" s="30"/>
      <c r="AE40" s="31"/>
      <c r="AF40" s="31"/>
      <c r="AG40" s="687" t="s">
        <v>68</v>
      </c>
      <c r="AH40" s="688"/>
      <c r="AI40" s="689"/>
    </row>
    <row r="41" spans="2:35" ht="15" customHeight="1">
      <c r="B41" s="539"/>
      <c r="C41" s="540"/>
      <c r="D41" s="690" t="s">
        <v>200</v>
      </c>
      <c r="E41" s="584"/>
      <c r="F41" s="584"/>
      <c r="G41" s="584"/>
      <c r="H41" s="646"/>
      <c r="I41" s="63">
        <v>27</v>
      </c>
      <c r="J41" s="691" t="s">
        <v>201</v>
      </c>
      <c r="K41" s="692"/>
      <c r="L41" s="692"/>
      <c r="M41" s="692"/>
      <c r="N41" s="692"/>
      <c r="O41" s="692"/>
      <c r="P41" s="692"/>
      <c r="Q41" s="692"/>
      <c r="R41" s="692"/>
      <c r="S41" s="692"/>
      <c r="T41" s="692"/>
      <c r="U41" s="692"/>
      <c r="V41" s="692"/>
      <c r="W41" s="693"/>
      <c r="X41" s="574"/>
      <c r="Y41" s="575"/>
      <c r="Z41" s="574"/>
      <c r="AA41" s="575"/>
      <c r="AB41" s="574"/>
      <c r="AC41" s="575"/>
      <c r="AD41" s="67"/>
      <c r="AE41" s="68"/>
      <c r="AF41" s="68"/>
      <c r="AG41" s="67"/>
      <c r="AH41" s="68"/>
      <c r="AI41" s="69"/>
    </row>
    <row r="42" spans="2:35" ht="15" customHeight="1">
      <c r="B42" s="539"/>
      <c r="C42" s="582"/>
      <c r="D42" s="560" t="s">
        <v>127</v>
      </c>
      <c r="E42" s="561"/>
      <c r="F42" s="561"/>
      <c r="G42" s="561"/>
      <c r="H42" s="561"/>
      <c r="I42" s="39">
        <v>28</v>
      </c>
      <c r="J42" s="40"/>
      <c r="K42" s="40"/>
      <c r="L42" s="40"/>
      <c r="M42" s="40"/>
      <c r="N42" s="40"/>
      <c r="O42" s="40"/>
      <c r="P42" s="40"/>
      <c r="Q42" s="40"/>
      <c r="R42" s="40"/>
      <c r="S42" s="40"/>
      <c r="T42" s="40"/>
      <c r="U42" s="40"/>
      <c r="V42" s="40"/>
      <c r="W42" s="40"/>
      <c r="X42" s="41"/>
      <c r="Y42" s="42"/>
      <c r="Z42" s="43"/>
      <c r="AA42" s="43"/>
      <c r="AB42" s="41"/>
      <c r="AC42" s="42"/>
      <c r="AD42" s="30"/>
      <c r="AE42" s="31"/>
      <c r="AF42" s="31"/>
      <c r="AG42" s="562"/>
      <c r="AH42" s="563"/>
      <c r="AI42" s="564"/>
    </row>
    <row r="43" spans="2:35" ht="15" customHeight="1">
      <c r="B43" s="539"/>
      <c r="C43" s="582"/>
      <c r="D43" s="528" t="s">
        <v>55</v>
      </c>
      <c r="E43" s="529"/>
      <c r="F43" s="529"/>
      <c r="G43" s="529"/>
      <c r="H43" s="529"/>
      <c r="I43" s="63">
        <v>29</v>
      </c>
      <c r="J43" s="92" t="s">
        <v>202</v>
      </c>
      <c r="K43" s="93"/>
      <c r="L43" s="93"/>
      <c r="M43" s="93"/>
      <c r="N43" s="93"/>
      <c r="O43" s="93"/>
      <c r="P43" s="93"/>
      <c r="Q43" s="93"/>
      <c r="R43" s="93"/>
      <c r="S43" s="93"/>
      <c r="T43" s="93"/>
      <c r="U43" s="93"/>
      <c r="V43" s="93"/>
      <c r="W43" s="94"/>
      <c r="X43" s="41"/>
      <c r="Y43" s="42"/>
      <c r="Z43" s="41"/>
      <c r="AA43" s="42"/>
      <c r="AB43" s="41"/>
      <c r="AC43" s="42"/>
      <c r="AD43" s="30"/>
      <c r="AE43" s="31"/>
      <c r="AF43" s="31"/>
      <c r="AG43" s="551"/>
      <c r="AH43" s="552"/>
      <c r="AI43" s="553"/>
    </row>
    <row r="44" spans="2:35" ht="15" customHeight="1">
      <c r="B44" s="539"/>
      <c r="C44" s="540"/>
      <c r="D44" s="654" t="s">
        <v>167</v>
      </c>
      <c r="E44" s="654"/>
      <c r="F44" s="654"/>
      <c r="G44" s="654"/>
      <c r="H44" s="655"/>
      <c r="I44" s="63">
        <v>30</v>
      </c>
      <c r="J44" s="694" t="s">
        <v>203</v>
      </c>
      <c r="K44" s="695"/>
      <c r="L44" s="695"/>
      <c r="M44" s="695"/>
      <c r="N44" s="695"/>
      <c r="O44" s="695"/>
      <c r="P44" s="695"/>
      <c r="Q44" s="695"/>
      <c r="R44" s="695"/>
      <c r="S44" s="695"/>
      <c r="T44" s="695"/>
      <c r="U44" s="695"/>
      <c r="V44" s="695"/>
      <c r="W44" s="696"/>
      <c r="X44" s="583"/>
      <c r="Y44" s="601"/>
      <c r="Z44" s="583"/>
      <c r="AA44" s="601"/>
      <c r="AB44" s="583"/>
      <c r="AC44" s="601"/>
      <c r="AD44" s="603"/>
      <c r="AE44" s="604"/>
      <c r="AF44" s="604"/>
      <c r="AG44" s="551" t="s">
        <v>68</v>
      </c>
      <c r="AH44" s="552"/>
      <c r="AI44" s="553"/>
    </row>
    <row r="45" spans="2:35" ht="15" customHeight="1">
      <c r="B45" s="539"/>
      <c r="C45" s="540"/>
      <c r="D45" s="652" t="s">
        <v>74</v>
      </c>
      <c r="E45" s="652"/>
      <c r="F45" s="652"/>
      <c r="G45" s="652"/>
      <c r="H45" s="652"/>
      <c r="I45" s="63">
        <v>31</v>
      </c>
      <c r="J45" s="686"/>
      <c r="K45" s="684"/>
      <c r="L45" s="684"/>
      <c r="M45" s="684"/>
      <c r="N45" s="684"/>
      <c r="O45" s="684"/>
      <c r="P45" s="684"/>
      <c r="Q45" s="684"/>
      <c r="R45" s="684"/>
      <c r="S45" s="684"/>
      <c r="T45" s="684"/>
      <c r="U45" s="684"/>
      <c r="V45" s="684"/>
      <c r="W45" s="685"/>
      <c r="X45" s="525"/>
      <c r="Y45" s="527"/>
      <c r="Z45" s="525"/>
      <c r="AA45" s="527"/>
      <c r="AB45" s="525"/>
      <c r="AC45" s="527"/>
      <c r="AD45" s="30"/>
      <c r="AE45" s="31"/>
      <c r="AF45" s="31"/>
      <c r="AG45" s="79"/>
      <c r="AH45" s="44"/>
      <c r="AI45" s="45"/>
    </row>
    <row r="46" spans="2:35" ht="15" customHeight="1">
      <c r="B46" s="583"/>
      <c r="C46" s="601"/>
      <c r="D46" s="561" t="s">
        <v>124</v>
      </c>
      <c r="E46" s="561"/>
      <c r="F46" s="561"/>
      <c r="G46" s="561"/>
      <c r="H46" s="659"/>
      <c r="I46" s="63">
        <v>32</v>
      </c>
      <c r="J46" s="686" t="s">
        <v>204</v>
      </c>
      <c r="K46" s="684"/>
      <c r="L46" s="684"/>
      <c r="M46" s="684"/>
      <c r="N46" s="684"/>
      <c r="O46" s="684"/>
      <c r="P46" s="684"/>
      <c r="Q46" s="684"/>
      <c r="R46" s="684"/>
      <c r="S46" s="684"/>
      <c r="T46" s="684"/>
      <c r="U46" s="684"/>
      <c r="V46" s="684"/>
      <c r="W46" s="685"/>
      <c r="X46" s="533"/>
      <c r="Y46" s="533"/>
      <c r="Z46" s="533"/>
      <c r="AA46" s="533"/>
      <c r="AB46" s="526"/>
      <c r="AC46" s="527"/>
      <c r="AD46" s="551"/>
      <c r="AE46" s="552"/>
      <c r="AF46" s="552"/>
      <c r="AG46" s="551"/>
      <c r="AH46" s="552"/>
      <c r="AI46" s="553"/>
    </row>
    <row r="47" spans="2:35" s="36" customFormat="1" ht="15" customHeight="1">
      <c r="B47" s="46"/>
      <c r="C47" s="51"/>
      <c r="D47" s="48"/>
      <c r="E47" s="48"/>
      <c r="F47" s="48"/>
      <c r="G47" s="48"/>
      <c r="H47" s="48"/>
      <c r="I47" s="80"/>
      <c r="J47" s="50"/>
      <c r="K47" s="50"/>
      <c r="L47" s="50"/>
      <c r="M47" s="50"/>
      <c r="N47" s="50"/>
      <c r="O47" s="50"/>
      <c r="P47" s="50"/>
      <c r="Q47" s="50"/>
      <c r="R47" s="50"/>
      <c r="S47" s="50"/>
      <c r="T47" s="50"/>
      <c r="U47" s="50"/>
      <c r="V47" s="50"/>
      <c r="W47" s="50"/>
      <c r="X47" s="51"/>
      <c r="Y47" s="51"/>
      <c r="Z47" s="51"/>
      <c r="AA47" s="51"/>
      <c r="AB47" s="51"/>
      <c r="AC47" s="51"/>
      <c r="AD47" s="81"/>
      <c r="AE47" s="52"/>
      <c r="AF47" s="52"/>
      <c r="AG47" s="52"/>
      <c r="AH47" s="52"/>
      <c r="AI47" s="52"/>
    </row>
    <row r="48" spans="2:35" ht="15" customHeight="1">
      <c r="B48" s="572" t="s">
        <v>132</v>
      </c>
      <c r="C48" s="572"/>
      <c r="D48" s="573"/>
      <c r="E48" s="53"/>
      <c r="F48" s="53"/>
      <c r="G48" s="53"/>
      <c r="H48" s="54"/>
      <c r="I48" s="55"/>
      <c r="J48" s="56"/>
      <c r="K48" s="56"/>
      <c r="L48" s="56"/>
      <c r="M48" s="56"/>
      <c r="N48" s="56"/>
      <c r="O48" s="56"/>
      <c r="P48" s="56"/>
      <c r="Q48" s="56"/>
      <c r="R48" s="56"/>
      <c r="S48" s="56"/>
      <c r="T48" s="56"/>
      <c r="U48" s="56"/>
      <c r="V48" s="56"/>
      <c r="W48" s="56"/>
      <c r="X48" s="53"/>
      <c r="Y48" s="53"/>
      <c r="Z48" s="53"/>
      <c r="AA48" s="53"/>
      <c r="AB48" s="53"/>
      <c r="AC48" s="53"/>
      <c r="AD48" s="36"/>
      <c r="AE48" s="36"/>
      <c r="AF48" s="36"/>
    </row>
    <row r="49" spans="2:33" ht="15" customHeight="1">
      <c r="B49" s="574" t="s">
        <v>133</v>
      </c>
      <c r="C49" s="575"/>
      <c r="D49" s="537" t="s">
        <v>134</v>
      </c>
      <c r="E49" s="576"/>
      <c r="F49" s="576"/>
      <c r="G49" s="576"/>
      <c r="H49" s="576"/>
      <c r="I49" s="576"/>
      <c r="J49" s="576"/>
      <c r="K49" s="576"/>
      <c r="L49" s="576"/>
      <c r="M49" s="576"/>
      <c r="N49" s="576"/>
      <c r="O49" s="576"/>
      <c r="P49" s="576"/>
      <c r="Q49" s="576"/>
      <c r="R49" s="576"/>
      <c r="S49" s="576"/>
      <c r="T49" s="576"/>
      <c r="U49" s="576"/>
      <c r="V49" s="576"/>
      <c r="W49" s="576"/>
      <c r="X49" s="576"/>
      <c r="Y49" s="576"/>
      <c r="Z49" s="576"/>
      <c r="AA49" s="576"/>
      <c r="AB49" s="576"/>
      <c r="AC49" s="576"/>
      <c r="AD49" s="31"/>
      <c r="AE49" s="31"/>
      <c r="AF49" s="33"/>
      <c r="AG49" s="36"/>
    </row>
    <row r="50" spans="2:33" ht="15" customHeight="1">
      <c r="B50" s="577"/>
      <c r="C50" s="578"/>
      <c r="D50" s="579"/>
      <c r="E50" s="580"/>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1"/>
      <c r="AD50" s="57"/>
      <c r="AE50" s="57"/>
      <c r="AF50" s="58"/>
    </row>
    <row r="51" spans="2:33" ht="15" customHeight="1">
      <c r="B51" s="567"/>
      <c r="C51" s="568"/>
      <c r="D51" s="569"/>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1"/>
      <c r="AD51" s="59"/>
      <c r="AE51" s="59"/>
      <c r="AF51" s="60"/>
    </row>
    <row r="52" spans="2:33" ht="15" customHeight="1">
      <c r="B52" s="567"/>
      <c r="C52" s="568"/>
      <c r="D52" s="569"/>
      <c r="E52" s="570"/>
      <c r="F52" s="570"/>
      <c r="G52" s="570"/>
      <c r="H52" s="570"/>
      <c r="I52" s="570"/>
      <c r="J52" s="570"/>
      <c r="K52" s="570"/>
      <c r="L52" s="570"/>
      <c r="M52" s="570"/>
      <c r="N52" s="570"/>
      <c r="O52" s="570"/>
      <c r="P52" s="570"/>
      <c r="Q52" s="570"/>
      <c r="R52" s="570"/>
      <c r="S52" s="570"/>
      <c r="T52" s="570"/>
      <c r="U52" s="570"/>
      <c r="V52" s="570"/>
      <c r="W52" s="570"/>
      <c r="X52" s="570"/>
      <c r="Y52" s="570"/>
      <c r="Z52" s="570"/>
      <c r="AA52" s="570"/>
      <c r="AB52" s="570"/>
      <c r="AC52" s="571"/>
      <c r="AD52" s="59"/>
      <c r="AE52" s="59"/>
      <c r="AF52" s="60"/>
    </row>
    <row r="53" spans="2:33" ht="15" customHeight="1">
      <c r="B53" s="567"/>
      <c r="C53" s="568"/>
      <c r="D53" s="569"/>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1"/>
      <c r="AD53" s="59"/>
      <c r="AE53" s="59"/>
      <c r="AF53" s="60"/>
    </row>
    <row r="54" spans="2:33" ht="15" customHeight="1">
      <c r="B54" s="567"/>
      <c r="C54" s="568"/>
      <c r="D54" s="569"/>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1"/>
      <c r="AD54" s="59"/>
      <c r="AE54" s="59"/>
      <c r="AF54" s="60"/>
    </row>
    <row r="55" spans="2:33" ht="15" customHeight="1">
      <c r="B55" s="567"/>
      <c r="C55" s="568"/>
      <c r="D55" s="569"/>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1"/>
      <c r="AD55" s="59"/>
      <c r="AE55" s="59"/>
      <c r="AF55" s="60"/>
    </row>
    <row r="56" spans="2:33" ht="15" customHeight="1">
      <c r="B56" s="586"/>
      <c r="C56" s="587"/>
      <c r="D56" s="588"/>
      <c r="E56" s="589"/>
      <c r="F56" s="589"/>
      <c r="G56" s="589"/>
      <c r="H56" s="589"/>
      <c r="I56" s="589"/>
      <c r="J56" s="589"/>
      <c r="K56" s="589"/>
      <c r="L56" s="589"/>
      <c r="M56" s="589"/>
      <c r="N56" s="589"/>
      <c r="O56" s="589"/>
      <c r="P56" s="589"/>
      <c r="Q56" s="589"/>
      <c r="R56" s="589"/>
      <c r="S56" s="589"/>
      <c r="T56" s="589"/>
      <c r="U56" s="589"/>
      <c r="V56" s="589"/>
      <c r="W56" s="589"/>
      <c r="X56" s="589"/>
      <c r="Y56" s="589"/>
      <c r="Z56" s="589"/>
      <c r="AA56" s="589"/>
      <c r="AB56" s="589"/>
      <c r="AC56" s="591"/>
      <c r="AD56" s="61"/>
      <c r="AE56" s="61"/>
      <c r="AF56" s="62"/>
    </row>
    <row r="57" spans="2:33" ht="15" customHeight="1">
      <c r="B57" s="82"/>
      <c r="C57" s="82"/>
      <c r="D57" s="46"/>
      <c r="E57" s="46"/>
      <c r="F57" s="46"/>
      <c r="G57" s="46"/>
      <c r="H57" s="46"/>
      <c r="I57" s="83"/>
      <c r="J57" s="53"/>
      <c r="K57" s="53"/>
      <c r="L57" s="53"/>
      <c r="M57" s="53"/>
      <c r="N57" s="53"/>
      <c r="O57" s="53"/>
      <c r="P57" s="53"/>
      <c r="Q57" s="53"/>
      <c r="R57" s="53"/>
      <c r="S57" s="53"/>
      <c r="T57" s="53"/>
      <c r="U57" s="53"/>
      <c r="V57" s="53"/>
      <c r="W57" s="53"/>
      <c r="X57" s="46"/>
      <c r="Y57" s="46"/>
      <c r="Z57" s="46"/>
      <c r="AA57" s="46"/>
      <c r="AB57" s="46"/>
      <c r="AC57" s="46"/>
    </row>
    <row r="58" spans="2:33" ht="15" customHeight="1">
      <c r="B58" s="54"/>
      <c r="C58" s="54"/>
      <c r="D58" s="53"/>
      <c r="E58" s="53"/>
      <c r="F58" s="53"/>
      <c r="G58" s="53"/>
      <c r="H58" s="53"/>
      <c r="I58" s="95"/>
      <c r="J58" s="53"/>
      <c r="K58" s="53"/>
      <c r="L58" s="53"/>
      <c r="M58" s="53"/>
      <c r="N58" s="53"/>
      <c r="O58" s="53"/>
      <c r="P58" s="53"/>
      <c r="Q58" s="53"/>
      <c r="R58" s="53"/>
      <c r="S58" s="53"/>
      <c r="T58" s="53"/>
      <c r="U58" s="53"/>
      <c r="V58" s="53"/>
      <c r="W58" s="53"/>
      <c r="X58" s="53"/>
      <c r="Y58" s="53"/>
      <c r="Z58" s="53"/>
      <c r="AA58" s="53"/>
      <c r="AB58" s="53"/>
      <c r="AC58" s="53"/>
    </row>
    <row r="59" spans="2:33" ht="15" customHeight="1">
      <c r="B59" s="54"/>
      <c r="C59" s="54"/>
      <c r="D59" s="53"/>
      <c r="E59" s="53"/>
      <c r="F59" s="53"/>
      <c r="G59" s="53"/>
      <c r="H59" s="53"/>
      <c r="I59" s="95"/>
      <c r="J59" s="53"/>
      <c r="K59" s="53"/>
      <c r="L59" s="53"/>
      <c r="M59" s="53"/>
      <c r="N59" s="53"/>
      <c r="O59" s="53"/>
      <c r="P59" s="53"/>
      <c r="Q59" s="53"/>
      <c r="R59" s="53"/>
      <c r="S59" s="53"/>
      <c r="T59" s="53"/>
      <c r="U59" s="53"/>
      <c r="V59" s="53"/>
      <c r="W59" s="53"/>
      <c r="X59" s="53"/>
      <c r="Y59" s="53"/>
      <c r="Z59" s="53"/>
      <c r="AA59" s="53"/>
      <c r="AB59" s="53"/>
      <c r="AC59" s="53"/>
    </row>
    <row r="60" spans="2:33">
      <c r="B60" s="54"/>
      <c r="C60" s="54"/>
      <c r="D60" s="53"/>
      <c r="E60" s="53"/>
      <c r="F60" s="53"/>
      <c r="G60" s="53"/>
      <c r="H60" s="53"/>
      <c r="I60" s="95"/>
      <c r="J60" s="53"/>
      <c r="K60" s="53"/>
      <c r="L60" s="53"/>
      <c r="M60" s="53"/>
      <c r="N60" s="53"/>
      <c r="O60" s="53"/>
      <c r="P60" s="53"/>
      <c r="Q60" s="53"/>
      <c r="R60" s="53"/>
      <c r="S60" s="53"/>
      <c r="T60" s="53"/>
      <c r="U60" s="53"/>
      <c r="V60" s="53"/>
      <c r="W60" s="53"/>
      <c r="X60" s="53"/>
      <c r="Y60" s="53"/>
      <c r="Z60" s="53"/>
      <c r="AA60" s="53"/>
      <c r="AB60" s="53"/>
      <c r="AC60" s="53"/>
    </row>
    <row r="61" spans="2:33">
      <c r="B61" s="54"/>
      <c r="C61" s="54"/>
      <c r="D61" s="53"/>
      <c r="E61" s="53"/>
      <c r="F61" s="53"/>
      <c r="G61" s="53"/>
      <c r="H61" s="53"/>
      <c r="I61" s="95"/>
      <c r="J61" s="53"/>
      <c r="K61" s="53"/>
      <c r="L61" s="53"/>
      <c r="M61" s="53"/>
      <c r="N61" s="53"/>
      <c r="O61" s="53"/>
      <c r="P61" s="53"/>
      <c r="Q61" s="53"/>
      <c r="R61" s="53"/>
      <c r="S61" s="53"/>
      <c r="T61" s="53"/>
      <c r="U61" s="53"/>
      <c r="V61" s="53"/>
      <c r="W61" s="53"/>
      <c r="X61" s="53"/>
      <c r="Y61" s="53"/>
      <c r="Z61" s="53"/>
      <c r="AA61" s="53"/>
      <c r="AB61" s="53"/>
      <c r="AC61" s="53"/>
    </row>
  </sheetData>
  <mergeCells count="240">
    <mergeCell ref="B54:C54"/>
    <mergeCell ref="D54:AC54"/>
    <mergeCell ref="B55:C55"/>
    <mergeCell ref="D55:AC55"/>
    <mergeCell ref="B56:C56"/>
    <mergeCell ref="D56:AC56"/>
    <mergeCell ref="B51:C51"/>
    <mergeCell ref="D51:AC51"/>
    <mergeCell ref="B52:C52"/>
    <mergeCell ref="D52:AC52"/>
    <mergeCell ref="B53:C53"/>
    <mergeCell ref="D53:AC53"/>
    <mergeCell ref="AG46:AI46"/>
    <mergeCell ref="B48:D48"/>
    <mergeCell ref="B49:C49"/>
    <mergeCell ref="D49:AC49"/>
    <mergeCell ref="B50:C50"/>
    <mergeCell ref="D50:AC50"/>
    <mergeCell ref="D46:H46"/>
    <mergeCell ref="J46:W46"/>
    <mergeCell ref="X46:Y46"/>
    <mergeCell ref="Z46:AA46"/>
    <mergeCell ref="AB46:AC46"/>
    <mergeCell ref="AD46:AF46"/>
    <mergeCell ref="J40:W40"/>
    <mergeCell ref="X40:Y40"/>
    <mergeCell ref="Z40:AA40"/>
    <mergeCell ref="AB40:AC40"/>
    <mergeCell ref="AG44:AI44"/>
    <mergeCell ref="D45:H45"/>
    <mergeCell ref="J45:W45"/>
    <mergeCell ref="X45:Y45"/>
    <mergeCell ref="Z45:AA45"/>
    <mergeCell ref="AB45:AC45"/>
    <mergeCell ref="D42:H42"/>
    <mergeCell ref="AG42:AI42"/>
    <mergeCell ref="D43:H43"/>
    <mergeCell ref="AG43:AI43"/>
    <mergeCell ref="D44:H44"/>
    <mergeCell ref="J44:W44"/>
    <mergeCell ref="X44:Y44"/>
    <mergeCell ref="Z44:AA44"/>
    <mergeCell ref="AB44:AC44"/>
    <mergeCell ref="AD44:AF44"/>
    <mergeCell ref="AG37:AI37"/>
    <mergeCell ref="B38:C46"/>
    <mergeCell ref="D38:H38"/>
    <mergeCell ref="J38:W38"/>
    <mergeCell ref="X38:Y38"/>
    <mergeCell ref="Z38:AA38"/>
    <mergeCell ref="AB38:AC38"/>
    <mergeCell ref="D39:H39"/>
    <mergeCell ref="J39:W39"/>
    <mergeCell ref="X39:Y39"/>
    <mergeCell ref="C28:C37"/>
    <mergeCell ref="D32:H32"/>
    <mergeCell ref="J32:W32"/>
    <mergeCell ref="B17:B37"/>
    <mergeCell ref="C17:C27"/>
    <mergeCell ref="AG40:AI40"/>
    <mergeCell ref="D41:H41"/>
    <mergeCell ref="J41:W41"/>
    <mergeCell ref="X41:Y41"/>
    <mergeCell ref="Z41:AA41"/>
    <mergeCell ref="AB41:AC41"/>
    <mergeCell ref="Z39:AA39"/>
    <mergeCell ref="AB39:AC39"/>
    <mergeCell ref="D40:H40"/>
    <mergeCell ref="D36:H36"/>
    <mergeCell ref="D37:H37"/>
    <mergeCell ref="J37:W37"/>
    <mergeCell ref="X37:Y37"/>
    <mergeCell ref="Z37:AA37"/>
    <mergeCell ref="AB37:AC37"/>
    <mergeCell ref="Z34:AA34"/>
    <mergeCell ref="AB34:AC34"/>
    <mergeCell ref="AD34:AF34"/>
    <mergeCell ref="AG34:AI34"/>
    <mergeCell ref="J35:W35"/>
    <mergeCell ref="X35:Y35"/>
    <mergeCell ref="Z35:AA35"/>
    <mergeCell ref="AB35:AC35"/>
    <mergeCell ref="AD35:AF35"/>
    <mergeCell ref="AG35:AI35"/>
    <mergeCell ref="D33:H33"/>
    <mergeCell ref="J33:W33"/>
    <mergeCell ref="D34:H35"/>
    <mergeCell ref="I34:I35"/>
    <mergeCell ref="J34:W34"/>
    <mergeCell ref="X34:Y34"/>
    <mergeCell ref="AD30:AF30"/>
    <mergeCell ref="AG30:AI30"/>
    <mergeCell ref="D31:H31"/>
    <mergeCell ref="J31:W31"/>
    <mergeCell ref="X31:Y31"/>
    <mergeCell ref="Z31:AA31"/>
    <mergeCell ref="AB31:AC31"/>
    <mergeCell ref="AG28:AI28"/>
    <mergeCell ref="D29:H30"/>
    <mergeCell ref="I29:I30"/>
    <mergeCell ref="J29:W29"/>
    <mergeCell ref="X29:Y29"/>
    <mergeCell ref="Z29:AA29"/>
    <mergeCell ref="AB29:AC29"/>
    <mergeCell ref="AG29:AI29"/>
    <mergeCell ref="J30:W30"/>
    <mergeCell ref="X30:Y30"/>
    <mergeCell ref="D28:H28"/>
    <mergeCell ref="J28:W28"/>
    <mergeCell ref="X28:Y28"/>
    <mergeCell ref="Z28:AA28"/>
    <mergeCell ref="AB28:AC28"/>
    <mergeCell ref="Z30:AA30"/>
    <mergeCell ref="AB30:AC30"/>
    <mergeCell ref="AG27:AI27"/>
    <mergeCell ref="AD25:AF25"/>
    <mergeCell ref="AG25:AI25"/>
    <mergeCell ref="X26:Y26"/>
    <mergeCell ref="Z26:AA26"/>
    <mergeCell ref="AB26:AC26"/>
    <mergeCell ref="AD26:AF26"/>
    <mergeCell ref="AG26:AI26"/>
    <mergeCell ref="D25:H26"/>
    <mergeCell ref="I25:I26"/>
    <mergeCell ref="J25:W25"/>
    <mergeCell ref="X25:Y25"/>
    <mergeCell ref="Z25:AA25"/>
    <mergeCell ref="AB25:AC25"/>
    <mergeCell ref="D24:H24"/>
    <mergeCell ref="J24:W24"/>
    <mergeCell ref="X24:Y24"/>
    <mergeCell ref="Z24:AA24"/>
    <mergeCell ref="AB24:AC24"/>
    <mergeCell ref="D27:H27"/>
    <mergeCell ref="J27:W27"/>
    <mergeCell ref="X27:Y27"/>
    <mergeCell ref="Z27:AA27"/>
    <mergeCell ref="AB27:AC27"/>
    <mergeCell ref="D22:H23"/>
    <mergeCell ref="I22:I23"/>
    <mergeCell ref="J22:W22"/>
    <mergeCell ref="X22:Y22"/>
    <mergeCell ref="Z22:AA22"/>
    <mergeCell ref="AB22:AC22"/>
    <mergeCell ref="AD22:AF22"/>
    <mergeCell ref="AG22:AI22"/>
    <mergeCell ref="X23:Y23"/>
    <mergeCell ref="Z23:AA23"/>
    <mergeCell ref="AB23:AC23"/>
    <mergeCell ref="AD23:AF23"/>
    <mergeCell ref="AG23:AI23"/>
    <mergeCell ref="D20:H20"/>
    <mergeCell ref="I20:I21"/>
    <mergeCell ref="J20:W21"/>
    <mergeCell ref="X20:Y21"/>
    <mergeCell ref="Z20:AA21"/>
    <mergeCell ref="AB20:AC21"/>
    <mergeCell ref="AD20:AF21"/>
    <mergeCell ref="AG20:AI21"/>
    <mergeCell ref="D21:H21"/>
    <mergeCell ref="AB17:AC17"/>
    <mergeCell ref="AD17:AF17"/>
    <mergeCell ref="AG17:AI17"/>
    <mergeCell ref="D18:H19"/>
    <mergeCell ref="J18:W18"/>
    <mergeCell ref="X18:Y18"/>
    <mergeCell ref="Z18:AA18"/>
    <mergeCell ref="AB18:AC18"/>
    <mergeCell ref="AD18:AF18"/>
    <mergeCell ref="AG18:AI18"/>
    <mergeCell ref="D17:H17"/>
    <mergeCell ref="J17:W17"/>
    <mergeCell ref="X17:Y17"/>
    <mergeCell ref="Z17:AA17"/>
    <mergeCell ref="J19:W19"/>
    <mergeCell ref="X19:Y19"/>
    <mergeCell ref="Z19:AA19"/>
    <mergeCell ref="AB19:AC19"/>
    <mergeCell ref="AD19:AF19"/>
    <mergeCell ref="AG19:AI19"/>
    <mergeCell ref="X13:Y13"/>
    <mergeCell ref="Z13:AA13"/>
    <mergeCell ref="AB13:AC13"/>
    <mergeCell ref="AD13:AF13"/>
    <mergeCell ref="AG13:AI13"/>
    <mergeCell ref="AG14:AI14"/>
    <mergeCell ref="C15:H15"/>
    <mergeCell ref="C16:H16"/>
    <mergeCell ref="J16:W16"/>
    <mergeCell ref="AD16:AF16"/>
    <mergeCell ref="AG16:AI16"/>
    <mergeCell ref="C14:H14"/>
    <mergeCell ref="J14:W14"/>
    <mergeCell ref="X14:Y14"/>
    <mergeCell ref="Z14:AA14"/>
    <mergeCell ref="AB14:AC14"/>
    <mergeCell ref="AD14:AF14"/>
    <mergeCell ref="AD9:AF9"/>
    <mergeCell ref="AG9:AI9"/>
    <mergeCell ref="B10:B16"/>
    <mergeCell ref="C10:H10"/>
    <mergeCell ref="J10:W10"/>
    <mergeCell ref="X10:Y10"/>
    <mergeCell ref="Z10:AA10"/>
    <mergeCell ref="AB10:AC10"/>
    <mergeCell ref="C11:H11"/>
    <mergeCell ref="J11:W11"/>
    <mergeCell ref="X11:Y11"/>
    <mergeCell ref="Z11:AA11"/>
    <mergeCell ref="AB11:AC11"/>
    <mergeCell ref="AD11:AF11"/>
    <mergeCell ref="AG11:AI11"/>
    <mergeCell ref="C12:H12"/>
    <mergeCell ref="J12:W12"/>
    <mergeCell ref="X12:Y12"/>
    <mergeCell ref="Z12:AA12"/>
    <mergeCell ref="AB12:AC12"/>
    <mergeCell ref="AD12:AF12"/>
    <mergeCell ref="AG12:AI12"/>
    <mergeCell ref="C13:H13"/>
    <mergeCell ref="J13:W13"/>
    <mergeCell ref="B5:F5"/>
    <mergeCell ref="S5:U5"/>
    <mergeCell ref="Z5:AC5"/>
    <mergeCell ref="B6:F6"/>
    <mergeCell ref="S6:U6"/>
    <mergeCell ref="Z6:AC6"/>
    <mergeCell ref="X8:Y8"/>
    <mergeCell ref="Z8:AC8"/>
    <mergeCell ref="C9:H9"/>
    <mergeCell ref="J9:W9"/>
    <mergeCell ref="X9:Y9"/>
    <mergeCell ref="Z9:AA9"/>
    <mergeCell ref="AB9:AC9"/>
    <mergeCell ref="B7:F7"/>
    <mergeCell ref="S7:U7"/>
    <mergeCell ref="B8:D8"/>
    <mergeCell ref="H8:J8"/>
    <mergeCell ref="S8:T8"/>
    <mergeCell ref="U8:W8"/>
  </mergeCells>
  <phoneticPr fontId="3"/>
  <printOptions horizontalCentered="1" verticalCentered="1"/>
  <pageMargins left="0.39370078740157483" right="0.39370078740157483" top="0.55118110236220474" bottom="0.39370078740157483" header="0.31496062992125984" footer="0.31496062992125984"/>
  <pageSetup paperSize="9"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90" zoomScaleNormal="100" zoomScaleSheetLayoutView="90" workbookViewId="0">
      <selection activeCell="P10" sqref="P10"/>
    </sheetView>
  </sheetViews>
  <sheetFormatPr defaultRowHeight="10.5"/>
  <cols>
    <col min="1" max="1" width="10.5" style="96" customWidth="1"/>
    <col min="2" max="2" width="4" style="96" customWidth="1"/>
    <col min="3" max="3" width="11.25" style="96" customWidth="1"/>
    <col min="4" max="4" width="15" style="96" customWidth="1"/>
    <col min="5" max="5" width="11" style="96" customWidth="1"/>
    <col min="6" max="6" width="4.625" style="96" customWidth="1"/>
    <col min="7" max="7" width="3.375" style="96" customWidth="1"/>
    <col min="8" max="8" width="10.5" style="96" customWidth="1"/>
    <col min="9" max="9" width="1.5" style="96" customWidth="1"/>
    <col min="10" max="10" width="8.75" style="96" customWidth="1"/>
    <col min="11" max="11" width="1.5" style="96" customWidth="1"/>
    <col min="12" max="12" width="5.125" style="96" customWidth="1"/>
    <col min="13" max="13" width="9.625" style="96" customWidth="1"/>
    <col min="14" max="256" width="9" style="96"/>
    <col min="257" max="257" width="10.5" style="96" customWidth="1"/>
    <col min="258" max="258" width="4" style="96" customWidth="1"/>
    <col min="259" max="259" width="11.25" style="96" customWidth="1"/>
    <col min="260" max="260" width="15" style="96" customWidth="1"/>
    <col min="261" max="261" width="11" style="96" customWidth="1"/>
    <col min="262" max="262" width="4.625" style="96" customWidth="1"/>
    <col min="263" max="263" width="3.375" style="96" customWidth="1"/>
    <col min="264" max="264" width="10.5" style="96" customWidth="1"/>
    <col min="265" max="265" width="1.5" style="96" customWidth="1"/>
    <col min="266" max="266" width="8.75" style="96" customWidth="1"/>
    <col min="267" max="267" width="1.5" style="96" customWidth="1"/>
    <col min="268" max="268" width="5.125" style="96" customWidth="1"/>
    <col min="269" max="269" width="9.625" style="96" customWidth="1"/>
    <col min="270" max="512" width="9" style="96"/>
    <col min="513" max="513" width="10.5" style="96" customWidth="1"/>
    <col min="514" max="514" width="4" style="96" customWidth="1"/>
    <col min="515" max="515" width="11.25" style="96" customWidth="1"/>
    <col min="516" max="516" width="15" style="96" customWidth="1"/>
    <col min="517" max="517" width="11" style="96" customWidth="1"/>
    <col min="518" max="518" width="4.625" style="96" customWidth="1"/>
    <col min="519" max="519" width="3.375" style="96" customWidth="1"/>
    <col min="520" max="520" width="10.5" style="96" customWidth="1"/>
    <col min="521" max="521" width="1.5" style="96" customWidth="1"/>
    <col min="522" max="522" width="8.75" style="96" customWidth="1"/>
    <col min="523" max="523" width="1.5" style="96" customWidth="1"/>
    <col min="524" max="524" width="5.125" style="96" customWidth="1"/>
    <col min="525" max="525" width="9.625" style="96" customWidth="1"/>
    <col min="526" max="768" width="9" style="96"/>
    <col min="769" max="769" width="10.5" style="96" customWidth="1"/>
    <col min="770" max="770" width="4" style="96" customWidth="1"/>
    <col min="771" max="771" width="11.25" style="96" customWidth="1"/>
    <col min="772" max="772" width="15" style="96" customWidth="1"/>
    <col min="773" max="773" width="11" style="96" customWidth="1"/>
    <col min="774" max="774" width="4.625" style="96" customWidth="1"/>
    <col min="775" max="775" width="3.375" style="96" customWidth="1"/>
    <col min="776" max="776" width="10.5" style="96" customWidth="1"/>
    <col min="777" max="777" width="1.5" style="96" customWidth="1"/>
    <col min="778" max="778" width="8.75" style="96" customWidth="1"/>
    <col min="779" max="779" width="1.5" style="96" customWidth="1"/>
    <col min="780" max="780" width="5.125" style="96" customWidth="1"/>
    <col min="781" max="781" width="9.625" style="96" customWidth="1"/>
    <col min="782" max="1024" width="9" style="96"/>
    <col min="1025" max="1025" width="10.5" style="96" customWidth="1"/>
    <col min="1026" max="1026" width="4" style="96" customWidth="1"/>
    <col min="1027" max="1027" width="11.25" style="96" customWidth="1"/>
    <col min="1028" max="1028" width="15" style="96" customWidth="1"/>
    <col min="1029" max="1029" width="11" style="96" customWidth="1"/>
    <col min="1030" max="1030" width="4.625" style="96" customWidth="1"/>
    <col min="1031" max="1031" width="3.375" style="96" customWidth="1"/>
    <col min="1032" max="1032" width="10.5" style="96" customWidth="1"/>
    <col min="1033" max="1033" width="1.5" style="96" customWidth="1"/>
    <col min="1034" max="1034" width="8.75" style="96" customWidth="1"/>
    <col min="1035" max="1035" width="1.5" style="96" customWidth="1"/>
    <col min="1036" max="1036" width="5.125" style="96" customWidth="1"/>
    <col min="1037" max="1037" width="9.625" style="96" customWidth="1"/>
    <col min="1038" max="1280" width="9" style="96"/>
    <col min="1281" max="1281" width="10.5" style="96" customWidth="1"/>
    <col min="1282" max="1282" width="4" style="96" customWidth="1"/>
    <col min="1283" max="1283" width="11.25" style="96" customWidth="1"/>
    <col min="1284" max="1284" width="15" style="96" customWidth="1"/>
    <col min="1285" max="1285" width="11" style="96" customWidth="1"/>
    <col min="1286" max="1286" width="4.625" style="96" customWidth="1"/>
    <col min="1287" max="1287" width="3.375" style="96" customWidth="1"/>
    <col min="1288" max="1288" width="10.5" style="96" customWidth="1"/>
    <col min="1289" max="1289" width="1.5" style="96" customWidth="1"/>
    <col min="1290" max="1290" width="8.75" style="96" customWidth="1"/>
    <col min="1291" max="1291" width="1.5" style="96" customWidth="1"/>
    <col min="1292" max="1292" width="5.125" style="96" customWidth="1"/>
    <col min="1293" max="1293" width="9.625" style="96" customWidth="1"/>
    <col min="1294" max="1536" width="9" style="96"/>
    <col min="1537" max="1537" width="10.5" style="96" customWidth="1"/>
    <col min="1538" max="1538" width="4" style="96" customWidth="1"/>
    <col min="1539" max="1539" width="11.25" style="96" customWidth="1"/>
    <col min="1540" max="1540" width="15" style="96" customWidth="1"/>
    <col min="1541" max="1541" width="11" style="96" customWidth="1"/>
    <col min="1542" max="1542" width="4.625" style="96" customWidth="1"/>
    <col min="1543" max="1543" width="3.375" style="96" customWidth="1"/>
    <col min="1544" max="1544" width="10.5" style="96" customWidth="1"/>
    <col min="1545" max="1545" width="1.5" style="96" customWidth="1"/>
    <col min="1546" max="1546" width="8.75" style="96" customWidth="1"/>
    <col min="1547" max="1547" width="1.5" style="96" customWidth="1"/>
    <col min="1548" max="1548" width="5.125" style="96" customWidth="1"/>
    <col min="1549" max="1549" width="9.625" style="96" customWidth="1"/>
    <col min="1550" max="1792" width="9" style="96"/>
    <col min="1793" max="1793" width="10.5" style="96" customWidth="1"/>
    <col min="1794" max="1794" width="4" style="96" customWidth="1"/>
    <col min="1795" max="1795" width="11.25" style="96" customWidth="1"/>
    <col min="1796" max="1796" width="15" style="96" customWidth="1"/>
    <col min="1797" max="1797" width="11" style="96" customWidth="1"/>
    <col min="1798" max="1798" width="4.625" style="96" customWidth="1"/>
    <col min="1799" max="1799" width="3.375" style="96" customWidth="1"/>
    <col min="1800" max="1800" width="10.5" style="96" customWidth="1"/>
    <col min="1801" max="1801" width="1.5" style="96" customWidth="1"/>
    <col min="1802" max="1802" width="8.75" style="96" customWidth="1"/>
    <col min="1803" max="1803" width="1.5" style="96" customWidth="1"/>
    <col min="1804" max="1804" width="5.125" style="96" customWidth="1"/>
    <col min="1805" max="1805" width="9.625" style="96" customWidth="1"/>
    <col min="1806" max="2048" width="9" style="96"/>
    <col min="2049" max="2049" width="10.5" style="96" customWidth="1"/>
    <col min="2050" max="2050" width="4" style="96" customWidth="1"/>
    <col min="2051" max="2051" width="11.25" style="96" customWidth="1"/>
    <col min="2052" max="2052" width="15" style="96" customWidth="1"/>
    <col min="2053" max="2053" width="11" style="96" customWidth="1"/>
    <col min="2054" max="2054" width="4.625" style="96" customWidth="1"/>
    <col min="2055" max="2055" width="3.375" style="96" customWidth="1"/>
    <col min="2056" max="2056" width="10.5" style="96" customWidth="1"/>
    <col min="2057" max="2057" width="1.5" style="96" customWidth="1"/>
    <col min="2058" max="2058" width="8.75" style="96" customWidth="1"/>
    <col min="2059" max="2059" width="1.5" style="96" customWidth="1"/>
    <col min="2060" max="2060" width="5.125" style="96" customWidth="1"/>
    <col min="2061" max="2061" width="9.625" style="96" customWidth="1"/>
    <col min="2062" max="2304" width="9" style="96"/>
    <col min="2305" max="2305" width="10.5" style="96" customWidth="1"/>
    <col min="2306" max="2306" width="4" style="96" customWidth="1"/>
    <col min="2307" max="2307" width="11.25" style="96" customWidth="1"/>
    <col min="2308" max="2308" width="15" style="96" customWidth="1"/>
    <col min="2309" max="2309" width="11" style="96" customWidth="1"/>
    <col min="2310" max="2310" width="4.625" style="96" customWidth="1"/>
    <col min="2311" max="2311" width="3.375" style="96" customWidth="1"/>
    <col min="2312" max="2312" width="10.5" style="96" customWidth="1"/>
    <col min="2313" max="2313" width="1.5" style="96" customWidth="1"/>
    <col min="2314" max="2314" width="8.75" style="96" customWidth="1"/>
    <col min="2315" max="2315" width="1.5" style="96" customWidth="1"/>
    <col min="2316" max="2316" width="5.125" style="96" customWidth="1"/>
    <col min="2317" max="2317" width="9.625" style="96" customWidth="1"/>
    <col min="2318" max="2560" width="9" style="96"/>
    <col min="2561" max="2561" width="10.5" style="96" customWidth="1"/>
    <col min="2562" max="2562" width="4" style="96" customWidth="1"/>
    <col min="2563" max="2563" width="11.25" style="96" customWidth="1"/>
    <col min="2564" max="2564" width="15" style="96" customWidth="1"/>
    <col min="2565" max="2565" width="11" style="96" customWidth="1"/>
    <col min="2566" max="2566" width="4.625" style="96" customWidth="1"/>
    <col min="2567" max="2567" width="3.375" style="96" customWidth="1"/>
    <col min="2568" max="2568" width="10.5" style="96" customWidth="1"/>
    <col min="2569" max="2569" width="1.5" style="96" customWidth="1"/>
    <col min="2570" max="2570" width="8.75" style="96" customWidth="1"/>
    <col min="2571" max="2571" width="1.5" style="96" customWidth="1"/>
    <col min="2572" max="2572" width="5.125" style="96" customWidth="1"/>
    <col min="2573" max="2573" width="9.625" style="96" customWidth="1"/>
    <col min="2574" max="2816" width="9" style="96"/>
    <col min="2817" max="2817" width="10.5" style="96" customWidth="1"/>
    <col min="2818" max="2818" width="4" style="96" customWidth="1"/>
    <col min="2819" max="2819" width="11.25" style="96" customWidth="1"/>
    <col min="2820" max="2820" width="15" style="96" customWidth="1"/>
    <col min="2821" max="2821" width="11" style="96" customWidth="1"/>
    <col min="2822" max="2822" width="4.625" style="96" customWidth="1"/>
    <col min="2823" max="2823" width="3.375" style="96" customWidth="1"/>
    <col min="2824" max="2824" width="10.5" style="96" customWidth="1"/>
    <col min="2825" max="2825" width="1.5" style="96" customWidth="1"/>
    <col min="2826" max="2826" width="8.75" style="96" customWidth="1"/>
    <col min="2827" max="2827" width="1.5" style="96" customWidth="1"/>
    <col min="2828" max="2828" width="5.125" style="96" customWidth="1"/>
    <col min="2829" max="2829" width="9.625" style="96" customWidth="1"/>
    <col min="2830" max="3072" width="9" style="96"/>
    <col min="3073" max="3073" width="10.5" style="96" customWidth="1"/>
    <col min="3074" max="3074" width="4" style="96" customWidth="1"/>
    <col min="3075" max="3075" width="11.25" style="96" customWidth="1"/>
    <col min="3076" max="3076" width="15" style="96" customWidth="1"/>
    <col min="3077" max="3077" width="11" style="96" customWidth="1"/>
    <col min="3078" max="3078" width="4.625" style="96" customWidth="1"/>
    <col min="3079" max="3079" width="3.375" style="96" customWidth="1"/>
    <col min="3080" max="3080" width="10.5" style="96" customWidth="1"/>
    <col min="3081" max="3081" width="1.5" style="96" customWidth="1"/>
    <col min="3082" max="3082" width="8.75" style="96" customWidth="1"/>
    <col min="3083" max="3083" width="1.5" style="96" customWidth="1"/>
    <col min="3084" max="3084" width="5.125" style="96" customWidth="1"/>
    <col min="3085" max="3085" width="9.625" style="96" customWidth="1"/>
    <col min="3086" max="3328" width="9" style="96"/>
    <col min="3329" max="3329" width="10.5" style="96" customWidth="1"/>
    <col min="3330" max="3330" width="4" style="96" customWidth="1"/>
    <col min="3331" max="3331" width="11.25" style="96" customWidth="1"/>
    <col min="3332" max="3332" width="15" style="96" customWidth="1"/>
    <col min="3333" max="3333" width="11" style="96" customWidth="1"/>
    <col min="3334" max="3334" width="4.625" style="96" customWidth="1"/>
    <col min="3335" max="3335" width="3.375" style="96" customWidth="1"/>
    <col min="3336" max="3336" width="10.5" style="96" customWidth="1"/>
    <col min="3337" max="3337" width="1.5" style="96" customWidth="1"/>
    <col min="3338" max="3338" width="8.75" style="96" customWidth="1"/>
    <col min="3339" max="3339" width="1.5" style="96" customWidth="1"/>
    <col min="3340" max="3340" width="5.125" style="96" customWidth="1"/>
    <col min="3341" max="3341" width="9.625" style="96" customWidth="1"/>
    <col min="3342" max="3584" width="9" style="96"/>
    <col min="3585" max="3585" width="10.5" style="96" customWidth="1"/>
    <col min="3586" max="3586" width="4" style="96" customWidth="1"/>
    <col min="3587" max="3587" width="11.25" style="96" customWidth="1"/>
    <col min="3588" max="3588" width="15" style="96" customWidth="1"/>
    <col min="3589" max="3589" width="11" style="96" customWidth="1"/>
    <col min="3590" max="3590" width="4.625" style="96" customWidth="1"/>
    <col min="3591" max="3591" width="3.375" style="96" customWidth="1"/>
    <col min="3592" max="3592" width="10.5" style="96" customWidth="1"/>
    <col min="3593" max="3593" width="1.5" style="96" customWidth="1"/>
    <col min="3594" max="3594" width="8.75" style="96" customWidth="1"/>
    <col min="3595" max="3595" width="1.5" style="96" customWidth="1"/>
    <col min="3596" max="3596" width="5.125" style="96" customWidth="1"/>
    <col min="3597" max="3597" width="9.625" style="96" customWidth="1"/>
    <col min="3598" max="3840" width="9" style="96"/>
    <col min="3841" max="3841" width="10.5" style="96" customWidth="1"/>
    <col min="3842" max="3842" width="4" style="96" customWidth="1"/>
    <col min="3843" max="3843" width="11.25" style="96" customWidth="1"/>
    <col min="3844" max="3844" width="15" style="96" customWidth="1"/>
    <col min="3845" max="3845" width="11" style="96" customWidth="1"/>
    <col min="3846" max="3846" width="4.625" style="96" customWidth="1"/>
    <col min="3847" max="3847" width="3.375" style="96" customWidth="1"/>
    <col min="3848" max="3848" width="10.5" style="96" customWidth="1"/>
    <col min="3849" max="3849" width="1.5" style="96" customWidth="1"/>
    <col min="3850" max="3850" width="8.75" style="96" customWidth="1"/>
    <col min="3851" max="3851" width="1.5" style="96" customWidth="1"/>
    <col min="3852" max="3852" width="5.125" style="96" customWidth="1"/>
    <col min="3853" max="3853" width="9.625" style="96" customWidth="1"/>
    <col min="3854" max="4096" width="9" style="96"/>
    <col min="4097" max="4097" width="10.5" style="96" customWidth="1"/>
    <col min="4098" max="4098" width="4" style="96" customWidth="1"/>
    <col min="4099" max="4099" width="11.25" style="96" customWidth="1"/>
    <col min="4100" max="4100" width="15" style="96" customWidth="1"/>
    <col min="4101" max="4101" width="11" style="96" customWidth="1"/>
    <col min="4102" max="4102" width="4.625" style="96" customWidth="1"/>
    <col min="4103" max="4103" width="3.375" style="96" customWidth="1"/>
    <col min="4104" max="4104" width="10.5" style="96" customWidth="1"/>
    <col min="4105" max="4105" width="1.5" style="96" customWidth="1"/>
    <col min="4106" max="4106" width="8.75" style="96" customWidth="1"/>
    <col min="4107" max="4107" width="1.5" style="96" customWidth="1"/>
    <col min="4108" max="4108" width="5.125" style="96" customWidth="1"/>
    <col min="4109" max="4109" width="9.625" style="96" customWidth="1"/>
    <col min="4110" max="4352" width="9" style="96"/>
    <col min="4353" max="4353" width="10.5" style="96" customWidth="1"/>
    <col min="4354" max="4354" width="4" style="96" customWidth="1"/>
    <col min="4355" max="4355" width="11.25" style="96" customWidth="1"/>
    <col min="4356" max="4356" width="15" style="96" customWidth="1"/>
    <col min="4357" max="4357" width="11" style="96" customWidth="1"/>
    <col min="4358" max="4358" width="4.625" style="96" customWidth="1"/>
    <col min="4359" max="4359" width="3.375" style="96" customWidth="1"/>
    <col min="4360" max="4360" width="10.5" style="96" customWidth="1"/>
    <col min="4361" max="4361" width="1.5" style="96" customWidth="1"/>
    <col min="4362" max="4362" width="8.75" style="96" customWidth="1"/>
    <col min="4363" max="4363" width="1.5" style="96" customWidth="1"/>
    <col min="4364" max="4364" width="5.125" style="96" customWidth="1"/>
    <col min="4365" max="4365" width="9.625" style="96" customWidth="1"/>
    <col min="4366" max="4608" width="9" style="96"/>
    <col min="4609" max="4609" width="10.5" style="96" customWidth="1"/>
    <col min="4610" max="4610" width="4" style="96" customWidth="1"/>
    <col min="4611" max="4611" width="11.25" style="96" customWidth="1"/>
    <col min="4612" max="4612" width="15" style="96" customWidth="1"/>
    <col min="4613" max="4613" width="11" style="96" customWidth="1"/>
    <col min="4614" max="4614" width="4.625" style="96" customWidth="1"/>
    <col min="4615" max="4615" width="3.375" style="96" customWidth="1"/>
    <col min="4616" max="4616" width="10.5" style="96" customWidth="1"/>
    <col min="4617" max="4617" width="1.5" style="96" customWidth="1"/>
    <col min="4618" max="4618" width="8.75" style="96" customWidth="1"/>
    <col min="4619" max="4619" width="1.5" style="96" customWidth="1"/>
    <col min="4620" max="4620" width="5.125" style="96" customWidth="1"/>
    <col min="4621" max="4621" width="9.625" style="96" customWidth="1"/>
    <col min="4622" max="4864" width="9" style="96"/>
    <col min="4865" max="4865" width="10.5" style="96" customWidth="1"/>
    <col min="4866" max="4866" width="4" style="96" customWidth="1"/>
    <col min="4867" max="4867" width="11.25" style="96" customWidth="1"/>
    <col min="4868" max="4868" width="15" style="96" customWidth="1"/>
    <col min="4869" max="4869" width="11" style="96" customWidth="1"/>
    <col min="4870" max="4870" width="4.625" style="96" customWidth="1"/>
    <col min="4871" max="4871" width="3.375" style="96" customWidth="1"/>
    <col min="4872" max="4872" width="10.5" style="96" customWidth="1"/>
    <col min="4873" max="4873" width="1.5" style="96" customWidth="1"/>
    <col min="4874" max="4874" width="8.75" style="96" customWidth="1"/>
    <col min="4875" max="4875" width="1.5" style="96" customWidth="1"/>
    <col min="4876" max="4876" width="5.125" style="96" customWidth="1"/>
    <col min="4877" max="4877" width="9.625" style="96" customWidth="1"/>
    <col min="4878" max="5120" width="9" style="96"/>
    <col min="5121" max="5121" width="10.5" style="96" customWidth="1"/>
    <col min="5122" max="5122" width="4" style="96" customWidth="1"/>
    <col min="5123" max="5123" width="11.25" style="96" customWidth="1"/>
    <col min="5124" max="5124" width="15" style="96" customWidth="1"/>
    <col min="5125" max="5125" width="11" style="96" customWidth="1"/>
    <col min="5126" max="5126" width="4.625" style="96" customWidth="1"/>
    <col min="5127" max="5127" width="3.375" style="96" customWidth="1"/>
    <col min="5128" max="5128" width="10.5" style="96" customWidth="1"/>
    <col min="5129" max="5129" width="1.5" style="96" customWidth="1"/>
    <col min="5130" max="5130" width="8.75" style="96" customWidth="1"/>
    <col min="5131" max="5131" width="1.5" style="96" customWidth="1"/>
    <col min="5132" max="5132" width="5.125" style="96" customWidth="1"/>
    <col min="5133" max="5133" width="9.625" style="96" customWidth="1"/>
    <col min="5134" max="5376" width="9" style="96"/>
    <col min="5377" max="5377" width="10.5" style="96" customWidth="1"/>
    <col min="5378" max="5378" width="4" style="96" customWidth="1"/>
    <col min="5379" max="5379" width="11.25" style="96" customWidth="1"/>
    <col min="5380" max="5380" width="15" style="96" customWidth="1"/>
    <col min="5381" max="5381" width="11" style="96" customWidth="1"/>
    <col min="5382" max="5382" width="4.625" style="96" customWidth="1"/>
    <col min="5383" max="5383" width="3.375" style="96" customWidth="1"/>
    <col min="5384" max="5384" width="10.5" style="96" customWidth="1"/>
    <col min="5385" max="5385" width="1.5" style="96" customWidth="1"/>
    <col min="5386" max="5386" width="8.75" style="96" customWidth="1"/>
    <col min="5387" max="5387" width="1.5" style="96" customWidth="1"/>
    <col min="5388" max="5388" width="5.125" style="96" customWidth="1"/>
    <col min="5389" max="5389" width="9.625" style="96" customWidth="1"/>
    <col min="5390" max="5632" width="9" style="96"/>
    <col min="5633" max="5633" width="10.5" style="96" customWidth="1"/>
    <col min="5634" max="5634" width="4" style="96" customWidth="1"/>
    <col min="5635" max="5635" width="11.25" style="96" customWidth="1"/>
    <col min="5636" max="5636" width="15" style="96" customWidth="1"/>
    <col min="5637" max="5637" width="11" style="96" customWidth="1"/>
    <col min="5638" max="5638" width="4.625" style="96" customWidth="1"/>
    <col min="5639" max="5639" width="3.375" style="96" customWidth="1"/>
    <col min="5640" max="5640" width="10.5" style="96" customWidth="1"/>
    <col min="5641" max="5641" width="1.5" style="96" customWidth="1"/>
    <col min="5642" max="5642" width="8.75" style="96" customWidth="1"/>
    <col min="5643" max="5643" width="1.5" style="96" customWidth="1"/>
    <col min="5644" max="5644" width="5.125" style="96" customWidth="1"/>
    <col min="5645" max="5645" width="9.625" style="96" customWidth="1"/>
    <col min="5646" max="5888" width="9" style="96"/>
    <col min="5889" max="5889" width="10.5" style="96" customWidth="1"/>
    <col min="5890" max="5890" width="4" style="96" customWidth="1"/>
    <col min="5891" max="5891" width="11.25" style="96" customWidth="1"/>
    <col min="5892" max="5892" width="15" style="96" customWidth="1"/>
    <col min="5893" max="5893" width="11" style="96" customWidth="1"/>
    <col min="5894" max="5894" width="4.625" style="96" customWidth="1"/>
    <col min="5895" max="5895" width="3.375" style="96" customWidth="1"/>
    <col min="5896" max="5896" width="10.5" style="96" customWidth="1"/>
    <col min="5897" max="5897" width="1.5" style="96" customWidth="1"/>
    <col min="5898" max="5898" width="8.75" style="96" customWidth="1"/>
    <col min="5899" max="5899" width="1.5" style="96" customWidth="1"/>
    <col min="5900" max="5900" width="5.125" style="96" customWidth="1"/>
    <col min="5901" max="5901" width="9.625" style="96" customWidth="1"/>
    <col min="5902" max="6144" width="9" style="96"/>
    <col min="6145" max="6145" width="10.5" style="96" customWidth="1"/>
    <col min="6146" max="6146" width="4" style="96" customWidth="1"/>
    <col min="6147" max="6147" width="11.25" style="96" customWidth="1"/>
    <col min="6148" max="6148" width="15" style="96" customWidth="1"/>
    <col min="6149" max="6149" width="11" style="96" customWidth="1"/>
    <col min="6150" max="6150" width="4.625" style="96" customWidth="1"/>
    <col min="6151" max="6151" width="3.375" style="96" customWidth="1"/>
    <col min="6152" max="6152" width="10.5" style="96" customWidth="1"/>
    <col min="6153" max="6153" width="1.5" style="96" customWidth="1"/>
    <col min="6154" max="6154" width="8.75" style="96" customWidth="1"/>
    <col min="6155" max="6155" width="1.5" style="96" customWidth="1"/>
    <col min="6156" max="6156" width="5.125" style="96" customWidth="1"/>
    <col min="6157" max="6157" width="9.625" style="96" customWidth="1"/>
    <col min="6158" max="6400" width="9" style="96"/>
    <col min="6401" max="6401" width="10.5" style="96" customWidth="1"/>
    <col min="6402" max="6402" width="4" style="96" customWidth="1"/>
    <col min="6403" max="6403" width="11.25" style="96" customWidth="1"/>
    <col min="6404" max="6404" width="15" style="96" customWidth="1"/>
    <col min="6405" max="6405" width="11" style="96" customWidth="1"/>
    <col min="6406" max="6406" width="4.625" style="96" customWidth="1"/>
    <col min="6407" max="6407" width="3.375" style="96" customWidth="1"/>
    <col min="6408" max="6408" width="10.5" style="96" customWidth="1"/>
    <col min="6409" max="6409" width="1.5" style="96" customWidth="1"/>
    <col min="6410" max="6410" width="8.75" style="96" customWidth="1"/>
    <col min="6411" max="6411" width="1.5" style="96" customWidth="1"/>
    <col min="6412" max="6412" width="5.125" style="96" customWidth="1"/>
    <col min="6413" max="6413" width="9.625" style="96" customWidth="1"/>
    <col min="6414" max="6656" width="9" style="96"/>
    <col min="6657" max="6657" width="10.5" style="96" customWidth="1"/>
    <col min="6658" max="6658" width="4" style="96" customWidth="1"/>
    <col min="6659" max="6659" width="11.25" style="96" customWidth="1"/>
    <col min="6660" max="6660" width="15" style="96" customWidth="1"/>
    <col min="6661" max="6661" width="11" style="96" customWidth="1"/>
    <col min="6662" max="6662" width="4.625" style="96" customWidth="1"/>
    <col min="6663" max="6663" width="3.375" style="96" customWidth="1"/>
    <col min="6664" max="6664" width="10.5" style="96" customWidth="1"/>
    <col min="6665" max="6665" width="1.5" style="96" customWidth="1"/>
    <col min="6666" max="6666" width="8.75" style="96" customWidth="1"/>
    <col min="6667" max="6667" width="1.5" style="96" customWidth="1"/>
    <col min="6668" max="6668" width="5.125" style="96" customWidth="1"/>
    <col min="6669" max="6669" width="9.625" style="96" customWidth="1"/>
    <col min="6670" max="6912" width="9" style="96"/>
    <col min="6913" max="6913" width="10.5" style="96" customWidth="1"/>
    <col min="6914" max="6914" width="4" style="96" customWidth="1"/>
    <col min="6915" max="6915" width="11.25" style="96" customWidth="1"/>
    <col min="6916" max="6916" width="15" style="96" customWidth="1"/>
    <col min="6917" max="6917" width="11" style="96" customWidth="1"/>
    <col min="6918" max="6918" width="4.625" style="96" customWidth="1"/>
    <col min="6919" max="6919" width="3.375" style="96" customWidth="1"/>
    <col min="6920" max="6920" width="10.5" style="96" customWidth="1"/>
    <col min="6921" max="6921" width="1.5" style="96" customWidth="1"/>
    <col min="6922" max="6922" width="8.75" style="96" customWidth="1"/>
    <col min="6923" max="6923" width="1.5" style="96" customWidth="1"/>
    <col min="6924" max="6924" width="5.125" style="96" customWidth="1"/>
    <col min="6925" max="6925" width="9.625" style="96" customWidth="1"/>
    <col min="6926" max="7168" width="9" style="96"/>
    <col min="7169" max="7169" width="10.5" style="96" customWidth="1"/>
    <col min="7170" max="7170" width="4" style="96" customWidth="1"/>
    <col min="7171" max="7171" width="11.25" style="96" customWidth="1"/>
    <col min="7172" max="7172" width="15" style="96" customWidth="1"/>
    <col min="7173" max="7173" width="11" style="96" customWidth="1"/>
    <col min="7174" max="7174" width="4.625" style="96" customWidth="1"/>
    <col min="7175" max="7175" width="3.375" style="96" customWidth="1"/>
    <col min="7176" max="7176" width="10.5" style="96" customWidth="1"/>
    <col min="7177" max="7177" width="1.5" style="96" customWidth="1"/>
    <col min="7178" max="7178" width="8.75" style="96" customWidth="1"/>
    <col min="7179" max="7179" width="1.5" style="96" customWidth="1"/>
    <col min="7180" max="7180" width="5.125" style="96" customWidth="1"/>
    <col min="7181" max="7181" width="9.625" style="96" customWidth="1"/>
    <col min="7182" max="7424" width="9" style="96"/>
    <col min="7425" max="7425" width="10.5" style="96" customWidth="1"/>
    <col min="7426" max="7426" width="4" style="96" customWidth="1"/>
    <col min="7427" max="7427" width="11.25" style="96" customWidth="1"/>
    <col min="7428" max="7428" width="15" style="96" customWidth="1"/>
    <col min="7429" max="7429" width="11" style="96" customWidth="1"/>
    <col min="7430" max="7430" width="4.625" style="96" customWidth="1"/>
    <col min="7431" max="7431" width="3.375" style="96" customWidth="1"/>
    <col min="7432" max="7432" width="10.5" style="96" customWidth="1"/>
    <col min="7433" max="7433" width="1.5" style="96" customWidth="1"/>
    <col min="7434" max="7434" width="8.75" style="96" customWidth="1"/>
    <col min="7435" max="7435" width="1.5" style="96" customWidth="1"/>
    <col min="7436" max="7436" width="5.125" style="96" customWidth="1"/>
    <col min="7437" max="7437" width="9.625" style="96" customWidth="1"/>
    <col min="7438" max="7680" width="9" style="96"/>
    <col min="7681" max="7681" width="10.5" style="96" customWidth="1"/>
    <col min="7682" max="7682" width="4" style="96" customWidth="1"/>
    <col min="7683" max="7683" width="11.25" style="96" customWidth="1"/>
    <col min="7684" max="7684" width="15" style="96" customWidth="1"/>
    <col min="7685" max="7685" width="11" style="96" customWidth="1"/>
    <col min="7686" max="7686" width="4.625" style="96" customWidth="1"/>
    <col min="7687" max="7687" width="3.375" style="96" customWidth="1"/>
    <col min="7688" max="7688" width="10.5" style="96" customWidth="1"/>
    <col min="7689" max="7689" width="1.5" style="96" customWidth="1"/>
    <col min="7690" max="7690" width="8.75" style="96" customWidth="1"/>
    <col min="7691" max="7691" width="1.5" style="96" customWidth="1"/>
    <col min="7692" max="7692" width="5.125" style="96" customWidth="1"/>
    <col min="7693" max="7693" width="9.625" style="96" customWidth="1"/>
    <col min="7694" max="7936" width="9" style="96"/>
    <col min="7937" max="7937" width="10.5" style="96" customWidth="1"/>
    <col min="7938" max="7938" width="4" style="96" customWidth="1"/>
    <col min="7939" max="7939" width="11.25" style="96" customWidth="1"/>
    <col min="7940" max="7940" width="15" style="96" customWidth="1"/>
    <col min="7941" max="7941" width="11" style="96" customWidth="1"/>
    <col min="7942" max="7942" width="4.625" style="96" customWidth="1"/>
    <col min="7943" max="7943" width="3.375" style="96" customWidth="1"/>
    <col min="7944" max="7944" width="10.5" style="96" customWidth="1"/>
    <col min="7945" max="7945" width="1.5" style="96" customWidth="1"/>
    <col min="7946" max="7946" width="8.75" style="96" customWidth="1"/>
    <col min="7947" max="7947" width="1.5" style="96" customWidth="1"/>
    <col min="7948" max="7948" width="5.125" style="96" customWidth="1"/>
    <col min="7949" max="7949" width="9.625" style="96" customWidth="1"/>
    <col min="7950" max="8192" width="9" style="96"/>
    <col min="8193" max="8193" width="10.5" style="96" customWidth="1"/>
    <col min="8194" max="8194" width="4" style="96" customWidth="1"/>
    <col min="8195" max="8195" width="11.25" style="96" customWidth="1"/>
    <col min="8196" max="8196" width="15" style="96" customWidth="1"/>
    <col min="8197" max="8197" width="11" style="96" customWidth="1"/>
    <col min="8198" max="8198" width="4.625" style="96" customWidth="1"/>
    <col min="8199" max="8199" width="3.375" style="96" customWidth="1"/>
    <col min="8200" max="8200" width="10.5" style="96" customWidth="1"/>
    <col min="8201" max="8201" width="1.5" style="96" customWidth="1"/>
    <col min="8202" max="8202" width="8.75" style="96" customWidth="1"/>
    <col min="8203" max="8203" width="1.5" style="96" customWidth="1"/>
    <col min="8204" max="8204" width="5.125" style="96" customWidth="1"/>
    <col min="8205" max="8205" width="9.625" style="96" customWidth="1"/>
    <col min="8206" max="8448" width="9" style="96"/>
    <col min="8449" max="8449" width="10.5" style="96" customWidth="1"/>
    <col min="8450" max="8450" width="4" style="96" customWidth="1"/>
    <col min="8451" max="8451" width="11.25" style="96" customWidth="1"/>
    <col min="8452" max="8452" width="15" style="96" customWidth="1"/>
    <col min="8453" max="8453" width="11" style="96" customWidth="1"/>
    <col min="8454" max="8454" width="4.625" style="96" customWidth="1"/>
    <col min="8455" max="8455" width="3.375" style="96" customWidth="1"/>
    <col min="8456" max="8456" width="10.5" style="96" customWidth="1"/>
    <col min="8457" max="8457" width="1.5" style="96" customWidth="1"/>
    <col min="8458" max="8458" width="8.75" style="96" customWidth="1"/>
    <col min="8459" max="8459" width="1.5" style="96" customWidth="1"/>
    <col min="8460" max="8460" width="5.125" style="96" customWidth="1"/>
    <col min="8461" max="8461" width="9.625" style="96" customWidth="1"/>
    <col min="8462" max="8704" width="9" style="96"/>
    <col min="8705" max="8705" width="10.5" style="96" customWidth="1"/>
    <col min="8706" max="8706" width="4" style="96" customWidth="1"/>
    <col min="8707" max="8707" width="11.25" style="96" customWidth="1"/>
    <col min="8708" max="8708" width="15" style="96" customWidth="1"/>
    <col min="8709" max="8709" width="11" style="96" customWidth="1"/>
    <col min="8710" max="8710" width="4.625" style="96" customWidth="1"/>
    <col min="8711" max="8711" width="3.375" style="96" customWidth="1"/>
    <col min="8712" max="8712" width="10.5" style="96" customWidth="1"/>
    <col min="8713" max="8713" width="1.5" style="96" customWidth="1"/>
    <col min="8714" max="8714" width="8.75" style="96" customWidth="1"/>
    <col min="8715" max="8715" width="1.5" style="96" customWidth="1"/>
    <col min="8716" max="8716" width="5.125" style="96" customWidth="1"/>
    <col min="8717" max="8717" width="9.625" style="96" customWidth="1"/>
    <col min="8718" max="8960" width="9" style="96"/>
    <col min="8961" max="8961" width="10.5" style="96" customWidth="1"/>
    <col min="8962" max="8962" width="4" style="96" customWidth="1"/>
    <col min="8963" max="8963" width="11.25" style="96" customWidth="1"/>
    <col min="8964" max="8964" width="15" style="96" customWidth="1"/>
    <col min="8965" max="8965" width="11" style="96" customWidth="1"/>
    <col min="8966" max="8966" width="4.625" style="96" customWidth="1"/>
    <col min="8967" max="8967" width="3.375" style="96" customWidth="1"/>
    <col min="8968" max="8968" width="10.5" style="96" customWidth="1"/>
    <col min="8969" max="8969" width="1.5" style="96" customWidth="1"/>
    <col min="8970" max="8970" width="8.75" style="96" customWidth="1"/>
    <col min="8971" max="8971" width="1.5" style="96" customWidth="1"/>
    <col min="8972" max="8972" width="5.125" style="96" customWidth="1"/>
    <col min="8973" max="8973" width="9.625" style="96" customWidth="1"/>
    <col min="8974" max="9216" width="9" style="96"/>
    <col min="9217" max="9217" width="10.5" style="96" customWidth="1"/>
    <col min="9218" max="9218" width="4" style="96" customWidth="1"/>
    <col min="9219" max="9219" width="11.25" style="96" customWidth="1"/>
    <col min="9220" max="9220" width="15" style="96" customWidth="1"/>
    <col min="9221" max="9221" width="11" style="96" customWidth="1"/>
    <col min="9222" max="9222" width="4.625" style="96" customWidth="1"/>
    <col min="9223" max="9223" width="3.375" style="96" customWidth="1"/>
    <col min="9224" max="9224" width="10.5" style="96" customWidth="1"/>
    <col min="9225" max="9225" width="1.5" style="96" customWidth="1"/>
    <col min="9226" max="9226" width="8.75" style="96" customWidth="1"/>
    <col min="9227" max="9227" width="1.5" style="96" customWidth="1"/>
    <col min="9228" max="9228" width="5.125" style="96" customWidth="1"/>
    <col min="9229" max="9229" width="9.625" style="96" customWidth="1"/>
    <col min="9230" max="9472" width="9" style="96"/>
    <col min="9473" max="9473" width="10.5" style="96" customWidth="1"/>
    <col min="9474" max="9474" width="4" style="96" customWidth="1"/>
    <col min="9475" max="9475" width="11.25" style="96" customWidth="1"/>
    <col min="9476" max="9476" width="15" style="96" customWidth="1"/>
    <col min="9477" max="9477" width="11" style="96" customWidth="1"/>
    <col min="9478" max="9478" width="4.625" style="96" customWidth="1"/>
    <col min="9479" max="9479" width="3.375" style="96" customWidth="1"/>
    <col min="9480" max="9480" width="10.5" style="96" customWidth="1"/>
    <col min="9481" max="9481" width="1.5" style="96" customWidth="1"/>
    <col min="9482" max="9482" width="8.75" style="96" customWidth="1"/>
    <col min="9483" max="9483" width="1.5" style="96" customWidth="1"/>
    <col min="9484" max="9484" width="5.125" style="96" customWidth="1"/>
    <col min="9485" max="9485" width="9.625" style="96" customWidth="1"/>
    <col min="9486" max="9728" width="9" style="96"/>
    <col min="9729" max="9729" width="10.5" style="96" customWidth="1"/>
    <col min="9730" max="9730" width="4" style="96" customWidth="1"/>
    <col min="9731" max="9731" width="11.25" style="96" customWidth="1"/>
    <col min="9732" max="9732" width="15" style="96" customWidth="1"/>
    <col min="9733" max="9733" width="11" style="96" customWidth="1"/>
    <col min="9734" max="9734" width="4.625" style="96" customWidth="1"/>
    <col min="9735" max="9735" width="3.375" style="96" customWidth="1"/>
    <col min="9736" max="9736" width="10.5" style="96" customWidth="1"/>
    <col min="9737" max="9737" width="1.5" style="96" customWidth="1"/>
    <col min="9738" max="9738" width="8.75" style="96" customWidth="1"/>
    <col min="9739" max="9739" width="1.5" style="96" customWidth="1"/>
    <col min="9740" max="9740" width="5.125" style="96" customWidth="1"/>
    <col min="9741" max="9741" width="9.625" style="96" customWidth="1"/>
    <col min="9742" max="9984" width="9" style="96"/>
    <col min="9985" max="9985" width="10.5" style="96" customWidth="1"/>
    <col min="9986" max="9986" width="4" style="96" customWidth="1"/>
    <col min="9987" max="9987" width="11.25" style="96" customWidth="1"/>
    <col min="9988" max="9988" width="15" style="96" customWidth="1"/>
    <col min="9989" max="9989" width="11" style="96" customWidth="1"/>
    <col min="9990" max="9990" width="4.625" style="96" customWidth="1"/>
    <col min="9991" max="9991" width="3.375" style="96" customWidth="1"/>
    <col min="9992" max="9992" width="10.5" style="96" customWidth="1"/>
    <col min="9993" max="9993" width="1.5" style="96" customWidth="1"/>
    <col min="9994" max="9994" width="8.75" style="96" customWidth="1"/>
    <col min="9995" max="9995" width="1.5" style="96" customWidth="1"/>
    <col min="9996" max="9996" width="5.125" style="96" customWidth="1"/>
    <col min="9997" max="9997" width="9.625" style="96" customWidth="1"/>
    <col min="9998" max="10240" width="9" style="96"/>
    <col min="10241" max="10241" width="10.5" style="96" customWidth="1"/>
    <col min="10242" max="10242" width="4" style="96" customWidth="1"/>
    <col min="10243" max="10243" width="11.25" style="96" customWidth="1"/>
    <col min="10244" max="10244" width="15" style="96" customWidth="1"/>
    <col min="10245" max="10245" width="11" style="96" customWidth="1"/>
    <col min="10246" max="10246" width="4.625" style="96" customWidth="1"/>
    <col min="10247" max="10247" width="3.375" style="96" customWidth="1"/>
    <col min="10248" max="10248" width="10.5" style="96" customWidth="1"/>
    <col min="10249" max="10249" width="1.5" style="96" customWidth="1"/>
    <col min="10250" max="10250" width="8.75" style="96" customWidth="1"/>
    <col min="10251" max="10251" width="1.5" style="96" customWidth="1"/>
    <col min="10252" max="10252" width="5.125" style="96" customWidth="1"/>
    <col min="10253" max="10253" width="9.625" style="96" customWidth="1"/>
    <col min="10254" max="10496" width="9" style="96"/>
    <col min="10497" max="10497" width="10.5" style="96" customWidth="1"/>
    <col min="10498" max="10498" width="4" style="96" customWidth="1"/>
    <col min="10499" max="10499" width="11.25" style="96" customWidth="1"/>
    <col min="10500" max="10500" width="15" style="96" customWidth="1"/>
    <col min="10501" max="10501" width="11" style="96" customWidth="1"/>
    <col min="10502" max="10502" width="4.625" style="96" customWidth="1"/>
    <col min="10503" max="10503" width="3.375" style="96" customWidth="1"/>
    <col min="10504" max="10504" width="10.5" style="96" customWidth="1"/>
    <col min="10505" max="10505" width="1.5" style="96" customWidth="1"/>
    <col min="10506" max="10506" width="8.75" style="96" customWidth="1"/>
    <col min="10507" max="10507" width="1.5" style="96" customWidth="1"/>
    <col min="10508" max="10508" width="5.125" style="96" customWidth="1"/>
    <col min="10509" max="10509" width="9.625" style="96" customWidth="1"/>
    <col min="10510" max="10752" width="9" style="96"/>
    <col min="10753" max="10753" width="10.5" style="96" customWidth="1"/>
    <col min="10754" max="10754" width="4" style="96" customWidth="1"/>
    <col min="10755" max="10755" width="11.25" style="96" customWidth="1"/>
    <col min="10756" max="10756" width="15" style="96" customWidth="1"/>
    <col min="10757" max="10757" width="11" style="96" customWidth="1"/>
    <col min="10758" max="10758" width="4.625" style="96" customWidth="1"/>
    <col min="10759" max="10759" width="3.375" style="96" customWidth="1"/>
    <col min="10760" max="10760" width="10.5" style="96" customWidth="1"/>
    <col min="10761" max="10761" width="1.5" style="96" customWidth="1"/>
    <col min="10762" max="10762" width="8.75" style="96" customWidth="1"/>
    <col min="10763" max="10763" width="1.5" style="96" customWidth="1"/>
    <col min="10764" max="10764" width="5.125" style="96" customWidth="1"/>
    <col min="10765" max="10765" width="9.625" style="96" customWidth="1"/>
    <col min="10766" max="11008" width="9" style="96"/>
    <col min="11009" max="11009" width="10.5" style="96" customWidth="1"/>
    <col min="11010" max="11010" width="4" style="96" customWidth="1"/>
    <col min="11011" max="11011" width="11.25" style="96" customWidth="1"/>
    <col min="11012" max="11012" width="15" style="96" customWidth="1"/>
    <col min="11013" max="11013" width="11" style="96" customWidth="1"/>
    <col min="11014" max="11014" width="4.625" style="96" customWidth="1"/>
    <col min="11015" max="11015" width="3.375" style="96" customWidth="1"/>
    <col min="11016" max="11016" width="10.5" style="96" customWidth="1"/>
    <col min="11017" max="11017" width="1.5" style="96" customWidth="1"/>
    <col min="11018" max="11018" width="8.75" style="96" customWidth="1"/>
    <col min="11019" max="11019" width="1.5" style="96" customWidth="1"/>
    <col min="11020" max="11020" width="5.125" style="96" customWidth="1"/>
    <col min="11021" max="11021" width="9.625" style="96" customWidth="1"/>
    <col min="11022" max="11264" width="9" style="96"/>
    <col min="11265" max="11265" width="10.5" style="96" customWidth="1"/>
    <col min="11266" max="11266" width="4" style="96" customWidth="1"/>
    <col min="11267" max="11267" width="11.25" style="96" customWidth="1"/>
    <col min="11268" max="11268" width="15" style="96" customWidth="1"/>
    <col min="11269" max="11269" width="11" style="96" customWidth="1"/>
    <col min="11270" max="11270" width="4.625" style="96" customWidth="1"/>
    <col min="11271" max="11271" width="3.375" style="96" customWidth="1"/>
    <col min="11272" max="11272" width="10.5" style="96" customWidth="1"/>
    <col min="11273" max="11273" width="1.5" style="96" customWidth="1"/>
    <col min="11274" max="11274" width="8.75" style="96" customWidth="1"/>
    <col min="11275" max="11275" width="1.5" style="96" customWidth="1"/>
    <col min="11276" max="11276" width="5.125" style="96" customWidth="1"/>
    <col min="11277" max="11277" width="9.625" style="96" customWidth="1"/>
    <col min="11278" max="11520" width="9" style="96"/>
    <col min="11521" max="11521" width="10.5" style="96" customWidth="1"/>
    <col min="11522" max="11522" width="4" style="96" customWidth="1"/>
    <col min="11523" max="11523" width="11.25" style="96" customWidth="1"/>
    <col min="11524" max="11524" width="15" style="96" customWidth="1"/>
    <col min="11525" max="11525" width="11" style="96" customWidth="1"/>
    <col min="11526" max="11526" width="4.625" style="96" customWidth="1"/>
    <col min="11527" max="11527" width="3.375" style="96" customWidth="1"/>
    <col min="11528" max="11528" width="10.5" style="96" customWidth="1"/>
    <col min="11529" max="11529" width="1.5" style="96" customWidth="1"/>
    <col min="11530" max="11530" width="8.75" style="96" customWidth="1"/>
    <col min="11531" max="11531" width="1.5" style="96" customWidth="1"/>
    <col min="11532" max="11532" width="5.125" style="96" customWidth="1"/>
    <col min="11533" max="11533" width="9.625" style="96" customWidth="1"/>
    <col min="11534" max="11776" width="9" style="96"/>
    <col min="11777" max="11777" width="10.5" style="96" customWidth="1"/>
    <col min="11778" max="11778" width="4" style="96" customWidth="1"/>
    <col min="11779" max="11779" width="11.25" style="96" customWidth="1"/>
    <col min="11780" max="11780" width="15" style="96" customWidth="1"/>
    <col min="11781" max="11781" width="11" style="96" customWidth="1"/>
    <col min="11782" max="11782" width="4.625" style="96" customWidth="1"/>
    <col min="11783" max="11783" width="3.375" style="96" customWidth="1"/>
    <col min="11784" max="11784" width="10.5" style="96" customWidth="1"/>
    <col min="11785" max="11785" width="1.5" style="96" customWidth="1"/>
    <col min="11786" max="11786" width="8.75" style="96" customWidth="1"/>
    <col min="11787" max="11787" width="1.5" style="96" customWidth="1"/>
    <col min="11788" max="11788" width="5.125" style="96" customWidth="1"/>
    <col min="11789" max="11789" width="9.625" style="96" customWidth="1"/>
    <col min="11790" max="12032" width="9" style="96"/>
    <col min="12033" max="12033" width="10.5" style="96" customWidth="1"/>
    <col min="12034" max="12034" width="4" style="96" customWidth="1"/>
    <col min="12035" max="12035" width="11.25" style="96" customWidth="1"/>
    <col min="12036" max="12036" width="15" style="96" customWidth="1"/>
    <col min="12037" max="12037" width="11" style="96" customWidth="1"/>
    <col min="12038" max="12038" width="4.625" style="96" customWidth="1"/>
    <col min="12039" max="12039" width="3.375" style="96" customWidth="1"/>
    <col min="12040" max="12040" width="10.5" style="96" customWidth="1"/>
    <col min="12041" max="12041" width="1.5" style="96" customWidth="1"/>
    <col min="12042" max="12042" width="8.75" style="96" customWidth="1"/>
    <col min="12043" max="12043" width="1.5" style="96" customWidth="1"/>
    <col min="12044" max="12044" width="5.125" style="96" customWidth="1"/>
    <col min="12045" max="12045" width="9.625" style="96" customWidth="1"/>
    <col min="12046" max="12288" width="9" style="96"/>
    <col min="12289" max="12289" width="10.5" style="96" customWidth="1"/>
    <col min="12290" max="12290" width="4" style="96" customWidth="1"/>
    <col min="12291" max="12291" width="11.25" style="96" customWidth="1"/>
    <col min="12292" max="12292" width="15" style="96" customWidth="1"/>
    <col min="12293" max="12293" width="11" style="96" customWidth="1"/>
    <col min="12294" max="12294" width="4.625" style="96" customWidth="1"/>
    <col min="12295" max="12295" width="3.375" style="96" customWidth="1"/>
    <col min="12296" max="12296" width="10.5" style="96" customWidth="1"/>
    <col min="12297" max="12297" width="1.5" style="96" customWidth="1"/>
    <col min="12298" max="12298" width="8.75" style="96" customWidth="1"/>
    <col min="12299" max="12299" width="1.5" style="96" customWidth="1"/>
    <col min="12300" max="12300" width="5.125" style="96" customWidth="1"/>
    <col min="12301" max="12301" width="9.625" style="96" customWidth="1"/>
    <col min="12302" max="12544" width="9" style="96"/>
    <col min="12545" max="12545" width="10.5" style="96" customWidth="1"/>
    <col min="12546" max="12546" width="4" style="96" customWidth="1"/>
    <col min="12547" max="12547" width="11.25" style="96" customWidth="1"/>
    <col min="12548" max="12548" width="15" style="96" customWidth="1"/>
    <col min="12549" max="12549" width="11" style="96" customWidth="1"/>
    <col min="12550" max="12550" width="4.625" style="96" customWidth="1"/>
    <col min="12551" max="12551" width="3.375" style="96" customWidth="1"/>
    <col min="12552" max="12552" width="10.5" style="96" customWidth="1"/>
    <col min="12553" max="12553" width="1.5" style="96" customWidth="1"/>
    <col min="12554" max="12554" width="8.75" style="96" customWidth="1"/>
    <col min="12555" max="12555" width="1.5" style="96" customWidth="1"/>
    <col min="12556" max="12556" width="5.125" style="96" customWidth="1"/>
    <col min="12557" max="12557" width="9.625" style="96" customWidth="1"/>
    <col min="12558" max="12800" width="9" style="96"/>
    <col min="12801" max="12801" width="10.5" style="96" customWidth="1"/>
    <col min="12802" max="12802" width="4" style="96" customWidth="1"/>
    <col min="12803" max="12803" width="11.25" style="96" customWidth="1"/>
    <col min="12804" max="12804" width="15" style="96" customWidth="1"/>
    <col min="12805" max="12805" width="11" style="96" customWidth="1"/>
    <col min="12806" max="12806" width="4.625" style="96" customWidth="1"/>
    <col min="12807" max="12807" width="3.375" style="96" customWidth="1"/>
    <col min="12808" max="12808" width="10.5" style="96" customWidth="1"/>
    <col min="12809" max="12809" width="1.5" style="96" customWidth="1"/>
    <col min="12810" max="12810" width="8.75" style="96" customWidth="1"/>
    <col min="12811" max="12811" width="1.5" style="96" customWidth="1"/>
    <col min="12812" max="12812" width="5.125" style="96" customWidth="1"/>
    <col min="12813" max="12813" width="9.625" style="96" customWidth="1"/>
    <col min="12814" max="13056" width="9" style="96"/>
    <col min="13057" max="13057" width="10.5" style="96" customWidth="1"/>
    <col min="13058" max="13058" width="4" style="96" customWidth="1"/>
    <col min="13059" max="13059" width="11.25" style="96" customWidth="1"/>
    <col min="13060" max="13060" width="15" style="96" customWidth="1"/>
    <col min="13061" max="13061" width="11" style="96" customWidth="1"/>
    <col min="13062" max="13062" width="4.625" style="96" customWidth="1"/>
    <col min="13063" max="13063" width="3.375" style="96" customWidth="1"/>
    <col min="13064" max="13064" width="10.5" style="96" customWidth="1"/>
    <col min="13065" max="13065" width="1.5" style="96" customWidth="1"/>
    <col min="13066" max="13066" width="8.75" style="96" customWidth="1"/>
    <col min="13067" max="13067" width="1.5" style="96" customWidth="1"/>
    <col min="13068" max="13068" width="5.125" style="96" customWidth="1"/>
    <col min="13069" max="13069" width="9.625" style="96" customWidth="1"/>
    <col min="13070" max="13312" width="9" style="96"/>
    <col min="13313" max="13313" width="10.5" style="96" customWidth="1"/>
    <col min="13314" max="13314" width="4" style="96" customWidth="1"/>
    <col min="13315" max="13315" width="11.25" style="96" customWidth="1"/>
    <col min="13316" max="13316" width="15" style="96" customWidth="1"/>
    <col min="13317" max="13317" width="11" style="96" customWidth="1"/>
    <col min="13318" max="13318" width="4.625" style="96" customWidth="1"/>
    <col min="13319" max="13319" width="3.375" style="96" customWidth="1"/>
    <col min="13320" max="13320" width="10.5" style="96" customWidth="1"/>
    <col min="13321" max="13321" width="1.5" style="96" customWidth="1"/>
    <col min="13322" max="13322" width="8.75" style="96" customWidth="1"/>
    <col min="13323" max="13323" width="1.5" style="96" customWidth="1"/>
    <col min="13324" max="13324" width="5.125" style="96" customWidth="1"/>
    <col min="13325" max="13325" width="9.625" style="96" customWidth="1"/>
    <col min="13326" max="13568" width="9" style="96"/>
    <col min="13569" max="13569" width="10.5" style="96" customWidth="1"/>
    <col min="13570" max="13570" width="4" style="96" customWidth="1"/>
    <col min="13571" max="13571" width="11.25" style="96" customWidth="1"/>
    <col min="13572" max="13572" width="15" style="96" customWidth="1"/>
    <col min="13573" max="13573" width="11" style="96" customWidth="1"/>
    <col min="13574" max="13574" width="4.625" style="96" customWidth="1"/>
    <col min="13575" max="13575" width="3.375" style="96" customWidth="1"/>
    <col min="13576" max="13576" width="10.5" style="96" customWidth="1"/>
    <col min="13577" max="13577" width="1.5" style="96" customWidth="1"/>
    <col min="13578" max="13578" width="8.75" style="96" customWidth="1"/>
    <col min="13579" max="13579" width="1.5" style="96" customWidth="1"/>
    <col min="13580" max="13580" width="5.125" style="96" customWidth="1"/>
    <col min="13581" max="13581" width="9.625" style="96" customWidth="1"/>
    <col min="13582" max="13824" width="9" style="96"/>
    <col min="13825" max="13825" width="10.5" style="96" customWidth="1"/>
    <col min="13826" max="13826" width="4" style="96" customWidth="1"/>
    <col min="13827" max="13827" width="11.25" style="96" customWidth="1"/>
    <col min="13828" max="13828" width="15" style="96" customWidth="1"/>
    <col min="13829" max="13829" width="11" style="96" customWidth="1"/>
    <col min="13830" max="13830" width="4.625" style="96" customWidth="1"/>
    <col min="13831" max="13831" width="3.375" style="96" customWidth="1"/>
    <col min="13832" max="13832" width="10.5" style="96" customWidth="1"/>
    <col min="13833" max="13833" width="1.5" style="96" customWidth="1"/>
    <col min="13834" max="13834" width="8.75" style="96" customWidth="1"/>
    <col min="13835" max="13835" width="1.5" style="96" customWidth="1"/>
    <col min="13836" max="13836" width="5.125" style="96" customWidth="1"/>
    <col min="13837" max="13837" width="9.625" style="96" customWidth="1"/>
    <col min="13838" max="14080" width="9" style="96"/>
    <col min="14081" max="14081" width="10.5" style="96" customWidth="1"/>
    <col min="14082" max="14082" width="4" style="96" customWidth="1"/>
    <col min="14083" max="14083" width="11.25" style="96" customWidth="1"/>
    <col min="14084" max="14084" width="15" style="96" customWidth="1"/>
    <col min="14085" max="14085" width="11" style="96" customWidth="1"/>
    <col min="14086" max="14086" width="4.625" style="96" customWidth="1"/>
    <col min="14087" max="14087" width="3.375" style="96" customWidth="1"/>
    <col min="14088" max="14088" width="10.5" style="96" customWidth="1"/>
    <col min="14089" max="14089" width="1.5" style="96" customWidth="1"/>
    <col min="14090" max="14090" width="8.75" style="96" customWidth="1"/>
    <col min="14091" max="14091" width="1.5" style="96" customWidth="1"/>
    <col min="14092" max="14092" width="5.125" style="96" customWidth="1"/>
    <col min="14093" max="14093" width="9.625" style="96" customWidth="1"/>
    <col min="14094" max="14336" width="9" style="96"/>
    <col min="14337" max="14337" width="10.5" style="96" customWidth="1"/>
    <col min="14338" max="14338" width="4" style="96" customWidth="1"/>
    <col min="14339" max="14339" width="11.25" style="96" customWidth="1"/>
    <col min="14340" max="14340" width="15" style="96" customWidth="1"/>
    <col min="14341" max="14341" width="11" style="96" customWidth="1"/>
    <col min="14342" max="14342" width="4.625" style="96" customWidth="1"/>
    <col min="14343" max="14343" width="3.375" style="96" customWidth="1"/>
    <col min="14344" max="14344" width="10.5" style="96" customWidth="1"/>
    <col min="14345" max="14345" width="1.5" style="96" customWidth="1"/>
    <col min="14346" max="14346" width="8.75" style="96" customWidth="1"/>
    <col min="14347" max="14347" width="1.5" style="96" customWidth="1"/>
    <col min="14348" max="14348" width="5.125" style="96" customWidth="1"/>
    <col min="14349" max="14349" width="9.625" style="96" customWidth="1"/>
    <col min="14350" max="14592" width="9" style="96"/>
    <col min="14593" max="14593" width="10.5" style="96" customWidth="1"/>
    <col min="14594" max="14594" width="4" style="96" customWidth="1"/>
    <col min="14595" max="14595" width="11.25" style="96" customWidth="1"/>
    <col min="14596" max="14596" width="15" style="96" customWidth="1"/>
    <col min="14597" max="14597" width="11" style="96" customWidth="1"/>
    <col min="14598" max="14598" width="4.625" style="96" customWidth="1"/>
    <col min="14599" max="14599" width="3.375" style="96" customWidth="1"/>
    <col min="14600" max="14600" width="10.5" style="96" customWidth="1"/>
    <col min="14601" max="14601" width="1.5" style="96" customWidth="1"/>
    <col min="14602" max="14602" width="8.75" style="96" customWidth="1"/>
    <col min="14603" max="14603" width="1.5" style="96" customWidth="1"/>
    <col min="14604" max="14604" width="5.125" style="96" customWidth="1"/>
    <col min="14605" max="14605" width="9.625" style="96" customWidth="1"/>
    <col min="14606" max="14848" width="9" style="96"/>
    <col min="14849" max="14849" width="10.5" style="96" customWidth="1"/>
    <col min="14850" max="14850" width="4" style="96" customWidth="1"/>
    <col min="14851" max="14851" width="11.25" style="96" customWidth="1"/>
    <col min="14852" max="14852" width="15" style="96" customWidth="1"/>
    <col min="14853" max="14853" width="11" style="96" customWidth="1"/>
    <col min="14854" max="14854" width="4.625" style="96" customWidth="1"/>
    <col min="14855" max="14855" width="3.375" style="96" customWidth="1"/>
    <col min="14856" max="14856" width="10.5" style="96" customWidth="1"/>
    <col min="14857" max="14857" width="1.5" style="96" customWidth="1"/>
    <col min="14858" max="14858" width="8.75" style="96" customWidth="1"/>
    <col min="14859" max="14859" width="1.5" style="96" customWidth="1"/>
    <col min="14860" max="14860" width="5.125" style="96" customWidth="1"/>
    <col min="14861" max="14861" width="9.625" style="96" customWidth="1"/>
    <col min="14862" max="15104" width="9" style="96"/>
    <col min="15105" max="15105" width="10.5" style="96" customWidth="1"/>
    <col min="15106" max="15106" width="4" style="96" customWidth="1"/>
    <col min="15107" max="15107" width="11.25" style="96" customWidth="1"/>
    <col min="15108" max="15108" width="15" style="96" customWidth="1"/>
    <col min="15109" max="15109" width="11" style="96" customWidth="1"/>
    <col min="15110" max="15110" width="4.625" style="96" customWidth="1"/>
    <col min="15111" max="15111" width="3.375" style="96" customWidth="1"/>
    <col min="15112" max="15112" width="10.5" style="96" customWidth="1"/>
    <col min="15113" max="15113" width="1.5" style="96" customWidth="1"/>
    <col min="15114" max="15114" width="8.75" style="96" customWidth="1"/>
    <col min="15115" max="15115" width="1.5" style="96" customWidth="1"/>
    <col min="15116" max="15116" width="5.125" style="96" customWidth="1"/>
    <col min="15117" max="15117" width="9.625" style="96" customWidth="1"/>
    <col min="15118" max="15360" width="9" style="96"/>
    <col min="15361" max="15361" width="10.5" style="96" customWidth="1"/>
    <col min="15362" max="15362" width="4" style="96" customWidth="1"/>
    <col min="15363" max="15363" width="11.25" style="96" customWidth="1"/>
    <col min="15364" max="15364" width="15" style="96" customWidth="1"/>
    <col min="15365" max="15365" width="11" style="96" customWidth="1"/>
    <col min="15366" max="15366" width="4.625" style="96" customWidth="1"/>
    <col min="15367" max="15367" width="3.375" style="96" customWidth="1"/>
    <col min="15368" max="15368" width="10.5" style="96" customWidth="1"/>
    <col min="15369" max="15369" width="1.5" style="96" customWidth="1"/>
    <col min="15370" max="15370" width="8.75" style="96" customWidth="1"/>
    <col min="15371" max="15371" width="1.5" style="96" customWidth="1"/>
    <col min="15372" max="15372" width="5.125" style="96" customWidth="1"/>
    <col min="15373" max="15373" width="9.625" style="96" customWidth="1"/>
    <col min="15374" max="15616" width="9" style="96"/>
    <col min="15617" max="15617" width="10.5" style="96" customWidth="1"/>
    <col min="15618" max="15618" width="4" style="96" customWidth="1"/>
    <col min="15619" max="15619" width="11.25" style="96" customWidth="1"/>
    <col min="15620" max="15620" width="15" style="96" customWidth="1"/>
    <col min="15621" max="15621" width="11" style="96" customWidth="1"/>
    <col min="15622" max="15622" width="4.625" style="96" customWidth="1"/>
    <col min="15623" max="15623" width="3.375" style="96" customWidth="1"/>
    <col min="15624" max="15624" width="10.5" style="96" customWidth="1"/>
    <col min="15625" max="15625" width="1.5" style="96" customWidth="1"/>
    <col min="15626" max="15626" width="8.75" style="96" customWidth="1"/>
    <col min="15627" max="15627" width="1.5" style="96" customWidth="1"/>
    <col min="15628" max="15628" width="5.125" style="96" customWidth="1"/>
    <col min="15629" max="15629" width="9.625" style="96" customWidth="1"/>
    <col min="15630" max="15872" width="9" style="96"/>
    <col min="15873" max="15873" width="10.5" style="96" customWidth="1"/>
    <col min="15874" max="15874" width="4" style="96" customWidth="1"/>
    <col min="15875" max="15875" width="11.25" style="96" customWidth="1"/>
    <col min="15876" max="15876" width="15" style="96" customWidth="1"/>
    <col min="15877" max="15877" width="11" style="96" customWidth="1"/>
    <col min="15878" max="15878" width="4.625" style="96" customWidth="1"/>
    <col min="15879" max="15879" width="3.375" style="96" customWidth="1"/>
    <col min="15880" max="15880" width="10.5" style="96" customWidth="1"/>
    <col min="15881" max="15881" width="1.5" style="96" customWidth="1"/>
    <col min="15882" max="15882" width="8.75" style="96" customWidth="1"/>
    <col min="15883" max="15883" width="1.5" style="96" customWidth="1"/>
    <col min="15884" max="15884" width="5.125" style="96" customWidth="1"/>
    <col min="15885" max="15885" width="9.625" style="96" customWidth="1"/>
    <col min="15886" max="16128" width="9" style="96"/>
    <col min="16129" max="16129" width="10.5" style="96" customWidth="1"/>
    <col min="16130" max="16130" width="4" style="96" customWidth="1"/>
    <col min="16131" max="16131" width="11.25" style="96" customWidth="1"/>
    <col min="16132" max="16132" width="15" style="96" customWidth="1"/>
    <col min="16133" max="16133" width="11" style="96" customWidth="1"/>
    <col min="16134" max="16134" width="4.625" style="96" customWidth="1"/>
    <col min="16135" max="16135" width="3.375" style="96" customWidth="1"/>
    <col min="16136" max="16136" width="10.5" style="96" customWidth="1"/>
    <col min="16137" max="16137" width="1.5" style="96" customWidth="1"/>
    <col min="16138" max="16138" width="8.75" style="96" customWidth="1"/>
    <col min="16139" max="16139" width="1.5" style="96" customWidth="1"/>
    <col min="16140" max="16140" width="5.125" style="96" customWidth="1"/>
    <col min="16141" max="16141" width="9.625" style="96" customWidth="1"/>
    <col min="16142" max="16384" width="9" style="96"/>
  </cols>
  <sheetData>
    <row r="1" spans="1:13" ht="16.5" customHeight="1">
      <c r="M1" s="97" t="s">
        <v>205</v>
      </c>
    </row>
    <row r="2" spans="1:13" ht="24" customHeight="1">
      <c r="A2" s="705" t="s">
        <v>206</v>
      </c>
      <c r="B2" s="705"/>
      <c r="C2" s="705"/>
      <c r="D2" s="705"/>
      <c r="E2" s="705"/>
      <c r="F2" s="705"/>
      <c r="G2" s="705"/>
      <c r="H2" s="705"/>
      <c r="I2" s="705"/>
      <c r="J2" s="705"/>
      <c r="K2" s="705"/>
      <c r="L2" s="705"/>
      <c r="M2" s="705"/>
    </row>
    <row r="3" spans="1:13" ht="27.75" customHeight="1">
      <c r="A3" s="98"/>
      <c r="B3" s="98"/>
      <c r="C3" s="98"/>
      <c r="D3" s="98"/>
      <c r="E3" s="98"/>
      <c r="F3" s="98"/>
      <c r="G3" s="98"/>
      <c r="H3" s="98"/>
      <c r="I3" s="98"/>
      <c r="J3" s="98"/>
      <c r="K3" s="98"/>
      <c r="L3" s="98"/>
      <c r="M3" s="98"/>
    </row>
    <row r="4" spans="1:13" ht="32.450000000000003" customHeight="1">
      <c r="A4" s="706" t="s">
        <v>207</v>
      </c>
      <c r="B4" s="706"/>
      <c r="C4" s="707"/>
      <c r="D4" s="707"/>
      <c r="E4" s="708"/>
      <c r="F4" s="709"/>
      <c r="G4" s="709" t="s">
        <v>208</v>
      </c>
      <c r="H4" s="706"/>
      <c r="I4" s="706"/>
      <c r="J4" s="706"/>
      <c r="K4" s="706"/>
      <c r="L4" s="706"/>
    </row>
    <row r="5" spans="1:13" ht="21.75" customHeight="1"/>
    <row r="6" spans="1:13" ht="39" customHeight="1">
      <c r="A6" s="710" t="s">
        <v>209</v>
      </c>
      <c r="B6" s="710"/>
      <c r="C6" s="711"/>
      <c r="D6" s="712"/>
      <c r="E6" s="713"/>
      <c r="F6" s="714"/>
      <c r="G6" s="715"/>
      <c r="H6" s="716"/>
      <c r="I6" s="716"/>
      <c r="J6" s="716"/>
      <c r="K6" s="716"/>
      <c r="L6" s="716"/>
      <c r="M6" s="716"/>
    </row>
    <row r="7" spans="1:13" ht="24" customHeight="1">
      <c r="A7" s="697" t="s">
        <v>210</v>
      </c>
      <c r="B7" s="698"/>
      <c r="C7" s="697" t="s">
        <v>211</v>
      </c>
      <c r="D7" s="698"/>
      <c r="E7" s="698"/>
      <c r="F7" s="698"/>
      <c r="G7" s="698"/>
      <c r="H7" s="698"/>
      <c r="I7" s="698"/>
      <c r="J7" s="698"/>
      <c r="K7" s="699"/>
      <c r="L7" s="697" t="s">
        <v>209</v>
      </c>
      <c r="M7" s="698"/>
    </row>
    <row r="8" spans="1:13" ht="24" customHeight="1">
      <c r="A8" s="700" t="s">
        <v>212</v>
      </c>
      <c r="B8" s="701"/>
      <c r="C8" s="701"/>
      <c r="D8" s="701"/>
      <c r="E8" s="701"/>
      <c r="F8" s="701"/>
      <c r="G8" s="701"/>
      <c r="H8" s="701"/>
      <c r="I8" s="702" t="s">
        <v>213</v>
      </c>
      <c r="J8" s="703"/>
      <c r="K8" s="703"/>
      <c r="L8" s="704"/>
      <c r="M8" s="704"/>
    </row>
    <row r="9" spans="1:13" ht="24.95" customHeight="1">
      <c r="A9" s="99" t="s">
        <v>214</v>
      </c>
      <c r="B9" s="717" t="s">
        <v>215</v>
      </c>
      <c r="C9" s="718"/>
      <c r="D9" s="717" t="s">
        <v>216</v>
      </c>
      <c r="E9" s="718"/>
      <c r="F9" s="719" t="s">
        <v>217</v>
      </c>
      <c r="G9" s="719"/>
      <c r="H9" s="100" t="s">
        <v>218</v>
      </c>
      <c r="I9" s="719" t="s">
        <v>219</v>
      </c>
      <c r="J9" s="719"/>
      <c r="K9" s="720"/>
      <c r="L9" s="721" t="s">
        <v>220</v>
      </c>
      <c r="M9" s="720"/>
    </row>
    <row r="10" spans="1:13" ht="24.95" customHeight="1">
      <c r="A10" s="101"/>
      <c r="B10" s="722"/>
      <c r="C10" s="723"/>
      <c r="D10" s="724"/>
      <c r="E10" s="725"/>
      <c r="F10" s="726"/>
      <c r="G10" s="726"/>
      <c r="H10" s="102"/>
      <c r="I10" s="727"/>
      <c r="J10" s="727"/>
      <c r="K10" s="728"/>
      <c r="L10" s="729"/>
      <c r="M10" s="730"/>
    </row>
    <row r="11" spans="1:13" ht="24" customHeight="1">
      <c r="A11" s="739" t="s">
        <v>221</v>
      </c>
      <c r="B11" s="740"/>
      <c r="C11" s="740"/>
      <c r="D11" s="740"/>
      <c r="E11" s="740"/>
      <c r="F11" s="740"/>
      <c r="G11" s="740"/>
      <c r="H11" s="740"/>
      <c r="I11" s="702" t="s">
        <v>222</v>
      </c>
      <c r="J11" s="703"/>
      <c r="K11" s="703"/>
      <c r="L11" s="742"/>
      <c r="M11" s="742"/>
    </row>
    <row r="12" spans="1:13" ht="24.95" customHeight="1">
      <c r="A12" s="103" t="s">
        <v>223</v>
      </c>
      <c r="B12" s="743" t="s">
        <v>215</v>
      </c>
      <c r="C12" s="744"/>
      <c r="D12" s="743" t="s">
        <v>216</v>
      </c>
      <c r="E12" s="744"/>
      <c r="F12" s="745" t="s">
        <v>217</v>
      </c>
      <c r="G12" s="745"/>
      <c r="H12" s="104" t="s">
        <v>218</v>
      </c>
      <c r="I12" s="719" t="s">
        <v>219</v>
      </c>
      <c r="J12" s="719"/>
      <c r="K12" s="720"/>
      <c r="L12" s="721" t="s">
        <v>220</v>
      </c>
      <c r="M12" s="720"/>
    </row>
    <row r="13" spans="1:13" ht="24.95" customHeight="1">
      <c r="A13" s="105" t="s">
        <v>224</v>
      </c>
      <c r="B13" s="731"/>
      <c r="C13" s="732"/>
      <c r="D13" s="733"/>
      <c r="E13" s="734"/>
      <c r="F13" s="735" t="s">
        <v>224</v>
      </c>
      <c r="G13" s="735"/>
      <c r="H13" s="106" t="s">
        <v>224</v>
      </c>
      <c r="I13" s="736" t="s">
        <v>224</v>
      </c>
      <c r="J13" s="736"/>
      <c r="K13" s="737"/>
      <c r="L13" s="738" t="s">
        <v>224</v>
      </c>
      <c r="M13" s="737"/>
    </row>
    <row r="14" spans="1:13" ht="24.95" customHeight="1">
      <c r="A14" s="739" t="s">
        <v>225</v>
      </c>
      <c r="B14" s="740"/>
      <c r="C14" s="740"/>
      <c r="D14" s="740"/>
      <c r="E14" s="740"/>
      <c r="F14" s="740"/>
      <c r="G14" s="740"/>
      <c r="H14" s="740"/>
      <c r="I14" s="741"/>
      <c r="J14" s="703"/>
      <c r="K14" s="703"/>
      <c r="L14" s="742"/>
      <c r="M14" s="742"/>
    </row>
    <row r="15" spans="1:13" ht="24.95" customHeight="1">
      <c r="A15" s="103" t="s">
        <v>223</v>
      </c>
      <c r="B15" s="743" t="s">
        <v>215</v>
      </c>
      <c r="C15" s="744"/>
      <c r="D15" s="743" t="s">
        <v>216</v>
      </c>
      <c r="E15" s="744"/>
      <c r="F15" s="745" t="s">
        <v>217</v>
      </c>
      <c r="G15" s="745"/>
      <c r="H15" s="107" t="s">
        <v>218</v>
      </c>
      <c r="I15" s="719" t="s">
        <v>219</v>
      </c>
      <c r="J15" s="719"/>
      <c r="K15" s="717"/>
      <c r="L15" s="721" t="s">
        <v>220</v>
      </c>
      <c r="M15" s="720"/>
    </row>
    <row r="16" spans="1:13" ht="24.95" customHeight="1">
      <c r="A16" s="105" t="s">
        <v>224</v>
      </c>
      <c r="B16" s="731"/>
      <c r="C16" s="732"/>
      <c r="D16" s="733"/>
      <c r="E16" s="734"/>
      <c r="F16" s="735" t="s">
        <v>224</v>
      </c>
      <c r="G16" s="735"/>
      <c r="H16" s="108" t="s">
        <v>224</v>
      </c>
      <c r="I16" s="736" t="s">
        <v>224</v>
      </c>
      <c r="J16" s="736"/>
      <c r="K16" s="746"/>
      <c r="L16" s="738" t="s">
        <v>224</v>
      </c>
      <c r="M16" s="737"/>
    </row>
    <row r="17" spans="1:13" ht="24.95" customHeight="1">
      <c r="A17" s="739" t="s">
        <v>226</v>
      </c>
      <c r="B17" s="740"/>
      <c r="C17" s="740"/>
      <c r="D17" s="740"/>
      <c r="E17" s="740"/>
      <c r="F17" s="740"/>
      <c r="G17" s="740"/>
      <c r="H17" s="740"/>
      <c r="I17" s="741"/>
      <c r="J17" s="703"/>
      <c r="K17" s="703"/>
      <c r="L17" s="742"/>
      <c r="M17" s="742"/>
    </row>
    <row r="18" spans="1:13" ht="24.95" customHeight="1">
      <c r="A18" s="103" t="s">
        <v>223</v>
      </c>
      <c r="B18" s="743" t="s">
        <v>215</v>
      </c>
      <c r="C18" s="744"/>
      <c r="D18" s="743" t="s">
        <v>216</v>
      </c>
      <c r="E18" s="744"/>
      <c r="F18" s="745" t="s">
        <v>217</v>
      </c>
      <c r="G18" s="745"/>
      <c r="H18" s="107" t="s">
        <v>218</v>
      </c>
      <c r="I18" s="719" t="s">
        <v>219</v>
      </c>
      <c r="J18" s="719"/>
      <c r="K18" s="717"/>
      <c r="L18" s="721" t="s">
        <v>220</v>
      </c>
      <c r="M18" s="720"/>
    </row>
    <row r="19" spans="1:13" ht="24.95" customHeight="1">
      <c r="A19" s="105" t="s">
        <v>224</v>
      </c>
      <c r="B19" s="731"/>
      <c r="C19" s="732"/>
      <c r="D19" s="733"/>
      <c r="E19" s="734"/>
      <c r="F19" s="735" t="s">
        <v>227</v>
      </c>
      <c r="G19" s="735"/>
      <c r="H19" s="108" t="s">
        <v>224</v>
      </c>
      <c r="I19" s="736" t="s">
        <v>224</v>
      </c>
      <c r="J19" s="736"/>
      <c r="K19" s="746"/>
      <c r="L19" s="738" t="s">
        <v>224</v>
      </c>
      <c r="M19" s="737"/>
    </row>
    <row r="20" spans="1:13" ht="24.95" customHeight="1">
      <c r="A20" s="103" t="s">
        <v>223</v>
      </c>
      <c r="B20" s="743" t="s">
        <v>215</v>
      </c>
      <c r="C20" s="744"/>
      <c r="D20" s="743" t="s">
        <v>216</v>
      </c>
      <c r="E20" s="744"/>
      <c r="F20" s="745" t="s">
        <v>217</v>
      </c>
      <c r="G20" s="745"/>
      <c r="H20" s="107" t="s">
        <v>218</v>
      </c>
      <c r="I20" s="719" t="s">
        <v>219</v>
      </c>
      <c r="J20" s="719"/>
      <c r="K20" s="717"/>
      <c r="L20" s="721" t="s">
        <v>220</v>
      </c>
      <c r="M20" s="720"/>
    </row>
    <row r="21" spans="1:13" ht="24.95" customHeight="1">
      <c r="A21" s="109" t="s">
        <v>224</v>
      </c>
      <c r="B21" s="747"/>
      <c r="C21" s="748"/>
      <c r="D21" s="749"/>
      <c r="E21" s="750"/>
      <c r="F21" s="751" t="s">
        <v>228</v>
      </c>
      <c r="G21" s="751"/>
      <c r="H21" s="110" t="s">
        <v>224</v>
      </c>
      <c r="I21" s="752" t="s">
        <v>224</v>
      </c>
      <c r="J21" s="752"/>
      <c r="K21" s="753"/>
      <c r="L21" s="754" t="s">
        <v>224</v>
      </c>
      <c r="M21" s="755"/>
    </row>
    <row r="22" spans="1:13" ht="24.95" customHeight="1">
      <c r="A22" s="739" t="s">
        <v>229</v>
      </c>
      <c r="B22" s="740"/>
      <c r="C22" s="740"/>
      <c r="D22" s="740"/>
      <c r="E22" s="740"/>
      <c r="F22" s="740"/>
      <c r="G22" s="740"/>
      <c r="H22" s="740"/>
      <c r="I22" s="741"/>
      <c r="J22" s="703"/>
      <c r="K22" s="703"/>
      <c r="L22" s="742"/>
      <c r="M22" s="742"/>
    </row>
    <row r="23" spans="1:13" ht="24.95" customHeight="1">
      <c r="A23" s="103" t="s">
        <v>223</v>
      </c>
      <c r="B23" s="743" t="s">
        <v>215</v>
      </c>
      <c r="C23" s="744"/>
      <c r="D23" s="743" t="s">
        <v>216</v>
      </c>
      <c r="E23" s="744"/>
      <c r="F23" s="745" t="s">
        <v>217</v>
      </c>
      <c r="G23" s="745"/>
      <c r="H23" s="107" t="s">
        <v>218</v>
      </c>
      <c r="I23" s="719" t="s">
        <v>219</v>
      </c>
      <c r="J23" s="719"/>
      <c r="K23" s="717"/>
      <c r="L23" s="721" t="s">
        <v>220</v>
      </c>
      <c r="M23" s="720"/>
    </row>
    <row r="24" spans="1:13" ht="24.95" customHeight="1">
      <c r="A24" s="105" t="s">
        <v>224</v>
      </c>
      <c r="B24" s="731"/>
      <c r="C24" s="732"/>
      <c r="D24" s="733"/>
      <c r="E24" s="734"/>
      <c r="F24" s="735" t="s">
        <v>224</v>
      </c>
      <c r="G24" s="735"/>
      <c r="H24" s="108" t="s">
        <v>224</v>
      </c>
      <c r="I24" s="736" t="s">
        <v>224</v>
      </c>
      <c r="J24" s="736"/>
      <c r="K24" s="746"/>
      <c r="L24" s="738" t="s">
        <v>224</v>
      </c>
      <c r="M24" s="737"/>
    </row>
    <row r="25" spans="1:13" ht="24.95" customHeight="1">
      <c r="A25" s="739" t="s">
        <v>230</v>
      </c>
      <c r="B25" s="740"/>
      <c r="C25" s="740"/>
      <c r="D25" s="740"/>
      <c r="E25" s="740"/>
      <c r="F25" s="740"/>
      <c r="G25" s="740"/>
      <c r="H25" s="740"/>
      <c r="I25" s="741"/>
      <c r="J25" s="703"/>
      <c r="K25" s="703"/>
      <c r="L25" s="742"/>
      <c r="M25" s="742"/>
    </row>
    <row r="26" spans="1:13" ht="24.95" customHeight="1">
      <c r="A26" s="103" t="s">
        <v>223</v>
      </c>
      <c r="B26" s="743" t="s">
        <v>215</v>
      </c>
      <c r="C26" s="744"/>
      <c r="D26" s="743" t="s">
        <v>216</v>
      </c>
      <c r="E26" s="744"/>
      <c r="F26" s="745" t="s">
        <v>217</v>
      </c>
      <c r="G26" s="745"/>
      <c r="H26" s="107" t="s">
        <v>218</v>
      </c>
      <c r="I26" s="719" t="s">
        <v>219</v>
      </c>
      <c r="J26" s="719"/>
      <c r="K26" s="717"/>
      <c r="L26" s="721" t="s">
        <v>220</v>
      </c>
      <c r="M26" s="720"/>
    </row>
    <row r="27" spans="1:13" ht="24.95" customHeight="1">
      <c r="A27" s="101" t="s">
        <v>224</v>
      </c>
      <c r="B27" s="756"/>
      <c r="C27" s="757"/>
      <c r="D27" s="758"/>
      <c r="E27" s="759"/>
      <c r="F27" s="726" t="s">
        <v>224</v>
      </c>
      <c r="G27" s="726"/>
      <c r="H27" s="111" t="s">
        <v>224</v>
      </c>
      <c r="I27" s="736" t="s">
        <v>224</v>
      </c>
      <c r="J27" s="736"/>
      <c r="K27" s="746"/>
      <c r="L27" s="738" t="s">
        <v>224</v>
      </c>
      <c r="M27" s="737"/>
    </row>
    <row r="28" spans="1:13" ht="24.95" customHeight="1">
      <c r="A28" s="700" t="s">
        <v>231</v>
      </c>
      <c r="B28" s="701"/>
      <c r="C28" s="701"/>
      <c r="D28" s="701"/>
      <c r="E28" s="701"/>
      <c r="F28" s="701"/>
      <c r="G28" s="701"/>
      <c r="H28" s="701"/>
      <c r="I28" s="702" t="s">
        <v>232</v>
      </c>
      <c r="J28" s="703"/>
      <c r="K28" s="703"/>
      <c r="L28" s="742"/>
      <c r="M28" s="742"/>
    </row>
    <row r="29" spans="1:13" ht="24.95" customHeight="1">
      <c r="A29" s="99" t="s">
        <v>214</v>
      </c>
      <c r="B29" s="717" t="s">
        <v>215</v>
      </c>
      <c r="C29" s="718"/>
      <c r="D29" s="717" t="s">
        <v>216</v>
      </c>
      <c r="E29" s="718"/>
      <c r="F29" s="719" t="s">
        <v>217</v>
      </c>
      <c r="G29" s="719"/>
      <c r="H29" s="100" t="s">
        <v>218</v>
      </c>
      <c r="I29" s="719" t="s">
        <v>219</v>
      </c>
      <c r="J29" s="719"/>
      <c r="K29" s="720"/>
      <c r="L29" s="721" t="s">
        <v>220</v>
      </c>
      <c r="M29" s="720"/>
    </row>
    <row r="30" spans="1:13" ht="24.95" customHeight="1">
      <c r="A30" s="101" t="s">
        <v>224</v>
      </c>
      <c r="B30" s="756"/>
      <c r="C30" s="757"/>
      <c r="D30" s="758"/>
      <c r="E30" s="759"/>
      <c r="F30" s="726" t="s">
        <v>224</v>
      </c>
      <c r="G30" s="726"/>
      <c r="H30" s="111" t="s">
        <v>224</v>
      </c>
      <c r="I30" s="736" t="s">
        <v>224</v>
      </c>
      <c r="J30" s="736"/>
      <c r="K30" s="746"/>
      <c r="L30" s="738" t="s">
        <v>224</v>
      </c>
      <c r="M30" s="737"/>
    </row>
    <row r="31" spans="1:13" ht="24.95" customHeight="1">
      <c r="A31" s="101" t="s">
        <v>224</v>
      </c>
      <c r="B31" s="756"/>
      <c r="C31" s="757"/>
      <c r="D31" s="758"/>
      <c r="E31" s="759"/>
      <c r="F31" s="726" t="s">
        <v>224</v>
      </c>
      <c r="G31" s="726"/>
      <c r="H31" s="111" t="s">
        <v>224</v>
      </c>
      <c r="I31" s="736" t="s">
        <v>224</v>
      </c>
      <c r="J31" s="736"/>
      <c r="K31" s="746"/>
      <c r="L31" s="738" t="s">
        <v>224</v>
      </c>
      <c r="M31" s="737"/>
    </row>
    <row r="32" spans="1:13" ht="24.95" customHeight="1">
      <c r="A32" s="101" t="s">
        <v>224</v>
      </c>
      <c r="B32" s="756"/>
      <c r="C32" s="757"/>
      <c r="D32" s="758"/>
      <c r="E32" s="759"/>
      <c r="F32" s="726" t="s">
        <v>224</v>
      </c>
      <c r="G32" s="726"/>
      <c r="H32" s="111" t="s">
        <v>224</v>
      </c>
      <c r="I32" s="736" t="s">
        <v>224</v>
      </c>
      <c r="J32" s="736"/>
      <c r="K32" s="746"/>
      <c r="L32" s="738" t="s">
        <v>224</v>
      </c>
      <c r="M32" s="737"/>
    </row>
    <row r="33" spans="1:13" ht="15.95" customHeight="1">
      <c r="A33" s="112"/>
      <c r="B33" s="112"/>
      <c r="C33" s="112"/>
      <c r="D33" s="112"/>
      <c r="E33" s="112"/>
      <c r="F33" s="112"/>
      <c r="G33" s="112"/>
      <c r="H33" s="112"/>
      <c r="I33" s="760"/>
      <c r="J33" s="760"/>
      <c r="K33" s="760"/>
      <c r="L33" s="760"/>
      <c r="M33" s="760"/>
    </row>
  </sheetData>
  <mergeCells count="124">
    <mergeCell ref="I33:M33"/>
    <mergeCell ref="B31:C31"/>
    <mergeCell ref="D31:E31"/>
    <mergeCell ref="F31:G31"/>
    <mergeCell ref="I31:K31"/>
    <mergeCell ref="L31:M31"/>
    <mergeCell ref="B32:C32"/>
    <mergeCell ref="D32:E32"/>
    <mergeCell ref="F32:G32"/>
    <mergeCell ref="I32:K32"/>
    <mergeCell ref="L32:M32"/>
    <mergeCell ref="B29:C29"/>
    <mergeCell ref="D29:E29"/>
    <mergeCell ref="F29:G29"/>
    <mergeCell ref="I29:K29"/>
    <mergeCell ref="L29:M29"/>
    <mergeCell ref="B30:C30"/>
    <mergeCell ref="D30:E30"/>
    <mergeCell ref="F30:G30"/>
    <mergeCell ref="I30:K30"/>
    <mergeCell ref="L30:M30"/>
    <mergeCell ref="B27:C27"/>
    <mergeCell ref="D27:E27"/>
    <mergeCell ref="F27:G27"/>
    <mergeCell ref="I27:K27"/>
    <mergeCell ref="L27:M27"/>
    <mergeCell ref="A28:H28"/>
    <mergeCell ref="I28:K28"/>
    <mergeCell ref="L28:M28"/>
    <mergeCell ref="A25:H25"/>
    <mergeCell ref="I25:K25"/>
    <mergeCell ref="L25:M25"/>
    <mergeCell ref="B26:C26"/>
    <mergeCell ref="D26:E26"/>
    <mergeCell ref="F26:G26"/>
    <mergeCell ref="I26:K26"/>
    <mergeCell ref="L26:M26"/>
    <mergeCell ref="B23:C23"/>
    <mergeCell ref="D23:E23"/>
    <mergeCell ref="F23:G23"/>
    <mergeCell ref="I23:K23"/>
    <mergeCell ref="L23:M23"/>
    <mergeCell ref="B24:C24"/>
    <mergeCell ref="D24:E24"/>
    <mergeCell ref="F24:G24"/>
    <mergeCell ref="I24:K24"/>
    <mergeCell ref="L24:M24"/>
    <mergeCell ref="B21:C21"/>
    <mergeCell ref="D21:E21"/>
    <mergeCell ref="F21:G21"/>
    <mergeCell ref="I21:K21"/>
    <mergeCell ref="L21:M21"/>
    <mergeCell ref="A22:H22"/>
    <mergeCell ref="I22:K22"/>
    <mergeCell ref="L22:M22"/>
    <mergeCell ref="B19:C19"/>
    <mergeCell ref="D19:E19"/>
    <mergeCell ref="F19:G19"/>
    <mergeCell ref="I19:K19"/>
    <mergeCell ref="L19:M19"/>
    <mergeCell ref="B20:C20"/>
    <mergeCell ref="D20:E20"/>
    <mergeCell ref="F20:G20"/>
    <mergeCell ref="I20:K20"/>
    <mergeCell ref="L20:M20"/>
    <mergeCell ref="A17:H17"/>
    <mergeCell ref="I17:K17"/>
    <mergeCell ref="L17:M17"/>
    <mergeCell ref="B18:C18"/>
    <mergeCell ref="D18:E18"/>
    <mergeCell ref="F18:G18"/>
    <mergeCell ref="I18:K18"/>
    <mergeCell ref="L18:M18"/>
    <mergeCell ref="B15:C15"/>
    <mergeCell ref="D15:E15"/>
    <mergeCell ref="F15:G15"/>
    <mergeCell ref="I15:K15"/>
    <mergeCell ref="L15:M15"/>
    <mergeCell ref="B16:C16"/>
    <mergeCell ref="D16:E16"/>
    <mergeCell ref="F16:G16"/>
    <mergeCell ref="I16:K16"/>
    <mergeCell ref="L16:M16"/>
    <mergeCell ref="B13:C13"/>
    <mergeCell ref="D13:E13"/>
    <mergeCell ref="F13:G13"/>
    <mergeCell ref="I13:K13"/>
    <mergeCell ref="L13:M13"/>
    <mergeCell ref="A14:H14"/>
    <mergeCell ref="I14:K14"/>
    <mergeCell ref="L14:M14"/>
    <mergeCell ref="A11:H11"/>
    <mergeCell ref="I11:K11"/>
    <mergeCell ref="L11:M11"/>
    <mergeCell ref="B12:C12"/>
    <mergeCell ref="D12:E12"/>
    <mergeCell ref="F12:G12"/>
    <mergeCell ref="I12:K12"/>
    <mergeCell ref="L12:M12"/>
    <mergeCell ref="B9:C9"/>
    <mergeCell ref="D9:E9"/>
    <mergeCell ref="F9:G9"/>
    <mergeCell ref="I9:K9"/>
    <mergeCell ref="L9:M9"/>
    <mergeCell ref="B10:C10"/>
    <mergeCell ref="D10:E10"/>
    <mergeCell ref="F10:G10"/>
    <mergeCell ref="I10:K10"/>
    <mergeCell ref="L10:M10"/>
    <mergeCell ref="A7:B7"/>
    <mergeCell ref="C7:K7"/>
    <mergeCell ref="L7:M7"/>
    <mergeCell ref="A8:H8"/>
    <mergeCell ref="I8:K8"/>
    <mergeCell ref="L8:M8"/>
    <mergeCell ref="A2:M2"/>
    <mergeCell ref="A4:C4"/>
    <mergeCell ref="D4:F4"/>
    <mergeCell ref="G4:I4"/>
    <mergeCell ref="J4:L4"/>
    <mergeCell ref="A6:C6"/>
    <mergeCell ref="D6:F6"/>
    <mergeCell ref="G6:J6"/>
    <mergeCell ref="K6:M6"/>
  </mergeCells>
  <phoneticPr fontId="3"/>
  <pageMargins left="0.98425196850393704" right="0.39370078740157483" top="0.78740157480314965" bottom="0.59055118110236227" header="0" footer="0"/>
  <pageSetup paperSize="9" scale="9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view="pageBreakPreview" zoomScale="75" zoomScaleNormal="75" zoomScaleSheetLayoutView="75" workbookViewId="0">
      <selection activeCell="J21" sqref="J21"/>
    </sheetView>
  </sheetViews>
  <sheetFormatPr defaultRowHeight="12"/>
  <cols>
    <col min="1" max="2" width="5" style="113" customWidth="1"/>
    <col min="3" max="3" width="9" style="113"/>
    <col min="4" max="4" width="4.125" style="113" customWidth="1"/>
    <col min="5" max="5" width="9" style="113"/>
    <col min="6" max="7" width="3" style="113" customWidth="1"/>
    <col min="8" max="8" width="4" style="113" customWidth="1"/>
    <col min="9" max="9" width="14.5" style="113" customWidth="1"/>
    <col min="10" max="10" width="23" style="113" customWidth="1"/>
    <col min="11" max="14" width="7.625" style="113" customWidth="1"/>
    <col min="15" max="15" width="12.875" style="113" customWidth="1"/>
    <col min="16" max="256" width="9" style="113"/>
    <col min="257" max="258" width="5" style="113" customWidth="1"/>
    <col min="259" max="259" width="9" style="113"/>
    <col min="260" max="260" width="4.125" style="113" customWidth="1"/>
    <col min="261" max="261" width="9" style="113"/>
    <col min="262" max="263" width="3" style="113" customWidth="1"/>
    <col min="264" max="264" width="4" style="113" customWidth="1"/>
    <col min="265" max="265" width="14.5" style="113" customWidth="1"/>
    <col min="266" max="266" width="23" style="113" customWidth="1"/>
    <col min="267" max="270" width="7.625" style="113" customWidth="1"/>
    <col min="271" max="271" width="12.875" style="113" customWidth="1"/>
    <col min="272" max="512" width="9" style="113"/>
    <col min="513" max="514" width="5" style="113" customWidth="1"/>
    <col min="515" max="515" width="9" style="113"/>
    <col min="516" max="516" width="4.125" style="113" customWidth="1"/>
    <col min="517" max="517" width="9" style="113"/>
    <col min="518" max="519" width="3" style="113" customWidth="1"/>
    <col min="520" max="520" width="4" style="113" customWidth="1"/>
    <col min="521" max="521" width="14.5" style="113" customWidth="1"/>
    <col min="522" max="522" width="23" style="113" customWidth="1"/>
    <col min="523" max="526" width="7.625" style="113" customWidth="1"/>
    <col min="527" max="527" width="12.875" style="113" customWidth="1"/>
    <col min="528" max="768" width="9" style="113"/>
    <col min="769" max="770" width="5" style="113" customWidth="1"/>
    <col min="771" max="771" width="9" style="113"/>
    <col min="772" max="772" width="4.125" style="113" customWidth="1"/>
    <col min="773" max="773" width="9" style="113"/>
    <col min="774" max="775" width="3" style="113" customWidth="1"/>
    <col min="776" max="776" width="4" style="113" customWidth="1"/>
    <col min="777" max="777" width="14.5" style="113" customWidth="1"/>
    <col min="778" max="778" width="23" style="113" customWidth="1"/>
    <col min="779" max="782" width="7.625" style="113" customWidth="1"/>
    <col min="783" max="783" width="12.875" style="113" customWidth="1"/>
    <col min="784" max="1024" width="9" style="113"/>
    <col min="1025" max="1026" width="5" style="113" customWidth="1"/>
    <col min="1027" max="1027" width="9" style="113"/>
    <col min="1028" max="1028" width="4.125" style="113" customWidth="1"/>
    <col min="1029" max="1029" width="9" style="113"/>
    <col min="1030" max="1031" width="3" style="113" customWidth="1"/>
    <col min="1032" max="1032" width="4" style="113" customWidth="1"/>
    <col min="1033" max="1033" width="14.5" style="113" customWidth="1"/>
    <col min="1034" max="1034" width="23" style="113" customWidth="1"/>
    <col min="1035" max="1038" width="7.625" style="113" customWidth="1"/>
    <col min="1039" max="1039" width="12.875" style="113" customWidth="1"/>
    <col min="1040" max="1280" width="9" style="113"/>
    <col min="1281" max="1282" width="5" style="113" customWidth="1"/>
    <col min="1283" max="1283" width="9" style="113"/>
    <col min="1284" max="1284" width="4.125" style="113" customWidth="1"/>
    <col min="1285" max="1285" width="9" style="113"/>
    <col min="1286" max="1287" width="3" style="113" customWidth="1"/>
    <col min="1288" max="1288" width="4" style="113" customWidth="1"/>
    <col min="1289" max="1289" width="14.5" style="113" customWidth="1"/>
    <col min="1290" max="1290" width="23" style="113" customWidth="1"/>
    <col min="1291" max="1294" width="7.625" style="113" customWidth="1"/>
    <col min="1295" max="1295" width="12.875" style="113" customWidth="1"/>
    <col min="1296" max="1536" width="9" style="113"/>
    <col min="1537" max="1538" width="5" style="113" customWidth="1"/>
    <col min="1539" max="1539" width="9" style="113"/>
    <col min="1540" max="1540" width="4.125" style="113" customWidth="1"/>
    <col min="1541" max="1541" width="9" style="113"/>
    <col min="1542" max="1543" width="3" style="113" customWidth="1"/>
    <col min="1544" max="1544" width="4" style="113" customWidth="1"/>
    <col min="1545" max="1545" width="14.5" style="113" customWidth="1"/>
    <col min="1546" max="1546" width="23" style="113" customWidth="1"/>
    <col min="1547" max="1550" width="7.625" style="113" customWidth="1"/>
    <col min="1551" max="1551" width="12.875" style="113" customWidth="1"/>
    <col min="1552" max="1792" width="9" style="113"/>
    <col min="1793" max="1794" width="5" style="113" customWidth="1"/>
    <col min="1795" max="1795" width="9" style="113"/>
    <col min="1796" max="1796" width="4.125" style="113" customWidth="1"/>
    <col min="1797" max="1797" width="9" style="113"/>
    <col min="1798" max="1799" width="3" style="113" customWidth="1"/>
    <col min="1800" max="1800" width="4" style="113" customWidth="1"/>
    <col min="1801" max="1801" width="14.5" style="113" customWidth="1"/>
    <col min="1802" max="1802" width="23" style="113" customWidth="1"/>
    <col min="1803" max="1806" width="7.625" style="113" customWidth="1"/>
    <col min="1807" max="1807" width="12.875" style="113" customWidth="1"/>
    <col min="1808" max="2048" width="9" style="113"/>
    <col min="2049" max="2050" width="5" style="113" customWidth="1"/>
    <col min="2051" max="2051" width="9" style="113"/>
    <col min="2052" max="2052" width="4.125" style="113" customWidth="1"/>
    <col min="2053" max="2053" width="9" style="113"/>
    <col min="2054" max="2055" width="3" style="113" customWidth="1"/>
    <col min="2056" max="2056" width="4" style="113" customWidth="1"/>
    <col min="2057" max="2057" width="14.5" style="113" customWidth="1"/>
    <col min="2058" max="2058" width="23" style="113" customWidth="1"/>
    <col min="2059" max="2062" width="7.625" style="113" customWidth="1"/>
    <col min="2063" max="2063" width="12.875" style="113" customWidth="1"/>
    <col min="2064" max="2304" width="9" style="113"/>
    <col min="2305" max="2306" width="5" style="113" customWidth="1"/>
    <col min="2307" max="2307" width="9" style="113"/>
    <col min="2308" max="2308" width="4.125" style="113" customWidth="1"/>
    <col min="2309" max="2309" width="9" style="113"/>
    <col min="2310" max="2311" width="3" style="113" customWidth="1"/>
    <col min="2312" max="2312" width="4" style="113" customWidth="1"/>
    <col min="2313" max="2313" width="14.5" style="113" customWidth="1"/>
    <col min="2314" max="2314" width="23" style="113" customWidth="1"/>
    <col min="2315" max="2318" width="7.625" style="113" customWidth="1"/>
    <col min="2319" max="2319" width="12.875" style="113" customWidth="1"/>
    <col min="2320" max="2560" width="9" style="113"/>
    <col min="2561" max="2562" width="5" style="113" customWidth="1"/>
    <col min="2563" max="2563" width="9" style="113"/>
    <col min="2564" max="2564" width="4.125" style="113" customWidth="1"/>
    <col min="2565" max="2565" width="9" style="113"/>
    <col min="2566" max="2567" width="3" style="113" customWidth="1"/>
    <col min="2568" max="2568" width="4" style="113" customWidth="1"/>
    <col min="2569" max="2569" width="14.5" style="113" customWidth="1"/>
    <col min="2570" max="2570" width="23" style="113" customWidth="1"/>
    <col min="2571" max="2574" width="7.625" style="113" customWidth="1"/>
    <col min="2575" max="2575" width="12.875" style="113" customWidth="1"/>
    <col min="2576" max="2816" width="9" style="113"/>
    <col min="2817" max="2818" width="5" style="113" customWidth="1"/>
    <col min="2819" max="2819" width="9" style="113"/>
    <col min="2820" max="2820" width="4.125" style="113" customWidth="1"/>
    <col min="2821" max="2821" width="9" style="113"/>
    <col min="2822" max="2823" width="3" style="113" customWidth="1"/>
    <col min="2824" max="2824" width="4" style="113" customWidth="1"/>
    <col min="2825" max="2825" width="14.5" style="113" customWidth="1"/>
    <col min="2826" max="2826" width="23" style="113" customWidth="1"/>
    <col min="2827" max="2830" width="7.625" style="113" customWidth="1"/>
    <col min="2831" max="2831" width="12.875" style="113" customWidth="1"/>
    <col min="2832" max="3072" width="9" style="113"/>
    <col min="3073" max="3074" width="5" style="113" customWidth="1"/>
    <col min="3075" max="3075" width="9" style="113"/>
    <col min="3076" max="3076" width="4.125" style="113" customWidth="1"/>
    <col min="3077" max="3077" width="9" style="113"/>
    <col min="3078" max="3079" width="3" style="113" customWidth="1"/>
    <col min="3080" max="3080" width="4" style="113" customWidth="1"/>
    <col min="3081" max="3081" width="14.5" style="113" customWidth="1"/>
    <col min="3082" max="3082" width="23" style="113" customWidth="1"/>
    <col min="3083" max="3086" width="7.625" style="113" customWidth="1"/>
    <col min="3087" max="3087" width="12.875" style="113" customWidth="1"/>
    <col min="3088" max="3328" width="9" style="113"/>
    <col min="3329" max="3330" width="5" style="113" customWidth="1"/>
    <col min="3331" max="3331" width="9" style="113"/>
    <col min="3332" max="3332" width="4.125" style="113" customWidth="1"/>
    <col min="3333" max="3333" width="9" style="113"/>
    <col min="3334" max="3335" width="3" style="113" customWidth="1"/>
    <col min="3336" max="3336" width="4" style="113" customWidth="1"/>
    <col min="3337" max="3337" width="14.5" style="113" customWidth="1"/>
    <col min="3338" max="3338" width="23" style="113" customWidth="1"/>
    <col min="3339" max="3342" width="7.625" style="113" customWidth="1"/>
    <col min="3343" max="3343" width="12.875" style="113" customWidth="1"/>
    <col min="3344" max="3584" width="9" style="113"/>
    <col min="3585" max="3586" width="5" style="113" customWidth="1"/>
    <col min="3587" max="3587" width="9" style="113"/>
    <col min="3588" max="3588" width="4.125" style="113" customWidth="1"/>
    <col min="3589" max="3589" width="9" style="113"/>
    <col min="3590" max="3591" width="3" style="113" customWidth="1"/>
    <col min="3592" max="3592" width="4" style="113" customWidth="1"/>
    <col min="3593" max="3593" width="14.5" style="113" customWidth="1"/>
    <col min="3594" max="3594" width="23" style="113" customWidth="1"/>
    <col min="3595" max="3598" width="7.625" style="113" customWidth="1"/>
    <col min="3599" max="3599" width="12.875" style="113" customWidth="1"/>
    <col min="3600" max="3840" width="9" style="113"/>
    <col min="3841" max="3842" width="5" style="113" customWidth="1"/>
    <col min="3843" max="3843" width="9" style="113"/>
    <col min="3844" max="3844" width="4.125" style="113" customWidth="1"/>
    <col min="3845" max="3845" width="9" style="113"/>
    <col min="3846" max="3847" width="3" style="113" customWidth="1"/>
    <col min="3848" max="3848" width="4" style="113" customWidth="1"/>
    <col min="3849" max="3849" width="14.5" style="113" customWidth="1"/>
    <col min="3850" max="3850" width="23" style="113" customWidth="1"/>
    <col min="3851" max="3854" width="7.625" style="113" customWidth="1"/>
    <col min="3855" max="3855" width="12.875" style="113" customWidth="1"/>
    <col min="3856" max="4096" width="9" style="113"/>
    <col min="4097" max="4098" width="5" style="113" customWidth="1"/>
    <col min="4099" max="4099" width="9" style="113"/>
    <col min="4100" max="4100" width="4.125" style="113" customWidth="1"/>
    <col min="4101" max="4101" width="9" style="113"/>
    <col min="4102" max="4103" width="3" style="113" customWidth="1"/>
    <col min="4104" max="4104" width="4" style="113" customWidth="1"/>
    <col min="4105" max="4105" width="14.5" style="113" customWidth="1"/>
    <col min="4106" max="4106" width="23" style="113" customWidth="1"/>
    <col min="4107" max="4110" width="7.625" style="113" customWidth="1"/>
    <col min="4111" max="4111" width="12.875" style="113" customWidth="1"/>
    <col min="4112" max="4352" width="9" style="113"/>
    <col min="4353" max="4354" width="5" style="113" customWidth="1"/>
    <col min="4355" max="4355" width="9" style="113"/>
    <col min="4356" max="4356" width="4.125" style="113" customWidth="1"/>
    <col min="4357" max="4357" width="9" style="113"/>
    <col min="4358" max="4359" width="3" style="113" customWidth="1"/>
    <col min="4360" max="4360" width="4" style="113" customWidth="1"/>
    <col min="4361" max="4361" width="14.5" style="113" customWidth="1"/>
    <col min="4362" max="4362" width="23" style="113" customWidth="1"/>
    <col min="4363" max="4366" width="7.625" style="113" customWidth="1"/>
    <col min="4367" max="4367" width="12.875" style="113" customWidth="1"/>
    <col min="4368" max="4608" width="9" style="113"/>
    <col min="4609" max="4610" width="5" style="113" customWidth="1"/>
    <col min="4611" max="4611" width="9" style="113"/>
    <col min="4612" max="4612" width="4.125" style="113" customWidth="1"/>
    <col min="4613" max="4613" width="9" style="113"/>
    <col min="4614" max="4615" width="3" style="113" customWidth="1"/>
    <col min="4616" max="4616" width="4" style="113" customWidth="1"/>
    <col min="4617" max="4617" width="14.5" style="113" customWidth="1"/>
    <col min="4618" max="4618" width="23" style="113" customWidth="1"/>
    <col min="4619" max="4622" width="7.625" style="113" customWidth="1"/>
    <col min="4623" max="4623" width="12.875" style="113" customWidth="1"/>
    <col min="4624" max="4864" width="9" style="113"/>
    <col min="4865" max="4866" width="5" style="113" customWidth="1"/>
    <col min="4867" max="4867" width="9" style="113"/>
    <col min="4868" max="4868" width="4.125" style="113" customWidth="1"/>
    <col min="4869" max="4869" width="9" style="113"/>
    <col min="4870" max="4871" width="3" style="113" customWidth="1"/>
    <col min="4872" max="4872" width="4" style="113" customWidth="1"/>
    <col min="4873" max="4873" width="14.5" style="113" customWidth="1"/>
    <col min="4874" max="4874" width="23" style="113" customWidth="1"/>
    <col min="4875" max="4878" width="7.625" style="113" customWidth="1"/>
    <col min="4879" max="4879" width="12.875" style="113" customWidth="1"/>
    <col min="4880" max="5120" width="9" style="113"/>
    <col min="5121" max="5122" width="5" style="113" customWidth="1"/>
    <col min="5123" max="5123" width="9" style="113"/>
    <col min="5124" max="5124" width="4.125" style="113" customWidth="1"/>
    <col min="5125" max="5125" width="9" style="113"/>
    <col min="5126" max="5127" width="3" style="113" customWidth="1"/>
    <col min="5128" max="5128" width="4" style="113" customWidth="1"/>
    <col min="5129" max="5129" width="14.5" style="113" customWidth="1"/>
    <col min="5130" max="5130" width="23" style="113" customWidth="1"/>
    <col min="5131" max="5134" width="7.625" style="113" customWidth="1"/>
    <col min="5135" max="5135" width="12.875" style="113" customWidth="1"/>
    <col min="5136" max="5376" width="9" style="113"/>
    <col min="5377" max="5378" width="5" style="113" customWidth="1"/>
    <col min="5379" max="5379" width="9" style="113"/>
    <col min="5380" max="5380" width="4.125" style="113" customWidth="1"/>
    <col min="5381" max="5381" width="9" style="113"/>
    <col min="5382" max="5383" width="3" style="113" customWidth="1"/>
    <col min="5384" max="5384" width="4" style="113" customWidth="1"/>
    <col min="5385" max="5385" width="14.5" style="113" customWidth="1"/>
    <col min="5386" max="5386" width="23" style="113" customWidth="1"/>
    <col min="5387" max="5390" width="7.625" style="113" customWidth="1"/>
    <col min="5391" max="5391" width="12.875" style="113" customWidth="1"/>
    <col min="5392" max="5632" width="9" style="113"/>
    <col min="5633" max="5634" width="5" style="113" customWidth="1"/>
    <col min="5635" max="5635" width="9" style="113"/>
    <col min="5636" max="5636" width="4.125" style="113" customWidth="1"/>
    <col min="5637" max="5637" width="9" style="113"/>
    <col min="5638" max="5639" width="3" style="113" customWidth="1"/>
    <col min="5640" max="5640" width="4" style="113" customWidth="1"/>
    <col min="5641" max="5641" width="14.5" style="113" customWidth="1"/>
    <col min="5642" max="5642" width="23" style="113" customWidth="1"/>
    <col min="5643" max="5646" width="7.625" style="113" customWidth="1"/>
    <col min="5647" max="5647" width="12.875" style="113" customWidth="1"/>
    <col min="5648" max="5888" width="9" style="113"/>
    <col min="5889" max="5890" width="5" style="113" customWidth="1"/>
    <col min="5891" max="5891" width="9" style="113"/>
    <col min="5892" max="5892" width="4.125" style="113" customWidth="1"/>
    <col min="5893" max="5893" width="9" style="113"/>
    <col min="5894" max="5895" width="3" style="113" customWidth="1"/>
    <col min="5896" max="5896" width="4" style="113" customWidth="1"/>
    <col min="5897" max="5897" width="14.5" style="113" customWidth="1"/>
    <col min="5898" max="5898" width="23" style="113" customWidth="1"/>
    <col min="5899" max="5902" width="7.625" style="113" customWidth="1"/>
    <col min="5903" max="5903" width="12.875" style="113" customWidth="1"/>
    <col min="5904" max="6144" width="9" style="113"/>
    <col min="6145" max="6146" width="5" style="113" customWidth="1"/>
    <col min="6147" max="6147" width="9" style="113"/>
    <col min="6148" max="6148" width="4.125" style="113" customWidth="1"/>
    <col min="6149" max="6149" width="9" style="113"/>
    <col min="6150" max="6151" width="3" style="113" customWidth="1"/>
    <col min="6152" max="6152" width="4" style="113" customWidth="1"/>
    <col min="6153" max="6153" width="14.5" style="113" customWidth="1"/>
    <col min="6154" max="6154" width="23" style="113" customWidth="1"/>
    <col min="6155" max="6158" width="7.625" style="113" customWidth="1"/>
    <col min="6159" max="6159" width="12.875" style="113" customWidth="1"/>
    <col min="6160" max="6400" width="9" style="113"/>
    <col min="6401" max="6402" width="5" style="113" customWidth="1"/>
    <col min="6403" max="6403" width="9" style="113"/>
    <col min="6404" max="6404" width="4.125" style="113" customWidth="1"/>
    <col min="6405" max="6405" width="9" style="113"/>
    <col min="6406" max="6407" width="3" style="113" customWidth="1"/>
    <col min="6408" max="6408" width="4" style="113" customWidth="1"/>
    <col min="6409" max="6409" width="14.5" style="113" customWidth="1"/>
    <col min="6410" max="6410" width="23" style="113" customWidth="1"/>
    <col min="6411" max="6414" width="7.625" style="113" customWidth="1"/>
    <col min="6415" max="6415" width="12.875" style="113" customWidth="1"/>
    <col min="6416" max="6656" width="9" style="113"/>
    <col min="6657" max="6658" width="5" style="113" customWidth="1"/>
    <col min="6659" max="6659" width="9" style="113"/>
    <col min="6660" max="6660" width="4.125" style="113" customWidth="1"/>
    <col min="6661" max="6661" width="9" style="113"/>
    <col min="6662" max="6663" width="3" style="113" customWidth="1"/>
    <col min="6664" max="6664" width="4" style="113" customWidth="1"/>
    <col min="6665" max="6665" width="14.5" style="113" customWidth="1"/>
    <col min="6666" max="6666" width="23" style="113" customWidth="1"/>
    <col min="6667" max="6670" width="7.625" style="113" customWidth="1"/>
    <col min="6671" max="6671" width="12.875" style="113" customWidth="1"/>
    <col min="6672" max="6912" width="9" style="113"/>
    <col min="6913" max="6914" width="5" style="113" customWidth="1"/>
    <col min="6915" max="6915" width="9" style="113"/>
    <col min="6916" max="6916" width="4.125" style="113" customWidth="1"/>
    <col min="6917" max="6917" width="9" style="113"/>
    <col min="6918" max="6919" width="3" style="113" customWidth="1"/>
    <col min="6920" max="6920" width="4" style="113" customWidth="1"/>
    <col min="6921" max="6921" width="14.5" style="113" customWidth="1"/>
    <col min="6922" max="6922" width="23" style="113" customWidth="1"/>
    <col min="6923" max="6926" width="7.625" style="113" customWidth="1"/>
    <col min="6927" max="6927" width="12.875" style="113" customWidth="1"/>
    <col min="6928" max="7168" width="9" style="113"/>
    <col min="7169" max="7170" width="5" style="113" customWidth="1"/>
    <col min="7171" max="7171" width="9" style="113"/>
    <col min="7172" max="7172" width="4.125" style="113" customWidth="1"/>
    <col min="7173" max="7173" width="9" style="113"/>
    <col min="7174" max="7175" width="3" style="113" customWidth="1"/>
    <col min="7176" max="7176" width="4" style="113" customWidth="1"/>
    <col min="7177" max="7177" width="14.5" style="113" customWidth="1"/>
    <col min="7178" max="7178" width="23" style="113" customWidth="1"/>
    <col min="7179" max="7182" width="7.625" style="113" customWidth="1"/>
    <col min="7183" max="7183" width="12.875" style="113" customWidth="1"/>
    <col min="7184" max="7424" width="9" style="113"/>
    <col min="7425" max="7426" width="5" style="113" customWidth="1"/>
    <col min="7427" max="7427" width="9" style="113"/>
    <col min="7428" max="7428" width="4.125" style="113" customWidth="1"/>
    <col min="7429" max="7429" width="9" style="113"/>
    <col min="7430" max="7431" width="3" style="113" customWidth="1"/>
    <col min="7432" max="7432" width="4" style="113" customWidth="1"/>
    <col min="7433" max="7433" width="14.5" style="113" customWidth="1"/>
    <col min="7434" max="7434" width="23" style="113" customWidth="1"/>
    <col min="7435" max="7438" width="7.625" style="113" customWidth="1"/>
    <col min="7439" max="7439" width="12.875" style="113" customWidth="1"/>
    <col min="7440" max="7680" width="9" style="113"/>
    <col min="7681" max="7682" width="5" style="113" customWidth="1"/>
    <col min="7683" max="7683" width="9" style="113"/>
    <col min="7684" max="7684" width="4.125" style="113" customWidth="1"/>
    <col min="7685" max="7685" width="9" style="113"/>
    <col min="7686" max="7687" width="3" style="113" customWidth="1"/>
    <col min="7688" max="7688" width="4" style="113" customWidth="1"/>
    <col min="7689" max="7689" width="14.5" style="113" customWidth="1"/>
    <col min="7690" max="7690" width="23" style="113" customWidth="1"/>
    <col min="7691" max="7694" width="7.625" style="113" customWidth="1"/>
    <col min="7695" max="7695" width="12.875" style="113" customWidth="1"/>
    <col min="7696" max="7936" width="9" style="113"/>
    <col min="7937" max="7938" width="5" style="113" customWidth="1"/>
    <col min="7939" max="7939" width="9" style="113"/>
    <col min="7940" max="7940" width="4.125" style="113" customWidth="1"/>
    <col min="7941" max="7941" width="9" style="113"/>
    <col min="7942" max="7943" width="3" style="113" customWidth="1"/>
    <col min="7944" max="7944" width="4" style="113" customWidth="1"/>
    <col min="7945" max="7945" width="14.5" style="113" customWidth="1"/>
    <col min="7946" max="7946" width="23" style="113" customWidth="1"/>
    <col min="7947" max="7950" width="7.625" style="113" customWidth="1"/>
    <col min="7951" max="7951" width="12.875" style="113" customWidth="1"/>
    <col min="7952" max="8192" width="9" style="113"/>
    <col min="8193" max="8194" width="5" style="113" customWidth="1"/>
    <col min="8195" max="8195" width="9" style="113"/>
    <col min="8196" max="8196" width="4.125" style="113" customWidth="1"/>
    <col min="8197" max="8197" width="9" style="113"/>
    <col min="8198" max="8199" width="3" style="113" customWidth="1"/>
    <col min="8200" max="8200" width="4" style="113" customWidth="1"/>
    <col min="8201" max="8201" width="14.5" style="113" customWidth="1"/>
    <col min="8202" max="8202" width="23" style="113" customWidth="1"/>
    <col min="8203" max="8206" width="7.625" style="113" customWidth="1"/>
    <col min="8207" max="8207" width="12.875" style="113" customWidth="1"/>
    <col min="8208" max="8448" width="9" style="113"/>
    <col min="8449" max="8450" width="5" style="113" customWidth="1"/>
    <col min="8451" max="8451" width="9" style="113"/>
    <col min="8452" max="8452" width="4.125" style="113" customWidth="1"/>
    <col min="8453" max="8453" width="9" style="113"/>
    <col min="8454" max="8455" width="3" style="113" customWidth="1"/>
    <col min="8456" max="8456" width="4" style="113" customWidth="1"/>
    <col min="8457" max="8457" width="14.5" style="113" customWidth="1"/>
    <col min="8458" max="8458" width="23" style="113" customWidth="1"/>
    <col min="8459" max="8462" width="7.625" style="113" customWidth="1"/>
    <col min="8463" max="8463" width="12.875" style="113" customWidth="1"/>
    <col min="8464" max="8704" width="9" style="113"/>
    <col min="8705" max="8706" width="5" style="113" customWidth="1"/>
    <col min="8707" max="8707" width="9" style="113"/>
    <col min="8708" max="8708" width="4.125" style="113" customWidth="1"/>
    <col min="8709" max="8709" width="9" style="113"/>
    <col min="8710" max="8711" width="3" style="113" customWidth="1"/>
    <col min="8712" max="8712" width="4" style="113" customWidth="1"/>
    <col min="8713" max="8713" width="14.5" style="113" customWidth="1"/>
    <col min="8714" max="8714" width="23" style="113" customWidth="1"/>
    <col min="8715" max="8718" width="7.625" style="113" customWidth="1"/>
    <col min="8719" max="8719" width="12.875" style="113" customWidth="1"/>
    <col min="8720" max="8960" width="9" style="113"/>
    <col min="8961" max="8962" width="5" style="113" customWidth="1"/>
    <col min="8963" max="8963" width="9" style="113"/>
    <col min="8964" max="8964" width="4.125" style="113" customWidth="1"/>
    <col min="8965" max="8965" width="9" style="113"/>
    <col min="8966" max="8967" width="3" style="113" customWidth="1"/>
    <col min="8968" max="8968" width="4" style="113" customWidth="1"/>
    <col min="8969" max="8969" width="14.5" style="113" customWidth="1"/>
    <col min="8970" max="8970" width="23" style="113" customWidth="1"/>
    <col min="8971" max="8974" width="7.625" style="113" customWidth="1"/>
    <col min="8975" max="8975" width="12.875" style="113" customWidth="1"/>
    <col min="8976" max="9216" width="9" style="113"/>
    <col min="9217" max="9218" width="5" style="113" customWidth="1"/>
    <col min="9219" max="9219" width="9" style="113"/>
    <col min="9220" max="9220" width="4.125" style="113" customWidth="1"/>
    <col min="9221" max="9221" width="9" style="113"/>
    <col min="9222" max="9223" width="3" style="113" customWidth="1"/>
    <col min="9224" max="9224" width="4" style="113" customWidth="1"/>
    <col min="9225" max="9225" width="14.5" style="113" customWidth="1"/>
    <col min="9226" max="9226" width="23" style="113" customWidth="1"/>
    <col min="9227" max="9230" width="7.625" style="113" customWidth="1"/>
    <col min="9231" max="9231" width="12.875" style="113" customWidth="1"/>
    <col min="9232" max="9472" width="9" style="113"/>
    <col min="9473" max="9474" width="5" style="113" customWidth="1"/>
    <col min="9475" max="9475" width="9" style="113"/>
    <col min="9476" max="9476" width="4.125" style="113" customWidth="1"/>
    <col min="9477" max="9477" width="9" style="113"/>
    <col min="9478" max="9479" width="3" style="113" customWidth="1"/>
    <col min="9480" max="9480" width="4" style="113" customWidth="1"/>
    <col min="9481" max="9481" width="14.5" style="113" customWidth="1"/>
    <col min="9482" max="9482" width="23" style="113" customWidth="1"/>
    <col min="9483" max="9486" width="7.625" style="113" customWidth="1"/>
    <col min="9487" max="9487" width="12.875" style="113" customWidth="1"/>
    <col min="9488" max="9728" width="9" style="113"/>
    <col min="9729" max="9730" width="5" style="113" customWidth="1"/>
    <col min="9731" max="9731" width="9" style="113"/>
    <col min="9732" max="9732" width="4.125" style="113" customWidth="1"/>
    <col min="9733" max="9733" width="9" style="113"/>
    <col min="9734" max="9735" width="3" style="113" customWidth="1"/>
    <col min="9736" max="9736" width="4" style="113" customWidth="1"/>
    <col min="9737" max="9737" width="14.5" style="113" customWidth="1"/>
    <col min="9738" max="9738" width="23" style="113" customWidth="1"/>
    <col min="9739" max="9742" width="7.625" style="113" customWidth="1"/>
    <col min="9743" max="9743" width="12.875" style="113" customWidth="1"/>
    <col min="9744" max="9984" width="9" style="113"/>
    <col min="9985" max="9986" width="5" style="113" customWidth="1"/>
    <col min="9987" max="9987" width="9" style="113"/>
    <col min="9988" max="9988" width="4.125" style="113" customWidth="1"/>
    <col min="9989" max="9989" width="9" style="113"/>
    <col min="9990" max="9991" width="3" style="113" customWidth="1"/>
    <col min="9992" max="9992" width="4" style="113" customWidth="1"/>
    <col min="9993" max="9993" width="14.5" style="113" customWidth="1"/>
    <col min="9994" max="9994" width="23" style="113" customWidth="1"/>
    <col min="9995" max="9998" width="7.625" style="113" customWidth="1"/>
    <col min="9999" max="9999" width="12.875" style="113" customWidth="1"/>
    <col min="10000" max="10240" width="9" style="113"/>
    <col min="10241" max="10242" width="5" style="113" customWidth="1"/>
    <col min="10243" max="10243" width="9" style="113"/>
    <col min="10244" max="10244" width="4.125" style="113" customWidth="1"/>
    <col min="10245" max="10245" width="9" style="113"/>
    <col min="10246" max="10247" width="3" style="113" customWidth="1"/>
    <col min="10248" max="10248" width="4" style="113" customWidth="1"/>
    <col min="10249" max="10249" width="14.5" style="113" customWidth="1"/>
    <col min="10250" max="10250" width="23" style="113" customWidth="1"/>
    <col min="10251" max="10254" width="7.625" style="113" customWidth="1"/>
    <col min="10255" max="10255" width="12.875" style="113" customWidth="1"/>
    <col min="10256" max="10496" width="9" style="113"/>
    <col min="10497" max="10498" width="5" style="113" customWidth="1"/>
    <col min="10499" max="10499" width="9" style="113"/>
    <col min="10500" max="10500" width="4.125" style="113" customWidth="1"/>
    <col min="10501" max="10501" width="9" style="113"/>
    <col min="10502" max="10503" width="3" style="113" customWidth="1"/>
    <col min="10504" max="10504" width="4" style="113" customWidth="1"/>
    <col min="10505" max="10505" width="14.5" style="113" customWidth="1"/>
    <col min="10506" max="10506" width="23" style="113" customWidth="1"/>
    <col min="10507" max="10510" width="7.625" style="113" customWidth="1"/>
    <col min="10511" max="10511" width="12.875" style="113" customWidth="1"/>
    <col min="10512" max="10752" width="9" style="113"/>
    <col min="10753" max="10754" width="5" style="113" customWidth="1"/>
    <col min="10755" max="10755" width="9" style="113"/>
    <col min="10756" max="10756" width="4.125" style="113" customWidth="1"/>
    <col min="10757" max="10757" width="9" style="113"/>
    <col min="10758" max="10759" width="3" style="113" customWidth="1"/>
    <col min="10760" max="10760" width="4" style="113" customWidth="1"/>
    <col min="10761" max="10761" width="14.5" style="113" customWidth="1"/>
    <col min="10762" max="10762" width="23" style="113" customWidth="1"/>
    <col min="10763" max="10766" width="7.625" style="113" customWidth="1"/>
    <col min="10767" max="10767" width="12.875" style="113" customWidth="1"/>
    <col min="10768" max="11008" width="9" style="113"/>
    <col min="11009" max="11010" width="5" style="113" customWidth="1"/>
    <col min="11011" max="11011" width="9" style="113"/>
    <col min="11012" max="11012" width="4.125" style="113" customWidth="1"/>
    <col min="11013" max="11013" width="9" style="113"/>
    <col min="11014" max="11015" width="3" style="113" customWidth="1"/>
    <col min="11016" max="11016" width="4" style="113" customWidth="1"/>
    <col min="11017" max="11017" width="14.5" style="113" customWidth="1"/>
    <col min="11018" max="11018" width="23" style="113" customWidth="1"/>
    <col min="11019" max="11022" width="7.625" style="113" customWidth="1"/>
    <col min="11023" max="11023" width="12.875" style="113" customWidth="1"/>
    <col min="11024" max="11264" width="9" style="113"/>
    <col min="11265" max="11266" width="5" style="113" customWidth="1"/>
    <col min="11267" max="11267" width="9" style="113"/>
    <col min="11268" max="11268" width="4.125" style="113" customWidth="1"/>
    <col min="11269" max="11269" width="9" style="113"/>
    <col min="11270" max="11271" width="3" style="113" customWidth="1"/>
    <col min="11272" max="11272" width="4" style="113" customWidth="1"/>
    <col min="11273" max="11273" width="14.5" style="113" customWidth="1"/>
    <col min="11274" max="11274" width="23" style="113" customWidth="1"/>
    <col min="11275" max="11278" width="7.625" style="113" customWidth="1"/>
    <col min="11279" max="11279" width="12.875" style="113" customWidth="1"/>
    <col min="11280" max="11520" width="9" style="113"/>
    <col min="11521" max="11522" width="5" style="113" customWidth="1"/>
    <col min="11523" max="11523" width="9" style="113"/>
    <col min="11524" max="11524" width="4.125" style="113" customWidth="1"/>
    <col min="11525" max="11525" width="9" style="113"/>
    <col min="11526" max="11527" width="3" style="113" customWidth="1"/>
    <col min="11528" max="11528" width="4" style="113" customWidth="1"/>
    <col min="11529" max="11529" width="14.5" style="113" customWidth="1"/>
    <col min="11530" max="11530" width="23" style="113" customWidth="1"/>
    <col min="11531" max="11534" width="7.625" style="113" customWidth="1"/>
    <col min="11535" max="11535" width="12.875" style="113" customWidth="1"/>
    <col min="11536" max="11776" width="9" style="113"/>
    <col min="11777" max="11778" width="5" style="113" customWidth="1"/>
    <col min="11779" max="11779" width="9" style="113"/>
    <col min="11780" max="11780" width="4.125" style="113" customWidth="1"/>
    <col min="11781" max="11781" width="9" style="113"/>
    <col min="11782" max="11783" width="3" style="113" customWidth="1"/>
    <col min="11784" max="11784" width="4" style="113" customWidth="1"/>
    <col min="11785" max="11785" width="14.5" style="113" customWidth="1"/>
    <col min="11786" max="11786" width="23" style="113" customWidth="1"/>
    <col min="11787" max="11790" width="7.625" style="113" customWidth="1"/>
    <col min="11791" max="11791" width="12.875" style="113" customWidth="1"/>
    <col min="11792" max="12032" width="9" style="113"/>
    <col min="12033" max="12034" width="5" style="113" customWidth="1"/>
    <col min="12035" max="12035" width="9" style="113"/>
    <col min="12036" max="12036" width="4.125" style="113" customWidth="1"/>
    <col min="12037" max="12037" width="9" style="113"/>
    <col min="12038" max="12039" width="3" style="113" customWidth="1"/>
    <col min="12040" max="12040" width="4" style="113" customWidth="1"/>
    <col min="12041" max="12041" width="14.5" style="113" customWidth="1"/>
    <col min="12042" max="12042" width="23" style="113" customWidth="1"/>
    <col min="12043" max="12046" width="7.625" style="113" customWidth="1"/>
    <col min="12047" max="12047" width="12.875" style="113" customWidth="1"/>
    <col min="12048" max="12288" width="9" style="113"/>
    <col min="12289" max="12290" width="5" style="113" customWidth="1"/>
    <col min="12291" max="12291" width="9" style="113"/>
    <col min="12292" max="12292" width="4.125" style="113" customWidth="1"/>
    <col min="12293" max="12293" width="9" style="113"/>
    <col min="12294" max="12295" width="3" style="113" customWidth="1"/>
    <col min="12296" max="12296" width="4" style="113" customWidth="1"/>
    <col min="12297" max="12297" width="14.5" style="113" customWidth="1"/>
    <col min="12298" max="12298" width="23" style="113" customWidth="1"/>
    <col min="12299" max="12302" width="7.625" style="113" customWidth="1"/>
    <col min="12303" max="12303" width="12.875" style="113" customWidth="1"/>
    <col min="12304" max="12544" width="9" style="113"/>
    <col min="12545" max="12546" width="5" style="113" customWidth="1"/>
    <col min="12547" max="12547" width="9" style="113"/>
    <col min="12548" max="12548" width="4.125" style="113" customWidth="1"/>
    <col min="12549" max="12549" width="9" style="113"/>
    <col min="12550" max="12551" width="3" style="113" customWidth="1"/>
    <col min="12552" max="12552" width="4" style="113" customWidth="1"/>
    <col min="12553" max="12553" width="14.5" style="113" customWidth="1"/>
    <col min="12554" max="12554" width="23" style="113" customWidth="1"/>
    <col min="12555" max="12558" width="7.625" style="113" customWidth="1"/>
    <col min="12559" max="12559" width="12.875" style="113" customWidth="1"/>
    <col min="12560" max="12800" width="9" style="113"/>
    <col min="12801" max="12802" width="5" style="113" customWidth="1"/>
    <col min="12803" max="12803" width="9" style="113"/>
    <col min="12804" max="12804" width="4.125" style="113" customWidth="1"/>
    <col min="12805" max="12805" width="9" style="113"/>
    <col min="12806" max="12807" width="3" style="113" customWidth="1"/>
    <col min="12808" max="12808" width="4" style="113" customWidth="1"/>
    <col min="12809" max="12809" width="14.5" style="113" customWidth="1"/>
    <col min="12810" max="12810" width="23" style="113" customWidth="1"/>
    <col min="12811" max="12814" width="7.625" style="113" customWidth="1"/>
    <col min="12815" max="12815" width="12.875" style="113" customWidth="1"/>
    <col min="12816" max="13056" width="9" style="113"/>
    <col min="13057" max="13058" width="5" style="113" customWidth="1"/>
    <col min="13059" max="13059" width="9" style="113"/>
    <col min="13060" max="13060" width="4.125" style="113" customWidth="1"/>
    <col min="13061" max="13061" width="9" style="113"/>
    <col min="13062" max="13063" width="3" style="113" customWidth="1"/>
    <col min="13064" max="13064" width="4" style="113" customWidth="1"/>
    <col min="13065" max="13065" width="14.5" style="113" customWidth="1"/>
    <col min="13066" max="13066" width="23" style="113" customWidth="1"/>
    <col min="13067" max="13070" width="7.625" style="113" customWidth="1"/>
    <col min="13071" max="13071" width="12.875" style="113" customWidth="1"/>
    <col min="13072" max="13312" width="9" style="113"/>
    <col min="13313" max="13314" width="5" style="113" customWidth="1"/>
    <col min="13315" max="13315" width="9" style="113"/>
    <col min="13316" max="13316" width="4.125" style="113" customWidth="1"/>
    <col min="13317" max="13317" width="9" style="113"/>
    <col min="13318" max="13319" width="3" style="113" customWidth="1"/>
    <col min="13320" max="13320" width="4" style="113" customWidth="1"/>
    <col min="13321" max="13321" width="14.5" style="113" customWidth="1"/>
    <col min="13322" max="13322" width="23" style="113" customWidth="1"/>
    <col min="13323" max="13326" width="7.625" style="113" customWidth="1"/>
    <col min="13327" max="13327" width="12.875" style="113" customWidth="1"/>
    <col min="13328" max="13568" width="9" style="113"/>
    <col min="13569" max="13570" width="5" style="113" customWidth="1"/>
    <col min="13571" max="13571" width="9" style="113"/>
    <col min="13572" max="13572" width="4.125" style="113" customWidth="1"/>
    <col min="13573" max="13573" width="9" style="113"/>
    <col min="13574" max="13575" width="3" style="113" customWidth="1"/>
    <col min="13576" max="13576" width="4" style="113" customWidth="1"/>
    <col min="13577" max="13577" width="14.5" style="113" customWidth="1"/>
    <col min="13578" max="13578" width="23" style="113" customWidth="1"/>
    <col min="13579" max="13582" width="7.625" style="113" customWidth="1"/>
    <col min="13583" max="13583" width="12.875" style="113" customWidth="1"/>
    <col min="13584" max="13824" width="9" style="113"/>
    <col min="13825" max="13826" width="5" style="113" customWidth="1"/>
    <col min="13827" max="13827" width="9" style="113"/>
    <col min="13828" max="13828" width="4.125" style="113" customWidth="1"/>
    <col min="13829" max="13829" width="9" style="113"/>
    <col min="13830" max="13831" width="3" style="113" customWidth="1"/>
    <col min="13832" max="13832" width="4" style="113" customWidth="1"/>
    <col min="13833" max="13833" width="14.5" style="113" customWidth="1"/>
    <col min="13834" max="13834" width="23" style="113" customWidth="1"/>
    <col min="13835" max="13838" width="7.625" style="113" customWidth="1"/>
    <col min="13839" max="13839" width="12.875" style="113" customWidth="1"/>
    <col min="13840" max="14080" width="9" style="113"/>
    <col min="14081" max="14082" width="5" style="113" customWidth="1"/>
    <col min="14083" max="14083" width="9" style="113"/>
    <col min="14084" max="14084" width="4.125" style="113" customWidth="1"/>
    <col min="14085" max="14085" width="9" style="113"/>
    <col min="14086" max="14087" width="3" style="113" customWidth="1"/>
    <col min="14088" max="14088" width="4" style="113" customWidth="1"/>
    <col min="14089" max="14089" width="14.5" style="113" customWidth="1"/>
    <col min="14090" max="14090" width="23" style="113" customWidth="1"/>
    <col min="14091" max="14094" width="7.625" style="113" customWidth="1"/>
    <col min="14095" max="14095" width="12.875" style="113" customWidth="1"/>
    <col min="14096" max="14336" width="9" style="113"/>
    <col min="14337" max="14338" width="5" style="113" customWidth="1"/>
    <col min="14339" max="14339" width="9" style="113"/>
    <col min="14340" max="14340" width="4.125" style="113" customWidth="1"/>
    <col min="14341" max="14341" width="9" style="113"/>
    <col min="14342" max="14343" width="3" style="113" customWidth="1"/>
    <col min="14344" max="14344" width="4" style="113" customWidth="1"/>
    <col min="14345" max="14345" width="14.5" style="113" customWidth="1"/>
    <col min="14346" max="14346" width="23" style="113" customWidth="1"/>
    <col min="14347" max="14350" width="7.625" style="113" customWidth="1"/>
    <col min="14351" max="14351" width="12.875" style="113" customWidth="1"/>
    <col min="14352" max="14592" width="9" style="113"/>
    <col min="14593" max="14594" width="5" style="113" customWidth="1"/>
    <col min="14595" max="14595" width="9" style="113"/>
    <col min="14596" max="14596" width="4.125" style="113" customWidth="1"/>
    <col min="14597" max="14597" width="9" style="113"/>
    <col min="14598" max="14599" width="3" style="113" customWidth="1"/>
    <col min="14600" max="14600" width="4" style="113" customWidth="1"/>
    <col min="14601" max="14601" width="14.5" style="113" customWidth="1"/>
    <col min="14602" max="14602" width="23" style="113" customWidth="1"/>
    <col min="14603" max="14606" width="7.625" style="113" customWidth="1"/>
    <col min="14607" max="14607" width="12.875" style="113" customWidth="1"/>
    <col min="14608" max="14848" width="9" style="113"/>
    <col min="14849" max="14850" width="5" style="113" customWidth="1"/>
    <col min="14851" max="14851" width="9" style="113"/>
    <col min="14852" max="14852" width="4.125" style="113" customWidth="1"/>
    <col min="14853" max="14853" width="9" style="113"/>
    <col min="14854" max="14855" width="3" style="113" customWidth="1"/>
    <col min="14856" max="14856" width="4" style="113" customWidth="1"/>
    <col min="14857" max="14857" width="14.5" style="113" customWidth="1"/>
    <col min="14858" max="14858" width="23" style="113" customWidth="1"/>
    <col min="14859" max="14862" width="7.625" style="113" customWidth="1"/>
    <col min="14863" max="14863" width="12.875" style="113" customWidth="1"/>
    <col min="14864" max="15104" width="9" style="113"/>
    <col min="15105" max="15106" width="5" style="113" customWidth="1"/>
    <col min="15107" max="15107" width="9" style="113"/>
    <col min="15108" max="15108" width="4.125" style="113" customWidth="1"/>
    <col min="15109" max="15109" width="9" style="113"/>
    <col min="15110" max="15111" width="3" style="113" customWidth="1"/>
    <col min="15112" max="15112" width="4" style="113" customWidth="1"/>
    <col min="15113" max="15113" width="14.5" style="113" customWidth="1"/>
    <col min="15114" max="15114" width="23" style="113" customWidth="1"/>
    <col min="15115" max="15118" width="7.625" style="113" customWidth="1"/>
    <col min="15119" max="15119" width="12.875" style="113" customWidth="1"/>
    <col min="15120" max="15360" width="9" style="113"/>
    <col min="15361" max="15362" width="5" style="113" customWidth="1"/>
    <col min="15363" max="15363" width="9" style="113"/>
    <col min="15364" max="15364" width="4.125" style="113" customWidth="1"/>
    <col min="15365" max="15365" width="9" style="113"/>
    <col min="15366" max="15367" width="3" style="113" customWidth="1"/>
    <col min="15368" max="15368" width="4" style="113" customWidth="1"/>
    <col min="15369" max="15369" width="14.5" style="113" customWidth="1"/>
    <col min="15370" max="15370" width="23" style="113" customWidth="1"/>
    <col min="15371" max="15374" width="7.625" style="113" customWidth="1"/>
    <col min="15375" max="15375" width="12.875" style="113" customWidth="1"/>
    <col min="15376" max="15616" width="9" style="113"/>
    <col min="15617" max="15618" width="5" style="113" customWidth="1"/>
    <col min="15619" max="15619" width="9" style="113"/>
    <col min="15620" max="15620" width="4.125" style="113" customWidth="1"/>
    <col min="15621" max="15621" width="9" style="113"/>
    <col min="15622" max="15623" width="3" style="113" customWidth="1"/>
    <col min="15624" max="15624" width="4" style="113" customWidth="1"/>
    <col min="15625" max="15625" width="14.5" style="113" customWidth="1"/>
    <col min="15626" max="15626" width="23" style="113" customWidth="1"/>
    <col min="15627" max="15630" width="7.625" style="113" customWidth="1"/>
    <col min="15631" max="15631" width="12.875" style="113" customWidth="1"/>
    <col min="15632" max="15872" width="9" style="113"/>
    <col min="15873" max="15874" width="5" style="113" customWidth="1"/>
    <col min="15875" max="15875" width="9" style="113"/>
    <col min="15876" max="15876" width="4.125" style="113" customWidth="1"/>
    <col min="15877" max="15877" width="9" style="113"/>
    <col min="15878" max="15879" width="3" style="113" customWidth="1"/>
    <col min="15880" max="15880" width="4" style="113" customWidth="1"/>
    <col min="15881" max="15881" width="14.5" style="113" customWidth="1"/>
    <col min="15882" max="15882" width="23" style="113" customWidth="1"/>
    <col min="15883" max="15886" width="7.625" style="113" customWidth="1"/>
    <col min="15887" max="15887" width="12.875" style="113" customWidth="1"/>
    <col min="15888" max="16128" width="9" style="113"/>
    <col min="16129" max="16130" width="5" style="113" customWidth="1"/>
    <col min="16131" max="16131" width="9" style="113"/>
    <col min="16132" max="16132" width="4.125" style="113" customWidth="1"/>
    <col min="16133" max="16133" width="9" style="113"/>
    <col min="16134" max="16135" width="3" style="113" customWidth="1"/>
    <col min="16136" max="16136" width="4" style="113" customWidth="1"/>
    <col min="16137" max="16137" width="14.5" style="113" customWidth="1"/>
    <col min="16138" max="16138" width="23" style="113" customWidth="1"/>
    <col min="16139" max="16142" width="7.625" style="113" customWidth="1"/>
    <col min="16143" max="16143" width="12.875" style="113" customWidth="1"/>
    <col min="16144" max="16384" width="9" style="113"/>
  </cols>
  <sheetData>
    <row r="1" spans="1:15" ht="37.5" customHeight="1">
      <c r="O1" s="114"/>
    </row>
    <row r="2" spans="1:15" ht="28.5">
      <c r="A2" s="115" t="s">
        <v>233</v>
      </c>
      <c r="B2" s="116"/>
      <c r="C2" s="116"/>
      <c r="D2" s="116"/>
      <c r="E2" s="116"/>
      <c r="F2" s="116"/>
      <c r="G2" s="116"/>
      <c r="H2" s="116"/>
      <c r="I2" s="116"/>
      <c r="J2" s="116"/>
      <c r="K2" s="116"/>
      <c r="L2" s="116"/>
      <c r="M2" s="116"/>
      <c r="N2" s="116"/>
      <c r="O2" s="116"/>
    </row>
    <row r="3" spans="1:15" ht="24" customHeight="1">
      <c r="A3" s="761" t="s">
        <v>234</v>
      </c>
      <c r="B3" s="762"/>
      <c r="C3" s="117"/>
      <c r="D3" s="118"/>
      <c r="E3" s="119"/>
      <c r="F3" s="120" t="s">
        <v>235</v>
      </c>
      <c r="G3" s="121"/>
      <c r="H3" s="122"/>
      <c r="I3" s="123"/>
    </row>
    <row r="4" spans="1:15" ht="24" customHeight="1">
      <c r="A4" s="124" t="s">
        <v>236</v>
      </c>
      <c r="B4" s="763" t="s">
        <v>237</v>
      </c>
      <c r="C4" s="764"/>
      <c r="D4" s="764"/>
      <c r="E4" s="765"/>
      <c r="F4" s="120" t="s">
        <v>238</v>
      </c>
      <c r="G4" s="125"/>
      <c r="H4" s="120" t="s">
        <v>239</v>
      </c>
      <c r="I4" s="121"/>
      <c r="J4" s="125"/>
      <c r="K4" s="120" t="s">
        <v>240</v>
      </c>
      <c r="L4" s="125"/>
      <c r="M4" s="120" t="s">
        <v>241</v>
      </c>
      <c r="N4" s="125"/>
      <c r="O4" s="126" t="s">
        <v>242</v>
      </c>
    </row>
    <row r="5" spans="1:15" ht="15.75" customHeight="1">
      <c r="A5" s="766" t="s">
        <v>243</v>
      </c>
      <c r="B5" s="763" t="s">
        <v>244</v>
      </c>
      <c r="C5" s="764"/>
      <c r="D5" s="764"/>
      <c r="E5" s="765"/>
      <c r="F5" s="127"/>
      <c r="G5" s="128"/>
      <c r="H5" s="118"/>
      <c r="I5" s="118"/>
      <c r="J5" s="119"/>
      <c r="K5" s="118"/>
      <c r="L5" s="129" t="s">
        <v>245</v>
      </c>
      <c r="M5" s="118"/>
      <c r="N5" s="129" t="s">
        <v>245</v>
      </c>
      <c r="O5" s="119"/>
    </row>
    <row r="6" spans="1:15" ht="15.75" customHeight="1">
      <c r="A6" s="767"/>
      <c r="B6" s="763" t="s">
        <v>246</v>
      </c>
      <c r="C6" s="764"/>
      <c r="D6" s="764"/>
      <c r="E6" s="765"/>
      <c r="F6" s="127"/>
      <c r="G6" s="128"/>
      <c r="H6" s="118"/>
      <c r="I6" s="118"/>
      <c r="J6" s="119"/>
      <c r="K6" s="118"/>
      <c r="L6" s="129" t="s">
        <v>245</v>
      </c>
      <c r="M6" s="118"/>
      <c r="N6" s="129" t="s">
        <v>245</v>
      </c>
      <c r="O6" s="119"/>
    </row>
    <row r="7" spans="1:15" ht="15.75" customHeight="1">
      <c r="A7" s="767"/>
      <c r="B7" s="763" t="s">
        <v>247</v>
      </c>
      <c r="C7" s="764"/>
      <c r="D7" s="764"/>
      <c r="E7" s="765"/>
      <c r="F7" s="127"/>
      <c r="G7" s="128"/>
      <c r="H7" s="118"/>
      <c r="I7" s="118"/>
      <c r="J7" s="119"/>
      <c r="K7" s="118"/>
      <c r="L7" s="129" t="s">
        <v>245</v>
      </c>
      <c r="M7" s="118"/>
      <c r="N7" s="129" t="s">
        <v>245</v>
      </c>
      <c r="O7" s="119"/>
    </row>
    <row r="8" spans="1:15" ht="15.75" customHeight="1">
      <c r="A8" s="767"/>
      <c r="B8" s="763" t="s">
        <v>248</v>
      </c>
      <c r="C8" s="764"/>
      <c r="D8" s="764"/>
      <c r="E8" s="765"/>
      <c r="F8" s="127"/>
      <c r="G8" s="128"/>
      <c r="H8" s="118" t="s">
        <v>249</v>
      </c>
      <c r="I8" s="118"/>
      <c r="J8" s="119"/>
      <c r="K8" s="118"/>
      <c r="L8" s="119"/>
      <c r="M8" s="118"/>
      <c r="N8" s="119"/>
      <c r="O8" s="119"/>
    </row>
    <row r="9" spans="1:15" ht="15.75" customHeight="1">
      <c r="A9" s="767"/>
      <c r="B9" s="763" t="s">
        <v>250</v>
      </c>
      <c r="C9" s="764"/>
      <c r="D9" s="764"/>
      <c r="E9" s="765"/>
      <c r="F9" s="127"/>
      <c r="G9" s="128"/>
      <c r="H9" s="118"/>
      <c r="I9" s="118"/>
      <c r="J9" s="119"/>
      <c r="K9" s="118"/>
      <c r="L9" s="119"/>
      <c r="M9" s="118"/>
      <c r="N9" s="119"/>
      <c r="O9" s="119"/>
    </row>
    <row r="10" spans="1:15" ht="15.75" customHeight="1">
      <c r="A10" s="767"/>
      <c r="B10" s="763" t="s">
        <v>251</v>
      </c>
      <c r="C10" s="765"/>
      <c r="D10" s="764" t="s">
        <v>252</v>
      </c>
      <c r="E10" s="765"/>
      <c r="F10" s="130">
        <v>1</v>
      </c>
      <c r="G10" s="131">
        <v>2</v>
      </c>
      <c r="H10" s="118" t="s">
        <v>253</v>
      </c>
      <c r="I10" s="118"/>
      <c r="J10" s="119"/>
      <c r="K10" s="132" t="s">
        <v>254</v>
      </c>
      <c r="L10" s="132" t="s">
        <v>254</v>
      </c>
      <c r="M10" s="132" t="s">
        <v>254</v>
      </c>
      <c r="N10" s="132" t="s">
        <v>254</v>
      </c>
      <c r="O10" s="119"/>
    </row>
    <row r="11" spans="1:15" ht="15.75" customHeight="1">
      <c r="A11" s="767"/>
      <c r="B11" s="763" t="s">
        <v>255</v>
      </c>
      <c r="C11" s="765"/>
      <c r="D11" s="764" t="s">
        <v>256</v>
      </c>
      <c r="E11" s="765"/>
      <c r="F11" s="130">
        <v>3</v>
      </c>
      <c r="G11" s="133"/>
      <c r="H11" s="118"/>
      <c r="I11" s="118"/>
      <c r="J11" s="119"/>
      <c r="K11" s="132" t="s">
        <v>254</v>
      </c>
      <c r="L11" s="132" t="s">
        <v>254</v>
      </c>
      <c r="M11" s="132" t="s">
        <v>254</v>
      </c>
      <c r="N11" s="132" t="s">
        <v>254</v>
      </c>
      <c r="O11" s="119"/>
    </row>
    <row r="12" spans="1:15" ht="15.75" customHeight="1">
      <c r="A12" s="767"/>
      <c r="B12" s="763" t="s">
        <v>257</v>
      </c>
      <c r="C12" s="764"/>
      <c r="D12" s="764"/>
      <c r="E12" s="765"/>
      <c r="F12" s="127"/>
      <c r="G12" s="128"/>
      <c r="H12" s="118"/>
      <c r="I12" s="118"/>
      <c r="J12" s="119"/>
      <c r="K12" s="118"/>
      <c r="L12" s="119"/>
      <c r="M12" s="118"/>
      <c r="N12" s="119"/>
      <c r="O12" s="119"/>
    </row>
    <row r="13" spans="1:15" ht="39" customHeight="1">
      <c r="A13" s="767"/>
      <c r="B13" s="766" t="s">
        <v>258</v>
      </c>
      <c r="C13" s="776" t="s">
        <v>259</v>
      </c>
      <c r="D13" s="776"/>
      <c r="E13" s="777"/>
      <c r="F13" s="134">
        <v>4</v>
      </c>
      <c r="G13" s="125"/>
      <c r="H13" s="778" t="s">
        <v>260</v>
      </c>
      <c r="I13" s="779"/>
      <c r="J13" s="780"/>
      <c r="K13" s="118"/>
      <c r="L13" s="119"/>
      <c r="M13" s="118"/>
      <c r="N13" s="119"/>
      <c r="O13" s="119"/>
    </row>
    <row r="14" spans="1:15" ht="15.75" customHeight="1">
      <c r="A14" s="767"/>
      <c r="B14" s="767"/>
      <c r="C14" s="770" t="s">
        <v>261</v>
      </c>
      <c r="D14" s="771"/>
      <c r="E14" s="772"/>
      <c r="F14" s="134">
        <v>5</v>
      </c>
      <c r="G14" s="125"/>
      <c r="H14" s="135" t="s">
        <v>262</v>
      </c>
      <c r="I14" s="118"/>
      <c r="J14" s="119"/>
      <c r="K14" s="118"/>
      <c r="L14" s="119"/>
      <c r="M14" s="118"/>
      <c r="N14" s="119"/>
      <c r="O14" s="119"/>
    </row>
    <row r="15" spans="1:15" ht="15.75" customHeight="1">
      <c r="A15" s="767"/>
      <c r="B15" s="767"/>
      <c r="C15" s="773"/>
      <c r="D15" s="774"/>
      <c r="E15" s="775"/>
      <c r="F15" s="134">
        <v>6</v>
      </c>
      <c r="G15" s="125"/>
      <c r="H15" s="135" t="s">
        <v>263</v>
      </c>
      <c r="I15" s="118"/>
      <c r="J15" s="119"/>
      <c r="K15" s="118"/>
      <c r="L15" s="119"/>
      <c r="M15" s="118"/>
      <c r="N15" s="119"/>
      <c r="O15" s="119"/>
    </row>
    <row r="16" spans="1:15" ht="15.75" customHeight="1">
      <c r="A16" s="767"/>
      <c r="B16" s="767"/>
      <c r="C16" s="776" t="s">
        <v>264</v>
      </c>
      <c r="D16" s="776"/>
      <c r="E16" s="777"/>
      <c r="F16" s="134">
        <v>7</v>
      </c>
      <c r="G16" s="125"/>
      <c r="H16" s="118" t="s">
        <v>265</v>
      </c>
      <c r="I16" s="118"/>
      <c r="J16" s="119"/>
      <c r="K16" s="118"/>
      <c r="L16" s="119"/>
      <c r="M16" s="118"/>
      <c r="N16" s="119"/>
      <c r="O16" s="119"/>
    </row>
    <row r="17" spans="1:15" ht="15.75" customHeight="1">
      <c r="A17" s="767"/>
      <c r="B17" s="767"/>
      <c r="C17" s="776" t="s">
        <v>266</v>
      </c>
      <c r="D17" s="776"/>
      <c r="E17" s="777"/>
      <c r="F17" s="134">
        <v>8</v>
      </c>
      <c r="G17" s="125"/>
      <c r="H17" s="118" t="s">
        <v>267</v>
      </c>
      <c r="I17" s="118"/>
      <c r="J17" s="119"/>
      <c r="K17" s="118"/>
      <c r="L17" s="119"/>
      <c r="M17" s="118"/>
      <c r="N17" s="119"/>
      <c r="O17" s="119"/>
    </row>
    <row r="18" spans="1:15" ht="31.5" customHeight="1">
      <c r="A18" s="767"/>
      <c r="B18" s="767"/>
      <c r="C18" s="776" t="s">
        <v>268</v>
      </c>
      <c r="D18" s="776"/>
      <c r="E18" s="777"/>
      <c r="F18" s="134">
        <v>9</v>
      </c>
      <c r="G18" s="125"/>
      <c r="H18" s="136" t="str">
        <f>CONCATENATE("(",F13,") ＋ (",F14,") ＋ (",F16,") ＋ (",F17,")")</f>
        <v>(4) ＋ (5) ＋ (7) ＋ (8)</v>
      </c>
      <c r="I18" s="118"/>
      <c r="J18" s="119"/>
      <c r="K18" s="118"/>
      <c r="L18" s="119"/>
      <c r="M18" s="118"/>
      <c r="N18" s="119"/>
      <c r="O18" s="119"/>
    </row>
    <row r="19" spans="1:15" ht="15.75" customHeight="1">
      <c r="A19" s="767"/>
      <c r="B19" s="767"/>
      <c r="C19" s="770" t="s">
        <v>269</v>
      </c>
      <c r="D19" s="771"/>
      <c r="E19" s="772"/>
      <c r="F19" s="781">
        <v>10</v>
      </c>
      <c r="G19" s="782"/>
      <c r="H19" s="785" t="str">
        <f>CONCATENATE("木　 造：３％、非木造：〔(",$F$18,") ＋ (",$F$26,")〕に対する共通仮設費率")</f>
        <v>木　 造：３％、非木造：〔(9) ＋ (16)〕に対する共通仮設費率</v>
      </c>
      <c r="I19" s="786" t="str">
        <f>CONCATENATE("(",G15,") + (",G18,")")</f>
        <v>() + ()</v>
      </c>
      <c r="J19" s="787" t="str">
        <f>CONCATENATE("(",H15,") + (",H18,")")</f>
        <v>(諸経費を含む建築設備工事費〔曳家の場合は（A36）〕) + ((4) ＋ (5) ＋ (7) ＋ (8))</v>
      </c>
      <c r="K19" s="137"/>
      <c r="L19" s="788" t="s">
        <v>270</v>
      </c>
      <c r="M19" s="137"/>
      <c r="N19" s="788" t="s">
        <v>270</v>
      </c>
      <c r="O19" s="138" t="str">
        <f>CONCATENATE("Ａ～Ｂ棟の〔(",$F$18,") ＋ (",$F$26,")〕　計")</f>
        <v>Ａ～Ｂ棟の〔(9) ＋ (16)〕　計</v>
      </c>
    </row>
    <row r="20" spans="1:15" ht="22.5" customHeight="1">
      <c r="A20" s="767"/>
      <c r="B20" s="767"/>
      <c r="C20" s="773"/>
      <c r="D20" s="774"/>
      <c r="E20" s="775"/>
      <c r="F20" s="783"/>
      <c r="G20" s="784"/>
      <c r="H20" s="139"/>
      <c r="I20" s="790" t="s">
        <v>271</v>
      </c>
      <c r="J20" s="791"/>
      <c r="K20" s="140"/>
      <c r="L20" s="789"/>
      <c r="M20" s="140"/>
      <c r="N20" s="789"/>
      <c r="O20" s="141" t="s">
        <v>272</v>
      </c>
    </row>
    <row r="21" spans="1:15" ht="15.75" customHeight="1">
      <c r="A21" s="767"/>
      <c r="B21" s="767"/>
      <c r="C21" s="776" t="s">
        <v>273</v>
      </c>
      <c r="D21" s="776"/>
      <c r="E21" s="777"/>
      <c r="F21" s="134">
        <v>11</v>
      </c>
      <c r="G21" s="125"/>
      <c r="H21" s="136" t="str">
        <f>CONCATENATE("木　 造：(",F18,") × 3% 、非木造：(",F18,") × (",F19,")")</f>
        <v>木　 造：(9) × 3% 、非木造：(9) × (10)</v>
      </c>
      <c r="I21" s="118"/>
      <c r="J21" s="119"/>
      <c r="K21" s="118"/>
      <c r="L21" s="119"/>
      <c r="M21" s="118"/>
      <c r="N21" s="119"/>
      <c r="O21" s="119"/>
    </row>
    <row r="22" spans="1:15" ht="15.75" customHeight="1">
      <c r="A22" s="767"/>
      <c r="B22" s="769"/>
      <c r="C22" s="776" t="s">
        <v>274</v>
      </c>
      <c r="D22" s="776"/>
      <c r="E22" s="777"/>
      <c r="F22" s="134">
        <v>12</v>
      </c>
      <c r="G22" s="125"/>
      <c r="H22" s="136" t="str">
        <f>CONCATENATE("(",F18,") ＋ (",F21,")")</f>
        <v>(9) ＋ (11)</v>
      </c>
      <c r="I22" s="118"/>
      <c r="J22" s="119"/>
      <c r="K22" s="118"/>
      <c r="L22" s="119"/>
      <c r="M22" s="118"/>
      <c r="N22" s="119"/>
      <c r="O22" s="119"/>
    </row>
    <row r="23" spans="1:15" ht="15.75" customHeight="1">
      <c r="A23" s="767"/>
      <c r="B23" s="766" t="s">
        <v>275</v>
      </c>
      <c r="C23" s="792" t="s">
        <v>276</v>
      </c>
      <c r="D23" s="776"/>
      <c r="E23" s="777"/>
      <c r="F23" s="134">
        <v>13</v>
      </c>
      <c r="G23" s="125"/>
      <c r="H23" s="118" t="s">
        <v>277</v>
      </c>
      <c r="I23" s="118"/>
      <c r="J23" s="119"/>
      <c r="K23" s="118"/>
      <c r="L23" s="119"/>
      <c r="M23" s="118"/>
      <c r="N23" s="119"/>
      <c r="O23" s="119"/>
    </row>
    <row r="24" spans="1:15" ht="15.75" customHeight="1">
      <c r="A24" s="767"/>
      <c r="B24" s="767"/>
      <c r="C24" s="792" t="s">
        <v>278</v>
      </c>
      <c r="D24" s="776"/>
      <c r="E24" s="777"/>
      <c r="F24" s="134">
        <v>14</v>
      </c>
      <c r="G24" s="125"/>
      <c r="H24" s="118" t="s">
        <v>279</v>
      </c>
      <c r="I24" s="118"/>
      <c r="J24" s="119"/>
      <c r="K24" s="118"/>
      <c r="L24" s="119"/>
      <c r="M24" s="118"/>
      <c r="N24" s="119"/>
      <c r="O24" s="119"/>
    </row>
    <row r="25" spans="1:15" ht="15.75" customHeight="1">
      <c r="A25" s="767"/>
      <c r="B25" s="767"/>
      <c r="C25" s="792" t="s">
        <v>280</v>
      </c>
      <c r="D25" s="776"/>
      <c r="E25" s="777"/>
      <c r="F25" s="134">
        <v>15</v>
      </c>
      <c r="G25" s="125"/>
      <c r="H25" s="118" t="s">
        <v>281</v>
      </c>
      <c r="I25" s="118"/>
      <c r="J25" s="119"/>
      <c r="K25" s="118"/>
      <c r="L25" s="119"/>
      <c r="M25" s="118"/>
      <c r="N25" s="119"/>
      <c r="O25" s="119"/>
    </row>
    <row r="26" spans="1:15" ht="31.5" customHeight="1">
      <c r="A26" s="767"/>
      <c r="B26" s="767"/>
      <c r="C26" s="770" t="s">
        <v>282</v>
      </c>
      <c r="D26" s="771"/>
      <c r="E26" s="772"/>
      <c r="F26" s="781">
        <v>16</v>
      </c>
      <c r="G26" s="782"/>
      <c r="H26" s="136" t="str">
        <f>CONCATENATE("(",F23,")")</f>
        <v>(13)</v>
      </c>
      <c r="I26" s="137"/>
      <c r="J26" s="142"/>
      <c r="K26" s="137"/>
      <c r="L26" s="142"/>
      <c r="M26" s="137"/>
      <c r="N26" s="142"/>
      <c r="O26" s="142"/>
    </row>
    <row r="27" spans="1:15" ht="15.75" customHeight="1">
      <c r="A27" s="767"/>
      <c r="B27" s="767"/>
      <c r="C27" s="770" t="s">
        <v>269</v>
      </c>
      <c r="D27" s="771"/>
      <c r="E27" s="772"/>
      <c r="F27" s="781">
        <v>17</v>
      </c>
      <c r="G27" s="782"/>
      <c r="H27" s="785" t="str">
        <f>CONCATENATE("木　 造：3%、非木造：〔(",$F$18,") ＋ (",$F$26,")〕に対する共通仮設費率")</f>
        <v>木　 造：3%、非木造：〔(9) ＋ (16)〕に対する共通仮設費率</v>
      </c>
      <c r="I27" s="786" t="str">
        <f>CONCATENATE("(",G23,") + (",G26,")")</f>
        <v>() + ()</v>
      </c>
      <c r="J27" s="787" t="str">
        <f>CONCATENATE("(",H23,") + (",H26,")")</f>
        <v>((B1)) + ((13))</v>
      </c>
      <c r="K27" s="137"/>
      <c r="L27" s="788" t="s">
        <v>283</v>
      </c>
      <c r="M27" s="137"/>
      <c r="N27" s="788" t="s">
        <v>283</v>
      </c>
      <c r="O27" s="138" t="str">
        <f>CONCATENATE("Ａ～Ｂ棟の〔(",$F$18,") ＋ (",$F$26,")〕　計")</f>
        <v>Ａ～Ｂ棟の〔(9) ＋ (16)〕　計</v>
      </c>
    </row>
    <row r="28" spans="1:15" ht="15.75" customHeight="1">
      <c r="A28" s="767"/>
      <c r="B28" s="767"/>
      <c r="C28" s="773"/>
      <c r="D28" s="774"/>
      <c r="E28" s="775"/>
      <c r="F28" s="783"/>
      <c r="G28" s="784"/>
      <c r="H28" s="793" t="s">
        <v>284</v>
      </c>
      <c r="I28" s="794"/>
      <c r="J28" s="795"/>
      <c r="K28" s="140"/>
      <c r="L28" s="789"/>
      <c r="M28" s="140"/>
      <c r="N28" s="789"/>
      <c r="O28" s="141" t="s">
        <v>272</v>
      </c>
    </row>
    <row r="29" spans="1:15" ht="15.75" customHeight="1">
      <c r="A29" s="767"/>
      <c r="B29" s="767"/>
      <c r="C29" s="792" t="s">
        <v>285</v>
      </c>
      <c r="D29" s="776"/>
      <c r="E29" s="777"/>
      <c r="F29" s="134">
        <v>18</v>
      </c>
      <c r="G29" s="125"/>
      <c r="H29" s="136" t="str">
        <f>CONCATENATE("木　 造：(",F26,") × 3% 、非木造：(",F26,") × (",F27,")")</f>
        <v>木　 造：(16) × 3% 、非木造：(16) × (17)</v>
      </c>
      <c r="I29" s="118"/>
      <c r="J29" s="119"/>
      <c r="K29" s="118"/>
      <c r="L29" s="119"/>
      <c r="M29" s="118"/>
      <c r="N29" s="119"/>
      <c r="O29" s="119"/>
    </row>
    <row r="30" spans="1:15" ht="15.75" customHeight="1">
      <c r="A30" s="767"/>
      <c r="B30" s="769"/>
      <c r="C30" s="792" t="s">
        <v>286</v>
      </c>
      <c r="D30" s="776"/>
      <c r="E30" s="777"/>
      <c r="F30" s="134">
        <v>19</v>
      </c>
      <c r="G30" s="125"/>
      <c r="H30" s="143" t="str">
        <f>CONCATENATE("(",F24,") ＋ (",F26,") ＋ (",F29,")")</f>
        <v>(14) ＋ (16) ＋ (18)</v>
      </c>
      <c r="I30" s="137"/>
      <c r="J30" s="142"/>
      <c r="K30" s="137"/>
      <c r="L30" s="142"/>
      <c r="M30" s="137"/>
      <c r="N30" s="142"/>
      <c r="O30" s="142"/>
    </row>
    <row r="31" spans="1:15" ht="15.75" customHeight="1">
      <c r="A31" s="767"/>
      <c r="B31" s="817" t="s">
        <v>287</v>
      </c>
      <c r="C31" s="818"/>
      <c r="D31" s="818"/>
      <c r="E31" s="819"/>
      <c r="F31" s="781">
        <v>20</v>
      </c>
      <c r="G31" s="823"/>
      <c r="H31" s="144" t="str">
        <f>CONCATENATE("(",F22,") ＋ (",F30,")")</f>
        <v>(12) ＋ (19)</v>
      </c>
      <c r="I31" s="137"/>
      <c r="J31" s="137"/>
      <c r="K31" s="826"/>
      <c r="L31" s="782"/>
      <c r="M31" s="826"/>
      <c r="N31" s="782"/>
      <c r="O31" s="799"/>
    </row>
    <row r="32" spans="1:15" ht="22.5" customHeight="1">
      <c r="A32" s="767"/>
      <c r="B32" s="820"/>
      <c r="C32" s="821"/>
      <c r="D32" s="821"/>
      <c r="E32" s="822"/>
      <c r="F32" s="824"/>
      <c r="G32" s="825"/>
      <c r="H32" s="801" t="s">
        <v>288</v>
      </c>
      <c r="I32" s="790"/>
      <c r="J32" s="790"/>
      <c r="K32" s="783"/>
      <c r="L32" s="784"/>
      <c r="M32" s="783"/>
      <c r="N32" s="784"/>
      <c r="O32" s="800"/>
    </row>
    <row r="33" spans="1:15" ht="15.75" customHeight="1">
      <c r="A33" s="767"/>
      <c r="B33" s="802" t="s">
        <v>289</v>
      </c>
      <c r="C33" s="803"/>
      <c r="D33" s="803"/>
      <c r="E33" s="804"/>
      <c r="F33" s="781">
        <f>F31+1</f>
        <v>21</v>
      </c>
      <c r="G33" s="782"/>
      <c r="H33" s="810" t="str">
        <f>CONCATENATE("(",F31,")に対する諸経費率 (２棟以上の場合は合計額に対する率)")</f>
        <v>(20)に対する諸経費率 (２棟以上の場合は合計額に対する率)</v>
      </c>
      <c r="I33" s="811"/>
      <c r="J33" s="812"/>
      <c r="K33" s="145"/>
      <c r="L33" s="816" t="s">
        <v>290</v>
      </c>
      <c r="M33" s="145"/>
      <c r="N33" s="816" t="s">
        <v>290</v>
      </c>
      <c r="O33" s="146" t="str">
        <f>CONCATENATE("Ａ～Ｂ棟の(",$F$31,")　計")</f>
        <v>Ａ～Ｂ棟の(20)　計</v>
      </c>
    </row>
    <row r="34" spans="1:15" ht="15.75" customHeight="1" thickBot="1">
      <c r="A34" s="768"/>
      <c r="B34" s="805"/>
      <c r="C34" s="806"/>
      <c r="D34" s="806"/>
      <c r="E34" s="807"/>
      <c r="F34" s="808"/>
      <c r="G34" s="809"/>
      <c r="H34" s="813"/>
      <c r="I34" s="814"/>
      <c r="J34" s="815"/>
      <c r="K34" s="145"/>
      <c r="L34" s="789"/>
      <c r="M34" s="145"/>
      <c r="N34" s="789"/>
      <c r="O34" s="147" t="s">
        <v>291</v>
      </c>
    </row>
    <row r="35" spans="1:15" ht="15.75" customHeight="1" thickTop="1">
      <c r="A35" s="830" t="s">
        <v>292</v>
      </c>
      <c r="B35" s="830" t="s">
        <v>293</v>
      </c>
      <c r="C35" s="832" t="s">
        <v>294</v>
      </c>
      <c r="D35" s="832"/>
      <c r="E35" s="833"/>
      <c r="F35" s="148">
        <f>F33+1</f>
        <v>22</v>
      </c>
      <c r="G35" s="149"/>
      <c r="H35" s="150" t="str">
        <f>CONCATENATE("(",$F$22,")")</f>
        <v>(12)</v>
      </c>
      <c r="I35" s="151"/>
      <c r="J35" s="152"/>
      <c r="K35" s="153"/>
      <c r="L35" s="154"/>
      <c r="M35" s="153"/>
      <c r="N35" s="154"/>
      <c r="O35" s="154"/>
    </row>
    <row r="36" spans="1:15" ht="15.75" customHeight="1">
      <c r="A36" s="767"/>
      <c r="B36" s="767"/>
      <c r="C36" s="764" t="s">
        <v>295</v>
      </c>
      <c r="D36" s="764"/>
      <c r="E36" s="765"/>
      <c r="F36" s="134">
        <f>F35+1</f>
        <v>23</v>
      </c>
      <c r="G36" s="125"/>
      <c r="H36" s="136" t="str">
        <f>CONCATENATE("(",F35,") × (",$F$33,")")</f>
        <v>(22) × (21)</v>
      </c>
      <c r="I36" s="118"/>
      <c r="J36" s="119"/>
      <c r="K36" s="155"/>
      <c r="L36" s="156"/>
      <c r="M36" s="155"/>
      <c r="N36" s="156"/>
      <c r="O36" s="156"/>
    </row>
    <row r="37" spans="1:15" ht="15.75" customHeight="1">
      <c r="A37" s="767"/>
      <c r="B37" s="767"/>
      <c r="C37" s="834" t="s">
        <v>296</v>
      </c>
      <c r="D37" s="835"/>
      <c r="E37" s="836"/>
      <c r="F37" s="157" t="s">
        <v>297</v>
      </c>
      <c r="G37" s="158"/>
      <c r="H37" s="159"/>
      <c r="I37" s="160"/>
      <c r="J37" s="119"/>
      <c r="K37" s="155"/>
      <c r="L37" s="156"/>
      <c r="M37" s="155"/>
      <c r="N37" s="156"/>
      <c r="O37" s="156"/>
    </row>
    <row r="38" spans="1:15" ht="15.75" customHeight="1">
      <c r="A38" s="767"/>
      <c r="B38" s="767"/>
      <c r="C38" s="835" t="s">
        <v>298</v>
      </c>
      <c r="D38" s="835"/>
      <c r="E38" s="836"/>
      <c r="F38" s="157">
        <f>F36+1</f>
        <v>24</v>
      </c>
      <c r="G38" s="158"/>
      <c r="H38" s="161" t="s">
        <v>299</v>
      </c>
      <c r="I38" s="160"/>
      <c r="J38" s="162"/>
      <c r="K38" s="155"/>
      <c r="L38" s="156"/>
      <c r="M38" s="155"/>
      <c r="N38" s="156"/>
      <c r="O38" s="156"/>
    </row>
    <row r="39" spans="1:15" ht="15.75" customHeight="1">
      <c r="A39" s="767"/>
      <c r="B39" s="767"/>
      <c r="C39" s="764" t="s">
        <v>300</v>
      </c>
      <c r="D39" s="764"/>
      <c r="E39" s="765"/>
      <c r="F39" s="134">
        <f t="shared" ref="F39:F65" si="0">F38+1</f>
        <v>25</v>
      </c>
      <c r="G39" s="125"/>
      <c r="H39" s="136" t="str">
        <f>CONCATENATE("(",F10,")又は(",G10,")又は(",F11,")に対する再築補償率")</f>
        <v>(1)又は(2)又は(3)に対する再築補償率</v>
      </c>
      <c r="I39" s="118"/>
      <c r="J39" s="119"/>
      <c r="K39" s="155"/>
      <c r="L39" s="156"/>
      <c r="M39" s="155"/>
      <c r="N39" s="156"/>
      <c r="O39" s="156"/>
    </row>
    <row r="40" spans="1:15" ht="15.75" customHeight="1">
      <c r="A40" s="767"/>
      <c r="B40" s="769"/>
      <c r="C40" s="764" t="s">
        <v>293</v>
      </c>
      <c r="D40" s="764"/>
      <c r="E40" s="765"/>
      <c r="F40" s="134">
        <f t="shared" si="0"/>
        <v>26</v>
      </c>
      <c r="G40" s="125"/>
      <c r="H40" s="136" t="str">
        <f>CONCATENATE("(",F38,") × (",F39,")")</f>
        <v>(24) × (25)</v>
      </c>
      <c r="I40" s="118"/>
      <c r="J40" s="119"/>
      <c r="K40" s="155"/>
      <c r="L40" s="156"/>
      <c r="M40" s="155"/>
      <c r="N40" s="156"/>
      <c r="O40" s="156"/>
    </row>
    <row r="41" spans="1:15" ht="15.75" customHeight="1">
      <c r="A41" s="767"/>
      <c r="B41" s="796" t="s">
        <v>301</v>
      </c>
      <c r="C41" s="764" t="s">
        <v>286</v>
      </c>
      <c r="D41" s="764"/>
      <c r="E41" s="765"/>
      <c r="F41" s="134">
        <f t="shared" si="0"/>
        <v>27</v>
      </c>
      <c r="G41" s="125"/>
      <c r="H41" s="136" t="str">
        <f>CONCATENATE("(",$F$30,")")</f>
        <v>(19)</v>
      </c>
      <c r="I41" s="118"/>
      <c r="J41" s="119"/>
      <c r="K41" s="155"/>
      <c r="L41" s="156"/>
      <c r="M41" s="155"/>
      <c r="N41" s="156"/>
      <c r="O41" s="156"/>
    </row>
    <row r="42" spans="1:15" ht="15.75" customHeight="1">
      <c r="A42" s="767"/>
      <c r="B42" s="797"/>
      <c r="C42" s="764" t="s">
        <v>295</v>
      </c>
      <c r="D42" s="764"/>
      <c r="E42" s="765"/>
      <c r="F42" s="134">
        <f t="shared" si="0"/>
        <v>28</v>
      </c>
      <c r="G42" s="125"/>
      <c r="H42" s="136" t="str">
        <f>CONCATENATE("(",F41,") × (",$F$33,")")</f>
        <v>(27) × (21)</v>
      </c>
      <c r="I42" s="118"/>
      <c r="J42" s="119"/>
      <c r="K42" s="155"/>
      <c r="L42" s="156"/>
      <c r="M42" s="155"/>
      <c r="N42" s="156"/>
      <c r="O42" s="156"/>
    </row>
    <row r="43" spans="1:15" ht="15.75" customHeight="1">
      <c r="A43" s="767"/>
      <c r="B43" s="798"/>
      <c r="C43" s="764" t="s">
        <v>301</v>
      </c>
      <c r="D43" s="764"/>
      <c r="E43" s="765"/>
      <c r="F43" s="134">
        <f t="shared" si="0"/>
        <v>29</v>
      </c>
      <c r="G43" s="125"/>
      <c r="H43" s="136" t="str">
        <f>CONCATENATE("(",F41,") ＋ (",F42,") ＋ (",F$25,")")</f>
        <v>(27) ＋ (28) ＋ (15)</v>
      </c>
      <c r="I43" s="118"/>
      <c r="J43" s="119"/>
      <c r="K43" s="155"/>
      <c r="L43" s="156"/>
      <c r="M43" s="155"/>
      <c r="N43" s="156"/>
      <c r="O43" s="156"/>
    </row>
    <row r="44" spans="1:15" ht="15.75" customHeight="1" thickBot="1">
      <c r="A44" s="768"/>
      <c r="B44" s="827" t="s">
        <v>302</v>
      </c>
      <c r="C44" s="828"/>
      <c r="D44" s="828"/>
      <c r="E44" s="829"/>
      <c r="F44" s="163">
        <f t="shared" si="0"/>
        <v>30</v>
      </c>
      <c r="G44" s="164"/>
      <c r="H44" s="165" t="str">
        <f>CONCATENATE("(",F40,") ＋ (",F43,")")</f>
        <v>(26) ＋ (29)</v>
      </c>
      <c r="I44" s="166"/>
      <c r="J44" s="167"/>
      <c r="K44" s="168"/>
      <c r="L44" s="169"/>
      <c r="M44" s="168"/>
      <c r="N44" s="169"/>
      <c r="O44" s="169"/>
    </row>
    <row r="45" spans="1:15" ht="15.75" customHeight="1" thickTop="1">
      <c r="A45" s="830" t="s">
        <v>303</v>
      </c>
      <c r="B45" s="831" t="s">
        <v>304</v>
      </c>
      <c r="C45" s="832" t="s">
        <v>294</v>
      </c>
      <c r="D45" s="832"/>
      <c r="E45" s="833"/>
      <c r="F45" s="170">
        <f t="shared" si="0"/>
        <v>31</v>
      </c>
      <c r="G45" s="171"/>
      <c r="H45" s="150" t="str">
        <f>CONCATENATE("(",$F$22,")")</f>
        <v>(12)</v>
      </c>
      <c r="I45" s="140"/>
      <c r="J45" s="172"/>
      <c r="K45" s="140"/>
      <c r="L45" s="172"/>
      <c r="M45" s="140"/>
      <c r="N45" s="172"/>
      <c r="O45" s="172"/>
    </row>
    <row r="46" spans="1:15" ht="15.75" customHeight="1">
      <c r="A46" s="767"/>
      <c r="B46" s="797"/>
      <c r="C46" s="764" t="s">
        <v>295</v>
      </c>
      <c r="D46" s="764"/>
      <c r="E46" s="765"/>
      <c r="F46" s="134">
        <f t="shared" si="0"/>
        <v>32</v>
      </c>
      <c r="G46" s="125"/>
      <c r="H46" s="136" t="str">
        <f>CONCATENATE("(",F45,") × (",$F$33,")")</f>
        <v>(31) × (21)</v>
      </c>
      <c r="I46" s="118"/>
      <c r="J46" s="119"/>
      <c r="K46" s="118"/>
      <c r="L46" s="119"/>
      <c r="M46" s="118"/>
      <c r="N46" s="119"/>
      <c r="O46" s="119"/>
    </row>
    <row r="47" spans="1:15" ht="15.75" customHeight="1">
      <c r="A47" s="767"/>
      <c r="B47" s="798"/>
      <c r="C47" s="764" t="s">
        <v>305</v>
      </c>
      <c r="D47" s="764"/>
      <c r="E47" s="765"/>
      <c r="F47" s="134">
        <f t="shared" si="0"/>
        <v>33</v>
      </c>
      <c r="G47" s="125"/>
      <c r="H47" s="136" t="str">
        <f>CONCATENATE("(",F45,") ＋ (",F46,") ＋ (",$F$15,")")</f>
        <v>(31) ＋ (32) ＋ (6)</v>
      </c>
      <c r="I47" s="118"/>
      <c r="J47" s="119"/>
      <c r="K47" s="118"/>
      <c r="L47" s="119"/>
      <c r="M47" s="118"/>
      <c r="N47" s="119"/>
      <c r="O47" s="119"/>
    </row>
    <row r="48" spans="1:15" ht="15.75" customHeight="1">
      <c r="A48" s="767"/>
      <c r="B48" s="796" t="s">
        <v>301</v>
      </c>
      <c r="C48" s="764" t="s">
        <v>286</v>
      </c>
      <c r="D48" s="764"/>
      <c r="E48" s="765"/>
      <c r="F48" s="134">
        <f t="shared" si="0"/>
        <v>34</v>
      </c>
      <c r="G48" s="125"/>
      <c r="H48" s="136" t="str">
        <f>CONCATENATE("(",$F$30,")")</f>
        <v>(19)</v>
      </c>
      <c r="I48" s="118"/>
      <c r="J48" s="119"/>
      <c r="K48" s="118"/>
      <c r="L48" s="119"/>
      <c r="M48" s="118"/>
      <c r="N48" s="119"/>
      <c r="O48" s="119"/>
    </row>
    <row r="49" spans="1:15" ht="15.75" customHeight="1">
      <c r="A49" s="767"/>
      <c r="B49" s="797"/>
      <c r="C49" s="764" t="s">
        <v>295</v>
      </c>
      <c r="D49" s="764"/>
      <c r="E49" s="765"/>
      <c r="F49" s="134">
        <f t="shared" si="0"/>
        <v>35</v>
      </c>
      <c r="G49" s="125"/>
      <c r="H49" s="136" t="str">
        <f>CONCATENATE("(",F48,") × (",$F$33,")")</f>
        <v>(34) × (21)</v>
      </c>
      <c r="I49" s="118"/>
      <c r="J49" s="119"/>
      <c r="K49" s="118"/>
      <c r="L49" s="119"/>
      <c r="M49" s="118"/>
      <c r="N49" s="119"/>
      <c r="O49" s="119"/>
    </row>
    <row r="50" spans="1:15" ht="15.75" customHeight="1">
      <c r="A50" s="767"/>
      <c r="B50" s="798"/>
      <c r="C50" s="764" t="s">
        <v>301</v>
      </c>
      <c r="D50" s="764"/>
      <c r="E50" s="765"/>
      <c r="F50" s="134">
        <f t="shared" si="0"/>
        <v>36</v>
      </c>
      <c r="G50" s="125"/>
      <c r="H50" s="136" t="str">
        <f>CONCATENATE("(",F48,") ＋ (",F49,") ＋ (",F$25,")")</f>
        <v>(34) ＋ (35) ＋ (15)</v>
      </c>
      <c r="I50" s="118"/>
      <c r="J50" s="119"/>
      <c r="K50" s="118"/>
      <c r="L50" s="119"/>
      <c r="M50" s="118"/>
      <c r="N50" s="119"/>
      <c r="O50" s="119"/>
    </row>
    <row r="51" spans="1:15" ht="15.75" customHeight="1">
      <c r="A51" s="767"/>
      <c r="B51" s="820" t="s">
        <v>306</v>
      </c>
      <c r="C51" s="821"/>
      <c r="D51" s="821"/>
      <c r="E51" s="822"/>
      <c r="F51" s="170">
        <f t="shared" si="0"/>
        <v>37</v>
      </c>
      <c r="G51" s="171"/>
      <c r="H51" s="173" t="s">
        <v>307</v>
      </c>
      <c r="I51" s="140"/>
      <c r="J51" s="172"/>
      <c r="K51" s="140"/>
      <c r="L51" s="172"/>
      <c r="M51" s="140"/>
      <c r="N51" s="172"/>
      <c r="O51" s="172"/>
    </row>
    <row r="52" spans="1:15" ht="15.75" customHeight="1" thickBot="1">
      <c r="A52" s="768"/>
      <c r="B52" s="827" t="s">
        <v>302</v>
      </c>
      <c r="C52" s="828"/>
      <c r="D52" s="828"/>
      <c r="E52" s="829"/>
      <c r="F52" s="163">
        <f t="shared" si="0"/>
        <v>38</v>
      </c>
      <c r="G52" s="164"/>
      <c r="H52" s="165" t="str">
        <f>CONCATENATE("(",F47,") ＋ (",F50,") ＋ (",F51,")")</f>
        <v>(33) ＋ (36) ＋ (37)</v>
      </c>
      <c r="I52" s="166"/>
      <c r="J52" s="167"/>
      <c r="K52" s="166"/>
      <c r="L52" s="167"/>
      <c r="M52" s="166"/>
      <c r="N52" s="167"/>
      <c r="O52" s="167"/>
    </row>
    <row r="53" spans="1:15" ht="15.75" customHeight="1" thickTop="1">
      <c r="A53" s="837" t="s">
        <v>308</v>
      </c>
      <c r="B53" s="820" t="s">
        <v>309</v>
      </c>
      <c r="C53" s="821"/>
      <c r="D53" s="821"/>
      <c r="E53" s="822"/>
      <c r="F53" s="170">
        <f t="shared" si="0"/>
        <v>39</v>
      </c>
      <c r="G53" s="171"/>
      <c r="H53" s="150" t="str">
        <f>CONCATENATE("(",$F$31,")")</f>
        <v>(20)</v>
      </c>
      <c r="I53" s="140"/>
      <c r="J53" s="172"/>
      <c r="K53" s="174"/>
      <c r="L53" s="175"/>
      <c r="M53" s="174"/>
      <c r="N53" s="175"/>
      <c r="O53" s="175"/>
    </row>
    <row r="54" spans="1:15" ht="15.75" customHeight="1">
      <c r="A54" s="838"/>
      <c r="B54" s="763" t="s">
        <v>295</v>
      </c>
      <c r="C54" s="764"/>
      <c r="D54" s="764"/>
      <c r="E54" s="765"/>
      <c r="F54" s="134">
        <f t="shared" si="0"/>
        <v>40</v>
      </c>
      <c r="G54" s="125"/>
      <c r="H54" s="136" t="str">
        <f>CONCATENATE("(",F53,") × (",$F$33,")")</f>
        <v>(39) × (21)</v>
      </c>
      <c r="I54" s="118"/>
      <c r="J54" s="119"/>
      <c r="K54" s="155"/>
      <c r="L54" s="156"/>
      <c r="M54" s="155"/>
      <c r="N54" s="156"/>
      <c r="O54" s="156"/>
    </row>
    <row r="55" spans="1:15" ht="15.75" customHeight="1" thickBot="1">
      <c r="A55" s="839"/>
      <c r="B55" s="827" t="s">
        <v>310</v>
      </c>
      <c r="C55" s="828"/>
      <c r="D55" s="828"/>
      <c r="E55" s="829"/>
      <c r="F55" s="163">
        <f t="shared" si="0"/>
        <v>41</v>
      </c>
      <c r="G55" s="164"/>
      <c r="H55" s="165" t="str">
        <f>CONCATENATE("(",F53,") ＋ (",F54,") ＋ (",$F$15,") +  (",F25,") ")</f>
        <v xml:space="preserve">(39) ＋ (40) ＋ (6) +  (15) </v>
      </c>
      <c r="I55" s="166"/>
      <c r="J55" s="167"/>
      <c r="K55" s="168"/>
      <c r="L55" s="169"/>
      <c r="M55" s="168"/>
      <c r="N55" s="169"/>
      <c r="O55" s="169"/>
    </row>
    <row r="56" spans="1:15" ht="15.75" customHeight="1" thickTop="1">
      <c r="A56" s="830" t="s">
        <v>311</v>
      </c>
      <c r="B56" s="797" t="s">
        <v>301</v>
      </c>
      <c r="C56" s="821" t="s">
        <v>286</v>
      </c>
      <c r="D56" s="821"/>
      <c r="E56" s="822"/>
      <c r="F56" s="170">
        <f t="shared" si="0"/>
        <v>42</v>
      </c>
      <c r="G56" s="171"/>
      <c r="H56" s="150" t="str">
        <f>CONCATENATE("(",$F$30,")")</f>
        <v>(19)</v>
      </c>
      <c r="I56" s="140"/>
      <c r="J56" s="172"/>
      <c r="K56" s="174"/>
      <c r="L56" s="175"/>
      <c r="M56" s="174"/>
      <c r="N56" s="175"/>
      <c r="O56" s="175"/>
    </row>
    <row r="57" spans="1:15" ht="15.75" customHeight="1">
      <c r="A57" s="767"/>
      <c r="B57" s="797"/>
      <c r="C57" s="764" t="s">
        <v>295</v>
      </c>
      <c r="D57" s="764"/>
      <c r="E57" s="765"/>
      <c r="F57" s="134">
        <f t="shared" si="0"/>
        <v>43</v>
      </c>
      <c r="G57" s="125"/>
      <c r="H57" s="136" t="str">
        <f>CONCATENATE("(",F56,") × (",$F$33,")")</f>
        <v>(42) × (21)</v>
      </c>
      <c r="I57" s="118"/>
      <c r="J57" s="119"/>
      <c r="K57" s="155"/>
      <c r="L57" s="156"/>
      <c r="M57" s="155"/>
      <c r="N57" s="156"/>
      <c r="O57" s="156"/>
    </row>
    <row r="58" spans="1:15" ht="15.75" customHeight="1">
      <c r="A58" s="767"/>
      <c r="B58" s="798"/>
      <c r="C58" s="764" t="s">
        <v>301</v>
      </c>
      <c r="D58" s="764"/>
      <c r="E58" s="765"/>
      <c r="F58" s="134">
        <f t="shared" si="0"/>
        <v>44</v>
      </c>
      <c r="G58" s="125"/>
      <c r="H58" s="136" t="str">
        <f>CONCATENATE("(",F56,") ＋ (",F57,") ＋ (",F$25,")")</f>
        <v>(42) ＋ (43) ＋ (15)</v>
      </c>
      <c r="I58" s="118"/>
      <c r="J58" s="119"/>
      <c r="K58" s="155"/>
      <c r="L58" s="156"/>
      <c r="M58" s="155"/>
      <c r="N58" s="156"/>
      <c r="O58" s="156"/>
    </row>
    <row r="59" spans="1:15" ht="15.75" customHeight="1">
      <c r="A59" s="767"/>
      <c r="B59" s="820" t="s">
        <v>312</v>
      </c>
      <c r="C59" s="821"/>
      <c r="D59" s="821"/>
      <c r="E59" s="822"/>
      <c r="F59" s="170">
        <f t="shared" si="0"/>
        <v>45</v>
      </c>
      <c r="G59" s="171"/>
      <c r="H59" s="140" t="s">
        <v>313</v>
      </c>
      <c r="I59" s="140"/>
      <c r="J59" s="172"/>
      <c r="K59" s="174"/>
      <c r="L59" s="175"/>
      <c r="M59" s="174"/>
      <c r="N59" s="175"/>
      <c r="O59" s="175"/>
    </row>
    <row r="60" spans="1:15" ht="15.75" customHeight="1" thickBot="1">
      <c r="A60" s="768"/>
      <c r="B60" s="827" t="s">
        <v>302</v>
      </c>
      <c r="C60" s="828"/>
      <c r="D60" s="828"/>
      <c r="E60" s="829"/>
      <c r="F60" s="163">
        <f t="shared" si="0"/>
        <v>46</v>
      </c>
      <c r="G60" s="164"/>
      <c r="H60" s="165" t="str">
        <f>CONCATENATE("(",F58,") ＋ (",F59,")")</f>
        <v>(44) ＋ (45)</v>
      </c>
      <c r="I60" s="166"/>
      <c r="J60" s="167"/>
      <c r="K60" s="168"/>
      <c r="L60" s="169"/>
      <c r="M60" s="168"/>
      <c r="N60" s="169"/>
      <c r="O60" s="169"/>
    </row>
    <row r="61" spans="1:15" ht="15.75" customHeight="1" thickTop="1">
      <c r="A61" s="830" t="s">
        <v>314</v>
      </c>
      <c r="B61" s="820" t="s">
        <v>315</v>
      </c>
      <c r="C61" s="821"/>
      <c r="D61" s="821"/>
      <c r="E61" s="822"/>
      <c r="F61" s="170">
        <f t="shared" si="0"/>
        <v>47</v>
      </c>
      <c r="G61" s="171"/>
      <c r="H61" s="173" t="str">
        <f>CONCATENATE("(",F44,")又は(",F52,")又は(",F55,")又は(",F60,")")</f>
        <v>(30)又は(38)又は(41)又は(46)</v>
      </c>
      <c r="I61" s="140"/>
      <c r="J61" s="172"/>
      <c r="K61" s="140"/>
      <c r="L61" s="172"/>
      <c r="M61" s="140"/>
      <c r="N61" s="172"/>
      <c r="O61" s="172"/>
    </row>
    <row r="62" spans="1:15" ht="15.75" customHeight="1">
      <c r="A62" s="767"/>
      <c r="B62" s="763" t="s">
        <v>316</v>
      </c>
      <c r="C62" s="764"/>
      <c r="D62" s="764"/>
      <c r="E62" s="765"/>
      <c r="F62" s="170">
        <f t="shared" si="0"/>
        <v>48</v>
      </c>
      <c r="G62" s="171"/>
      <c r="H62" s="173"/>
      <c r="I62" s="140"/>
      <c r="J62" s="172"/>
      <c r="K62" s="140"/>
      <c r="L62" s="172"/>
      <c r="M62" s="140"/>
      <c r="N62" s="172"/>
      <c r="O62" s="172"/>
    </row>
    <row r="63" spans="1:15" ht="15.75" customHeight="1">
      <c r="A63" s="767"/>
      <c r="B63" s="763" t="s">
        <v>317</v>
      </c>
      <c r="C63" s="764"/>
      <c r="D63" s="764"/>
      <c r="E63" s="765"/>
      <c r="F63" s="170">
        <f t="shared" si="0"/>
        <v>49</v>
      </c>
      <c r="G63" s="125"/>
      <c r="H63" s="136" t="str">
        <f>CONCATENATE("〔(",F61,") ＋ (",F62,") － (",F59,")〕 × 消費税率")</f>
        <v>〔(47) ＋ (48) － (45)〕 × 消費税率</v>
      </c>
      <c r="I63" s="118"/>
      <c r="J63" s="119"/>
      <c r="K63" s="118"/>
      <c r="L63" s="119"/>
      <c r="M63" s="118"/>
      <c r="N63" s="119"/>
      <c r="O63" s="119"/>
    </row>
    <row r="64" spans="1:15" ht="15.75" customHeight="1">
      <c r="A64" s="767"/>
      <c r="B64" s="763" t="s">
        <v>318</v>
      </c>
      <c r="C64" s="764"/>
      <c r="D64" s="764"/>
      <c r="E64" s="765"/>
      <c r="F64" s="170">
        <f t="shared" si="0"/>
        <v>50</v>
      </c>
      <c r="G64" s="125"/>
      <c r="H64" s="118"/>
      <c r="I64" s="118"/>
      <c r="J64" s="119"/>
      <c r="K64" s="118"/>
      <c r="L64" s="119"/>
      <c r="M64" s="118"/>
      <c r="N64" s="119"/>
      <c r="O64" s="119"/>
    </row>
    <row r="65" spans="1:15" ht="15.75" customHeight="1">
      <c r="A65" s="769"/>
      <c r="B65" s="820" t="s">
        <v>319</v>
      </c>
      <c r="C65" s="821"/>
      <c r="D65" s="821"/>
      <c r="E65" s="822"/>
      <c r="F65" s="170">
        <f t="shared" si="0"/>
        <v>51</v>
      </c>
      <c r="G65" s="125"/>
      <c r="H65" s="173" t="str">
        <f>CONCATENATE("(",F61,") ＋ (",F62,") ＋ (",F63,") － (",F64,")")</f>
        <v>(47) ＋ (48) ＋ (49) － (50)</v>
      </c>
      <c r="I65" s="140"/>
      <c r="J65" s="172"/>
      <c r="K65" s="140"/>
      <c r="L65" s="172"/>
      <c r="M65" s="140"/>
      <c r="N65" s="172"/>
      <c r="O65" s="172"/>
    </row>
  </sheetData>
  <mergeCells count="96">
    <mergeCell ref="A61:A65"/>
    <mergeCell ref="B61:E61"/>
    <mergeCell ref="B62:E62"/>
    <mergeCell ref="B63:E63"/>
    <mergeCell ref="B64:E64"/>
    <mergeCell ref="B65:E65"/>
    <mergeCell ref="A56:A60"/>
    <mergeCell ref="B56:B58"/>
    <mergeCell ref="C56:E56"/>
    <mergeCell ref="C57:E57"/>
    <mergeCell ref="C58:E58"/>
    <mergeCell ref="B59:E59"/>
    <mergeCell ref="B60:E60"/>
    <mergeCell ref="C49:E49"/>
    <mergeCell ref="C50:E50"/>
    <mergeCell ref="B51:E51"/>
    <mergeCell ref="B52:E52"/>
    <mergeCell ref="A53:A55"/>
    <mergeCell ref="B53:E53"/>
    <mergeCell ref="B54:E54"/>
    <mergeCell ref="B55:E55"/>
    <mergeCell ref="C42:E42"/>
    <mergeCell ref="C43:E43"/>
    <mergeCell ref="B44:E44"/>
    <mergeCell ref="A45:A52"/>
    <mergeCell ref="B45:B47"/>
    <mergeCell ref="C45:E45"/>
    <mergeCell ref="C46:E46"/>
    <mergeCell ref="C47:E47"/>
    <mergeCell ref="B48:B50"/>
    <mergeCell ref="C48:E48"/>
    <mergeCell ref="A35:A44"/>
    <mergeCell ref="B35:B40"/>
    <mergeCell ref="C35:E35"/>
    <mergeCell ref="C36:E36"/>
    <mergeCell ref="C37:E37"/>
    <mergeCell ref="C38:E38"/>
    <mergeCell ref="C39:E39"/>
    <mergeCell ref="C40:E40"/>
    <mergeCell ref="B41:B43"/>
    <mergeCell ref="C41:E41"/>
    <mergeCell ref="O31:O32"/>
    <mergeCell ref="H32:J32"/>
    <mergeCell ref="B33:E34"/>
    <mergeCell ref="F33:G34"/>
    <mergeCell ref="H33:J34"/>
    <mergeCell ref="L33:L34"/>
    <mergeCell ref="N33:N34"/>
    <mergeCell ref="B31:E32"/>
    <mergeCell ref="F31:G32"/>
    <mergeCell ref="K31:K32"/>
    <mergeCell ref="L31:L32"/>
    <mergeCell ref="M31:M32"/>
    <mergeCell ref="N31:N32"/>
    <mergeCell ref="F26:G26"/>
    <mergeCell ref="C27:E28"/>
    <mergeCell ref="F27:G28"/>
    <mergeCell ref="H27:J27"/>
    <mergeCell ref="L27:L28"/>
    <mergeCell ref="N27:N28"/>
    <mergeCell ref="H28:J28"/>
    <mergeCell ref="C22:E22"/>
    <mergeCell ref="B23:B30"/>
    <mergeCell ref="C23:E23"/>
    <mergeCell ref="C24:E24"/>
    <mergeCell ref="C25:E25"/>
    <mergeCell ref="C26:E26"/>
    <mergeCell ref="C29:E29"/>
    <mergeCell ref="C30:E30"/>
    <mergeCell ref="F19:G20"/>
    <mergeCell ref="H19:J19"/>
    <mergeCell ref="L19:L20"/>
    <mergeCell ref="N19:N20"/>
    <mergeCell ref="I20:J20"/>
    <mergeCell ref="H13:J13"/>
    <mergeCell ref="C14:E15"/>
    <mergeCell ref="C16:E16"/>
    <mergeCell ref="C17:E17"/>
    <mergeCell ref="C18:E18"/>
    <mergeCell ref="C13:E13"/>
    <mergeCell ref="A3:B3"/>
    <mergeCell ref="B4:E4"/>
    <mergeCell ref="A5:A34"/>
    <mergeCell ref="B5:E5"/>
    <mergeCell ref="B6:E6"/>
    <mergeCell ref="B7:E7"/>
    <mergeCell ref="B8:E8"/>
    <mergeCell ref="B9:E9"/>
    <mergeCell ref="B10:C10"/>
    <mergeCell ref="D10:E10"/>
    <mergeCell ref="B11:C11"/>
    <mergeCell ref="D11:E11"/>
    <mergeCell ref="B12:E12"/>
    <mergeCell ref="B13:B22"/>
    <mergeCell ref="C19:E20"/>
    <mergeCell ref="C21:E21"/>
  </mergeCells>
  <phoneticPr fontId="3"/>
  <printOptions horizontalCentered="1" verticalCentered="1"/>
  <pageMargins left="0.98425196850393704" right="0.39370078740157483" top="0.59055118110236227" bottom="0.39370078740157483" header="0.51181102362204722" footer="0.51181102362204722"/>
  <pageSetup paperSize="9" scale="70" fitToWidth="2"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75" zoomScaleNormal="75" workbookViewId="0">
      <selection activeCell="J34" sqref="J34:W34"/>
    </sheetView>
  </sheetViews>
  <sheetFormatPr defaultRowHeight="12"/>
  <cols>
    <col min="1" max="3" width="5" style="161" customWidth="1"/>
    <col min="4" max="4" width="6.75" style="161" customWidth="1"/>
    <col min="5" max="5" width="14.625" style="161" customWidth="1"/>
    <col min="6" max="6" width="4.75" style="161" customWidth="1"/>
    <col min="7" max="7" width="3.25" style="161" customWidth="1"/>
    <col min="8" max="8" width="12.875" style="161" customWidth="1"/>
    <col min="9" max="9" width="7.625" style="161" customWidth="1"/>
    <col min="10" max="10" width="23.375" style="161" customWidth="1"/>
    <col min="11" max="16" width="5" style="161" customWidth="1"/>
    <col min="17" max="17" width="9.375" style="161" customWidth="1"/>
    <col min="18" max="256" width="9" style="161"/>
    <col min="257" max="259" width="5" style="161" customWidth="1"/>
    <col min="260" max="260" width="6.75" style="161" customWidth="1"/>
    <col min="261" max="261" width="14.625" style="161" customWidth="1"/>
    <col min="262" max="262" width="4.75" style="161" customWidth="1"/>
    <col min="263" max="263" width="3.25" style="161" customWidth="1"/>
    <col min="264" max="264" width="12.875" style="161" customWidth="1"/>
    <col min="265" max="265" width="7.625" style="161" customWidth="1"/>
    <col min="266" max="266" width="23.375" style="161" customWidth="1"/>
    <col min="267" max="272" width="5" style="161" customWidth="1"/>
    <col min="273" max="273" width="9.375" style="161" customWidth="1"/>
    <col min="274" max="512" width="9" style="161"/>
    <col min="513" max="515" width="5" style="161" customWidth="1"/>
    <col min="516" max="516" width="6.75" style="161" customWidth="1"/>
    <col min="517" max="517" width="14.625" style="161" customWidth="1"/>
    <col min="518" max="518" width="4.75" style="161" customWidth="1"/>
    <col min="519" max="519" width="3.25" style="161" customWidth="1"/>
    <col min="520" max="520" width="12.875" style="161" customWidth="1"/>
    <col min="521" max="521" width="7.625" style="161" customWidth="1"/>
    <col min="522" max="522" width="23.375" style="161" customWidth="1"/>
    <col min="523" max="528" width="5" style="161" customWidth="1"/>
    <col min="529" max="529" width="9.375" style="161" customWidth="1"/>
    <col min="530" max="768" width="9" style="161"/>
    <col min="769" max="771" width="5" style="161" customWidth="1"/>
    <col min="772" max="772" width="6.75" style="161" customWidth="1"/>
    <col min="773" max="773" width="14.625" style="161" customWidth="1"/>
    <col min="774" max="774" width="4.75" style="161" customWidth="1"/>
    <col min="775" max="775" width="3.25" style="161" customWidth="1"/>
    <col min="776" max="776" width="12.875" style="161" customWidth="1"/>
    <col min="777" max="777" width="7.625" style="161" customWidth="1"/>
    <col min="778" max="778" width="23.375" style="161" customWidth="1"/>
    <col min="779" max="784" width="5" style="161" customWidth="1"/>
    <col min="785" max="785" width="9.375" style="161" customWidth="1"/>
    <col min="786" max="1024" width="9" style="161"/>
    <col min="1025" max="1027" width="5" style="161" customWidth="1"/>
    <col min="1028" max="1028" width="6.75" style="161" customWidth="1"/>
    <col min="1029" max="1029" width="14.625" style="161" customWidth="1"/>
    <col min="1030" max="1030" width="4.75" style="161" customWidth="1"/>
    <col min="1031" max="1031" width="3.25" style="161" customWidth="1"/>
    <col min="1032" max="1032" width="12.875" style="161" customWidth="1"/>
    <col min="1033" max="1033" width="7.625" style="161" customWidth="1"/>
    <col min="1034" max="1034" width="23.375" style="161" customWidth="1"/>
    <col min="1035" max="1040" width="5" style="161" customWidth="1"/>
    <col min="1041" max="1041" width="9.375" style="161" customWidth="1"/>
    <col min="1042" max="1280" width="9" style="161"/>
    <col min="1281" max="1283" width="5" style="161" customWidth="1"/>
    <col min="1284" max="1284" width="6.75" style="161" customWidth="1"/>
    <col min="1285" max="1285" width="14.625" style="161" customWidth="1"/>
    <col min="1286" max="1286" width="4.75" style="161" customWidth="1"/>
    <col min="1287" max="1287" width="3.25" style="161" customWidth="1"/>
    <col min="1288" max="1288" width="12.875" style="161" customWidth="1"/>
    <col min="1289" max="1289" width="7.625" style="161" customWidth="1"/>
    <col min="1290" max="1290" width="23.375" style="161" customWidth="1"/>
    <col min="1291" max="1296" width="5" style="161" customWidth="1"/>
    <col min="1297" max="1297" width="9.375" style="161" customWidth="1"/>
    <col min="1298" max="1536" width="9" style="161"/>
    <col min="1537" max="1539" width="5" style="161" customWidth="1"/>
    <col min="1540" max="1540" width="6.75" style="161" customWidth="1"/>
    <col min="1541" max="1541" width="14.625" style="161" customWidth="1"/>
    <col min="1542" max="1542" width="4.75" style="161" customWidth="1"/>
    <col min="1543" max="1543" width="3.25" style="161" customWidth="1"/>
    <col min="1544" max="1544" width="12.875" style="161" customWidth="1"/>
    <col min="1545" max="1545" width="7.625" style="161" customWidth="1"/>
    <col min="1546" max="1546" width="23.375" style="161" customWidth="1"/>
    <col min="1547" max="1552" width="5" style="161" customWidth="1"/>
    <col min="1553" max="1553" width="9.375" style="161" customWidth="1"/>
    <col min="1554" max="1792" width="9" style="161"/>
    <col min="1793" max="1795" width="5" style="161" customWidth="1"/>
    <col min="1796" max="1796" width="6.75" style="161" customWidth="1"/>
    <col min="1797" max="1797" width="14.625" style="161" customWidth="1"/>
    <col min="1798" max="1798" width="4.75" style="161" customWidth="1"/>
    <col min="1799" max="1799" width="3.25" style="161" customWidth="1"/>
    <col min="1800" max="1800" width="12.875" style="161" customWidth="1"/>
    <col min="1801" max="1801" width="7.625" style="161" customWidth="1"/>
    <col min="1802" max="1802" width="23.375" style="161" customWidth="1"/>
    <col min="1803" max="1808" width="5" style="161" customWidth="1"/>
    <col min="1809" max="1809" width="9.375" style="161" customWidth="1"/>
    <col min="1810" max="2048" width="9" style="161"/>
    <col min="2049" max="2051" width="5" style="161" customWidth="1"/>
    <col min="2052" max="2052" width="6.75" style="161" customWidth="1"/>
    <col min="2053" max="2053" width="14.625" style="161" customWidth="1"/>
    <col min="2054" max="2054" width="4.75" style="161" customWidth="1"/>
    <col min="2055" max="2055" width="3.25" style="161" customWidth="1"/>
    <col min="2056" max="2056" width="12.875" style="161" customWidth="1"/>
    <col min="2057" max="2057" width="7.625" style="161" customWidth="1"/>
    <col min="2058" max="2058" width="23.375" style="161" customWidth="1"/>
    <col min="2059" max="2064" width="5" style="161" customWidth="1"/>
    <col min="2065" max="2065" width="9.375" style="161" customWidth="1"/>
    <col min="2066" max="2304" width="9" style="161"/>
    <col min="2305" max="2307" width="5" style="161" customWidth="1"/>
    <col min="2308" max="2308" width="6.75" style="161" customWidth="1"/>
    <col min="2309" max="2309" width="14.625" style="161" customWidth="1"/>
    <col min="2310" max="2310" width="4.75" style="161" customWidth="1"/>
    <col min="2311" max="2311" width="3.25" style="161" customWidth="1"/>
    <col min="2312" max="2312" width="12.875" style="161" customWidth="1"/>
    <col min="2313" max="2313" width="7.625" style="161" customWidth="1"/>
    <col min="2314" max="2314" width="23.375" style="161" customWidth="1"/>
    <col min="2315" max="2320" width="5" style="161" customWidth="1"/>
    <col min="2321" max="2321" width="9.375" style="161" customWidth="1"/>
    <col min="2322" max="2560" width="9" style="161"/>
    <col min="2561" max="2563" width="5" style="161" customWidth="1"/>
    <col min="2564" max="2564" width="6.75" style="161" customWidth="1"/>
    <col min="2565" max="2565" width="14.625" style="161" customWidth="1"/>
    <col min="2566" max="2566" width="4.75" style="161" customWidth="1"/>
    <col min="2567" max="2567" width="3.25" style="161" customWidth="1"/>
    <col min="2568" max="2568" width="12.875" style="161" customWidth="1"/>
    <col min="2569" max="2569" width="7.625" style="161" customWidth="1"/>
    <col min="2570" max="2570" width="23.375" style="161" customWidth="1"/>
    <col min="2571" max="2576" width="5" style="161" customWidth="1"/>
    <col min="2577" max="2577" width="9.375" style="161" customWidth="1"/>
    <col min="2578" max="2816" width="9" style="161"/>
    <col min="2817" max="2819" width="5" style="161" customWidth="1"/>
    <col min="2820" max="2820" width="6.75" style="161" customWidth="1"/>
    <col min="2821" max="2821" width="14.625" style="161" customWidth="1"/>
    <col min="2822" max="2822" width="4.75" style="161" customWidth="1"/>
    <col min="2823" max="2823" width="3.25" style="161" customWidth="1"/>
    <col min="2824" max="2824" width="12.875" style="161" customWidth="1"/>
    <col min="2825" max="2825" width="7.625" style="161" customWidth="1"/>
    <col min="2826" max="2826" width="23.375" style="161" customWidth="1"/>
    <col min="2827" max="2832" width="5" style="161" customWidth="1"/>
    <col min="2833" max="2833" width="9.375" style="161" customWidth="1"/>
    <col min="2834" max="3072" width="9" style="161"/>
    <col min="3073" max="3075" width="5" style="161" customWidth="1"/>
    <col min="3076" max="3076" width="6.75" style="161" customWidth="1"/>
    <col min="3077" max="3077" width="14.625" style="161" customWidth="1"/>
    <col min="3078" max="3078" width="4.75" style="161" customWidth="1"/>
    <col min="3079" max="3079" width="3.25" style="161" customWidth="1"/>
    <col min="3080" max="3080" width="12.875" style="161" customWidth="1"/>
    <col min="3081" max="3081" width="7.625" style="161" customWidth="1"/>
    <col min="3082" max="3082" width="23.375" style="161" customWidth="1"/>
    <col min="3083" max="3088" width="5" style="161" customWidth="1"/>
    <col min="3089" max="3089" width="9.375" style="161" customWidth="1"/>
    <col min="3090" max="3328" width="9" style="161"/>
    <col min="3329" max="3331" width="5" style="161" customWidth="1"/>
    <col min="3332" max="3332" width="6.75" style="161" customWidth="1"/>
    <col min="3333" max="3333" width="14.625" style="161" customWidth="1"/>
    <col min="3334" max="3334" width="4.75" style="161" customWidth="1"/>
    <col min="3335" max="3335" width="3.25" style="161" customWidth="1"/>
    <col min="3336" max="3336" width="12.875" style="161" customWidth="1"/>
    <col min="3337" max="3337" width="7.625" style="161" customWidth="1"/>
    <col min="3338" max="3338" width="23.375" style="161" customWidth="1"/>
    <col min="3339" max="3344" width="5" style="161" customWidth="1"/>
    <col min="3345" max="3345" width="9.375" style="161" customWidth="1"/>
    <col min="3346" max="3584" width="9" style="161"/>
    <col min="3585" max="3587" width="5" style="161" customWidth="1"/>
    <col min="3588" max="3588" width="6.75" style="161" customWidth="1"/>
    <col min="3589" max="3589" width="14.625" style="161" customWidth="1"/>
    <col min="3590" max="3590" width="4.75" style="161" customWidth="1"/>
    <col min="3591" max="3591" width="3.25" style="161" customWidth="1"/>
    <col min="3592" max="3592" width="12.875" style="161" customWidth="1"/>
    <col min="3593" max="3593" width="7.625" style="161" customWidth="1"/>
    <col min="3594" max="3594" width="23.375" style="161" customWidth="1"/>
    <col min="3595" max="3600" width="5" style="161" customWidth="1"/>
    <col min="3601" max="3601" width="9.375" style="161" customWidth="1"/>
    <col min="3602" max="3840" width="9" style="161"/>
    <col min="3841" max="3843" width="5" style="161" customWidth="1"/>
    <col min="3844" max="3844" width="6.75" style="161" customWidth="1"/>
    <col min="3845" max="3845" width="14.625" style="161" customWidth="1"/>
    <col min="3846" max="3846" width="4.75" style="161" customWidth="1"/>
    <col min="3847" max="3847" width="3.25" style="161" customWidth="1"/>
    <col min="3848" max="3848" width="12.875" style="161" customWidth="1"/>
    <col min="3849" max="3849" width="7.625" style="161" customWidth="1"/>
    <col min="3850" max="3850" width="23.375" style="161" customWidth="1"/>
    <col min="3851" max="3856" width="5" style="161" customWidth="1"/>
    <col min="3857" max="3857" width="9.375" style="161" customWidth="1"/>
    <col min="3858" max="4096" width="9" style="161"/>
    <col min="4097" max="4099" width="5" style="161" customWidth="1"/>
    <col min="4100" max="4100" width="6.75" style="161" customWidth="1"/>
    <col min="4101" max="4101" width="14.625" style="161" customWidth="1"/>
    <col min="4102" max="4102" width="4.75" style="161" customWidth="1"/>
    <col min="4103" max="4103" width="3.25" style="161" customWidth="1"/>
    <col min="4104" max="4104" width="12.875" style="161" customWidth="1"/>
    <col min="4105" max="4105" width="7.625" style="161" customWidth="1"/>
    <col min="4106" max="4106" width="23.375" style="161" customWidth="1"/>
    <col min="4107" max="4112" width="5" style="161" customWidth="1"/>
    <col min="4113" max="4113" width="9.375" style="161" customWidth="1"/>
    <col min="4114" max="4352" width="9" style="161"/>
    <col min="4353" max="4355" width="5" style="161" customWidth="1"/>
    <col min="4356" max="4356" width="6.75" style="161" customWidth="1"/>
    <col min="4357" max="4357" width="14.625" style="161" customWidth="1"/>
    <col min="4358" max="4358" width="4.75" style="161" customWidth="1"/>
    <col min="4359" max="4359" width="3.25" style="161" customWidth="1"/>
    <col min="4360" max="4360" width="12.875" style="161" customWidth="1"/>
    <col min="4361" max="4361" width="7.625" style="161" customWidth="1"/>
    <col min="4362" max="4362" width="23.375" style="161" customWidth="1"/>
    <col min="4363" max="4368" width="5" style="161" customWidth="1"/>
    <col min="4369" max="4369" width="9.375" style="161" customWidth="1"/>
    <col min="4370" max="4608" width="9" style="161"/>
    <col min="4609" max="4611" width="5" style="161" customWidth="1"/>
    <col min="4612" max="4612" width="6.75" style="161" customWidth="1"/>
    <col min="4613" max="4613" width="14.625" style="161" customWidth="1"/>
    <col min="4614" max="4614" width="4.75" style="161" customWidth="1"/>
    <col min="4615" max="4615" width="3.25" style="161" customWidth="1"/>
    <col min="4616" max="4616" width="12.875" style="161" customWidth="1"/>
    <col min="4617" max="4617" width="7.625" style="161" customWidth="1"/>
    <col min="4618" max="4618" width="23.375" style="161" customWidth="1"/>
    <col min="4619" max="4624" width="5" style="161" customWidth="1"/>
    <col min="4625" max="4625" width="9.375" style="161" customWidth="1"/>
    <col min="4626" max="4864" width="9" style="161"/>
    <col min="4865" max="4867" width="5" style="161" customWidth="1"/>
    <col min="4868" max="4868" width="6.75" style="161" customWidth="1"/>
    <col min="4869" max="4869" width="14.625" style="161" customWidth="1"/>
    <col min="4870" max="4870" width="4.75" style="161" customWidth="1"/>
    <col min="4871" max="4871" width="3.25" style="161" customWidth="1"/>
    <col min="4872" max="4872" width="12.875" style="161" customWidth="1"/>
    <col min="4873" max="4873" width="7.625" style="161" customWidth="1"/>
    <col min="4874" max="4874" width="23.375" style="161" customWidth="1"/>
    <col min="4875" max="4880" width="5" style="161" customWidth="1"/>
    <col min="4881" max="4881" width="9.375" style="161" customWidth="1"/>
    <col min="4882" max="5120" width="9" style="161"/>
    <col min="5121" max="5123" width="5" style="161" customWidth="1"/>
    <col min="5124" max="5124" width="6.75" style="161" customWidth="1"/>
    <col min="5125" max="5125" width="14.625" style="161" customWidth="1"/>
    <col min="5126" max="5126" width="4.75" style="161" customWidth="1"/>
    <col min="5127" max="5127" width="3.25" style="161" customWidth="1"/>
    <col min="5128" max="5128" width="12.875" style="161" customWidth="1"/>
    <col min="5129" max="5129" width="7.625" style="161" customWidth="1"/>
    <col min="5130" max="5130" width="23.375" style="161" customWidth="1"/>
    <col min="5131" max="5136" width="5" style="161" customWidth="1"/>
    <col min="5137" max="5137" width="9.375" style="161" customWidth="1"/>
    <col min="5138" max="5376" width="9" style="161"/>
    <col min="5377" max="5379" width="5" style="161" customWidth="1"/>
    <col min="5380" max="5380" width="6.75" style="161" customWidth="1"/>
    <col min="5381" max="5381" width="14.625" style="161" customWidth="1"/>
    <col min="5382" max="5382" width="4.75" style="161" customWidth="1"/>
    <col min="5383" max="5383" width="3.25" style="161" customWidth="1"/>
    <col min="5384" max="5384" width="12.875" style="161" customWidth="1"/>
    <col min="5385" max="5385" width="7.625" style="161" customWidth="1"/>
    <col min="5386" max="5386" width="23.375" style="161" customWidth="1"/>
    <col min="5387" max="5392" width="5" style="161" customWidth="1"/>
    <col min="5393" max="5393" width="9.375" style="161" customWidth="1"/>
    <col min="5394" max="5632" width="9" style="161"/>
    <col min="5633" max="5635" width="5" style="161" customWidth="1"/>
    <col min="5636" max="5636" width="6.75" style="161" customWidth="1"/>
    <col min="5637" max="5637" width="14.625" style="161" customWidth="1"/>
    <col min="5638" max="5638" width="4.75" style="161" customWidth="1"/>
    <col min="5639" max="5639" width="3.25" style="161" customWidth="1"/>
    <col min="5640" max="5640" width="12.875" style="161" customWidth="1"/>
    <col min="5641" max="5641" width="7.625" style="161" customWidth="1"/>
    <col min="5642" max="5642" width="23.375" style="161" customWidth="1"/>
    <col min="5643" max="5648" width="5" style="161" customWidth="1"/>
    <col min="5649" max="5649" width="9.375" style="161" customWidth="1"/>
    <col min="5650" max="5888" width="9" style="161"/>
    <col min="5889" max="5891" width="5" style="161" customWidth="1"/>
    <col min="5892" max="5892" width="6.75" style="161" customWidth="1"/>
    <col min="5893" max="5893" width="14.625" style="161" customWidth="1"/>
    <col min="5894" max="5894" width="4.75" style="161" customWidth="1"/>
    <col min="5895" max="5895" width="3.25" style="161" customWidth="1"/>
    <col min="5896" max="5896" width="12.875" style="161" customWidth="1"/>
    <col min="5897" max="5897" width="7.625" style="161" customWidth="1"/>
    <col min="5898" max="5898" width="23.375" style="161" customWidth="1"/>
    <col min="5899" max="5904" width="5" style="161" customWidth="1"/>
    <col min="5905" max="5905" width="9.375" style="161" customWidth="1"/>
    <col min="5906" max="6144" width="9" style="161"/>
    <col min="6145" max="6147" width="5" style="161" customWidth="1"/>
    <col min="6148" max="6148" width="6.75" style="161" customWidth="1"/>
    <col min="6149" max="6149" width="14.625" style="161" customWidth="1"/>
    <col min="6150" max="6150" width="4.75" style="161" customWidth="1"/>
    <col min="6151" max="6151" width="3.25" style="161" customWidth="1"/>
    <col min="6152" max="6152" width="12.875" style="161" customWidth="1"/>
    <col min="6153" max="6153" width="7.625" style="161" customWidth="1"/>
    <col min="6154" max="6154" width="23.375" style="161" customWidth="1"/>
    <col min="6155" max="6160" width="5" style="161" customWidth="1"/>
    <col min="6161" max="6161" width="9.375" style="161" customWidth="1"/>
    <col min="6162" max="6400" width="9" style="161"/>
    <col min="6401" max="6403" width="5" style="161" customWidth="1"/>
    <col min="6404" max="6404" width="6.75" style="161" customWidth="1"/>
    <col min="6405" max="6405" width="14.625" style="161" customWidth="1"/>
    <col min="6406" max="6406" width="4.75" style="161" customWidth="1"/>
    <col min="6407" max="6407" width="3.25" style="161" customWidth="1"/>
    <col min="6408" max="6408" width="12.875" style="161" customWidth="1"/>
    <col min="6409" max="6409" width="7.625" style="161" customWidth="1"/>
    <col min="6410" max="6410" width="23.375" style="161" customWidth="1"/>
    <col min="6411" max="6416" width="5" style="161" customWidth="1"/>
    <col min="6417" max="6417" width="9.375" style="161" customWidth="1"/>
    <col min="6418" max="6656" width="9" style="161"/>
    <col min="6657" max="6659" width="5" style="161" customWidth="1"/>
    <col min="6660" max="6660" width="6.75" style="161" customWidth="1"/>
    <col min="6661" max="6661" width="14.625" style="161" customWidth="1"/>
    <col min="6662" max="6662" width="4.75" style="161" customWidth="1"/>
    <col min="6663" max="6663" width="3.25" style="161" customWidth="1"/>
    <col min="6664" max="6664" width="12.875" style="161" customWidth="1"/>
    <col min="6665" max="6665" width="7.625" style="161" customWidth="1"/>
    <col min="6666" max="6666" width="23.375" style="161" customWidth="1"/>
    <col min="6667" max="6672" width="5" style="161" customWidth="1"/>
    <col min="6673" max="6673" width="9.375" style="161" customWidth="1"/>
    <col min="6674" max="6912" width="9" style="161"/>
    <col min="6913" max="6915" width="5" style="161" customWidth="1"/>
    <col min="6916" max="6916" width="6.75" style="161" customWidth="1"/>
    <col min="6917" max="6917" width="14.625" style="161" customWidth="1"/>
    <col min="6918" max="6918" width="4.75" style="161" customWidth="1"/>
    <col min="6919" max="6919" width="3.25" style="161" customWidth="1"/>
    <col min="6920" max="6920" width="12.875" style="161" customWidth="1"/>
    <col min="6921" max="6921" width="7.625" style="161" customWidth="1"/>
    <col min="6922" max="6922" width="23.375" style="161" customWidth="1"/>
    <col min="6923" max="6928" width="5" style="161" customWidth="1"/>
    <col min="6929" max="6929" width="9.375" style="161" customWidth="1"/>
    <col min="6930" max="7168" width="9" style="161"/>
    <col min="7169" max="7171" width="5" style="161" customWidth="1"/>
    <col min="7172" max="7172" width="6.75" style="161" customWidth="1"/>
    <col min="7173" max="7173" width="14.625" style="161" customWidth="1"/>
    <col min="7174" max="7174" width="4.75" style="161" customWidth="1"/>
    <col min="7175" max="7175" width="3.25" style="161" customWidth="1"/>
    <col min="7176" max="7176" width="12.875" style="161" customWidth="1"/>
    <col min="7177" max="7177" width="7.625" style="161" customWidth="1"/>
    <col min="7178" max="7178" width="23.375" style="161" customWidth="1"/>
    <col min="7179" max="7184" width="5" style="161" customWidth="1"/>
    <col min="7185" max="7185" width="9.375" style="161" customWidth="1"/>
    <col min="7186" max="7424" width="9" style="161"/>
    <col min="7425" max="7427" width="5" style="161" customWidth="1"/>
    <col min="7428" max="7428" width="6.75" style="161" customWidth="1"/>
    <col min="7429" max="7429" width="14.625" style="161" customWidth="1"/>
    <col min="7430" max="7430" width="4.75" style="161" customWidth="1"/>
    <col min="7431" max="7431" width="3.25" style="161" customWidth="1"/>
    <col min="7432" max="7432" width="12.875" style="161" customWidth="1"/>
    <col min="7433" max="7433" width="7.625" style="161" customWidth="1"/>
    <col min="7434" max="7434" width="23.375" style="161" customWidth="1"/>
    <col min="7435" max="7440" width="5" style="161" customWidth="1"/>
    <col min="7441" max="7441" width="9.375" style="161" customWidth="1"/>
    <col min="7442" max="7680" width="9" style="161"/>
    <col min="7681" max="7683" width="5" style="161" customWidth="1"/>
    <col min="7684" max="7684" width="6.75" style="161" customWidth="1"/>
    <col min="7685" max="7685" width="14.625" style="161" customWidth="1"/>
    <col min="7686" max="7686" width="4.75" style="161" customWidth="1"/>
    <col min="7687" max="7687" width="3.25" style="161" customWidth="1"/>
    <col min="7688" max="7688" width="12.875" style="161" customWidth="1"/>
    <col min="7689" max="7689" width="7.625" style="161" customWidth="1"/>
    <col min="7690" max="7690" width="23.375" style="161" customWidth="1"/>
    <col min="7691" max="7696" width="5" style="161" customWidth="1"/>
    <col min="7697" max="7697" width="9.375" style="161" customWidth="1"/>
    <col min="7698" max="7936" width="9" style="161"/>
    <col min="7937" max="7939" width="5" style="161" customWidth="1"/>
    <col min="7940" max="7940" width="6.75" style="161" customWidth="1"/>
    <col min="7941" max="7941" width="14.625" style="161" customWidth="1"/>
    <col min="7942" max="7942" width="4.75" style="161" customWidth="1"/>
    <col min="7943" max="7943" width="3.25" style="161" customWidth="1"/>
    <col min="7944" max="7944" width="12.875" style="161" customWidth="1"/>
    <col min="7945" max="7945" width="7.625" style="161" customWidth="1"/>
    <col min="7946" max="7946" width="23.375" style="161" customWidth="1"/>
    <col min="7947" max="7952" width="5" style="161" customWidth="1"/>
    <col min="7953" max="7953" width="9.375" style="161" customWidth="1"/>
    <col min="7954" max="8192" width="9" style="161"/>
    <col min="8193" max="8195" width="5" style="161" customWidth="1"/>
    <col min="8196" max="8196" width="6.75" style="161" customWidth="1"/>
    <col min="8197" max="8197" width="14.625" style="161" customWidth="1"/>
    <col min="8198" max="8198" width="4.75" style="161" customWidth="1"/>
    <col min="8199" max="8199" width="3.25" style="161" customWidth="1"/>
    <col min="8200" max="8200" width="12.875" style="161" customWidth="1"/>
    <col min="8201" max="8201" width="7.625" style="161" customWidth="1"/>
    <col min="8202" max="8202" width="23.375" style="161" customWidth="1"/>
    <col min="8203" max="8208" width="5" style="161" customWidth="1"/>
    <col min="8209" max="8209" width="9.375" style="161" customWidth="1"/>
    <col min="8210" max="8448" width="9" style="161"/>
    <col min="8449" max="8451" width="5" style="161" customWidth="1"/>
    <col min="8452" max="8452" width="6.75" style="161" customWidth="1"/>
    <col min="8453" max="8453" width="14.625" style="161" customWidth="1"/>
    <col min="8454" max="8454" width="4.75" style="161" customWidth="1"/>
    <col min="8455" max="8455" width="3.25" style="161" customWidth="1"/>
    <col min="8456" max="8456" width="12.875" style="161" customWidth="1"/>
    <col min="8457" max="8457" width="7.625" style="161" customWidth="1"/>
    <col min="8458" max="8458" width="23.375" style="161" customWidth="1"/>
    <col min="8459" max="8464" width="5" style="161" customWidth="1"/>
    <col min="8465" max="8465" width="9.375" style="161" customWidth="1"/>
    <col min="8466" max="8704" width="9" style="161"/>
    <col min="8705" max="8707" width="5" style="161" customWidth="1"/>
    <col min="8708" max="8708" width="6.75" style="161" customWidth="1"/>
    <col min="8709" max="8709" width="14.625" style="161" customWidth="1"/>
    <col min="8710" max="8710" width="4.75" style="161" customWidth="1"/>
    <col min="8711" max="8711" width="3.25" style="161" customWidth="1"/>
    <col min="8712" max="8712" width="12.875" style="161" customWidth="1"/>
    <col min="8713" max="8713" width="7.625" style="161" customWidth="1"/>
    <col min="8714" max="8714" width="23.375" style="161" customWidth="1"/>
    <col min="8715" max="8720" width="5" style="161" customWidth="1"/>
    <col min="8721" max="8721" width="9.375" style="161" customWidth="1"/>
    <col min="8722" max="8960" width="9" style="161"/>
    <col min="8961" max="8963" width="5" style="161" customWidth="1"/>
    <col min="8964" max="8964" width="6.75" style="161" customWidth="1"/>
    <col min="8965" max="8965" width="14.625" style="161" customWidth="1"/>
    <col min="8966" max="8966" width="4.75" style="161" customWidth="1"/>
    <col min="8967" max="8967" width="3.25" style="161" customWidth="1"/>
    <col min="8968" max="8968" width="12.875" style="161" customWidth="1"/>
    <col min="8969" max="8969" width="7.625" style="161" customWidth="1"/>
    <col min="8970" max="8970" width="23.375" style="161" customWidth="1"/>
    <col min="8971" max="8976" width="5" style="161" customWidth="1"/>
    <col min="8977" max="8977" width="9.375" style="161" customWidth="1"/>
    <col min="8978" max="9216" width="9" style="161"/>
    <col min="9217" max="9219" width="5" style="161" customWidth="1"/>
    <col min="9220" max="9220" width="6.75" style="161" customWidth="1"/>
    <col min="9221" max="9221" width="14.625" style="161" customWidth="1"/>
    <col min="9222" max="9222" width="4.75" style="161" customWidth="1"/>
    <col min="9223" max="9223" width="3.25" style="161" customWidth="1"/>
    <col min="9224" max="9224" width="12.875" style="161" customWidth="1"/>
    <col min="9225" max="9225" width="7.625" style="161" customWidth="1"/>
    <col min="9226" max="9226" width="23.375" style="161" customWidth="1"/>
    <col min="9227" max="9232" width="5" style="161" customWidth="1"/>
    <col min="9233" max="9233" width="9.375" style="161" customWidth="1"/>
    <col min="9234" max="9472" width="9" style="161"/>
    <col min="9473" max="9475" width="5" style="161" customWidth="1"/>
    <col min="9476" max="9476" width="6.75" style="161" customWidth="1"/>
    <col min="9477" max="9477" width="14.625" style="161" customWidth="1"/>
    <col min="9478" max="9478" width="4.75" style="161" customWidth="1"/>
    <col min="9479" max="9479" width="3.25" style="161" customWidth="1"/>
    <col min="9480" max="9480" width="12.875" style="161" customWidth="1"/>
    <col min="9481" max="9481" width="7.625" style="161" customWidth="1"/>
    <col min="9482" max="9482" width="23.375" style="161" customWidth="1"/>
    <col min="9483" max="9488" width="5" style="161" customWidth="1"/>
    <col min="9489" max="9489" width="9.375" style="161" customWidth="1"/>
    <col min="9490" max="9728" width="9" style="161"/>
    <col min="9729" max="9731" width="5" style="161" customWidth="1"/>
    <col min="9732" max="9732" width="6.75" style="161" customWidth="1"/>
    <col min="9733" max="9733" width="14.625" style="161" customWidth="1"/>
    <col min="9734" max="9734" width="4.75" style="161" customWidth="1"/>
    <col min="9735" max="9735" width="3.25" style="161" customWidth="1"/>
    <col min="9736" max="9736" width="12.875" style="161" customWidth="1"/>
    <col min="9737" max="9737" width="7.625" style="161" customWidth="1"/>
    <col min="9738" max="9738" width="23.375" style="161" customWidth="1"/>
    <col min="9739" max="9744" width="5" style="161" customWidth="1"/>
    <col min="9745" max="9745" width="9.375" style="161" customWidth="1"/>
    <col min="9746" max="9984" width="9" style="161"/>
    <col min="9985" max="9987" width="5" style="161" customWidth="1"/>
    <col min="9988" max="9988" width="6.75" style="161" customWidth="1"/>
    <col min="9989" max="9989" width="14.625" style="161" customWidth="1"/>
    <col min="9990" max="9990" width="4.75" style="161" customWidth="1"/>
    <col min="9991" max="9991" width="3.25" style="161" customWidth="1"/>
    <col min="9992" max="9992" width="12.875" style="161" customWidth="1"/>
    <col min="9993" max="9993" width="7.625" style="161" customWidth="1"/>
    <col min="9994" max="9994" width="23.375" style="161" customWidth="1"/>
    <col min="9995" max="10000" width="5" style="161" customWidth="1"/>
    <col min="10001" max="10001" width="9.375" style="161" customWidth="1"/>
    <col min="10002" max="10240" width="9" style="161"/>
    <col min="10241" max="10243" width="5" style="161" customWidth="1"/>
    <col min="10244" max="10244" width="6.75" style="161" customWidth="1"/>
    <col min="10245" max="10245" width="14.625" style="161" customWidth="1"/>
    <col min="10246" max="10246" width="4.75" style="161" customWidth="1"/>
    <col min="10247" max="10247" width="3.25" style="161" customWidth="1"/>
    <col min="10248" max="10248" width="12.875" style="161" customWidth="1"/>
    <col min="10249" max="10249" width="7.625" style="161" customWidth="1"/>
    <col min="10250" max="10250" width="23.375" style="161" customWidth="1"/>
    <col min="10251" max="10256" width="5" style="161" customWidth="1"/>
    <col min="10257" max="10257" width="9.375" style="161" customWidth="1"/>
    <col min="10258" max="10496" width="9" style="161"/>
    <col min="10497" max="10499" width="5" style="161" customWidth="1"/>
    <col min="10500" max="10500" width="6.75" style="161" customWidth="1"/>
    <col min="10501" max="10501" width="14.625" style="161" customWidth="1"/>
    <col min="10502" max="10502" width="4.75" style="161" customWidth="1"/>
    <col min="10503" max="10503" width="3.25" style="161" customWidth="1"/>
    <col min="10504" max="10504" width="12.875" style="161" customWidth="1"/>
    <col min="10505" max="10505" width="7.625" style="161" customWidth="1"/>
    <col min="10506" max="10506" width="23.375" style="161" customWidth="1"/>
    <col min="10507" max="10512" width="5" style="161" customWidth="1"/>
    <col min="10513" max="10513" width="9.375" style="161" customWidth="1"/>
    <col min="10514" max="10752" width="9" style="161"/>
    <col min="10753" max="10755" width="5" style="161" customWidth="1"/>
    <col min="10756" max="10756" width="6.75" style="161" customWidth="1"/>
    <col min="10757" max="10757" width="14.625" style="161" customWidth="1"/>
    <col min="10758" max="10758" width="4.75" style="161" customWidth="1"/>
    <col min="10759" max="10759" width="3.25" style="161" customWidth="1"/>
    <col min="10760" max="10760" width="12.875" style="161" customWidth="1"/>
    <col min="10761" max="10761" width="7.625" style="161" customWidth="1"/>
    <col min="10762" max="10762" width="23.375" style="161" customWidth="1"/>
    <col min="10763" max="10768" width="5" style="161" customWidth="1"/>
    <col min="10769" max="10769" width="9.375" style="161" customWidth="1"/>
    <col min="10770" max="11008" width="9" style="161"/>
    <col min="11009" max="11011" width="5" style="161" customWidth="1"/>
    <col min="11012" max="11012" width="6.75" style="161" customWidth="1"/>
    <col min="11013" max="11013" width="14.625" style="161" customWidth="1"/>
    <col min="11014" max="11014" width="4.75" style="161" customWidth="1"/>
    <col min="11015" max="11015" width="3.25" style="161" customWidth="1"/>
    <col min="11016" max="11016" width="12.875" style="161" customWidth="1"/>
    <col min="11017" max="11017" width="7.625" style="161" customWidth="1"/>
    <col min="11018" max="11018" width="23.375" style="161" customWidth="1"/>
    <col min="11019" max="11024" width="5" style="161" customWidth="1"/>
    <col min="11025" max="11025" width="9.375" style="161" customWidth="1"/>
    <col min="11026" max="11264" width="9" style="161"/>
    <col min="11265" max="11267" width="5" style="161" customWidth="1"/>
    <col min="11268" max="11268" width="6.75" style="161" customWidth="1"/>
    <col min="11269" max="11269" width="14.625" style="161" customWidth="1"/>
    <col min="11270" max="11270" width="4.75" style="161" customWidth="1"/>
    <col min="11271" max="11271" width="3.25" style="161" customWidth="1"/>
    <col min="11272" max="11272" width="12.875" style="161" customWidth="1"/>
    <col min="11273" max="11273" width="7.625" style="161" customWidth="1"/>
    <col min="11274" max="11274" width="23.375" style="161" customWidth="1"/>
    <col min="11275" max="11280" width="5" style="161" customWidth="1"/>
    <col min="11281" max="11281" width="9.375" style="161" customWidth="1"/>
    <col min="11282" max="11520" width="9" style="161"/>
    <col min="11521" max="11523" width="5" style="161" customWidth="1"/>
    <col min="11524" max="11524" width="6.75" style="161" customWidth="1"/>
    <col min="11525" max="11525" width="14.625" style="161" customWidth="1"/>
    <col min="11526" max="11526" width="4.75" style="161" customWidth="1"/>
    <col min="11527" max="11527" width="3.25" style="161" customWidth="1"/>
    <col min="11528" max="11528" width="12.875" style="161" customWidth="1"/>
    <col min="11529" max="11529" width="7.625" style="161" customWidth="1"/>
    <col min="11530" max="11530" width="23.375" style="161" customWidth="1"/>
    <col min="11531" max="11536" width="5" style="161" customWidth="1"/>
    <col min="11537" max="11537" width="9.375" style="161" customWidth="1"/>
    <col min="11538" max="11776" width="9" style="161"/>
    <col min="11777" max="11779" width="5" style="161" customWidth="1"/>
    <col min="11780" max="11780" width="6.75" style="161" customWidth="1"/>
    <col min="11781" max="11781" width="14.625" style="161" customWidth="1"/>
    <col min="11782" max="11782" width="4.75" style="161" customWidth="1"/>
    <col min="11783" max="11783" width="3.25" style="161" customWidth="1"/>
    <col min="11784" max="11784" width="12.875" style="161" customWidth="1"/>
    <col min="11785" max="11785" width="7.625" style="161" customWidth="1"/>
    <col min="11786" max="11786" width="23.375" style="161" customWidth="1"/>
    <col min="11787" max="11792" width="5" style="161" customWidth="1"/>
    <col min="11793" max="11793" width="9.375" style="161" customWidth="1"/>
    <col min="11794" max="12032" width="9" style="161"/>
    <col min="12033" max="12035" width="5" style="161" customWidth="1"/>
    <col min="12036" max="12036" width="6.75" style="161" customWidth="1"/>
    <col min="12037" max="12037" width="14.625" style="161" customWidth="1"/>
    <col min="12038" max="12038" width="4.75" style="161" customWidth="1"/>
    <col min="12039" max="12039" width="3.25" style="161" customWidth="1"/>
    <col min="12040" max="12040" width="12.875" style="161" customWidth="1"/>
    <col min="12041" max="12041" width="7.625" style="161" customWidth="1"/>
    <col min="12042" max="12042" width="23.375" style="161" customWidth="1"/>
    <col min="12043" max="12048" width="5" style="161" customWidth="1"/>
    <col min="12049" max="12049" width="9.375" style="161" customWidth="1"/>
    <col min="12050" max="12288" width="9" style="161"/>
    <col min="12289" max="12291" width="5" style="161" customWidth="1"/>
    <col min="12292" max="12292" width="6.75" style="161" customWidth="1"/>
    <col min="12293" max="12293" width="14.625" style="161" customWidth="1"/>
    <col min="12294" max="12294" width="4.75" style="161" customWidth="1"/>
    <col min="12295" max="12295" width="3.25" style="161" customWidth="1"/>
    <col min="12296" max="12296" width="12.875" style="161" customWidth="1"/>
    <col min="12297" max="12297" width="7.625" style="161" customWidth="1"/>
    <col min="12298" max="12298" width="23.375" style="161" customWidth="1"/>
    <col min="12299" max="12304" width="5" style="161" customWidth="1"/>
    <col min="12305" max="12305" width="9.375" style="161" customWidth="1"/>
    <col min="12306" max="12544" width="9" style="161"/>
    <col min="12545" max="12547" width="5" style="161" customWidth="1"/>
    <col min="12548" max="12548" width="6.75" style="161" customWidth="1"/>
    <col min="12549" max="12549" width="14.625" style="161" customWidth="1"/>
    <col min="12550" max="12550" width="4.75" style="161" customWidth="1"/>
    <col min="12551" max="12551" width="3.25" style="161" customWidth="1"/>
    <col min="12552" max="12552" width="12.875" style="161" customWidth="1"/>
    <col min="12553" max="12553" width="7.625" style="161" customWidth="1"/>
    <col min="12554" max="12554" width="23.375" style="161" customWidth="1"/>
    <col min="12555" max="12560" width="5" style="161" customWidth="1"/>
    <col min="12561" max="12561" width="9.375" style="161" customWidth="1"/>
    <col min="12562" max="12800" width="9" style="161"/>
    <col min="12801" max="12803" width="5" style="161" customWidth="1"/>
    <col min="12804" max="12804" width="6.75" style="161" customWidth="1"/>
    <col min="12805" max="12805" width="14.625" style="161" customWidth="1"/>
    <col min="12806" max="12806" width="4.75" style="161" customWidth="1"/>
    <col min="12807" max="12807" width="3.25" style="161" customWidth="1"/>
    <col min="12808" max="12808" width="12.875" style="161" customWidth="1"/>
    <col min="12809" max="12809" width="7.625" style="161" customWidth="1"/>
    <col min="12810" max="12810" width="23.375" style="161" customWidth="1"/>
    <col min="12811" max="12816" width="5" style="161" customWidth="1"/>
    <col min="12817" max="12817" width="9.375" style="161" customWidth="1"/>
    <col min="12818" max="13056" width="9" style="161"/>
    <col min="13057" max="13059" width="5" style="161" customWidth="1"/>
    <col min="13060" max="13060" width="6.75" style="161" customWidth="1"/>
    <col min="13061" max="13061" width="14.625" style="161" customWidth="1"/>
    <col min="13062" max="13062" width="4.75" style="161" customWidth="1"/>
    <col min="13063" max="13063" width="3.25" style="161" customWidth="1"/>
    <col min="13064" max="13064" width="12.875" style="161" customWidth="1"/>
    <col min="13065" max="13065" width="7.625" style="161" customWidth="1"/>
    <col min="13066" max="13066" width="23.375" style="161" customWidth="1"/>
    <col min="13067" max="13072" width="5" style="161" customWidth="1"/>
    <col min="13073" max="13073" width="9.375" style="161" customWidth="1"/>
    <col min="13074" max="13312" width="9" style="161"/>
    <col min="13313" max="13315" width="5" style="161" customWidth="1"/>
    <col min="13316" max="13316" width="6.75" style="161" customWidth="1"/>
    <col min="13317" max="13317" width="14.625" style="161" customWidth="1"/>
    <col min="13318" max="13318" width="4.75" style="161" customWidth="1"/>
    <col min="13319" max="13319" width="3.25" style="161" customWidth="1"/>
    <col min="13320" max="13320" width="12.875" style="161" customWidth="1"/>
    <col min="13321" max="13321" width="7.625" style="161" customWidth="1"/>
    <col min="13322" max="13322" width="23.375" style="161" customWidth="1"/>
    <col min="13323" max="13328" width="5" style="161" customWidth="1"/>
    <col min="13329" max="13329" width="9.375" style="161" customWidth="1"/>
    <col min="13330" max="13568" width="9" style="161"/>
    <col min="13569" max="13571" width="5" style="161" customWidth="1"/>
    <col min="13572" max="13572" width="6.75" style="161" customWidth="1"/>
    <col min="13573" max="13573" width="14.625" style="161" customWidth="1"/>
    <col min="13574" max="13574" width="4.75" style="161" customWidth="1"/>
    <col min="13575" max="13575" width="3.25" style="161" customWidth="1"/>
    <col min="13576" max="13576" width="12.875" style="161" customWidth="1"/>
    <col min="13577" max="13577" width="7.625" style="161" customWidth="1"/>
    <col min="13578" max="13578" width="23.375" style="161" customWidth="1"/>
    <col min="13579" max="13584" width="5" style="161" customWidth="1"/>
    <col min="13585" max="13585" width="9.375" style="161" customWidth="1"/>
    <col min="13586" max="13824" width="9" style="161"/>
    <col min="13825" max="13827" width="5" style="161" customWidth="1"/>
    <col min="13828" max="13828" width="6.75" style="161" customWidth="1"/>
    <col min="13829" max="13829" width="14.625" style="161" customWidth="1"/>
    <col min="13830" max="13830" width="4.75" style="161" customWidth="1"/>
    <col min="13831" max="13831" width="3.25" style="161" customWidth="1"/>
    <col min="13832" max="13832" width="12.875" style="161" customWidth="1"/>
    <col min="13833" max="13833" width="7.625" style="161" customWidth="1"/>
    <col min="13834" max="13834" width="23.375" style="161" customWidth="1"/>
    <col min="13835" max="13840" width="5" style="161" customWidth="1"/>
    <col min="13841" max="13841" width="9.375" style="161" customWidth="1"/>
    <col min="13842" max="14080" width="9" style="161"/>
    <col min="14081" max="14083" width="5" style="161" customWidth="1"/>
    <col min="14084" max="14084" width="6.75" style="161" customWidth="1"/>
    <col min="14085" max="14085" width="14.625" style="161" customWidth="1"/>
    <col min="14086" max="14086" width="4.75" style="161" customWidth="1"/>
    <col min="14087" max="14087" width="3.25" style="161" customWidth="1"/>
    <col min="14088" max="14088" width="12.875" style="161" customWidth="1"/>
    <col min="14089" max="14089" width="7.625" style="161" customWidth="1"/>
    <col min="14090" max="14090" width="23.375" style="161" customWidth="1"/>
    <col min="14091" max="14096" width="5" style="161" customWidth="1"/>
    <col min="14097" max="14097" width="9.375" style="161" customWidth="1"/>
    <col min="14098" max="14336" width="9" style="161"/>
    <col min="14337" max="14339" width="5" style="161" customWidth="1"/>
    <col min="14340" max="14340" width="6.75" style="161" customWidth="1"/>
    <col min="14341" max="14341" width="14.625" style="161" customWidth="1"/>
    <col min="14342" max="14342" width="4.75" style="161" customWidth="1"/>
    <col min="14343" max="14343" width="3.25" style="161" customWidth="1"/>
    <col min="14344" max="14344" width="12.875" style="161" customWidth="1"/>
    <col min="14345" max="14345" width="7.625" style="161" customWidth="1"/>
    <col min="14346" max="14346" width="23.375" style="161" customWidth="1"/>
    <col min="14347" max="14352" width="5" style="161" customWidth="1"/>
    <col min="14353" max="14353" width="9.375" style="161" customWidth="1"/>
    <col min="14354" max="14592" width="9" style="161"/>
    <col min="14593" max="14595" width="5" style="161" customWidth="1"/>
    <col min="14596" max="14596" width="6.75" style="161" customWidth="1"/>
    <col min="14597" max="14597" width="14.625" style="161" customWidth="1"/>
    <col min="14598" max="14598" width="4.75" style="161" customWidth="1"/>
    <col min="14599" max="14599" width="3.25" style="161" customWidth="1"/>
    <col min="14600" max="14600" width="12.875" style="161" customWidth="1"/>
    <col min="14601" max="14601" width="7.625" style="161" customWidth="1"/>
    <col min="14602" max="14602" width="23.375" style="161" customWidth="1"/>
    <col min="14603" max="14608" width="5" style="161" customWidth="1"/>
    <col min="14609" max="14609" width="9.375" style="161" customWidth="1"/>
    <col min="14610" max="14848" width="9" style="161"/>
    <col min="14849" max="14851" width="5" style="161" customWidth="1"/>
    <col min="14852" max="14852" width="6.75" style="161" customWidth="1"/>
    <col min="14853" max="14853" width="14.625" style="161" customWidth="1"/>
    <col min="14854" max="14854" width="4.75" style="161" customWidth="1"/>
    <col min="14855" max="14855" width="3.25" style="161" customWidth="1"/>
    <col min="14856" max="14856" width="12.875" style="161" customWidth="1"/>
    <col min="14857" max="14857" width="7.625" style="161" customWidth="1"/>
    <col min="14858" max="14858" width="23.375" style="161" customWidth="1"/>
    <col min="14859" max="14864" width="5" style="161" customWidth="1"/>
    <col min="14865" max="14865" width="9.375" style="161" customWidth="1"/>
    <col min="14866" max="15104" width="9" style="161"/>
    <col min="15105" max="15107" width="5" style="161" customWidth="1"/>
    <col min="15108" max="15108" width="6.75" style="161" customWidth="1"/>
    <col min="15109" max="15109" width="14.625" style="161" customWidth="1"/>
    <col min="15110" max="15110" width="4.75" style="161" customWidth="1"/>
    <col min="15111" max="15111" width="3.25" style="161" customWidth="1"/>
    <col min="15112" max="15112" width="12.875" style="161" customWidth="1"/>
    <col min="15113" max="15113" width="7.625" style="161" customWidth="1"/>
    <col min="15114" max="15114" width="23.375" style="161" customWidth="1"/>
    <col min="15115" max="15120" width="5" style="161" customWidth="1"/>
    <col min="15121" max="15121" width="9.375" style="161" customWidth="1"/>
    <col min="15122" max="15360" width="9" style="161"/>
    <col min="15361" max="15363" width="5" style="161" customWidth="1"/>
    <col min="15364" max="15364" width="6.75" style="161" customWidth="1"/>
    <col min="15365" max="15365" width="14.625" style="161" customWidth="1"/>
    <col min="15366" max="15366" width="4.75" style="161" customWidth="1"/>
    <col min="15367" max="15367" width="3.25" style="161" customWidth="1"/>
    <col min="15368" max="15368" width="12.875" style="161" customWidth="1"/>
    <col min="15369" max="15369" width="7.625" style="161" customWidth="1"/>
    <col min="15370" max="15370" width="23.375" style="161" customWidth="1"/>
    <col min="15371" max="15376" width="5" style="161" customWidth="1"/>
    <col min="15377" max="15377" width="9.375" style="161" customWidth="1"/>
    <col min="15378" max="15616" width="9" style="161"/>
    <col min="15617" max="15619" width="5" style="161" customWidth="1"/>
    <col min="15620" max="15620" width="6.75" style="161" customWidth="1"/>
    <col min="15621" max="15621" width="14.625" style="161" customWidth="1"/>
    <col min="15622" max="15622" width="4.75" style="161" customWidth="1"/>
    <col min="15623" max="15623" width="3.25" style="161" customWidth="1"/>
    <col min="15624" max="15624" width="12.875" style="161" customWidth="1"/>
    <col min="15625" max="15625" width="7.625" style="161" customWidth="1"/>
    <col min="15626" max="15626" width="23.375" style="161" customWidth="1"/>
    <col min="15627" max="15632" width="5" style="161" customWidth="1"/>
    <col min="15633" max="15633" width="9.375" style="161" customWidth="1"/>
    <col min="15634" max="15872" width="9" style="161"/>
    <col min="15873" max="15875" width="5" style="161" customWidth="1"/>
    <col min="15876" max="15876" width="6.75" style="161" customWidth="1"/>
    <col min="15877" max="15877" width="14.625" style="161" customWidth="1"/>
    <col min="15878" max="15878" width="4.75" style="161" customWidth="1"/>
    <col min="15879" max="15879" width="3.25" style="161" customWidth="1"/>
    <col min="15880" max="15880" width="12.875" style="161" customWidth="1"/>
    <col min="15881" max="15881" width="7.625" style="161" customWidth="1"/>
    <col min="15882" max="15882" width="23.375" style="161" customWidth="1"/>
    <col min="15883" max="15888" width="5" style="161" customWidth="1"/>
    <col min="15889" max="15889" width="9.375" style="161" customWidth="1"/>
    <col min="15890" max="16128" width="9" style="161"/>
    <col min="16129" max="16131" width="5" style="161" customWidth="1"/>
    <col min="16132" max="16132" width="6.75" style="161" customWidth="1"/>
    <col min="16133" max="16133" width="14.625" style="161" customWidth="1"/>
    <col min="16134" max="16134" width="4.75" style="161" customWidth="1"/>
    <col min="16135" max="16135" width="3.25" style="161" customWidth="1"/>
    <col min="16136" max="16136" width="12.875" style="161" customWidth="1"/>
    <col min="16137" max="16137" width="7.625" style="161" customWidth="1"/>
    <col min="16138" max="16138" width="23.375" style="161" customWidth="1"/>
    <col min="16139" max="16144" width="5" style="161" customWidth="1"/>
    <col min="16145" max="16145" width="9.375" style="161" customWidth="1"/>
    <col min="16146" max="16384" width="9" style="161"/>
  </cols>
  <sheetData>
    <row r="1" spans="1:17" ht="28.5">
      <c r="A1" s="115" t="s">
        <v>320</v>
      </c>
      <c r="B1" s="176"/>
      <c r="C1" s="176"/>
      <c r="D1" s="176"/>
      <c r="E1" s="176"/>
      <c r="F1" s="176"/>
      <c r="G1" s="176"/>
      <c r="H1" s="176"/>
      <c r="I1" s="176"/>
      <c r="J1" s="176"/>
      <c r="K1" s="176"/>
      <c r="L1" s="176"/>
      <c r="M1" s="176"/>
      <c r="N1" s="176"/>
      <c r="O1" s="176"/>
      <c r="P1" s="176"/>
      <c r="Q1" s="176"/>
    </row>
    <row r="2" spans="1:17" ht="28.5" customHeight="1">
      <c r="A2" s="840" t="s">
        <v>321</v>
      </c>
      <c r="B2" s="841"/>
      <c r="C2" s="177"/>
      <c r="D2" s="178"/>
      <c r="E2" s="179"/>
      <c r="F2" s="180" t="s">
        <v>322</v>
      </c>
      <c r="G2" s="181"/>
      <c r="H2" s="182"/>
      <c r="I2" s="183"/>
    </row>
    <row r="3" spans="1:17" ht="12" customHeight="1">
      <c r="A3" s="842" t="s">
        <v>323</v>
      </c>
      <c r="B3" s="844" t="s">
        <v>324</v>
      </c>
      <c r="C3" s="845"/>
      <c r="D3" s="845"/>
      <c r="E3" s="846"/>
      <c r="F3" s="842" t="s">
        <v>325</v>
      </c>
      <c r="G3" s="184" t="s">
        <v>326</v>
      </c>
      <c r="H3" s="185"/>
      <c r="I3" s="185"/>
      <c r="J3" s="158"/>
      <c r="K3" s="845" t="s">
        <v>327</v>
      </c>
      <c r="L3" s="845"/>
      <c r="M3" s="846"/>
      <c r="N3" s="844" t="s">
        <v>328</v>
      </c>
      <c r="O3" s="845"/>
      <c r="P3" s="846"/>
      <c r="Q3" s="842" t="s">
        <v>329</v>
      </c>
    </row>
    <row r="4" spans="1:17" ht="12" customHeight="1">
      <c r="A4" s="843"/>
      <c r="B4" s="847"/>
      <c r="C4" s="848"/>
      <c r="D4" s="848"/>
      <c r="E4" s="849"/>
      <c r="F4" s="843"/>
      <c r="G4" s="184" t="s">
        <v>330</v>
      </c>
      <c r="H4" s="158"/>
      <c r="I4" s="158"/>
      <c r="J4" s="186" t="s">
        <v>331</v>
      </c>
      <c r="K4" s="848"/>
      <c r="L4" s="848"/>
      <c r="M4" s="849"/>
      <c r="N4" s="847"/>
      <c r="O4" s="848"/>
      <c r="P4" s="849"/>
      <c r="Q4" s="843"/>
    </row>
    <row r="5" spans="1:17" ht="18.75" customHeight="1">
      <c r="A5" s="187" t="s">
        <v>332</v>
      </c>
      <c r="B5" s="834" t="s">
        <v>247</v>
      </c>
      <c r="C5" s="764"/>
      <c r="D5" s="764"/>
      <c r="E5" s="765"/>
      <c r="F5" s="188">
        <v>1</v>
      </c>
      <c r="G5" s="184"/>
      <c r="H5" s="185"/>
      <c r="I5" s="185"/>
      <c r="J5" s="189"/>
      <c r="K5" s="190"/>
      <c r="L5" s="190"/>
      <c r="M5" s="191" t="s">
        <v>227</v>
      </c>
      <c r="N5" s="190"/>
      <c r="O5" s="190"/>
      <c r="P5" s="191" t="s">
        <v>227</v>
      </c>
      <c r="Q5" s="192"/>
    </row>
    <row r="6" spans="1:17" ht="18" customHeight="1">
      <c r="A6" s="850" t="s">
        <v>333</v>
      </c>
      <c r="B6" s="850" t="s">
        <v>334</v>
      </c>
      <c r="C6" s="853" t="s">
        <v>335</v>
      </c>
      <c r="D6" s="853"/>
      <c r="E6" s="853"/>
      <c r="F6" s="188">
        <f>F5+1</f>
        <v>2</v>
      </c>
      <c r="G6" s="193"/>
      <c r="H6" s="160"/>
      <c r="I6" s="194"/>
      <c r="J6" s="195" t="s">
        <v>336</v>
      </c>
      <c r="K6" s="196"/>
      <c r="L6" s="160"/>
      <c r="M6" s="197"/>
      <c r="N6" s="160"/>
      <c r="O6" s="160"/>
      <c r="P6" s="197"/>
      <c r="Q6" s="194"/>
    </row>
    <row r="7" spans="1:17" ht="18" customHeight="1">
      <c r="A7" s="767"/>
      <c r="B7" s="851"/>
      <c r="C7" s="850" t="s">
        <v>337</v>
      </c>
      <c r="D7" s="853" t="s">
        <v>338</v>
      </c>
      <c r="E7" s="853"/>
      <c r="F7" s="188">
        <f t="shared" ref="F7:F50" si="0">F6+1</f>
        <v>3</v>
      </c>
      <c r="G7" s="193"/>
      <c r="H7" s="160"/>
      <c r="I7" s="194"/>
      <c r="J7" s="198"/>
      <c r="K7" s="196"/>
      <c r="L7" s="160"/>
      <c r="M7" s="194"/>
      <c r="N7" s="160"/>
      <c r="O7" s="160"/>
      <c r="P7" s="194"/>
      <c r="Q7" s="194"/>
    </row>
    <row r="8" spans="1:17" ht="18" customHeight="1">
      <c r="A8" s="767"/>
      <c r="B8" s="851"/>
      <c r="C8" s="851"/>
      <c r="D8" s="834" t="s">
        <v>339</v>
      </c>
      <c r="E8" s="836"/>
      <c r="F8" s="188">
        <f>F7+1</f>
        <v>4</v>
      </c>
      <c r="G8" s="196"/>
      <c r="H8" s="160"/>
      <c r="I8" s="194"/>
      <c r="J8" s="198"/>
      <c r="K8" s="854" t="s">
        <v>340</v>
      </c>
      <c r="L8" s="855"/>
      <c r="M8" s="194"/>
      <c r="N8" s="854" t="s">
        <v>340</v>
      </c>
      <c r="O8" s="855"/>
      <c r="P8" s="194"/>
      <c r="Q8" s="194"/>
    </row>
    <row r="9" spans="1:17" ht="18" customHeight="1">
      <c r="A9" s="767"/>
      <c r="B9" s="851"/>
      <c r="C9" s="851"/>
      <c r="D9" s="853" t="s">
        <v>341</v>
      </c>
      <c r="E9" s="853"/>
      <c r="F9" s="188">
        <f t="shared" si="0"/>
        <v>5</v>
      </c>
      <c r="G9" s="196"/>
      <c r="H9" s="160"/>
      <c r="I9" s="194"/>
      <c r="J9" s="195"/>
      <c r="K9" s="199" t="s">
        <v>342</v>
      </c>
      <c r="L9" s="200" t="s">
        <v>343</v>
      </c>
      <c r="M9" s="199"/>
      <c r="N9" s="199" t="s">
        <v>342</v>
      </c>
      <c r="O9" s="200" t="s">
        <v>343</v>
      </c>
      <c r="P9" s="199"/>
      <c r="Q9" s="194"/>
    </row>
    <row r="10" spans="1:17" ht="18" customHeight="1">
      <c r="A10" s="767"/>
      <c r="B10" s="851"/>
      <c r="C10" s="851"/>
      <c r="D10" s="853" t="s">
        <v>344</v>
      </c>
      <c r="E10" s="853"/>
      <c r="F10" s="188">
        <f t="shared" si="0"/>
        <v>6</v>
      </c>
      <c r="G10" s="196"/>
      <c r="H10" s="160"/>
      <c r="I10" s="194"/>
      <c r="J10" s="195" t="s">
        <v>336</v>
      </c>
      <c r="K10" s="854" t="s">
        <v>345</v>
      </c>
      <c r="L10" s="855"/>
      <c r="M10" s="199"/>
      <c r="N10" s="854" t="s">
        <v>345</v>
      </c>
      <c r="O10" s="855"/>
      <c r="P10" s="199"/>
      <c r="Q10" s="194"/>
    </row>
    <row r="11" spans="1:17" ht="18" customHeight="1">
      <c r="A11" s="767"/>
      <c r="B11" s="851"/>
      <c r="C11" s="851"/>
      <c r="D11" s="853" t="s">
        <v>346</v>
      </c>
      <c r="E11" s="853"/>
      <c r="F11" s="188">
        <f t="shared" si="0"/>
        <v>7</v>
      </c>
      <c r="G11" s="196"/>
      <c r="H11" s="160"/>
      <c r="I11" s="194"/>
      <c r="J11" s="195"/>
      <c r="K11" s="196"/>
      <c r="L11" s="197" t="s">
        <v>342</v>
      </c>
      <c r="M11" s="194"/>
      <c r="N11" s="196"/>
      <c r="O11" s="197" t="s">
        <v>342</v>
      </c>
      <c r="P11" s="194"/>
      <c r="Q11" s="194"/>
    </row>
    <row r="12" spans="1:17" ht="18" customHeight="1">
      <c r="A12" s="767"/>
      <c r="B12" s="851"/>
      <c r="C12" s="851"/>
      <c r="D12" s="853" t="s">
        <v>347</v>
      </c>
      <c r="E12" s="853"/>
      <c r="F12" s="188">
        <f t="shared" si="0"/>
        <v>8</v>
      </c>
      <c r="G12" s="196"/>
      <c r="H12" s="160"/>
      <c r="I12" s="194"/>
      <c r="J12" s="198"/>
      <c r="K12" s="201" t="s">
        <v>236</v>
      </c>
      <c r="L12" s="199" t="s">
        <v>348</v>
      </c>
      <c r="M12" s="199"/>
      <c r="N12" s="201" t="s">
        <v>236</v>
      </c>
      <c r="O12" s="199" t="s">
        <v>348</v>
      </c>
      <c r="P12" s="199"/>
      <c r="Q12" s="194"/>
    </row>
    <row r="13" spans="1:17" ht="18" customHeight="1">
      <c r="A13" s="767"/>
      <c r="B13" s="851"/>
      <c r="C13" s="851"/>
      <c r="D13" s="853" t="s">
        <v>349</v>
      </c>
      <c r="E13" s="853"/>
      <c r="F13" s="188">
        <f t="shared" si="0"/>
        <v>9</v>
      </c>
      <c r="G13" s="196"/>
      <c r="H13" s="160"/>
      <c r="I13" s="194"/>
      <c r="J13" s="198"/>
      <c r="K13" s="196"/>
      <c r="L13" s="160"/>
      <c r="M13" s="194"/>
      <c r="N13" s="160"/>
      <c r="O13" s="160"/>
      <c r="P13" s="194"/>
      <c r="Q13" s="194"/>
    </row>
    <row r="14" spans="1:17" ht="18" customHeight="1">
      <c r="A14" s="767"/>
      <c r="B14" s="851"/>
      <c r="C14" s="852"/>
      <c r="D14" s="853" t="s">
        <v>302</v>
      </c>
      <c r="E14" s="853"/>
      <c r="F14" s="188">
        <f t="shared" si="0"/>
        <v>10</v>
      </c>
      <c r="G14" s="202" t="str">
        <f>CONCATENATE("(A",F7,")～(A",F13,")までの合計")</f>
        <v>(A3)～(A9)までの合計</v>
      </c>
      <c r="H14" s="160"/>
      <c r="I14" s="160"/>
      <c r="J14" s="194"/>
      <c r="K14" s="196"/>
      <c r="L14" s="160"/>
      <c r="M14" s="194"/>
      <c r="N14" s="160"/>
      <c r="O14" s="160"/>
      <c r="P14" s="194"/>
      <c r="Q14" s="194"/>
    </row>
    <row r="15" spans="1:17" ht="18" customHeight="1">
      <c r="A15" s="767"/>
      <c r="B15" s="852"/>
      <c r="C15" s="853" t="s">
        <v>350</v>
      </c>
      <c r="D15" s="853"/>
      <c r="E15" s="853"/>
      <c r="F15" s="188">
        <f t="shared" si="0"/>
        <v>11</v>
      </c>
      <c r="G15" s="202" t="str">
        <f>CONCATENATE("(A",F6,") × 〔 1 ＋ (A",F14,")〕 × (A",F5,")")</f>
        <v>(A2) × 〔 1 ＋ (A10)〕 × (A1)</v>
      </c>
      <c r="H15" s="160"/>
      <c r="I15" s="160"/>
      <c r="J15" s="194"/>
      <c r="K15" s="196"/>
      <c r="L15" s="160"/>
      <c r="M15" s="194"/>
      <c r="N15" s="160"/>
      <c r="O15" s="160"/>
      <c r="P15" s="194"/>
      <c r="Q15" s="194"/>
    </row>
    <row r="16" spans="1:17" ht="18" customHeight="1">
      <c r="A16" s="767"/>
      <c r="B16" s="766" t="s">
        <v>351</v>
      </c>
      <c r="C16" s="844" t="s">
        <v>352</v>
      </c>
      <c r="D16" s="782"/>
      <c r="E16" s="203" t="s">
        <v>353</v>
      </c>
      <c r="F16" s="188">
        <f t="shared" si="0"/>
        <v>12</v>
      </c>
      <c r="G16" s="204"/>
      <c r="H16" s="205"/>
      <c r="I16" s="206"/>
      <c r="J16" s="195" t="s">
        <v>354</v>
      </c>
      <c r="K16" s="196"/>
      <c r="L16" s="160"/>
      <c r="M16" s="194"/>
      <c r="N16" s="160"/>
      <c r="O16" s="160"/>
      <c r="P16" s="194"/>
      <c r="Q16" s="194"/>
    </row>
    <row r="17" spans="1:17" ht="18" customHeight="1">
      <c r="A17" s="767"/>
      <c r="B17" s="767"/>
      <c r="C17" s="783"/>
      <c r="D17" s="784"/>
      <c r="E17" s="203" t="s">
        <v>352</v>
      </c>
      <c r="F17" s="188">
        <f t="shared" si="0"/>
        <v>13</v>
      </c>
      <c r="G17" s="196" t="s">
        <v>352</v>
      </c>
      <c r="H17" s="160"/>
      <c r="I17" s="194"/>
      <c r="J17" s="207" t="str">
        <f>CONCATENATE("基礎杭部分工事 × 〔1 ＋ (A",F16,")〕")</f>
        <v>基礎杭部分工事 × 〔1 ＋ (A12)〕</v>
      </c>
      <c r="K17" s="196"/>
      <c r="L17" s="160"/>
      <c r="M17" s="194"/>
      <c r="N17" s="160"/>
      <c r="O17" s="160"/>
      <c r="P17" s="194"/>
      <c r="Q17" s="194"/>
    </row>
    <row r="18" spans="1:17" ht="18" customHeight="1">
      <c r="A18" s="767"/>
      <c r="B18" s="767"/>
      <c r="C18" s="853" t="s">
        <v>355</v>
      </c>
      <c r="D18" s="853"/>
      <c r="E18" s="853"/>
      <c r="F18" s="188">
        <f t="shared" si="0"/>
        <v>14</v>
      </c>
      <c r="G18" s="196" t="s">
        <v>356</v>
      </c>
      <c r="H18" s="160"/>
      <c r="I18" s="160"/>
      <c r="J18" s="196" t="s">
        <v>357</v>
      </c>
      <c r="K18" s="196"/>
      <c r="L18" s="160"/>
      <c r="M18" s="194"/>
      <c r="N18" s="160"/>
      <c r="O18" s="160"/>
      <c r="P18" s="194"/>
      <c r="Q18" s="194"/>
    </row>
    <row r="19" spans="1:17" ht="18" customHeight="1">
      <c r="A19" s="767"/>
      <c r="B19" s="767"/>
      <c r="C19" s="856" t="s">
        <v>358</v>
      </c>
      <c r="D19" s="857"/>
      <c r="E19" s="203" t="s">
        <v>359</v>
      </c>
      <c r="F19" s="188">
        <f>F18+1</f>
        <v>15</v>
      </c>
      <c r="G19" s="196" t="s">
        <v>360</v>
      </c>
      <c r="H19" s="160"/>
      <c r="I19" s="194"/>
      <c r="J19" s="208"/>
      <c r="K19" s="196"/>
      <c r="L19" s="160"/>
      <c r="M19" s="194"/>
      <c r="N19" s="160"/>
      <c r="O19" s="160"/>
      <c r="P19" s="194"/>
      <c r="Q19" s="194"/>
    </row>
    <row r="20" spans="1:17" ht="18" customHeight="1">
      <c r="A20" s="767"/>
      <c r="B20" s="767"/>
      <c r="C20" s="857"/>
      <c r="D20" s="857"/>
      <c r="E20" s="203" t="s">
        <v>361</v>
      </c>
      <c r="F20" s="188">
        <f t="shared" si="0"/>
        <v>16</v>
      </c>
      <c r="G20" s="196"/>
      <c r="H20" s="209" t="s">
        <v>362</v>
      </c>
      <c r="I20" s="194"/>
      <c r="J20" s="198"/>
      <c r="K20" s="196"/>
      <c r="L20" s="160"/>
      <c r="M20" s="194"/>
      <c r="N20" s="160"/>
      <c r="O20" s="160"/>
      <c r="P20" s="194"/>
      <c r="Q20" s="194"/>
    </row>
    <row r="21" spans="1:17" ht="18" customHeight="1">
      <c r="A21" s="767"/>
      <c r="B21" s="767"/>
      <c r="C21" s="857"/>
      <c r="D21" s="857"/>
      <c r="E21" s="203" t="s">
        <v>363</v>
      </c>
      <c r="F21" s="188">
        <f t="shared" si="0"/>
        <v>17</v>
      </c>
      <c r="G21" s="196" t="s">
        <v>364</v>
      </c>
      <c r="H21" s="160"/>
      <c r="I21" s="194"/>
      <c r="J21" s="210" t="s">
        <v>365</v>
      </c>
      <c r="K21" s="196"/>
      <c r="L21" s="160"/>
      <c r="M21" s="194"/>
      <c r="N21" s="160"/>
      <c r="O21" s="160"/>
      <c r="P21" s="194"/>
      <c r="Q21" s="194"/>
    </row>
    <row r="22" spans="1:17" ht="18" customHeight="1">
      <c r="A22" s="767"/>
      <c r="B22" s="767"/>
      <c r="C22" s="853" t="s">
        <v>366</v>
      </c>
      <c r="D22" s="853"/>
      <c r="E22" s="853"/>
      <c r="F22" s="188">
        <f t="shared" si="0"/>
        <v>18</v>
      </c>
      <c r="G22" s="858" t="s">
        <v>367</v>
      </c>
      <c r="H22" s="779"/>
      <c r="I22" s="780"/>
      <c r="J22" s="198"/>
      <c r="K22" s="196"/>
      <c r="L22" s="160"/>
      <c r="M22" s="194"/>
      <c r="N22" s="160"/>
      <c r="O22" s="160"/>
      <c r="P22" s="194"/>
      <c r="Q22" s="194"/>
    </row>
    <row r="23" spans="1:17" ht="18" customHeight="1">
      <c r="A23" s="767"/>
      <c r="B23" s="767"/>
      <c r="C23" s="853" t="s">
        <v>368</v>
      </c>
      <c r="D23" s="853"/>
      <c r="E23" s="853"/>
      <c r="F23" s="188">
        <f t="shared" si="0"/>
        <v>19</v>
      </c>
      <c r="G23" s="207" t="s">
        <v>369</v>
      </c>
      <c r="H23" s="160"/>
      <c r="I23" s="194"/>
      <c r="J23" s="198"/>
      <c r="K23" s="196"/>
      <c r="L23" s="160"/>
      <c r="M23" s="194"/>
      <c r="N23" s="160"/>
      <c r="O23" s="160"/>
      <c r="P23" s="194"/>
      <c r="Q23" s="194"/>
    </row>
    <row r="24" spans="1:17" ht="18" customHeight="1">
      <c r="A24" s="767"/>
      <c r="B24" s="767"/>
      <c r="C24" s="853" t="s">
        <v>370</v>
      </c>
      <c r="D24" s="853"/>
      <c r="E24" s="853"/>
      <c r="F24" s="188">
        <f t="shared" si="0"/>
        <v>20</v>
      </c>
      <c r="G24" s="207" t="s">
        <v>371</v>
      </c>
      <c r="H24" s="160"/>
      <c r="I24" s="194"/>
      <c r="J24" s="198"/>
      <c r="K24" s="196"/>
      <c r="L24" s="160"/>
      <c r="M24" s="194"/>
      <c r="N24" s="160"/>
      <c r="O24" s="160"/>
      <c r="P24" s="194"/>
      <c r="Q24" s="194"/>
    </row>
    <row r="25" spans="1:17" ht="18" customHeight="1">
      <c r="A25" s="767"/>
      <c r="B25" s="769"/>
      <c r="C25" s="853" t="s">
        <v>372</v>
      </c>
      <c r="D25" s="853"/>
      <c r="E25" s="853"/>
      <c r="F25" s="188">
        <f t="shared" si="0"/>
        <v>21</v>
      </c>
      <c r="G25" s="202" t="s">
        <v>373</v>
      </c>
      <c r="H25" s="160"/>
      <c r="I25" s="160"/>
      <c r="J25" s="194"/>
      <c r="K25" s="196"/>
      <c r="L25" s="160"/>
      <c r="M25" s="194"/>
      <c r="N25" s="160"/>
      <c r="O25" s="160"/>
      <c r="P25" s="194"/>
      <c r="Q25" s="194"/>
    </row>
    <row r="26" spans="1:17" ht="18" customHeight="1">
      <c r="A26" s="767"/>
      <c r="B26" s="850" t="s">
        <v>374</v>
      </c>
      <c r="C26" s="856" t="s">
        <v>375</v>
      </c>
      <c r="D26" s="857"/>
      <c r="E26" s="203" t="s">
        <v>376</v>
      </c>
      <c r="F26" s="188">
        <f t="shared" si="0"/>
        <v>22</v>
      </c>
      <c r="G26" s="204"/>
      <c r="H26" s="205"/>
      <c r="I26" s="206"/>
      <c r="J26" s="195"/>
      <c r="K26" s="196"/>
      <c r="L26" s="160"/>
      <c r="M26" s="211" t="s">
        <v>377</v>
      </c>
      <c r="N26" s="160"/>
      <c r="O26" s="160"/>
      <c r="P26" s="211" t="s">
        <v>377</v>
      </c>
      <c r="Q26" s="194"/>
    </row>
    <row r="27" spans="1:17" ht="18" customHeight="1">
      <c r="A27" s="767"/>
      <c r="B27" s="767"/>
      <c r="C27" s="857"/>
      <c r="D27" s="857"/>
      <c r="E27" s="203" t="s">
        <v>378</v>
      </c>
      <c r="F27" s="188">
        <f t="shared" si="0"/>
        <v>23</v>
      </c>
      <c r="G27" s="204"/>
      <c r="H27" s="205"/>
      <c r="I27" s="206"/>
      <c r="J27" s="195"/>
      <c r="K27" s="196"/>
      <c r="L27" s="160"/>
      <c r="M27" s="197" t="s">
        <v>379</v>
      </c>
      <c r="N27" s="160"/>
      <c r="O27" s="160"/>
      <c r="P27" s="197" t="s">
        <v>379</v>
      </c>
      <c r="Q27" s="194"/>
    </row>
    <row r="28" spans="1:17" ht="18" customHeight="1">
      <c r="A28" s="767"/>
      <c r="B28" s="767"/>
      <c r="C28" s="857"/>
      <c r="D28" s="857"/>
      <c r="E28" s="203" t="s">
        <v>380</v>
      </c>
      <c r="F28" s="188">
        <f t="shared" si="0"/>
        <v>24</v>
      </c>
      <c r="G28" s="204"/>
      <c r="H28" s="205"/>
      <c r="I28" s="206"/>
      <c r="J28" s="136" t="str">
        <f>CONCATENATE("(A",F26,") × (A",F27,")")</f>
        <v>(A22) × (A23)</v>
      </c>
      <c r="K28" s="196"/>
      <c r="L28" s="160"/>
      <c r="M28" s="194"/>
      <c r="N28" s="160"/>
      <c r="O28" s="160"/>
      <c r="P28" s="194"/>
      <c r="Q28" s="194"/>
    </row>
    <row r="29" spans="1:17" ht="18" customHeight="1">
      <c r="A29" s="767"/>
      <c r="B29" s="767"/>
      <c r="C29" s="856" t="s">
        <v>381</v>
      </c>
      <c r="D29" s="857"/>
      <c r="E29" s="203" t="s">
        <v>376</v>
      </c>
      <c r="F29" s="188">
        <f t="shared" si="0"/>
        <v>25</v>
      </c>
      <c r="G29" s="204"/>
      <c r="H29" s="205"/>
      <c r="I29" s="206"/>
      <c r="J29" s="195"/>
      <c r="K29" s="196"/>
      <c r="L29" s="160"/>
      <c r="M29" s="211" t="s">
        <v>377</v>
      </c>
      <c r="N29" s="160"/>
      <c r="O29" s="160"/>
      <c r="P29" s="211" t="s">
        <v>377</v>
      </c>
      <c r="Q29" s="194"/>
    </row>
    <row r="30" spans="1:17" ht="18" customHeight="1">
      <c r="A30" s="767"/>
      <c r="B30" s="767"/>
      <c r="C30" s="857"/>
      <c r="D30" s="857"/>
      <c r="E30" s="203" t="s">
        <v>378</v>
      </c>
      <c r="F30" s="188">
        <f t="shared" si="0"/>
        <v>26</v>
      </c>
      <c r="G30" s="204"/>
      <c r="H30" s="205"/>
      <c r="I30" s="206"/>
      <c r="J30" s="195"/>
      <c r="K30" s="196"/>
      <c r="L30" s="160"/>
      <c r="M30" s="197" t="s">
        <v>379</v>
      </c>
      <c r="N30" s="160"/>
      <c r="O30" s="160"/>
      <c r="P30" s="197" t="s">
        <v>379</v>
      </c>
      <c r="Q30" s="194"/>
    </row>
    <row r="31" spans="1:17" ht="18" customHeight="1">
      <c r="A31" s="767"/>
      <c r="B31" s="767"/>
      <c r="C31" s="857"/>
      <c r="D31" s="857"/>
      <c r="E31" s="203" t="s">
        <v>337</v>
      </c>
      <c r="F31" s="188">
        <f t="shared" si="0"/>
        <v>27</v>
      </c>
      <c r="G31" s="204"/>
      <c r="H31" s="205"/>
      <c r="I31" s="206"/>
      <c r="J31" s="195" t="s">
        <v>382</v>
      </c>
      <c r="K31" s="196"/>
      <c r="L31" s="160"/>
      <c r="M31" s="194"/>
      <c r="N31" s="160"/>
      <c r="O31" s="160"/>
      <c r="P31" s="194"/>
      <c r="Q31" s="194"/>
    </row>
    <row r="32" spans="1:17" ht="18" customHeight="1">
      <c r="A32" s="767"/>
      <c r="B32" s="767"/>
      <c r="C32" s="857"/>
      <c r="D32" s="857"/>
      <c r="E32" s="203" t="s">
        <v>380</v>
      </c>
      <c r="F32" s="188">
        <f t="shared" si="0"/>
        <v>28</v>
      </c>
      <c r="G32" s="204"/>
      <c r="H32" s="205"/>
      <c r="I32" s="206"/>
      <c r="J32" s="212" t="str">
        <f>CONCATENATE("(A",F29,") × (A",F30,") × 〔 １ ＋ (A",F31,") 〕")</f>
        <v>(A25) × (A26) × 〔 １ ＋ (A27) 〕</v>
      </c>
      <c r="K32" s="196"/>
      <c r="L32" s="160"/>
      <c r="M32" s="194"/>
      <c r="N32" s="160"/>
      <c r="O32" s="160"/>
      <c r="P32" s="194"/>
      <c r="Q32" s="194"/>
    </row>
    <row r="33" spans="1:17" ht="18" customHeight="1">
      <c r="A33" s="767"/>
      <c r="B33" s="767"/>
      <c r="C33" s="856" t="s">
        <v>383</v>
      </c>
      <c r="D33" s="857"/>
      <c r="E33" s="203" t="s">
        <v>384</v>
      </c>
      <c r="F33" s="188">
        <f t="shared" si="0"/>
        <v>29</v>
      </c>
      <c r="G33" s="204"/>
      <c r="H33" s="205"/>
      <c r="I33" s="206"/>
      <c r="J33" s="195"/>
      <c r="K33" s="196"/>
      <c r="L33" s="160"/>
      <c r="M33" s="211" t="s">
        <v>385</v>
      </c>
      <c r="N33" s="160"/>
      <c r="O33" s="160"/>
      <c r="P33" s="211" t="s">
        <v>385</v>
      </c>
      <c r="Q33" s="194"/>
    </row>
    <row r="34" spans="1:17" ht="18" customHeight="1">
      <c r="A34" s="767"/>
      <c r="B34" s="767"/>
      <c r="C34" s="857"/>
      <c r="D34" s="857"/>
      <c r="E34" s="203" t="s">
        <v>386</v>
      </c>
      <c r="F34" s="188">
        <f t="shared" si="0"/>
        <v>30</v>
      </c>
      <c r="G34" s="204"/>
      <c r="H34" s="205"/>
      <c r="I34" s="206"/>
      <c r="J34" s="195"/>
      <c r="K34" s="196"/>
      <c r="L34" s="160"/>
      <c r="M34" s="197" t="s">
        <v>387</v>
      </c>
      <c r="N34" s="160"/>
      <c r="O34" s="160"/>
      <c r="P34" s="197" t="s">
        <v>387</v>
      </c>
      <c r="Q34" s="194"/>
    </row>
    <row r="35" spans="1:17" ht="18" customHeight="1">
      <c r="A35" s="767"/>
      <c r="B35" s="767"/>
      <c r="C35" s="857"/>
      <c r="D35" s="857"/>
      <c r="E35" s="203" t="s">
        <v>388</v>
      </c>
      <c r="F35" s="188">
        <f t="shared" si="0"/>
        <v>31</v>
      </c>
      <c r="G35" s="204"/>
      <c r="H35" s="205"/>
      <c r="I35" s="206"/>
      <c r="J35" s="195"/>
      <c r="K35" s="196"/>
      <c r="L35" s="160"/>
      <c r="M35" s="194"/>
      <c r="N35" s="160"/>
      <c r="O35" s="160"/>
      <c r="P35" s="194"/>
      <c r="Q35" s="194"/>
    </row>
    <row r="36" spans="1:17" ht="18" customHeight="1">
      <c r="A36" s="767"/>
      <c r="B36" s="767"/>
      <c r="C36" s="857"/>
      <c r="D36" s="857"/>
      <c r="E36" s="203" t="s">
        <v>380</v>
      </c>
      <c r="F36" s="188">
        <f t="shared" si="0"/>
        <v>32</v>
      </c>
      <c r="G36" s="213"/>
      <c r="H36" s="205"/>
      <c r="I36" s="206"/>
      <c r="J36" s="212" t="str">
        <f>CONCATENATE("(A",F33,") × (A",F34,") ＋ (A",F35,")")</f>
        <v>(A29) × (A30) ＋ (A31)</v>
      </c>
      <c r="K36" s="196"/>
      <c r="L36" s="160"/>
      <c r="M36" s="211"/>
      <c r="N36" s="160"/>
      <c r="O36" s="160"/>
      <c r="P36" s="211"/>
      <c r="Q36" s="194"/>
    </row>
    <row r="37" spans="1:17" ht="18" customHeight="1">
      <c r="A37" s="767"/>
      <c r="B37" s="769"/>
      <c r="C37" s="853" t="s">
        <v>389</v>
      </c>
      <c r="D37" s="853"/>
      <c r="E37" s="853"/>
      <c r="F37" s="188">
        <f t="shared" si="0"/>
        <v>33</v>
      </c>
      <c r="G37" s="204"/>
      <c r="H37" s="205"/>
      <c r="I37" s="206"/>
      <c r="J37" s="212" t="str">
        <f>CONCATENATE("(A",F28,") ＋ (A",F32,") ＋ (A",F36,")")</f>
        <v>(A24) ＋ (A28) ＋ (A32)</v>
      </c>
      <c r="K37" s="196"/>
      <c r="L37" s="160"/>
      <c r="M37" s="197"/>
      <c r="N37" s="160"/>
      <c r="O37" s="160"/>
      <c r="P37" s="197"/>
      <c r="Q37" s="194"/>
    </row>
    <row r="38" spans="1:17" ht="18" customHeight="1">
      <c r="A38" s="767"/>
      <c r="B38" s="834" t="s">
        <v>390</v>
      </c>
      <c r="C38" s="835"/>
      <c r="D38" s="835"/>
      <c r="E38" s="836"/>
      <c r="F38" s="188">
        <f t="shared" si="0"/>
        <v>34</v>
      </c>
      <c r="G38" s="212" t="str">
        <f>CONCATENATE("(A",F15,") ＋ (A",F25,") ＋ (A",F37,")")</f>
        <v>(A11) ＋ (A21) ＋ (A33)</v>
      </c>
      <c r="H38" s="160"/>
      <c r="I38" s="160"/>
      <c r="J38" s="194"/>
      <c r="K38" s="196"/>
      <c r="L38" s="160"/>
      <c r="M38" s="194"/>
      <c r="N38" s="160"/>
      <c r="O38" s="160"/>
      <c r="P38" s="194"/>
      <c r="Q38" s="194"/>
    </row>
    <row r="39" spans="1:17" ht="18" customHeight="1">
      <c r="A39" s="767"/>
      <c r="B39" s="859" t="s">
        <v>391</v>
      </c>
      <c r="C39" s="860"/>
      <c r="D39" s="860"/>
      <c r="E39" s="861"/>
      <c r="F39" s="188">
        <f t="shared" si="0"/>
        <v>35</v>
      </c>
      <c r="G39" s="202" t="s">
        <v>392</v>
      </c>
      <c r="H39" s="160"/>
      <c r="I39" s="160"/>
      <c r="J39" s="194"/>
      <c r="K39" s="196"/>
      <c r="L39" s="160"/>
      <c r="M39" s="194"/>
      <c r="N39" s="160"/>
      <c r="O39" s="160"/>
      <c r="P39" s="194"/>
      <c r="Q39" s="194"/>
    </row>
    <row r="40" spans="1:17" ht="18" customHeight="1">
      <c r="A40" s="767"/>
      <c r="B40" s="862"/>
      <c r="C40" s="863"/>
      <c r="D40" s="863"/>
      <c r="E40" s="864"/>
      <c r="F40" s="188">
        <f t="shared" si="0"/>
        <v>36</v>
      </c>
      <c r="G40" s="202" t="s">
        <v>393</v>
      </c>
      <c r="H40" s="160"/>
      <c r="I40" s="160"/>
      <c r="J40" s="194"/>
      <c r="K40" s="196"/>
      <c r="L40" s="160"/>
      <c r="M40" s="194"/>
      <c r="N40" s="160"/>
      <c r="O40" s="160"/>
      <c r="P40" s="194"/>
      <c r="Q40" s="194"/>
    </row>
    <row r="41" spans="1:17" ht="18" customHeight="1">
      <c r="A41" s="767"/>
      <c r="B41" s="834" t="s">
        <v>394</v>
      </c>
      <c r="C41" s="835"/>
      <c r="D41" s="835"/>
      <c r="E41" s="836"/>
      <c r="F41" s="188">
        <f t="shared" si="0"/>
        <v>37</v>
      </c>
      <c r="G41" s="214"/>
      <c r="H41" s="178"/>
      <c r="I41" s="178"/>
      <c r="J41" s="179"/>
      <c r="K41" s="177"/>
      <c r="L41" s="178"/>
      <c r="M41" s="179"/>
      <c r="N41" s="178"/>
      <c r="O41" s="178"/>
      <c r="P41" s="179"/>
      <c r="Q41" s="179"/>
    </row>
    <row r="42" spans="1:17" ht="18" customHeight="1" thickBot="1">
      <c r="A42" s="768"/>
      <c r="B42" s="865" t="s">
        <v>395</v>
      </c>
      <c r="C42" s="866"/>
      <c r="D42" s="866"/>
      <c r="E42" s="867"/>
      <c r="F42" s="215">
        <f t="shared" si="0"/>
        <v>38</v>
      </c>
      <c r="G42" s="216"/>
      <c r="H42" s="217"/>
      <c r="I42" s="217"/>
      <c r="J42" s="218"/>
      <c r="K42" s="219"/>
      <c r="L42" s="217"/>
      <c r="M42" s="218"/>
      <c r="N42" s="217"/>
      <c r="O42" s="217"/>
      <c r="P42" s="218"/>
      <c r="Q42" s="218"/>
    </row>
    <row r="43" spans="1:17" ht="18" customHeight="1" thickTop="1">
      <c r="A43" s="868" t="s">
        <v>306</v>
      </c>
      <c r="B43" s="869" t="s">
        <v>396</v>
      </c>
      <c r="C43" s="870"/>
      <c r="D43" s="870"/>
      <c r="E43" s="871"/>
      <c r="F43" s="220">
        <f t="shared" si="0"/>
        <v>39</v>
      </c>
      <c r="G43" s="872" t="s">
        <v>397</v>
      </c>
      <c r="H43" s="873"/>
      <c r="I43" s="873"/>
      <c r="J43" s="874"/>
      <c r="K43" s="221"/>
      <c r="L43" s="222"/>
      <c r="M43" s="223"/>
      <c r="N43" s="222"/>
      <c r="O43" s="222"/>
      <c r="P43" s="223"/>
      <c r="Q43" s="223"/>
    </row>
    <row r="44" spans="1:17" ht="18" customHeight="1">
      <c r="A44" s="851"/>
      <c r="B44" s="834" t="s">
        <v>398</v>
      </c>
      <c r="C44" s="835"/>
      <c r="D44" s="835"/>
      <c r="E44" s="836"/>
      <c r="F44" s="188">
        <f t="shared" si="0"/>
        <v>40</v>
      </c>
      <c r="G44" s="196" t="str">
        <f>CONCATENATE("(A",F43,") × 3%")</f>
        <v>(A39) × 3%</v>
      </c>
      <c r="H44" s="160"/>
      <c r="I44" s="160"/>
      <c r="J44" s="194"/>
      <c r="K44" s="196"/>
      <c r="L44" s="160"/>
      <c r="M44" s="194"/>
      <c r="N44" s="160"/>
      <c r="O44" s="160"/>
      <c r="P44" s="194"/>
      <c r="Q44" s="194"/>
    </row>
    <row r="45" spans="1:17" ht="18" customHeight="1">
      <c r="A45" s="851"/>
      <c r="B45" s="834" t="s">
        <v>399</v>
      </c>
      <c r="C45" s="835"/>
      <c r="D45" s="835"/>
      <c r="E45" s="836"/>
      <c r="F45" s="188">
        <f t="shared" si="0"/>
        <v>41</v>
      </c>
      <c r="G45" s="136" t="str">
        <f>CONCATENATE("(A",F43,") ＋ (A",F44,")")</f>
        <v>(A39) ＋ (A40)</v>
      </c>
      <c r="H45" s="160"/>
      <c r="I45" s="160"/>
      <c r="J45" s="194"/>
      <c r="K45" s="196"/>
      <c r="L45" s="160"/>
      <c r="M45" s="194"/>
      <c r="N45" s="160"/>
      <c r="O45" s="160"/>
      <c r="P45" s="194"/>
      <c r="Q45" s="194"/>
    </row>
    <row r="46" spans="1:17" ht="18" customHeight="1">
      <c r="A46" s="851"/>
      <c r="B46" s="875" t="s">
        <v>289</v>
      </c>
      <c r="C46" s="860"/>
      <c r="D46" s="860"/>
      <c r="E46" s="861"/>
      <c r="F46" s="876">
        <f t="shared" si="0"/>
        <v>42</v>
      </c>
      <c r="G46" s="877" t="str">
        <f>CONCATENATE("(A",F45,")に対する諸経費率 (２棟以上の場合は合計額に対する率)")</f>
        <v>(A41)に対する諸経費率 (２棟以上の場合は合計額に対する率)</v>
      </c>
      <c r="H46" s="878"/>
      <c r="I46" s="878"/>
      <c r="J46" s="879"/>
      <c r="K46" s="177"/>
      <c r="L46" s="178"/>
      <c r="M46" s="883" t="s">
        <v>400</v>
      </c>
      <c r="N46" s="178"/>
      <c r="O46" s="178"/>
      <c r="P46" s="883" t="s">
        <v>400</v>
      </c>
      <c r="Q46" s="138" t="str">
        <f>CONCATENATE("Ａ～Ｂ棟の(A",$F$45,")　計")</f>
        <v>Ａ～Ｂ棟の(A41)　計</v>
      </c>
    </row>
    <row r="47" spans="1:17" ht="18" customHeight="1">
      <c r="A47" s="851"/>
      <c r="B47" s="820"/>
      <c r="C47" s="821"/>
      <c r="D47" s="821"/>
      <c r="E47" s="822"/>
      <c r="F47" s="800"/>
      <c r="G47" s="880"/>
      <c r="H47" s="881"/>
      <c r="I47" s="881"/>
      <c r="J47" s="882"/>
      <c r="K47" s="221"/>
      <c r="L47" s="222"/>
      <c r="M47" s="789"/>
      <c r="N47" s="222"/>
      <c r="O47" s="222"/>
      <c r="P47" s="789"/>
      <c r="Q47" s="141" t="s">
        <v>272</v>
      </c>
    </row>
    <row r="48" spans="1:17" ht="27" customHeight="1">
      <c r="A48" s="851"/>
      <c r="B48" s="884" t="s">
        <v>401</v>
      </c>
      <c r="C48" s="885"/>
      <c r="D48" s="885"/>
      <c r="E48" s="886"/>
      <c r="F48" s="188">
        <f>F46+1</f>
        <v>43</v>
      </c>
      <c r="G48" s="136" t="str">
        <f>CONCATENATE("(A",F45,") × 〔 １ ＋ (A",F46,") 〕")</f>
        <v>(A41) × 〔 １ ＋ (A42) 〕</v>
      </c>
      <c r="H48" s="160"/>
      <c r="I48" s="160"/>
      <c r="J48" s="194"/>
      <c r="K48" s="196"/>
      <c r="L48" s="160"/>
      <c r="M48" s="194"/>
      <c r="N48" s="160"/>
      <c r="O48" s="160"/>
      <c r="P48" s="194"/>
      <c r="Q48" s="194"/>
    </row>
    <row r="49" spans="1:17" ht="18" customHeight="1">
      <c r="A49" s="851"/>
      <c r="B49" s="834" t="s">
        <v>402</v>
      </c>
      <c r="C49" s="835"/>
      <c r="D49" s="835"/>
      <c r="E49" s="836"/>
      <c r="F49" s="188">
        <f t="shared" si="0"/>
        <v>44</v>
      </c>
      <c r="G49" s="196"/>
      <c r="H49" s="160"/>
      <c r="I49" s="160"/>
      <c r="J49" s="194"/>
      <c r="K49" s="196"/>
      <c r="L49" s="160"/>
      <c r="M49" s="224" t="s">
        <v>400</v>
      </c>
      <c r="N49" s="160"/>
      <c r="O49" s="160"/>
      <c r="P49" s="224" t="s">
        <v>400</v>
      </c>
      <c r="Q49" s="194"/>
    </row>
    <row r="50" spans="1:17" ht="18" customHeight="1">
      <c r="A50" s="852"/>
      <c r="B50" s="834" t="s">
        <v>403</v>
      </c>
      <c r="C50" s="835"/>
      <c r="D50" s="835"/>
      <c r="E50" s="836"/>
      <c r="F50" s="188">
        <f t="shared" si="0"/>
        <v>45</v>
      </c>
      <c r="G50" s="136" t="str">
        <f>CONCATENATE("(A",F48,") × (A",F49,")")</f>
        <v>(A43) × (A44)</v>
      </c>
      <c r="H50" s="160"/>
      <c r="I50" s="160"/>
      <c r="J50" s="194"/>
      <c r="K50" s="196"/>
      <c r="L50" s="160"/>
      <c r="M50" s="194"/>
      <c r="N50" s="160"/>
      <c r="O50" s="160"/>
      <c r="P50" s="194"/>
      <c r="Q50" s="194"/>
    </row>
  </sheetData>
  <mergeCells count="56">
    <mergeCell ref="M46:M47"/>
    <mergeCell ref="P46:P47"/>
    <mergeCell ref="B48:E48"/>
    <mergeCell ref="B49:E49"/>
    <mergeCell ref="B50:E50"/>
    <mergeCell ref="G43:J43"/>
    <mergeCell ref="B44:E44"/>
    <mergeCell ref="B45:E45"/>
    <mergeCell ref="B46:E47"/>
    <mergeCell ref="F46:F47"/>
    <mergeCell ref="G46:J47"/>
    <mergeCell ref="B38:E38"/>
    <mergeCell ref="B39:E40"/>
    <mergeCell ref="B41:E41"/>
    <mergeCell ref="B42:E42"/>
    <mergeCell ref="A43:A50"/>
    <mergeCell ref="B43:E43"/>
    <mergeCell ref="B26:B37"/>
    <mergeCell ref="C26:D28"/>
    <mergeCell ref="C29:D32"/>
    <mergeCell ref="C33:D36"/>
    <mergeCell ref="C37:E37"/>
    <mergeCell ref="D12:E12"/>
    <mergeCell ref="G22:I22"/>
    <mergeCell ref="C23:E23"/>
    <mergeCell ref="C24:E24"/>
    <mergeCell ref="C25:E25"/>
    <mergeCell ref="D13:E13"/>
    <mergeCell ref="D14:E14"/>
    <mergeCell ref="C15:E15"/>
    <mergeCell ref="B16:B25"/>
    <mergeCell ref="C16:D17"/>
    <mergeCell ref="C18:E18"/>
    <mergeCell ref="C19:D21"/>
    <mergeCell ref="C22:E22"/>
    <mergeCell ref="Q3:Q4"/>
    <mergeCell ref="B5:E5"/>
    <mergeCell ref="A6:A42"/>
    <mergeCell ref="B6:B15"/>
    <mergeCell ref="C6:E6"/>
    <mergeCell ref="C7:C14"/>
    <mergeCell ref="D7:E7"/>
    <mergeCell ref="D8:E8"/>
    <mergeCell ref="K8:L8"/>
    <mergeCell ref="N8:O8"/>
    <mergeCell ref="N3:P4"/>
    <mergeCell ref="D9:E9"/>
    <mergeCell ref="D10:E10"/>
    <mergeCell ref="K10:L10"/>
    <mergeCell ref="N10:O10"/>
    <mergeCell ref="D11:E11"/>
    <mergeCell ref="A2:B2"/>
    <mergeCell ref="A3:A4"/>
    <mergeCell ref="B3:E4"/>
    <mergeCell ref="F3:F4"/>
    <mergeCell ref="K3:M4"/>
  </mergeCells>
  <phoneticPr fontId="3"/>
  <printOptions horizontalCentered="1"/>
  <pageMargins left="0.78740157480314965" right="0.39370078740157483" top="1.1811023622047245" bottom="0.59055118110236227" header="0.51181102362204722" footer="0.51181102362204722"/>
  <pageSetup paperSize="9" scale="68" fitToWidth="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4"/>
  <sheetViews>
    <sheetView zoomScale="75" zoomScaleNormal="75" workbookViewId="0">
      <selection activeCell="AX12" sqref="AX12"/>
    </sheetView>
  </sheetViews>
  <sheetFormatPr defaultRowHeight="12"/>
  <cols>
    <col min="1" max="46" width="2.5" style="226" customWidth="1"/>
    <col min="47" max="47" width="1.125" style="226" customWidth="1"/>
    <col min="48" max="256" width="9" style="226"/>
    <col min="257" max="302" width="2.5" style="226" customWidth="1"/>
    <col min="303" max="303" width="1.125" style="226" customWidth="1"/>
    <col min="304" max="512" width="9" style="226"/>
    <col min="513" max="558" width="2.5" style="226" customWidth="1"/>
    <col min="559" max="559" width="1.125" style="226" customWidth="1"/>
    <col min="560" max="768" width="9" style="226"/>
    <col min="769" max="814" width="2.5" style="226" customWidth="1"/>
    <col min="815" max="815" width="1.125" style="226" customWidth="1"/>
    <col min="816" max="1024" width="9" style="226"/>
    <col min="1025" max="1070" width="2.5" style="226" customWidth="1"/>
    <col min="1071" max="1071" width="1.125" style="226" customWidth="1"/>
    <col min="1072" max="1280" width="9" style="226"/>
    <col min="1281" max="1326" width="2.5" style="226" customWidth="1"/>
    <col min="1327" max="1327" width="1.125" style="226" customWidth="1"/>
    <col min="1328" max="1536" width="9" style="226"/>
    <col min="1537" max="1582" width="2.5" style="226" customWidth="1"/>
    <col min="1583" max="1583" width="1.125" style="226" customWidth="1"/>
    <col min="1584" max="1792" width="9" style="226"/>
    <col min="1793" max="1838" width="2.5" style="226" customWidth="1"/>
    <col min="1839" max="1839" width="1.125" style="226" customWidth="1"/>
    <col min="1840" max="2048" width="9" style="226"/>
    <col min="2049" max="2094" width="2.5" style="226" customWidth="1"/>
    <col min="2095" max="2095" width="1.125" style="226" customWidth="1"/>
    <col min="2096" max="2304" width="9" style="226"/>
    <col min="2305" max="2350" width="2.5" style="226" customWidth="1"/>
    <col min="2351" max="2351" width="1.125" style="226" customWidth="1"/>
    <col min="2352" max="2560" width="9" style="226"/>
    <col min="2561" max="2606" width="2.5" style="226" customWidth="1"/>
    <col min="2607" max="2607" width="1.125" style="226" customWidth="1"/>
    <col min="2608" max="2816" width="9" style="226"/>
    <col min="2817" max="2862" width="2.5" style="226" customWidth="1"/>
    <col min="2863" max="2863" width="1.125" style="226" customWidth="1"/>
    <col min="2864" max="3072" width="9" style="226"/>
    <col min="3073" max="3118" width="2.5" style="226" customWidth="1"/>
    <col min="3119" max="3119" width="1.125" style="226" customWidth="1"/>
    <col min="3120" max="3328" width="9" style="226"/>
    <col min="3329" max="3374" width="2.5" style="226" customWidth="1"/>
    <col min="3375" max="3375" width="1.125" style="226" customWidth="1"/>
    <col min="3376" max="3584" width="9" style="226"/>
    <col min="3585" max="3630" width="2.5" style="226" customWidth="1"/>
    <col min="3631" max="3631" width="1.125" style="226" customWidth="1"/>
    <col min="3632" max="3840" width="9" style="226"/>
    <col min="3841" max="3886" width="2.5" style="226" customWidth="1"/>
    <col min="3887" max="3887" width="1.125" style="226" customWidth="1"/>
    <col min="3888" max="4096" width="9" style="226"/>
    <col min="4097" max="4142" width="2.5" style="226" customWidth="1"/>
    <col min="4143" max="4143" width="1.125" style="226" customWidth="1"/>
    <col min="4144" max="4352" width="9" style="226"/>
    <col min="4353" max="4398" width="2.5" style="226" customWidth="1"/>
    <col min="4399" max="4399" width="1.125" style="226" customWidth="1"/>
    <col min="4400" max="4608" width="9" style="226"/>
    <col min="4609" max="4654" width="2.5" style="226" customWidth="1"/>
    <col min="4655" max="4655" width="1.125" style="226" customWidth="1"/>
    <col min="4656" max="4864" width="9" style="226"/>
    <col min="4865" max="4910" width="2.5" style="226" customWidth="1"/>
    <col min="4911" max="4911" width="1.125" style="226" customWidth="1"/>
    <col min="4912" max="5120" width="9" style="226"/>
    <col min="5121" max="5166" width="2.5" style="226" customWidth="1"/>
    <col min="5167" max="5167" width="1.125" style="226" customWidth="1"/>
    <col min="5168" max="5376" width="9" style="226"/>
    <col min="5377" max="5422" width="2.5" style="226" customWidth="1"/>
    <col min="5423" max="5423" width="1.125" style="226" customWidth="1"/>
    <col min="5424" max="5632" width="9" style="226"/>
    <col min="5633" max="5678" width="2.5" style="226" customWidth="1"/>
    <col min="5679" max="5679" width="1.125" style="226" customWidth="1"/>
    <col min="5680" max="5888" width="9" style="226"/>
    <col min="5889" max="5934" width="2.5" style="226" customWidth="1"/>
    <col min="5935" max="5935" width="1.125" style="226" customWidth="1"/>
    <col min="5936" max="6144" width="9" style="226"/>
    <col min="6145" max="6190" width="2.5" style="226" customWidth="1"/>
    <col min="6191" max="6191" width="1.125" style="226" customWidth="1"/>
    <col min="6192" max="6400" width="9" style="226"/>
    <col min="6401" max="6446" width="2.5" style="226" customWidth="1"/>
    <col min="6447" max="6447" width="1.125" style="226" customWidth="1"/>
    <col min="6448" max="6656" width="9" style="226"/>
    <col min="6657" max="6702" width="2.5" style="226" customWidth="1"/>
    <col min="6703" max="6703" width="1.125" style="226" customWidth="1"/>
    <col min="6704" max="6912" width="9" style="226"/>
    <col min="6913" max="6958" width="2.5" style="226" customWidth="1"/>
    <col min="6959" max="6959" width="1.125" style="226" customWidth="1"/>
    <col min="6960" max="7168" width="9" style="226"/>
    <col min="7169" max="7214" width="2.5" style="226" customWidth="1"/>
    <col min="7215" max="7215" width="1.125" style="226" customWidth="1"/>
    <col min="7216" max="7424" width="9" style="226"/>
    <col min="7425" max="7470" width="2.5" style="226" customWidth="1"/>
    <col min="7471" max="7471" width="1.125" style="226" customWidth="1"/>
    <col min="7472" max="7680" width="9" style="226"/>
    <col min="7681" max="7726" width="2.5" style="226" customWidth="1"/>
    <col min="7727" max="7727" width="1.125" style="226" customWidth="1"/>
    <col min="7728" max="7936" width="9" style="226"/>
    <col min="7937" max="7982" width="2.5" style="226" customWidth="1"/>
    <col min="7983" max="7983" width="1.125" style="226" customWidth="1"/>
    <col min="7984" max="8192" width="9" style="226"/>
    <col min="8193" max="8238" width="2.5" style="226" customWidth="1"/>
    <col min="8239" max="8239" width="1.125" style="226" customWidth="1"/>
    <col min="8240" max="8448" width="9" style="226"/>
    <col min="8449" max="8494" width="2.5" style="226" customWidth="1"/>
    <col min="8495" max="8495" width="1.125" style="226" customWidth="1"/>
    <col min="8496" max="8704" width="9" style="226"/>
    <col min="8705" max="8750" width="2.5" style="226" customWidth="1"/>
    <col min="8751" max="8751" width="1.125" style="226" customWidth="1"/>
    <col min="8752" max="8960" width="9" style="226"/>
    <col min="8961" max="9006" width="2.5" style="226" customWidth="1"/>
    <col min="9007" max="9007" width="1.125" style="226" customWidth="1"/>
    <col min="9008" max="9216" width="9" style="226"/>
    <col min="9217" max="9262" width="2.5" style="226" customWidth="1"/>
    <col min="9263" max="9263" width="1.125" style="226" customWidth="1"/>
    <col min="9264" max="9472" width="9" style="226"/>
    <col min="9473" max="9518" width="2.5" style="226" customWidth="1"/>
    <col min="9519" max="9519" width="1.125" style="226" customWidth="1"/>
    <col min="9520" max="9728" width="9" style="226"/>
    <col min="9729" max="9774" width="2.5" style="226" customWidth="1"/>
    <col min="9775" max="9775" width="1.125" style="226" customWidth="1"/>
    <col min="9776" max="9984" width="9" style="226"/>
    <col min="9985" max="10030" width="2.5" style="226" customWidth="1"/>
    <col min="10031" max="10031" width="1.125" style="226" customWidth="1"/>
    <col min="10032" max="10240" width="9" style="226"/>
    <col min="10241" max="10286" width="2.5" style="226" customWidth="1"/>
    <col min="10287" max="10287" width="1.125" style="226" customWidth="1"/>
    <col min="10288" max="10496" width="9" style="226"/>
    <col min="10497" max="10542" width="2.5" style="226" customWidth="1"/>
    <col min="10543" max="10543" width="1.125" style="226" customWidth="1"/>
    <col min="10544" max="10752" width="9" style="226"/>
    <col min="10753" max="10798" width="2.5" style="226" customWidth="1"/>
    <col min="10799" max="10799" width="1.125" style="226" customWidth="1"/>
    <col min="10800" max="11008" width="9" style="226"/>
    <col min="11009" max="11054" width="2.5" style="226" customWidth="1"/>
    <col min="11055" max="11055" width="1.125" style="226" customWidth="1"/>
    <col min="11056" max="11264" width="9" style="226"/>
    <col min="11265" max="11310" width="2.5" style="226" customWidth="1"/>
    <col min="11311" max="11311" width="1.125" style="226" customWidth="1"/>
    <col min="11312" max="11520" width="9" style="226"/>
    <col min="11521" max="11566" width="2.5" style="226" customWidth="1"/>
    <col min="11567" max="11567" width="1.125" style="226" customWidth="1"/>
    <col min="11568" max="11776" width="9" style="226"/>
    <col min="11777" max="11822" width="2.5" style="226" customWidth="1"/>
    <col min="11823" max="11823" width="1.125" style="226" customWidth="1"/>
    <col min="11824" max="12032" width="9" style="226"/>
    <col min="12033" max="12078" width="2.5" style="226" customWidth="1"/>
    <col min="12079" max="12079" width="1.125" style="226" customWidth="1"/>
    <col min="12080" max="12288" width="9" style="226"/>
    <col min="12289" max="12334" width="2.5" style="226" customWidth="1"/>
    <col min="12335" max="12335" width="1.125" style="226" customWidth="1"/>
    <col min="12336" max="12544" width="9" style="226"/>
    <col min="12545" max="12590" width="2.5" style="226" customWidth="1"/>
    <col min="12591" max="12591" width="1.125" style="226" customWidth="1"/>
    <col min="12592" max="12800" width="9" style="226"/>
    <col min="12801" max="12846" width="2.5" style="226" customWidth="1"/>
    <col min="12847" max="12847" width="1.125" style="226" customWidth="1"/>
    <col min="12848" max="13056" width="9" style="226"/>
    <col min="13057" max="13102" width="2.5" style="226" customWidth="1"/>
    <col min="13103" max="13103" width="1.125" style="226" customWidth="1"/>
    <col min="13104" max="13312" width="9" style="226"/>
    <col min="13313" max="13358" width="2.5" style="226" customWidth="1"/>
    <col min="13359" max="13359" width="1.125" style="226" customWidth="1"/>
    <col min="13360" max="13568" width="9" style="226"/>
    <col min="13569" max="13614" width="2.5" style="226" customWidth="1"/>
    <col min="13615" max="13615" width="1.125" style="226" customWidth="1"/>
    <col min="13616" max="13824" width="9" style="226"/>
    <col min="13825" max="13870" width="2.5" style="226" customWidth="1"/>
    <col min="13871" max="13871" width="1.125" style="226" customWidth="1"/>
    <col min="13872" max="14080" width="9" style="226"/>
    <col min="14081" max="14126" width="2.5" style="226" customWidth="1"/>
    <col min="14127" max="14127" width="1.125" style="226" customWidth="1"/>
    <col min="14128" max="14336" width="9" style="226"/>
    <col min="14337" max="14382" width="2.5" style="226" customWidth="1"/>
    <col min="14383" max="14383" width="1.125" style="226" customWidth="1"/>
    <col min="14384" max="14592" width="9" style="226"/>
    <col min="14593" max="14638" width="2.5" style="226" customWidth="1"/>
    <col min="14639" max="14639" width="1.125" style="226" customWidth="1"/>
    <col min="14640" max="14848" width="9" style="226"/>
    <col min="14849" max="14894" width="2.5" style="226" customWidth="1"/>
    <col min="14895" max="14895" width="1.125" style="226" customWidth="1"/>
    <col min="14896" max="15104" width="9" style="226"/>
    <col min="15105" max="15150" width="2.5" style="226" customWidth="1"/>
    <col min="15151" max="15151" width="1.125" style="226" customWidth="1"/>
    <col min="15152" max="15360" width="9" style="226"/>
    <col min="15361" max="15406" width="2.5" style="226" customWidth="1"/>
    <col min="15407" max="15407" width="1.125" style="226" customWidth="1"/>
    <col min="15408" max="15616" width="9" style="226"/>
    <col min="15617" max="15662" width="2.5" style="226" customWidth="1"/>
    <col min="15663" max="15663" width="1.125" style="226" customWidth="1"/>
    <col min="15664" max="15872" width="9" style="226"/>
    <col min="15873" max="15918" width="2.5" style="226" customWidth="1"/>
    <col min="15919" max="15919" width="1.125" style="226" customWidth="1"/>
    <col min="15920" max="16128" width="9" style="226"/>
    <col min="16129" max="16174" width="2.5" style="226" customWidth="1"/>
    <col min="16175" max="16175" width="1.125" style="226" customWidth="1"/>
    <col min="16176" max="16384" width="9" style="226"/>
  </cols>
  <sheetData>
    <row r="1" spans="1:47" ht="28.5">
      <c r="A1" s="115" t="s">
        <v>404</v>
      </c>
      <c r="B1" s="115"/>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225"/>
    </row>
    <row r="3" spans="1:47" ht="24" customHeight="1">
      <c r="A3" s="120" t="s">
        <v>234</v>
      </c>
      <c r="B3" s="121"/>
      <c r="C3" s="121"/>
      <c r="D3" s="121"/>
      <c r="E3" s="121"/>
      <c r="F3" s="125"/>
      <c r="G3" s="227"/>
      <c r="H3" s="227"/>
      <c r="I3" s="227"/>
      <c r="J3" s="227"/>
      <c r="K3" s="228"/>
      <c r="L3" s="228"/>
      <c r="M3" s="228"/>
      <c r="N3" s="229"/>
      <c r="O3" s="126" t="s">
        <v>235</v>
      </c>
      <c r="P3" s="126"/>
      <c r="Q3" s="126"/>
      <c r="R3" s="117"/>
      <c r="S3" s="230"/>
      <c r="T3" s="230"/>
      <c r="U3" s="230"/>
      <c r="V3" s="229"/>
      <c r="W3" s="126" t="s">
        <v>405</v>
      </c>
      <c r="X3" s="126"/>
      <c r="Y3" s="126"/>
      <c r="Z3" s="231"/>
      <c r="AA3" s="232"/>
      <c r="AB3" s="233"/>
      <c r="AC3" s="233"/>
      <c r="AD3" s="234"/>
    </row>
    <row r="4" spans="1:47" ht="24" customHeight="1">
      <c r="A4" s="120" t="s">
        <v>406</v>
      </c>
      <c r="B4" s="121"/>
      <c r="C4" s="121"/>
      <c r="D4" s="121"/>
      <c r="E4" s="121"/>
      <c r="F4" s="121"/>
      <c r="G4" s="125"/>
      <c r="H4" s="235"/>
      <c r="I4" s="120" t="s">
        <v>407</v>
      </c>
      <c r="J4" s="235"/>
      <c r="K4" s="235"/>
      <c r="L4" s="235"/>
      <c r="M4" s="235"/>
      <c r="N4" s="121"/>
      <c r="O4" s="171"/>
      <c r="P4" s="235"/>
      <c r="Q4" s="120" t="s">
        <v>408</v>
      </c>
      <c r="R4" s="235"/>
      <c r="S4" s="236"/>
      <c r="T4" s="237"/>
      <c r="U4" s="237"/>
      <c r="V4" s="235"/>
      <c r="W4" s="238"/>
      <c r="X4" s="231"/>
      <c r="Y4" s="120" t="s">
        <v>409</v>
      </c>
      <c r="Z4" s="120"/>
      <c r="AA4" s="121"/>
      <c r="AB4" s="121"/>
      <c r="AC4" s="121"/>
      <c r="AD4" s="121"/>
      <c r="AE4" s="121"/>
      <c r="AF4" s="121"/>
      <c r="AG4" s="121"/>
      <c r="AH4" s="121"/>
      <c r="AI4" s="121"/>
      <c r="AJ4" s="121"/>
      <c r="AK4" s="121"/>
      <c r="AL4" s="125"/>
    </row>
    <row r="5" spans="1:47" ht="24" customHeight="1" thickBot="1">
      <c r="A5" s="239" t="s">
        <v>410</v>
      </c>
      <c r="B5" s="240"/>
      <c r="C5" s="241"/>
      <c r="D5" s="242"/>
      <c r="E5" s="242"/>
      <c r="F5" s="242"/>
      <c r="G5" s="243"/>
      <c r="H5" s="164"/>
      <c r="I5" s="244" t="s">
        <v>411</v>
      </c>
      <c r="J5" s="244"/>
      <c r="K5" s="245"/>
      <c r="L5" s="245"/>
      <c r="M5" s="245"/>
      <c r="N5" s="242"/>
      <c r="O5" s="242"/>
      <c r="P5" s="246"/>
      <c r="Q5" s="244" t="s">
        <v>412</v>
      </c>
      <c r="R5" s="244"/>
      <c r="S5" s="242"/>
      <c r="T5" s="242"/>
      <c r="U5" s="242"/>
      <c r="V5" s="242"/>
      <c r="W5" s="242"/>
      <c r="X5" s="246"/>
      <c r="Y5" s="241"/>
      <c r="Z5" s="245"/>
      <c r="AA5" s="245"/>
      <c r="AB5" s="245"/>
      <c r="AC5" s="245"/>
      <c r="AD5" s="247"/>
      <c r="AE5" s="242"/>
      <c r="AF5" s="242"/>
      <c r="AG5" s="242"/>
      <c r="AH5" s="242"/>
      <c r="AI5" s="242"/>
      <c r="AJ5" s="242"/>
      <c r="AK5" s="242"/>
      <c r="AL5" s="246"/>
    </row>
    <row r="6" spans="1:47" ht="24" customHeight="1" thickTop="1">
      <c r="A6" s="248" t="s">
        <v>236</v>
      </c>
      <c r="B6" s="249"/>
      <c r="C6" s="249" t="s">
        <v>413</v>
      </c>
      <c r="D6" s="249"/>
      <c r="E6" s="249"/>
      <c r="F6" s="249"/>
      <c r="G6" s="116"/>
      <c r="H6" s="116"/>
      <c r="I6" s="116"/>
      <c r="J6" s="249"/>
      <c r="K6" s="248" t="s">
        <v>238</v>
      </c>
      <c r="L6" s="248"/>
      <c r="M6" s="248" t="s">
        <v>414</v>
      </c>
      <c r="N6" s="248"/>
      <c r="O6" s="248"/>
      <c r="P6" s="248"/>
      <c r="Q6" s="248"/>
      <c r="R6" s="248"/>
      <c r="S6" s="248"/>
      <c r="T6" s="248"/>
      <c r="U6" s="248"/>
      <c r="V6" s="248"/>
      <c r="W6" s="250"/>
      <c r="X6" s="149"/>
      <c r="Y6" s="251"/>
      <c r="Z6" s="235" t="s">
        <v>415</v>
      </c>
      <c r="AA6" s="235"/>
      <c r="AB6" s="235"/>
      <c r="AC6" s="235"/>
      <c r="AD6" s="235"/>
      <c r="AE6" s="235"/>
      <c r="AF6" s="235"/>
      <c r="AG6" s="235"/>
      <c r="AH6" s="235"/>
      <c r="AI6" s="235"/>
      <c r="AJ6" s="235"/>
      <c r="AK6" s="235"/>
      <c r="AL6" s="171"/>
    </row>
    <row r="7" spans="1:47" ht="27" customHeight="1">
      <c r="A7" s="887" t="s">
        <v>416</v>
      </c>
      <c r="B7" s="888"/>
      <c r="C7" s="763" t="s">
        <v>417</v>
      </c>
      <c r="D7" s="764"/>
      <c r="E7" s="764"/>
      <c r="F7" s="764"/>
      <c r="G7" s="764"/>
      <c r="H7" s="764"/>
      <c r="I7" s="764"/>
      <c r="J7" s="765"/>
      <c r="K7" s="252">
        <v>1</v>
      </c>
      <c r="L7" s="253"/>
      <c r="M7" s="117" t="s">
        <v>418</v>
      </c>
      <c r="N7" s="117"/>
      <c r="O7" s="228"/>
      <c r="P7" s="228"/>
      <c r="Q7" s="228"/>
      <c r="R7" s="228"/>
      <c r="S7" s="228"/>
      <c r="T7" s="228"/>
      <c r="U7" s="228"/>
      <c r="V7" s="228"/>
      <c r="W7" s="228"/>
      <c r="X7" s="254"/>
      <c r="Y7" s="255"/>
      <c r="Z7" s="256"/>
      <c r="AA7" s="257"/>
      <c r="AB7" s="257"/>
      <c r="AC7" s="257"/>
      <c r="AD7" s="257"/>
      <c r="AE7" s="257"/>
      <c r="AF7" s="256"/>
      <c r="AG7" s="256"/>
      <c r="AH7" s="256"/>
      <c r="AI7" s="256"/>
      <c r="AJ7" s="256"/>
      <c r="AK7" s="256"/>
      <c r="AL7" s="258"/>
    </row>
    <row r="8" spans="1:47" ht="27" customHeight="1">
      <c r="A8" s="889"/>
      <c r="B8" s="890"/>
      <c r="C8" s="763" t="s">
        <v>419</v>
      </c>
      <c r="D8" s="764"/>
      <c r="E8" s="764"/>
      <c r="F8" s="764"/>
      <c r="G8" s="764"/>
      <c r="H8" s="764"/>
      <c r="I8" s="764"/>
      <c r="J8" s="765"/>
      <c r="K8" s="259">
        <v>2</v>
      </c>
      <c r="L8" s="260"/>
      <c r="M8" s="117" t="s">
        <v>420</v>
      </c>
      <c r="N8" s="117"/>
      <c r="O8" s="228"/>
      <c r="P8" s="228"/>
      <c r="Q8" s="228"/>
      <c r="R8" s="228"/>
      <c r="S8" s="228"/>
      <c r="T8" s="228"/>
      <c r="U8" s="228"/>
      <c r="V8" s="228"/>
      <c r="W8" s="228"/>
      <c r="X8" s="234"/>
      <c r="Y8" s="261"/>
      <c r="Z8" s="228"/>
      <c r="AA8" s="228"/>
      <c r="AB8" s="228"/>
      <c r="AC8" s="228"/>
      <c r="AD8" s="228"/>
      <c r="AE8" s="228"/>
      <c r="AF8" s="228"/>
      <c r="AG8" s="228"/>
      <c r="AH8" s="228"/>
      <c r="AI8" s="228"/>
      <c r="AJ8" s="228"/>
      <c r="AK8" s="228"/>
      <c r="AL8" s="234"/>
    </row>
    <row r="9" spans="1:47" ht="27" customHeight="1">
      <c r="A9" s="891"/>
      <c r="B9" s="892"/>
      <c r="C9" s="763" t="s">
        <v>421</v>
      </c>
      <c r="D9" s="764"/>
      <c r="E9" s="764"/>
      <c r="F9" s="764"/>
      <c r="G9" s="764"/>
      <c r="H9" s="764"/>
      <c r="I9" s="764"/>
      <c r="J9" s="765"/>
      <c r="K9" s="259">
        <v>3</v>
      </c>
      <c r="L9" s="260"/>
      <c r="M9" s="117" t="s">
        <v>422</v>
      </c>
      <c r="N9" s="117"/>
      <c r="O9" s="228"/>
      <c r="P9" s="228"/>
      <c r="Q9" s="228"/>
      <c r="R9" s="228"/>
      <c r="S9" s="228"/>
      <c r="T9" s="228"/>
      <c r="U9" s="228"/>
      <c r="V9" s="228"/>
      <c r="W9" s="228"/>
      <c r="X9" s="234"/>
      <c r="Y9" s="261"/>
      <c r="Z9" s="228"/>
      <c r="AA9" s="228"/>
      <c r="AB9" s="228"/>
      <c r="AC9" s="228"/>
      <c r="AD9" s="228"/>
      <c r="AE9" s="228"/>
      <c r="AF9" s="228"/>
      <c r="AG9" s="228"/>
      <c r="AH9" s="228"/>
      <c r="AI9" s="228"/>
      <c r="AJ9" s="228"/>
      <c r="AK9" s="228"/>
      <c r="AL9" s="234"/>
    </row>
    <row r="10" spans="1:47" ht="18" customHeight="1">
      <c r="A10" s="262"/>
      <c r="B10" s="262"/>
      <c r="F10" s="262"/>
    </row>
    <row r="11" spans="1:47" ht="18" customHeight="1">
      <c r="C11" s="893" t="s">
        <v>423</v>
      </c>
      <c r="D11" s="893"/>
      <c r="E11" s="893"/>
      <c r="F11" s="893"/>
      <c r="G11" s="893"/>
      <c r="H11" s="893"/>
      <c r="I11" s="893"/>
      <c r="J11" s="894"/>
    </row>
    <row r="12" spans="1:47" ht="40.5" customHeight="1">
      <c r="A12" s="826" t="s">
        <v>424</v>
      </c>
      <c r="B12" s="895"/>
      <c r="C12" s="895"/>
      <c r="D12" s="895"/>
      <c r="E12" s="895"/>
      <c r="F12" s="896"/>
      <c r="G12" s="263" t="s">
        <v>425</v>
      </c>
      <c r="H12" s="264"/>
      <c r="I12" s="264"/>
      <c r="J12" s="125"/>
      <c r="K12" s="263" t="s">
        <v>426</v>
      </c>
      <c r="L12" s="263"/>
      <c r="M12" s="263"/>
      <c r="N12" s="263"/>
      <c r="O12" s="763" t="s">
        <v>427</v>
      </c>
      <c r="P12" s="764"/>
      <c r="Q12" s="764"/>
      <c r="R12" s="765"/>
      <c r="S12" s="763" t="s">
        <v>428</v>
      </c>
      <c r="T12" s="764"/>
      <c r="U12" s="764"/>
      <c r="V12" s="765"/>
      <c r="W12" s="763" t="s">
        <v>429</v>
      </c>
      <c r="X12" s="764"/>
      <c r="Y12" s="764"/>
      <c r="Z12" s="765"/>
      <c r="AA12" s="763" t="s">
        <v>430</v>
      </c>
      <c r="AB12" s="764"/>
      <c r="AC12" s="764"/>
      <c r="AD12" s="765"/>
      <c r="AE12" s="761" t="s">
        <v>431</v>
      </c>
      <c r="AF12" s="905"/>
      <c r="AG12" s="905"/>
      <c r="AH12" s="762"/>
      <c r="AI12" s="761" t="s">
        <v>432</v>
      </c>
      <c r="AJ12" s="905"/>
      <c r="AK12" s="905"/>
      <c r="AL12" s="762"/>
      <c r="AM12" s="263" t="s">
        <v>433</v>
      </c>
      <c r="AN12" s="264"/>
      <c r="AO12" s="264"/>
      <c r="AP12" s="265"/>
      <c r="AQ12" s="263" t="s">
        <v>434</v>
      </c>
      <c r="AR12" s="264"/>
      <c r="AS12" s="264"/>
      <c r="AT12" s="265"/>
    </row>
    <row r="13" spans="1:47" ht="24" customHeight="1">
      <c r="A13" s="897"/>
      <c r="B13" s="894"/>
      <c r="C13" s="894"/>
      <c r="D13" s="894"/>
      <c r="E13" s="894"/>
      <c r="F13" s="898"/>
      <c r="G13" s="120" t="s">
        <v>435</v>
      </c>
      <c r="H13" s="121"/>
      <c r="I13" s="121"/>
      <c r="J13" s="125"/>
      <c r="K13" s="899" t="s">
        <v>436</v>
      </c>
      <c r="L13" s="900"/>
      <c r="M13" s="900"/>
      <c r="N13" s="901"/>
      <c r="O13" s="792" t="s">
        <v>437</v>
      </c>
      <c r="P13" s="776"/>
      <c r="Q13" s="776"/>
      <c r="R13" s="777"/>
      <c r="S13" s="792" t="s">
        <v>438</v>
      </c>
      <c r="T13" s="776"/>
      <c r="U13" s="776"/>
      <c r="V13" s="777"/>
      <c r="W13" s="902" t="s">
        <v>439</v>
      </c>
      <c r="X13" s="903"/>
      <c r="Y13" s="903"/>
      <c r="Z13" s="904"/>
      <c r="AA13" s="761" t="s">
        <v>440</v>
      </c>
      <c r="AB13" s="905"/>
      <c r="AC13" s="905"/>
      <c r="AD13" s="762"/>
      <c r="AE13" s="263" t="s">
        <v>441</v>
      </c>
      <c r="AF13" s="264"/>
      <c r="AG13" s="264"/>
      <c r="AH13" s="265"/>
      <c r="AI13" s="263" t="s">
        <v>442</v>
      </c>
      <c r="AJ13" s="263"/>
      <c r="AK13" s="263"/>
      <c r="AL13" s="265"/>
      <c r="AM13" s="792" t="s">
        <v>443</v>
      </c>
      <c r="AN13" s="776"/>
      <c r="AO13" s="776"/>
      <c r="AP13" s="777"/>
      <c r="AQ13" s="263" t="s">
        <v>444</v>
      </c>
      <c r="AR13" s="264"/>
      <c r="AS13" s="264"/>
      <c r="AT13" s="265"/>
    </row>
    <row r="14" spans="1:47" ht="18" customHeight="1">
      <c r="A14" s="120" t="s">
        <v>445</v>
      </c>
      <c r="B14" s="121"/>
      <c r="C14" s="121"/>
      <c r="D14" s="121"/>
      <c r="E14" s="121"/>
      <c r="F14" s="125"/>
      <c r="G14" s="906">
        <v>46</v>
      </c>
      <c r="H14" s="907"/>
      <c r="I14" s="907"/>
      <c r="J14" s="908"/>
      <c r="K14" s="761"/>
      <c r="L14" s="905"/>
      <c r="M14" s="905"/>
      <c r="N14" s="762"/>
      <c r="O14" s="266"/>
      <c r="P14" s="267"/>
      <c r="Q14" s="267"/>
      <c r="R14" s="268"/>
      <c r="S14" s="909"/>
      <c r="T14" s="910"/>
      <c r="U14" s="910"/>
      <c r="V14" s="911"/>
      <c r="W14" s="761"/>
      <c r="X14" s="905"/>
      <c r="Y14" s="905"/>
      <c r="Z14" s="762"/>
      <c r="AA14" s="761"/>
      <c r="AB14" s="905"/>
      <c r="AC14" s="905"/>
      <c r="AD14" s="762"/>
      <c r="AE14" s="117"/>
      <c r="AF14" s="118"/>
      <c r="AG14" s="118"/>
      <c r="AH14" s="234"/>
      <c r="AI14" s="228"/>
      <c r="AJ14" s="228"/>
      <c r="AK14" s="118"/>
      <c r="AL14" s="234"/>
      <c r="AM14" s="261"/>
      <c r="AN14" s="228"/>
      <c r="AO14" s="228"/>
      <c r="AP14" s="234"/>
      <c r="AQ14" s="261"/>
      <c r="AR14" s="228"/>
      <c r="AS14" s="228"/>
      <c r="AT14" s="234"/>
    </row>
    <row r="15" spans="1:47" ht="18" customHeight="1">
      <c r="A15" s="120" t="s">
        <v>446</v>
      </c>
      <c r="B15" s="121"/>
      <c r="C15" s="121"/>
      <c r="D15" s="121"/>
      <c r="E15" s="121"/>
      <c r="F15" s="125"/>
      <c r="G15" s="906">
        <v>19.5</v>
      </c>
      <c r="H15" s="907"/>
      <c r="I15" s="907"/>
      <c r="J15" s="912"/>
      <c r="K15" s="761"/>
      <c r="L15" s="905"/>
      <c r="M15" s="905"/>
      <c r="N15" s="762"/>
      <c r="O15" s="761"/>
      <c r="P15" s="905"/>
      <c r="Q15" s="905"/>
      <c r="R15" s="762"/>
      <c r="S15" s="909"/>
      <c r="T15" s="910"/>
      <c r="U15" s="910"/>
      <c r="V15" s="911"/>
      <c r="W15" s="761"/>
      <c r="X15" s="905"/>
      <c r="Y15" s="905"/>
      <c r="Z15" s="762"/>
      <c r="AA15" s="761"/>
      <c r="AB15" s="905"/>
      <c r="AC15" s="905"/>
      <c r="AD15" s="762"/>
      <c r="AE15" s="117"/>
      <c r="AF15" s="118"/>
      <c r="AG15" s="118"/>
      <c r="AH15" s="234"/>
      <c r="AI15" s="228"/>
      <c r="AJ15" s="228"/>
      <c r="AK15" s="118"/>
      <c r="AL15" s="234"/>
      <c r="AM15" s="261"/>
      <c r="AN15" s="228"/>
      <c r="AO15" s="228"/>
      <c r="AP15" s="234"/>
      <c r="AQ15" s="261"/>
      <c r="AR15" s="228"/>
      <c r="AS15" s="228"/>
      <c r="AT15" s="234"/>
    </row>
    <row r="16" spans="1:47" ht="18" customHeight="1">
      <c r="A16" s="120" t="s">
        <v>447</v>
      </c>
      <c r="B16" s="121"/>
      <c r="C16" s="121"/>
      <c r="D16" s="121"/>
      <c r="E16" s="121"/>
      <c r="F16" s="125"/>
      <c r="G16" s="906">
        <v>8.5</v>
      </c>
      <c r="H16" s="907"/>
      <c r="I16" s="907"/>
      <c r="J16" s="912"/>
      <c r="K16" s="761"/>
      <c r="L16" s="905"/>
      <c r="M16" s="905"/>
      <c r="N16" s="762"/>
      <c r="O16" s="761"/>
      <c r="P16" s="905"/>
      <c r="Q16" s="905"/>
      <c r="R16" s="762"/>
      <c r="S16" s="909"/>
      <c r="T16" s="910"/>
      <c r="U16" s="910"/>
      <c r="V16" s="911"/>
      <c r="W16" s="761"/>
      <c r="X16" s="905"/>
      <c r="Y16" s="905"/>
      <c r="Z16" s="762"/>
      <c r="AA16" s="761"/>
      <c r="AB16" s="905"/>
      <c r="AC16" s="905"/>
      <c r="AD16" s="762"/>
      <c r="AE16" s="117"/>
      <c r="AF16" s="118"/>
      <c r="AG16" s="118"/>
      <c r="AH16" s="234"/>
      <c r="AI16" s="228"/>
      <c r="AJ16" s="228"/>
      <c r="AK16" s="118"/>
      <c r="AL16" s="234"/>
      <c r="AM16" s="261"/>
      <c r="AN16" s="228"/>
      <c r="AO16" s="228"/>
      <c r="AP16" s="234"/>
      <c r="AQ16" s="261"/>
      <c r="AR16" s="228"/>
      <c r="AS16" s="228"/>
      <c r="AT16" s="234"/>
    </row>
    <row r="17" spans="1:46" ht="18" customHeight="1">
      <c r="A17" s="120" t="s">
        <v>448</v>
      </c>
      <c r="B17" s="121"/>
      <c r="C17" s="121"/>
      <c r="D17" s="121"/>
      <c r="E17" s="121"/>
      <c r="F17" s="125"/>
      <c r="G17" s="906">
        <v>5.5</v>
      </c>
      <c r="H17" s="907"/>
      <c r="I17" s="907"/>
      <c r="J17" s="912"/>
      <c r="K17" s="761"/>
      <c r="L17" s="905"/>
      <c r="M17" s="905"/>
      <c r="N17" s="762"/>
      <c r="O17" s="761"/>
      <c r="P17" s="905"/>
      <c r="Q17" s="905"/>
      <c r="R17" s="762"/>
      <c r="S17" s="266"/>
      <c r="T17" s="267"/>
      <c r="U17" s="267"/>
      <c r="V17" s="268"/>
      <c r="W17" s="117"/>
      <c r="X17" s="118"/>
      <c r="Y17" s="118"/>
      <c r="Z17" s="234"/>
      <c r="AA17" s="266"/>
      <c r="AB17" s="267"/>
      <c r="AC17" s="267"/>
      <c r="AD17" s="268"/>
      <c r="AE17" s="117"/>
      <c r="AF17" s="118"/>
      <c r="AG17" s="118"/>
      <c r="AH17" s="234"/>
      <c r="AI17" s="228"/>
      <c r="AJ17" s="228"/>
      <c r="AK17" s="118"/>
      <c r="AL17" s="234"/>
      <c r="AM17" s="261"/>
      <c r="AN17" s="228"/>
      <c r="AO17" s="228"/>
      <c r="AP17" s="234"/>
      <c r="AQ17" s="261"/>
      <c r="AR17" s="228"/>
      <c r="AS17" s="228"/>
      <c r="AT17" s="234"/>
    </row>
    <row r="18" spans="1:46" ht="18" customHeight="1">
      <c r="A18" s="120" t="s">
        <v>449</v>
      </c>
      <c r="B18" s="121"/>
      <c r="C18" s="121"/>
      <c r="D18" s="121"/>
      <c r="E18" s="121"/>
      <c r="F18" s="125"/>
      <c r="G18" s="906">
        <v>0.5</v>
      </c>
      <c r="H18" s="907"/>
      <c r="I18" s="907"/>
      <c r="J18" s="912"/>
      <c r="K18" s="761"/>
      <c r="L18" s="905"/>
      <c r="M18" s="905"/>
      <c r="N18" s="762"/>
      <c r="O18" s="761"/>
      <c r="P18" s="905"/>
      <c r="Q18" s="905"/>
      <c r="R18" s="762"/>
      <c r="S18" s="909"/>
      <c r="T18" s="910"/>
      <c r="U18" s="910"/>
      <c r="V18" s="911"/>
      <c r="W18" s="761"/>
      <c r="X18" s="905"/>
      <c r="Y18" s="905"/>
      <c r="Z18" s="762"/>
      <c r="AA18" s="761"/>
      <c r="AB18" s="905"/>
      <c r="AC18" s="905"/>
      <c r="AD18" s="762"/>
      <c r="AE18" s="117"/>
      <c r="AF18" s="118"/>
      <c r="AG18" s="118"/>
      <c r="AH18" s="234"/>
      <c r="AI18" s="228"/>
      <c r="AJ18" s="228"/>
      <c r="AK18" s="118"/>
      <c r="AL18" s="234"/>
      <c r="AM18" s="261"/>
      <c r="AN18" s="228"/>
      <c r="AO18" s="228"/>
      <c r="AP18" s="234"/>
      <c r="AQ18" s="261"/>
      <c r="AR18" s="228"/>
      <c r="AS18" s="228"/>
      <c r="AT18" s="234"/>
    </row>
    <row r="19" spans="1:46" ht="18" customHeight="1">
      <c r="A19" s="120" t="s">
        <v>450</v>
      </c>
      <c r="B19" s="121"/>
      <c r="C19" s="121"/>
      <c r="D19" s="121"/>
      <c r="E19" s="121"/>
      <c r="F19" s="125"/>
      <c r="G19" s="906">
        <v>3.5</v>
      </c>
      <c r="H19" s="907"/>
      <c r="I19" s="907"/>
      <c r="J19" s="912"/>
      <c r="K19" s="761"/>
      <c r="L19" s="905"/>
      <c r="M19" s="905"/>
      <c r="N19" s="762"/>
      <c r="O19" s="761"/>
      <c r="P19" s="905"/>
      <c r="Q19" s="905"/>
      <c r="R19" s="762"/>
      <c r="S19" s="909"/>
      <c r="T19" s="910"/>
      <c r="U19" s="910"/>
      <c r="V19" s="911"/>
      <c r="W19" s="761"/>
      <c r="X19" s="905"/>
      <c r="Y19" s="905"/>
      <c r="Z19" s="762"/>
      <c r="AA19" s="761"/>
      <c r="AB19" s="905"/>
      <c r="AC19" s="905"/>
      <c r="AD19" s="762"/>
      <c r="AE19" s="117"/>
      <c r="AF19" s="118"/>
      <c r="AG19" s="118"/>
      <c r="AH19" s="234"/>
      <c r="AI19" s="228"/>
      <c r="AJ19" s="228"/>
      <c r="AK19" s="118"/>
      <c r="AL19" s="234"/>
      <c r="AM19" s="261"/>
      <c r="AN19" s="228"/>
      <c r="AO19" s="228"/>
      <c r="AP19" s="234"/>
      <c r="AQ19" s="261"/>
      <c r="AR19" s="228"/>
      <c r="AS19" s="228"/>
      <c r="AT19" s="234"/>
    </row>
    <row r="20" spans="1:46" ht="18" customHeight="1">
      <c r="A20" s="120" t="s">
        <v>451</v>
      </c>
      <c r="B20" s="121"/>
      <c r="C20" s="121"/>
      <c r="D20" s="121"/>
      <c r="E20" s="121"/>
      <c r="F20" s="125"/>
      <c r="G20" s="906">
        <v>12</v>
      </c>
      <c r="H20" s="907"/>
      <c r="I20" s="907"/>
      <c r="J20" s="912"/>
      <c r="K20" s="761"/>
      <c r="L20" s="905"/>
      <c r="M20" s="905"/>
      <c r="N20" s="762"/>
      <c r="O20" s="761"/>
      <c r="P20" s="905"/>
      <c r="Q20" s="905"/>
      <c r="R20" s="762"/>
      <c r="S20" s="909"/>
      <c r="T20" s="910"/>
      <c r="U20" s="910"/>
      <c r="V20" s="911"/>
      <c r="W20" s="761"/>
      <c r="X20" s="905"/>
      <c r="Y20" s="905"/>
      <c r="Z20" s="762"/>
      <c r="AA20" s="761"/>
      <c r="AB20" s="905"/>
      <c r="AC20" s="905"/>
      <c r="AD20" s="762"/>
      <c r="AE20" s="117"/>
      <c r="AF20" s="118"/>
      <c r="AG20" s="118"/>
      <c r="AH20" s="234"/>
      <c r="AI20" s="228"/>
      <c r="AJ20" s="228"/>
      <c r="AK20" s="118"/>
      <c r="AL20" s="234"/>
      <c r="AM20" s="261"/>
      <c r="AN20" s="228"/>
      <c r="AO20" s="228"/>
      <c r="AP20" s="234"/>
      <c r="AQ20" s="261"/>
      <c r="AR20" s="228"/>
      <c r="AS20" s="228"/>
      <c r="AT20" s="234"/>
    </row>
    <row r="21" spans="1:46" ht="18" customHeight="1">
      <c r="A21" s="120" t="s">
        <v>452</v>
      </c>
      <c r="B21" s="121"/>
      <c r="C21" s="121"/>
      <c r="D21" s="121"/>
      <c r="E21" s="121"/>
      <c r="F21" s="125"/>
      <c r="G21" s="906">
        <v>4.5</v>
      </c>
      <c r="H21" s="907"/>
      <c r="I21" s="907"/>
      <c r="J21" s="912"/>
      <c r="K21" s="761"/>
      <c r="L21" s="905"/>
      <c r="M21" s="905"/>
      <c r="N21" s="762"/>
      <c r="O21" s="761"/>
      <c r="P21" s="905"/>
      <c r="Q21" s="905"/>
      <c r="R21" s="762"/>
      <c r="S21" s="909"/>
      <c r="T21" s="910"/>
      <c r="U21" s="910"/>
      <c r="V21" s="911"/>
      <c r="W21" s="761"/>
      <c r="X21" s="905"/>
      <c r="Y21" s="905"/>
      <c r="Z21" s="762"/>
      <c r="AA21" s="761"/>
      <c r="AB21" s="905"/>
      <c r="AC21" s="905"/>
      <c r="AD21" s="762"/>
      <c r="AE21" s="117"/>
      <c r="AF21" s="118"/>
      <c r="AG21" s="118"/>
      <c r="AH21" s="234"/>
      <c r="AI21" s="228"/>
      <c r="AJ21" s="228"/>
      <c r="AK21" s="118"/>
      <c r="AL21" s="234"/>
      <c r="AM21" s="261"/>
      <c r="AN21" s="228"/>
      <c r="AO21" s="228"/>
      <c r="AP21" s="234"/>
      <c r="AQ21" s="261"/>
      <c r="AR21" s="228"/>
      <c r="AS21" s="228"/>
      <c r="AT21" s="234"/>
    </row>
    <row r="22" spans="1:46" ht="18" customHeight="1">
      <c r="A22" s="120" t="s">
        <v>453</v>
      </c>
      <c r="B22" s="121"/>
      <c r="C22" s="121"/>
      <c r="D22" s="121"/>
      <c r="E22" s="121"/>
      <c r="F22" s="125"/>
      <c r="G22" s="906">
        <v>1.5</v>
      </c>
      <c r="H22" s="907"/>
      <c r="I22" s="907"/>
      <c r="J22" s="912"/>
      <c r="K22" s="761"/>
      <c r="L22" s="905"/>
      <c r="M22" s="905"/>
      <c r="N22" s="762"/>
      <c r="O22" s="761"/>
      <c r="P22" s="905"/>
      <c r="Q22" s="905"/>
      <c r="R22" s="762"/>
      <c r="S22" s="909"/>
      <c r="T22" s="910"/>
      <c r="U22" s="910"/>
      <c r="V22" s="911"/>
      <c r="W22" s="761"/>
      <c r="X22" s="905"/>
      <c r="Y22" s="905"/>
      <c r="Z22" s="762"/>
      <c r="AA22" s="761"/>
      <c r="AB22" s="905"/>
      <c r="AC22" s="905"/>
      <c r="AD22" s="762"/>
      <c r="AE22" s="117"/>
      <c r="AF22" s="118"/>
      <c r="AG22" s="118"/>
      <c r="AH22" s="234"/>
      <c r="AI22" s="228"/>
      <c r="AJ22" s="228"/>
      <c r="AK22" s="118"/>
      <c r="AL22" s="234"/>
      <c r="AM22" s="261"/>
      <c r="AN22" s="228"/>
      <c r="AO22" s="228"/>
      <c r="AP22" s="234"/>
      <c r="AQ22" s="261"/>
      <c r="AR22" s="228"/>
      <c r="AS22" s="228"/>
      <c r="AT22" s="234"/>
    </row>
    <row r="23" spans="1:46" ht="24" customHeight="1">
      <c r="A23" s="262"/>
      <c r="B23" s="262"/>
      <c r="C23" s="269" t="s">
        <v>454</v>
      </c>
      <c r="D23" s="913" t="s">
        <v>455</v>
      </c>
      <c r="E23" s="913"/>
      <c r="F23" s="913"/>
      <c r="G23" s="913"/>
      <c r="H23" s="913"/>
      <c r="I23" s="913"/>
      <c r="J23" s="913"/>
      <c r="K23" s="913"/>
      <c r="L23" s="913"/>
      <c r="M23" s="913"/>
      <c r="N23" s="913"/>
      <c r="O23" s="913"/>
      <c r="P23" s="913"/>
      <c r="Q23" s="913"/>
      <c r="R23" s="913"/>
      <c r="S23" s="913"/>
      <c r="T23" s="913"/>
      <c r="U23" s="913"/>
      <c r="V23" s="913"/>
      <c r="W23" s="913"/>
      <c r="X23" s="913"/>
      <c r="Y23" s="913"/>
      <c r="Z23" s="913"/>
      <c r="AA23" s="913"/>
      <c r="AB23" s="913"/>
      <c r="AC23" s="913"/>
      <c r="AD23" s="913"/>
      <c r="AE23" s="913"/>
      <c r="AF23" s="913"/>
      <c r="AG23" s="913"/>
      <c r="AH23" s="913"/>
      <c r="AI23" s="913"/>
      <c r="AJ23" s="913"/>
      <c r="AK23" s="913"/>
      <c r="AL23" s="913"/>
      <c r="AM23" s="913"/>
      <c r="AN23" s="913"/>
      <c r="AO23" s="913"/>
      <c r="AP23" s="913"/>
      <c r="AQ23" s="913"/>
      <c r="AR23" s="913"/>
      <c r="AS23" s="913"/>
      <c r="AT23" s="913"/>
    </row>
    <row r="24" spans="1:46" ht="12" customHeight="1">
      <c r="A24" s="270"/>
      <c r="B24" s="270"/>
      <c r="C24" s="271" t="s">
        <v>456</v>
      </c>
      <c r="D24" s="272" t="s">
        <v>457</v>
      </c>
      <c r="E24" s="271"/>
      <c r="G24" s="273"/>
      <c r="H24" s="273"/>
      <c r="I24" s="273"/>
      <c r="J24" s="273"/>
      <c r="K24" s="273"/>
      <c r="L24" s="273"/>
      <c r="M24" s="273"/>
      <c r="N24" s="273"/>
      <c r="O24" s="274"/>
      <c r="P24" s="274"/>
      <c r="Q24" s="274"/>
      <c r="R24" s="274"/>
      <c r="S24" s="273"/>
      <c r="T24" s="273"/>
      <c r="U24" s="273"/>
      <c r="V24" s="273"/>
      <c r="W24" s="273"/>
      <c r="X24" s="273"/>
      <c r="Y24" s="273"/>
      <c r="Z24" s="273"/>
      <c r="AA24" s="145"/>
      <c r="AB24" s="145"/>
      <c r="AC24" s="145"/>
      <c r="AD24" s="145"/>
      <c r="AE24" s="275"/>
      <c r="AF24" s="275"/>
      <c r="AG24" s="275"/>
      <c r="AH24" s="275"/>
      <c r="AI24" s="275"/>
      <c r="AJ24" s="275"/>
    </row>
    <row r="25" spans="1:46" ht="12" customHeight="1">
      <c r="A25" s="270"/>
      <c r="B25" s="270"/>
      <c r="C25" s="271" t="s">
        <v>458</v>
      </c>
      <c r="D25" s="272" t="s">
        <v>459</v>
      </c>
      <c r="E25" s="271"/>
      <c r="G25" s="273"/>
      <c r="H25" s="273"/>
      <c r="I25" s="273"/>
      <c r="J25" s="273"/>
      <c r="K25" s="273"/>
      <c r="L25" s="273"/>
      <c r="M25" s="273"/>
      <c r="N25" s="273"/>
      <c r="O25" s="274"/>
      <c r="P25" s="274"/>
      <c r="Q25" s="274"/>
      <c r="R25" s="274"/>
      <c r="S25" s="273"/>
      <c r="T25" s="273"/>
      <c r="U25" s="273"/>
      <c r="V25" s="273"/>
      <c r="W25" s="273"/>
      <c r="X25" s="273"/>
      <c r="Y25" s="273"/>
      <c r="Z25" s="273"/>
      <c r="AA25" s="145"/>
      <c r="AB25" s="145"/>
      <c r="AC25" s="145"/>
      <c r="AD25" s="145"/>
      <c r="AE25" s="275"/>
      <c r="AF25" s="275"/>
      <c r="AG25" s="275"/>
      <c r="AH25" s="275"/>
      <c r="AI25" s="275"/>
      <c r="AJ25" s="275"/>
    </row>
    <row r="26" spans="1:46" ht="24" customHeight="1">
      <c r="A26" s="270"/>
      <c r="B26" s="270"/>
      <c r="C26" s="276" t="s">
        <v>460</v>
      </c>
      <c r="D26" s="914" t="s">
        <v>461</v>
      </c>
      <c r="E26" s="915"/>
      <c r="F26" s="915"/>
      <c r="G26" s="915"/>
      <c r="H26" s="915"/>
      <c r="I26" s="915"/>
      <c r="J26" s="915"/>
      <c r="K26" s="915"/>
      <c r="L26" s="915"/>
      <c r="M26" s="915"/>
      <c r="N26" s="915"/>
      <c r="O26" s="915"/>
      <c r="P26" s="915"/>
      <c r="Q26" s="915"/>
      <c r="R26" s="915"/>
      <c r="S26" s="915"/>
      <c r="T26" s="915"/>
      <c r="U26" s="915"/>
      <c r="V26" s="915"/>
      <c r="W26" s="915"/>
      <c r="X26" s="915"/>
      <c r="Y26" s="915"/>
      <c r="Z26" s="915"/>
      <c r="AA26" s="915"/>
      <c r="AB26" s="915"/>
      <c r="AC26" s="915"/>
      <c r="AD26" s="915"/>
      <c r="AE26" s="915"/>
      <c r="AF26" s="915"/>
      <c r="AG26" s="915"/>
      <c r="AH26" s="915"/>
      <c r="AI26" s="915"/>
      <c r="AJ26" s="915"/>
      <c r="AK26" s="915"/>
      <c r="AL26" s="915"/>
      <c r="AM26" s="915"/>
      <c r="AN26" s="915"/>
      <c r="AO26" s="915"/>
      <c r="AP26" s="915"/>
      <c r="AQ26" s="915"/>
      <c r="AR26" s="915"/>
      <c r="AS26" s="915"/>
      <c r="AT26" s="915"/>
    </row>
    <row r="27" spans="1:46" ht="12" customHeight="1">
      <c r="A27" s="270"/>
      <c r="B27" s="270"/>
      <c r="C27" s="271" t="s">
        <v>462</v>
      </c>
      <c r="D27" s="272" t="s">
        <v>463</v>
      </c>
      <c r="E27" s="271"/>
      <c r="G27" s="273"/>
      <c r="H27" s="273"/>
      <c r="I27" s="273"/>
      <c r="J27" s="273"/>
      <c r="K27" s="273"/>
      <c r="L27" s="273"/>
      <c r="M27" s="273"/>
      <c r="N27" s="273"/>
      <c r="O27" s="274"/>
      <c r="P27" s="274"/>
      <c r="Q27" s="274"/>
      <c r="R27" s="274"/>
      <c r="S27" s="273"/>
      <c r="T27" s="273"/>
      <c r="U27" s="273"/>
      <c r="V27" s="273"/>
      <c r="W27" s="273"/>
      <c r="X27" s="273"/>
      <c r="Y27" s="273"/>
      <c r="Z27" s="273"/>
      <c r="AA27" s="145"/>
      <c r="AB27" s="145"/>
      <c r="AC27" s="145"/>
      <c r="AD27" s="145"/>
      <c r="AE27" s="275"/>
      <c r="AF27" s="275"/>
      <c r="AG27" s="275"/>
      <c r="AH27" s="275"/>
      <c r="AI27" s="275"/>
      <c r="AJ27" s="275"/>
    </row>
    <row r="28" spans="1:46" ht="12" customHeight="1">
      <c r="A28" s="270"/>
      <c r="B28" s="270"/>
      <c r="C28" s="270"/>
      <c r="D28" s="272" t="s">
        <v>464</v>
      </c>
      <c r="E28" s="270"/>
      <c r="G28" s="273"/>
      <c r="H28" s="273"/>
      <c r="I28" s="273"/>
      <c r="J28" s="273"/>
      <c r="K28" s="273"/>
      <c r="L28" s="273"/>
      <c r="M28" s="273"/>
      <c r="N28" s="273"/>
      <c r="O28" s="274"/>
      <c r="P28" s="274"/>
      <c r="Q28" s="274"/>
      <c r="R28" s="274"/>
      <c r="S28" s="273"/>
      <c r="T28" s="273"/>
      <c r="U28" s="273"/>
      <c r="V28" s="273"/>
      <c r="W28" s="273"/>
      <c r="X28" s="273"/>
      <c r="Y28" s="273"/>
      <c r="Z28" s="273"/>
      <c r="AA28" s="145"/>
      <c r="AB28" s="145"/>
      <c r="AC28" s="145"/>
      <c r="AD28" s="145"/>
      <c r="AE28" s="275"/>
      <c r="AF28" s="275"/>
      <c r="AG28" s="275"/>
      <c r="AH28" s="275"/>
      <c r="AI28" s="275"/>
      <c r="AJ28" s="275"/>
    </row>
    <row r="29" spans="1:46" ht="18" customHeight="1">
      <c r="A29" s="270"/>
      <c r="B29" s="270"/>
      <c r="C29" s="270"/>
      <c r="D29" s="270"/>
      <c r="E29" s="916" t="s">
        <v>465</v>
      </c>
      <c r="F29" s="917"/>
      <c r="G29" s="918" t="s">
        <v>466</v>
      </c>
      <c r="H29" s="918"/>
      <c r="I29" s="918"/>
      <c r="J29" s="919"/>
      <c r="K29" s="919"/>
      <c r="L29" s="919"/>
      <c r="M29" s="919"/>
      <c r="N29" s="919"/>
      <c r="O29" s="920" t="s">
        <v>467</v>
      </c>
      <c r="P29" s="921"/>
      <c r="Q29" s="922" t="s">
        <v>468</v>
      </c>
      <c r="R29" s="922"/>
      <c r="S29" s="922"/>
      <c r="T29" s="922"/>
      <c r="U29" s="922"/>
      <c r="V29" s="920" t="s">
        <v>469</v>
      </c>
      <c r="W29" s="917"/>
      <c r="X29" s="277" t="s">
        <v>470</v>
      </c>
      <c r="Y29" s="277"/>
      <c r="Z29" s="277"/>
      <c r="AA29" s="277"/>
      <c r="AB29" s="235"/>
      <c r="AC29" s="237"/>
      <c r="AD29" s="237"/>
      <c r="AE29" s="237"/>
      <c r="AF29" s="237"/>
      <c r="AG29" s="237"/>
      <c r="AI29" s="275"/>
      <c r="AJ29" s="275"/>
    </row>
    <row r="30" spans="1:46" ht="12" customHeight="1">
      <c r="A30" s="270"/>
      <c r="B30" s="270"/>
      <c r="C30" s="270"/>
      <c r="D30" s="270"/>
      <c r="E30" s="916"/>
      <c r="F30" s="917"/>
      <c r="G30" s="919"/>
      <c r="H30" s="919"/>
      <c r="I30" s="919"/>
      <c r="J30" s="919"/>
      <c r="K30" s="919"/>
      <c r="L30" s="919"/>
      <c r="M30" s="919"/>
      <c r="N30" s="919"/>
      <c r="O30" s="920"/>
      <c r="P30" s="921"/>
      <c r="Q30" s="922"/>
      <c r="R30" s="922"/>
      <c r="S30" s="922"/>
      <c r="T30" s="922"/>
      <c r="U30" s="922"/>
      <c r="V30" s="920"/>
      <c r="W30" s="917"/>
      <c r="X30" s="278" t="s">
        <v>244</v>
      </c>
      <c r="Y30" s="278"/>
      <c r="Z30" s="278"/>
      <c r="AA30" s="278"/>
      <c r="AB30" s="270"/>
      <c r="AC30" s="270"/>
      <c r="AD30" s="270"/>
      <c r="AE30" s="270"/>
      <c r="AF30" s="270"/>
      <c r="AG30" s="225"/>
      <c r="AI30" s="270"/>
      <c r="AJ30" s="270"/>
    </row>
    <row r="31" spans="1:46" ht="21" customHeight="1">
      <c r="A31" s="270"/>
      <c r="B31" s="270"/>
      <c r="C31" s="270"/>
      <c r="D31" s="270"/>
      <c r="E31" s="270"/>
      <c r="F31" s="272"/>
      <c r="G31" s="273"/>
      <c r="H31" s="273"/>
      <c r="I31" s="273"/>
      <c r="J31" s="273"/>
      <c r="K31" s="273"/>
      <c r="L31" s="273"/>
      <c r="M31" s="273"/>
      <c r="N31" s="273"/>
      <c r="O31" s="274"/>
      <c r="P31" s="274"/>
      <c r="Q31" s="274"/>
      <c r="W31" s="273"/>
      <c r="X31" s="273"/>
      <c r="Y31" s="273"/>
      <c r="Z31" s="273"/>
      <c r="AA31" s="145"/>
      <c r="AB31" s="145"/>
      <c r="AC31" s="145"/>
      <c r="AD31" s="145"/>
      <c r="AE31" s="275"/>
      <c r="AF31" s="275"/>
      <c r="AG31" s="275"/>
      <c r="AH31" s="275"/>
      <c r="AI31" s="275"/>
      <c r="AJ31" s="275"/>
    </row>
    <row r="32" spans="1:46" ht="18" customHeight="1">
      <c r="C32" s="279" t="s">
        <v>471</v>
      </c>
      <c r="D32" s="279"/>
      <c r="E32" s="279"/>
    </row>
    <row r="33" spans="1:47" ht="12" customHeight="1">
      <c r="A33" s="280"/>
      <c r="B33" s="281"/>
      <c r="C33" s="281"/>
      <c r="D33" s="281"/>
      <c r="E33" s="281"/>
      <c r="F33" s="281"/>
      <c r="G33" s="281"/>
      <c r="H33" s="281"/>
      <c r="I33" s="280"/>
      <c r="J33" s="281"/>
      <c r="K33" s="281"/>
      <c r="L33" s="281"/>
      <c r="M33" s="281"/>
      <c r="N33" s="281"/>
      <c r="O33" s="281"/>
      <c r="P33" s="281"/>
      <c r="Q33" s="281"/>
      <c r="R33" s="281"/>
      <c r="S33" s="280"/>
      <c r="T33" s="281"/>
      <c r="U33" s="282"/>
      <c r="V33" s="137"/>
      <c r="W33" s="283"/>
      <c r="X33" s="284" t="s">
        <v>472</v>
      </c>
      <c r="Y33" s="236"/>
      <c r="Z33" s="236"/>
      <c r="AA33" s="236"/>
      <c r="AB33" s="285"/>
      <c r="AC33" s="236"/>
      <c r="AD33" s="284" t="s">
        <v>473</v>
      </c>
      <c r="AE33" s="236"/>
      <c r="AF33" s="236"/>
      <c r="AG33" s="236"/>
      <c r="AH33" s="285"/>
      <c r="AI33" s="236"/>
      <c r="AJ33" s="284" t="s">
        <v>474</v>
      </c>
      <c r="AK33" s="284"/>
      <c r="AL33" s="236"/>
      <c r="AM33" s="236"/>
      <c r="AN33" s="236"/>
      <c r="AO33" s="285"/>
      <c r="AP33" s="286"/>
      <c r="AQ33" s="287"/>
      <c r="AR33" s="287"/>
      <c r="AS33" s="287"/>
      <c r="AT33" s="287"/>
      <c r="AU33" s="288"/>
    </row>
    <row r="34" spans="1:47" ht="12" customHeight="1">
      <c r="A34" s="289" t="s">
        <v>475</v>
      </c>
      <c r="B34" s="270"/>
      <c r="C34" s="270"/>
      <c r="D34" s="270"/>
      <c r="E34" s="270"/>
      <c r="F34" s="270"/>
      <c r="G34" s="270"/>
      <c r="H34" s="270"/>
      <c r="I34" s="289" t="s">
        <v>476</v>
      </c>
      <c r="J34" s="270"/>
      <c r="K34" s="116"/>
      <c r="L34" s="116"/>
      <c r="M34" s="116"/>
      <c r="N34" s="116"/>
      <c r="O34" s="116"/>
      <c r="P34" s="116"/>
      <c r="Q34" s="116"/>
      <c r="R34" s="116"/>
      <c r="S34" s="289" t="s">
        <v>477</v>
      </c>
      <c r="T34" s="270"/>
      <c r="U34" s="289" t="s">
        <v>478</v>
      </c>
      <c r="V34" s="270"/>
      <c r="W34" s="290"/>
      <c r="X34" s="923" t="s">
        <v>479</v>
      </c>
      <c r="Y34" s="924"/>
      <c r="Z34" s="772"/>
      <c r="AA34" s="923" t="s">
        <v>480</v>
      </c>
      <c r="AB34" s="771"/>
      <c r="AC34" s="772"/>
      <c r="AD34" s="923" t="s">
        <v>479</v>
      </c>
      <c r="AE34" s="924"/>
      <c r="AF34" s="772"/>
      <c r="AG34" s="923" t="s">
        <v>480</v>
      </c>
      <c r="AH34" s="771"/>
      <c r="AI34" s="772"/>
      <c r="AJ34" s="923" t="s">
        <v>479</v>
      </c>
      <c r="AK34" s="924"/>
      <c r="AL34" s="772"/>
      <c r="AM34" s="923" t="s">
        <v>480</v>
      </c>
      <c r="AN34" s="771"/>
      <c r="AO34" s="772"/>
      <c r="AP34" s="923" t="s">
        <v>479</v>
      </c>
      <c r="AQ34" s="924"/>
      <c r="AR34" s="772"/>
      <c r="AS34" s="923" t="s">
        <v>480</v>
      </c>
      <c r="AT34" s="771"/>
      <c r="AU34" s="772"/>
    </row>
    <row r="35" spans="1:47" ht="12" customHeight="1">
      <c r="A35" s="291"/>
      <c r="B35" s="292"/>
      <c r="C35" s="292"/>
      <c r="D35" s="292"/>
      <c r="E35" s="292"/>
      <c r="F35" s="292"/>
      <c r="G35" s="292"/>
      <c r="H35" s="292"/>
      <c r="I35" s="291"/>
      <c r="J35" s="292"/>
      <c r="K35" s="292"/>
      <c r="L35" s="292"/>
      <c r="M35" s="292"/>
      <c r="N35" s="292"/>
      <c r="O35" s="292"/>
      <c r="P35" s="292"/>
      <c r="Q35" s="292"/>
      <c r="R35" s="292"/>
      <c r="S35" s="291"/>
      <c r="T35" s="292"/>
      <c r="U35" s="293"/>
      <c r="V35" s="140"/>
      <c r="W35" s="294"/>
      <c r="X35" s="773"/>
      <c r="Y35" s="774"/>
      <c r="Z35" s="775"/>
      <c r="AA35" s="773"/>
      <c r="AB35" s="774"/>
      <c r="AC35" s="775"/>
      <c r="AD35" s="773"/>
      <c r="AE35" s="774"/>
      <c r="AF35" s="775"/>
      <c r="AG35" s="773"/>
      <c r="AH35" s="774"/>
      <c r="AI35" s="775"/>
      <c r="AJ35" s="773"/>
      <c r="AK35" s="774"/>
      <c r="AL35" s="775"/>
      <c r="AM35" s="773"/>
      <c r="AN35" s="774"/>
      <c r="AO35" s="775"/>
      <c r="AP35" s="773"/>
      <c r="AQ35" s="774"/>
      <c r="AR35" s="775"/>
      <c r="AS35" s="773"/>
      <c r="AT35" s="774"/>
      <c r="AU35" s="775"/>
    </row>
    <row r="36" spans="1:47" ht="12" customHeight="1">
      <c r="A36" s="282"/>
      <c r="B36" s="137"/>
      <c r="C36" s="137"/>
      <c r="D36" s="137"/>
      <c r="E36" s="137"/>
      <c r="F36" s="137"/>
      <c r="G36" s="137"/>
      <c r="H36" s="295"/>
      <c r="I36" s="296"/>
      <c r="J36" s="295"/>
      <c r="K36" s="137"/>
      <c r="L36" s="137"/>
      <c r="M36" s="137"/>
      <c r="N36" s="137"/>
      <c r="O36" s="137"/>
      <c r="P36" s="137"/>
      <c r="Q36" s="137"/>
      <c r="R36" s="295"/>
      <c r="S36" s="826"/>
      <c r="T36" s="782"/>
      <c r="U36" s="232"/>
      <c r="V36" s="233"/>
      <c r="W36" s="297"/>
      <c r="X36" s="233"/>
      <c r="Y36" s="137"/>
      <c r="Z36" s="137"/>
      <c r="AA36" s="282"/>
      <c r="AB36" s="137"/>
      <c r="AC36" s="295"/>
      <c r="AD36" s="296"/>
      <c r="AE36" s="295"/>
      <c r="AF36" s="295"/>
      <c r="AG36" s="296"/>
      <c r="AH36" s="295"/>
      <c r="AI36" s="298"/>
      <c r="AJ36" s="296"/>
      <c r="AK36" s="295"/>
      <c r="AL36" s="295"/>
      <c r="AM36" s="296"/>
      <c r="AN36" s="295"/>
      <c r="AO36" s="298"/>
      <c r="AP36" s="296"/>
      <c r="AQ36" s="295"/>
      <c r="AR36" s="295"/>
      <c r="AS36" s="296"/>
      <c r="AT36" s="295"/>
      <c r="AU36" s="298"/>
    </row>
    <row r="37" spans="1:47" ht="12" customHeight="1">
      <c r="A37" s="293"/>
      <c r="B37" s="140"/>
      <c r="C37" s="140"/>
      <c r="D37" s="140"/>
      <c r="E37" s="140"/>
      <c r="F37" s="140"/>
      <c r="G37" s="140"/>
      <c r="H37" s="299"/>
      <c r="I37" s="300"/>
      <c r="J37" s="299"/>
      <c r="K37" s="140"/>
      <c r="L37" s="140"/>
      <c r="M37" s="140"/>
      <c r="N37" s="140"/>
      <c r="O37" s="140"/>
      <c r="P37" s="140"/>
      <c r="Q37" s="140"/>
      <c r="R37" s="299"/>
      <c r="S37" s="783"/>
      <c r="T37" s="784"/>
      <c r="U37" s="301"/>
      <c r="V37" s="302"/>
      <c r="W37" s="303"/>
      <c r="X37" s="302"/>
      <c r="Y37" s="292"/>
      <c r="Z37" s="140"/>
      <c r="AA37" s="293"/>
      <c r="AB37" s="140"/>
      <c r="AC37" s="299"/>
      <c r="AD37" s="300"/>
      <c r="AE37" s="299"/>
      <c r="AF37" s="299"/>
      <c r="AG37" s="300"/>
      <c r="AH37" s="299"/>
      <c r="AI37" s="254"/>
      <c r="AJ37" s="300"/>
      <c r="AK37" s="299"/>
      <c r="AL37" s="299"/>
      <c r="AM37" s="300"/>
      <c r="AN37" s="299"/>
      <c r="AO37" s="254"/>
      <c r="AP37" s="300"/>
      <c r="AQ37" s="299"/>
      <c r="AR37" s="299"/>
      <c r="AS37" s="300"/>
      <c r="AT37" s="299"/>
      <c r="AU37" s="254"/>
    </row>
    <row r="38" spans="1:47" ht="12" customHeight="1">
      <c r="A38" s="282"/>
      <c r="B38" s="137"/>
      <c r="C38" s="137"/>
      <c r="D38" s="137"/>
      <c r="E38" s="137"/>
      <c r="F38" s="137"/>
      <c r="G38" s="137"/>
      <c r="H38" s="295"/>
      <c r="I38" s="296"/>
      <c r="J38" s="295"/>
      <c r="K38" s="137"/>
      <c r="L38" s="137"/>
      <c r="M38" s="137"/>
      <c r="N38" s="137"/>
      <c r="O38" s="137"/>
      <c r="P38" s="137"/>
      <c r="Q38" s="137"/>
      <c r="R38" s="295"/>
      <c r="S38" s="826"/>
      <c r="T38" s="782"/>
      <c r="U38" s="232"/>
      <c r="V38" s="233"/>
      <c r="W38" s="297"/>
      <c r="X38" s="233"/>
      <c r="Y38" s="137"/>
      <c r="Z38" s="137"/>
      <c r="AA38" s="282"/>
      <c r="AB38" s="137"/>
      <c r="AC38" s="295"/>
      <c r="AD38" s="296"/>
      <c r="AE38" s="295"/>
      <c r="AF38" s="295"/>
      <c r="AG38" s="296"/>
      <c r="AH38" s="295"/>
      <c r="AI38" s="298"/>
      <c r="AJ38" s="296"/>
      <c r="AK38" s="295"/>
      <c r="AL38" s="295"/>
      <c r="AM38" s="296"/>
      <c r="AN38" s="295"/>
      <c r="AO38" s="298"/>
      <c r="AP38" s="296"/>
      <c r="AQ38" s="295"/>
      <c r="AR38" s="295"/>
      <c r="AS38" s="296"/>
      <c r="AT38" s="295"/>
      <c r="AU38" s="298"/>
    </row>
    <row r="39" spans="1:47" ht="12" customHeight="1">
      <c r="A39" s="293"/>
      <c r="B39" s="140"/>
      <c r="C39" s="140"/>
      <c r="D39" s="140"/>
      <c r="E39" s="140"/>
      <c r="F39" s="140"/>
      <c r="G39" s="140"/>
      <c r="H39" s="299"/>
      <c r="I39" s="300"/>
      <c r="J39" s="299"/>
      <c r="K39" s="140"/>
      <c r="L39" s="140"/>
      <c r="M39" s="140"/>
      <c r="N39" s="140"/>
      <c r="O39" s="140"/>
      <c r="P39" s="140"/>
      <c r="Q39" s="140"/>
      <c r="R39" s="299"/>
      <c r="S39" s="783"/>
      <c r="T39" s="784"/>
      <c r="U39" s="301"/>
      <c r="V39" s="302"/>
      <c r="W39" s="303"/>
      <c r="X39" s="302"/>
      <c r="Y39" s="292"/>
      <c r="Z39" s="140"/>
      <c r="AA39" s="293"/>
      <c r="AB39" s="140"/>
      <c r="AC39" s="299"/>
      <c r="AD39" s="300"/>
      <c r="AE39" s="299"/>
      <c r="AF39" s="299"/>
      <c r="AG39" s="300"/>
      <c r="AH39" s="299"/>
      <c r="AI39" s="254"/>
      <c r="AJ39" s="300"/>
      <c r="AK39" s="299"/>
      <c r="AL39" s="299"/>
      <c r="AM39" s="300"/>
      <c r="AN39" s="299"/>
      <c r="AO39" s="254"/>
      <c r="AP39" s="300"/>
      <c r="AQ39" s="299"/>
      <c r="AR39" s="299"/>
      <c r="AS39" s="300"/>
      <c r="AT39" s="299"/>
      <c r="AU39" s="254"/>
    </row>
    <row r="40" spans="1:47" ht="12" customHeight="1">
      <c r="A40" s="282"/>
      <c r="B40" s="137"/>
      <c r="C40" s="137"/>
      <c r="D40" s="137"/>
      <c r="E40" s="137"/>
      <c r="F40" s="137"/>
      <c r="G40" s="137"/>
      <c r="H40" s="295"/>
      <c r="I40" s="296"/>
      <c r="J40" s="295"/>
      <c r="K40" s="137"/>
      <c r="L40" s="137"/>
      <c r="M40" s="137"/>
      <c r="N40" s="137"/>
      <c r="O40" s="137"/>
      <c r="P40" s="137"/>
      <c r="Q40" s="137"/>
      <c r="R40" s="295"/>
      <c r="S40" s="826"/>
      <c r="T40" s="782"/>
      <c r="U40" s="232"/>
      <c r="V40" s="233"/>
      <c r="W40" s="297"/>
      <c r="X40" s="233"/>
      <c r="Y40" s="137"/>
      <c r="Z40" s="137"/>
      <c r="AA40" s="282"/>
      <c r="AB40" s="137"/>
      <c r="AC40" s="295"/>
      <c r="AD40" s="296"/>
      <c r="AE40" s="295"/>
      <c r="AF40" s="295"/>
      <c r="AG40" s="296"/>
      <c r="AH40" s="295"/>
      <c r="AI40" s="298"/>
      <c r="AJ40" s="296"/>
      <c r="AK40" s="295"/>
      <c r="AL40" s="295"/>
      <c r="AM40" s="296"/>
      <c r="AN40" s="295"/>
      <c r="AO40" s="298"/>
      <c r="AP40" s="296"/>
      <c r="AQ40" s="295"/>
      <c r="AR40" s="295"/>
      <c r="AS40" s="296"/>
      <c r="AT40" s="295"/>
      <c r="AU40" s="298"/>
    </row>
    <row r="41" spans="1:47" ht="12" customHeight="1">
      <c r="A41" s="293"/>
      <c r="B41" s="140"/>
      <c r="C41" s="140"/>
      <c r="D41" s="140"/>
      <c r="E41" s="140"/>
      <c r="F41" s="140"/>
      <c r="G41" s="140"/>
      <c r="H41" s="299"/>
      <c r="I41" s="300"/>
      <c r="J41" s="299"/>
      <c r="K41" s="140"/>
      <c r="L41" s="140"/>
      <c r="M41" s="140"/>
      <c r="N41" s="140"/>
      <c r="O41" s="140"/>
      <c r="P41" s="140"/>
      <c r="Q41" s="140"/>
      <c r="R41" s="299"/>
      <c r="S41" s="783"/>
      <c r="T41" s="784"/>
      <c r="U41" s="301"/>
      <c r="V41" s="302"/>
      <c r="W41" s="303"/>
      <c r="X41" s="302"/>
      <c r="Y41" s="292"/>
      <c r="Z41" s="140"/>
      <c r="AA41" s="293"/>
      <c r="AB41" s="140"/>
      <c r="AC41" s="299"/>
      <c r="AD41" s="300"/>
      <c r="AE41" s="299"/>
      <c r="AF41" s="299"/>
      <c r="AG41" s="300"/>
      <c r="AH41" s="299"/>
      <c r="AI41" s="254"/>
      <c r="AJ41" s="300"/>
      <c r="AK41" s="299"/>
      <c r="AL41" s="299"/>
      <c r="AM41" s="300"/>
      <c r="AN41" s="299"/>
      <c r="AO41" s="254"/>
      <c r="AP41" s="300"/>
      <c r="AQ41" s="299"/>
      <c r="AR41" s="299"/>
      <c r="AS41" s="300"/>
      <c r="AT41" s="299"/>
      <c r="AU41" s="254"/>
    </row>
    <row r="42" spans="1:47" ht="12" customHeight="1">
      <c r="A42" s="282"/>
      <c r="B42" s="137"/>
      <c r="C42" s="137"/>
      <c r="D42" s="137"/>
      <c r="E42" s="137"/>
      <c r="F42" s="137"/>
      <c r="G42" s="137"/>
      <c r="H42" s="295"/>
      <c r="I42" s="296"/>
      <c r="J42" s="295"/>
      <c r="K42" s="137"/>
      <c r="L42" s="137"/>
      <c r="M42" s="137"/>
      <c r="N42" s="137"/>
      <c r="O42" s="137"/>
      <c r="P42" s="137"/>
      <c r="Q42" s="137"/>
      <c r="R42" s="295"/>
      <c r="S42" s="826"/>
      <c r="T42" s="782"/>
      <c r="U42" s="232"/>
      <c r="V42" s="233"/>
      <c r="W42" s="297"/>
      <c r="X42" s="233"/>
      <c r="Y42" s="137"/>
      <c r="Z42" s="137"/>
      <c r="AA42" s="282"/>
      <c r="AB42" s="137"/>
      <c r="AC42" s="295"/>
      <c r="AD42" s="296"/>
      <c r="AE42" s="295"/>
      <c r="AF42" s="295"/>
      <c r="AG42" s="296"/>
      <c r="AH42" s="295"/>
      <c r="AI42" s="298"/>
      <c r="AJ42" s="296"/>
      <c r="AK42" s="295"/>
      <c r="AL42" s="295"/>
      <c r="AM42" s="296"/>
      <c r="AN42" s="295"/>
      <c r="AO42" s="298"/>
      <c r="AP42" s="296"/>
      <c r="AQ42" s="295"/>
      <c r="AR42" s="295"/>
      <c r="AS42" s="296"/>
      <c r="AT42" s="295"/>
      <c r="AU42" s="298"/>
    </row>
    <row r="43" spans="1:47" ht="12" customHeight="1">
      <c r="A43" s="293"/>
      <c r="B43" s="140"/>
      <c r="C43" s="140"/>
      <c r="D43" s="140"/>
      <c r="E43" s="140"/>
      <c r="F43" s="140"/>
      <c r="G43" s="140"/>
      <c r="H43" s="299"/>
      <c r="I43" s="300"/>
      <c r="J43" s="299"/>
      <c r="K43" s="140"/>
      <c r="L43" s="140"/>
      <c r="M43" s="140"/>
      <c r="N43" s="140"/>
      <c r="O43" s="140"/>
      <c r="P43" s="140"/>
      <c r="Q43" s="140"/>
      <c r="R43" s="299"/>
      <c r="S43" s="783"/>
      <c r="T43" s="784"/>
      <c r="U43" s="301"/>
      <c r="V43" s="302"/>
      <c r="W43" s="303"/>
      <c r="X43" s="302"/>
      <c r="Y43" s="292"/>
      <c r="Z43" s="140"/>
      <c r="AA43" s="293"/>
      <c r="AB43" s="140"/>
      <c r="AC43" s="299"/>
      <c r="AD43" s="300"/>
      <c r="AE43" s="299"/>
      <c r="AF43" s="299"/>
      <c r="AG43" s="300"/>
      <c r="AH43" s="299"/>
      <c r="AI43" s="254"/>
      <c r="AJ43" s="300"/>
      <c r="AK43" s="299"/>
      <c r="AL43" s="299"/>
      <c r="AM43" s="300"/>
      <c r="AN43" s="299"/>
      <c r="AO43" s="254"/>
      <c r="AP43" s="300"/>
      <c r="AQ43" s="299"/>
      <c r="AR43" s="299"/>
      <c r="AS43" s="300"/>
      <c r="AT43" s="299"/>
      <c r="AU43" s="254"/>
    </row>
    <row r="44" spans="1:47" ht="12" customHeight="1">
      <c r="A44" s="282"/>
      <c r="B44" s="137"/>
      <c r="C44" s="137"/>
      <c r="D44" s="137"/>
      <c r="E44" s="137"/>
      <c r="F44" s="137"/>
      <c r="G44" s="137"/>
      <c r="H44" s="295"/>
      <c r="I44" s="296"/>
      <c r="J44" s="295"/>
      <c r="K44" s="137"/>
      <c r="L44" s="137"/>
      <c r="M44" s="137"/>
      <c r="N44" s="137"/>
      <c r="O44" s="137"/>
      <c r="P44" s="137"/>
      <c r="Q44" s="137"/>
      <c r="R44" s="295"/>
      <c r="S44" s="826"/>
      <c r="T44" s="782"/>
      <c r="U44" s="232"/>
      <c r="V44" s="233"/>
      <c r="W44" s="297"/>
      <c r="X44" s="233"/>
      <c r="Y44" s="137"/>
      <c r="Z44" s="137"/>
      <c r="AA44" s="282"/>
      <c r="AB44" s="137"/>
      <c r="AC44" s="295"/>
      <c r="AD44" s="296"/>
      <c r="AE44" s="295"/>
      <c r="AF44" s="295"/>
      <c r="AG44" s="296"/>
      <c r="AH44" s="295"/>
      <c r="AI44" s="298"/>
      <c r="AJ44" s="296"/>
      <c r="AK44" s="295"/>
      <c r="AL44" s="295"/>
      <c r="AM44" s="296"/>
      <c r="AN44" s="295"/>
      <c r="AO44" s="298"/>
      <c r="AP44" s="296"/>
      <c r="AQ44" s="295"/>
      <c r="AR44" s="295"/>
      <c r="AS44" s="296"/>
      <c r="AT44" s="295"/>
      <c r="AU44" s="298"/>
    </row>
    <row r="45" spans="1:47" ht="12" customHeight="1">
      <c r="A45" s="293"/>
      <c r="B45" s="140"/>
      <c r="C45" s="140"/>
      <c r="D45" s="140"/>
      <c r="E45" s="140"/>
      <c r="F45" s="140"/>
      <c r="G45" s="140"/>
      <c r="H45" s="299"/>
      <c r="I45" s="300"/>
      <c r="J45" s="299"/>
      <c r="K45" s="140"/>
      <c r="L45" s="140"/>
      <c r="M45" s="140"/>
      <c r="N45" s="140"/>
      <c r="O45" s="140"/>
      <c r="P45" s="140"/>
      <c r="Q45" s="140"/>
      <c r="R45" s="299"/>
      <c r="S45" s="783"/>
      <c r="T45" s="784"/>
      <c r="U45" s="301"/>
      <c r="V45" s="302"/>
      <c r="W45" s="303"/>
      <c r="X45" s="302"/>
      <c r="Y45" s="292"/>
      <c r="Z45" s="140"/>
      <c r="AA45" s="293"/>
      <c r="AB45" s="140"/>
      <c r="AC45" s="299"/>
      <c r="AD45" s="300"/>
      <c r="AE45" s="299"/>
      <c r="AF45" s="299"/>
      <c r="AG45" s="300"/>
      <c r="AH45" s="299"/>
      <c r="AI45" s="254"/>
      <c r="AJ45" s="300"/>
      <c r="AK45" s="299"/>
      <c r="AL45" s="299"/>
      <c r="AM45" s="300"/>
      <c r="AN45" s="299"/>
      <c r="AO45" s="254"/>
      <c r="AP45" s="300"/>
      <c r="AQ45" s="299"/>
      <c r="AR45" s="299"/>
      <c r="AS45" s="300"/>
      <c r="AT45" s="299"/>
      <c r="AU45" s="254"/>
    </row>
    <row r="46" spans="1:47" ht="12" customHeight="1">
      <c r="A46" s="137"/>
      <c r="B46" s="137"/>
      <c r="C46" s="137"/>
      <c r="D46" s="137"/>
      <c r="E46" s="137"/>
      <c r="F46" s="137"/>
      <c r="G46" s="137"/>
      <c r="H46" s="295"/>
      <c r="I46" s="295"/>
      <c r="J46" s="295"/>
      <c r="K46" s="137"/>
      <c r="L46" s="137"/>
      <c r="M46" s="137"/>
      <c r="N46" s="137"/>
      <c r="O46" s="137"/>
      <c r="P46" s="137"/>
      <c r="Q46" s="137"/>
      <c r="R46" s="295"/>
      <c r="S46" s="925" t="s">
        <v>481</v>
      </c>
      <c r="T46" s="921"/>
      <c r="U46" s="921"/>
      <c r="V46" s="921"/>
      <c r="W46" s="926"/>
      <c r="X46" s="304"/>
      <c r="Y46" s="305"/>
      <c r="Z46" s="305"/>
      <c r="AA46" s="306"/>
      <c r="AB46" s="275"/>
      <c r="AC46" s="307"/>
      <c r="AD46" s="304"/>
      <c r="AE46" s="305"/>
      <c r="AF46" s="305"/>
      <c r="AG46" s="306"/>
      <c r="AH46" s="275"/>
      <c r="AI46" s="307"/>
      <c r="AJ46" s="304"/>
      <c r="AK46" s="305"/>
      <c r="AL46" s="305"/>
      <c r="AM46" s="306"/>
      <c r="AN46" s="275"/>
      <c r="AO46" s="307"/>
      <c r="AP46" s="304"/>
      <c r="AQ46" s="305"/>
      <c r="AR46" s="305"/>
      <c r="AS46" s="308"/>
      <c r="AT46" s="275"/>
      <c r="AU46" s="307"/>
    </row>
    <row r="47" spans="1:47" ht="12" customHeight="1">
      <c r="A47" s="145"/>
      <c r="B47" s="145"/>
      <c r="C47" s="145"/>
      <c r="D47" s="145"/>
      <c r="E47" s="145"/>
      <c r="F47" s="145"/>
      <c r="G47" s="145"/>
      <c r="H47" s="275"/>
      <c r="I47" s="275"/>
      <c r="J47" s="275"/>
      <c r="K47" s="145"/>
      <c r="L47" s="145"/>
      <c r="M47" s="145"/>
      <c r="N47" s="145"/>
      <c r="O47" s="145"/>
      <c r="P47" s="145"/>
      <c r="Q47" s="145"/>
      <c r="R47" s="275"/>
      <c r="S47" s="783"/>
      <c r="T47" s="927"/>
      <c r="U47" s="927"/>
      <c r="V47" s="927"/>
      <c r="W47" s="784"/>
      <c r="X47" s="255"/>
      <c r="Y47" s="256"/>
      <c r="Z47" s="256"/>
      <c r="AA47" s="300"/>
      <c r="AB47" s="299"/>
      <c r="AC47" s="254"/>
      <c r="AD47" s="255"/>
      <c r="AE47" s="256"/>
      <c r="AF47" s="256"/>
      <c r="AG47" s="300"/>
      <c r="AH47" s="299"/>
      <c r="AI47" s="254"/>
      <c r="AJ47" s="255"/>
      <c r="AK47" s="256"/>
      <c r="AL47" s="256"/>
      <c r="AM47" s="300"/>
      <c r="AN47" s="299"/>
      <c r="AO47" s="254"/>
      <c r="AP47" s="255"/>
      <c r="AQ47" s="256"/>
      <c r="AR47" s="256"/>
      <c r="AS47" s="309"/>
      <c r="AT47" s="299"/>
      <c r="AU47" s="254"/>
    </row>
    <row r="48" spans="1:47" ht="21" customHeight="1">
      <c r="A48" s="145"/>
      <c r="B48" s="145"/>
      <c r="C48" s="145"/>
      <c r="D48" s="145"/>
      <c r="E48" s="145"/>
      <c r="F48" s="145"/>
      <c r="G48" s="145"/>
      <c r="H48" s="275"/>
      <c r="I48" s="275"/>
      <c r="J48" s="275"/>
      <c r="K48" s="145"/>
      <c r="L48" s="145"/>
      <c r="M48" s="145"/>
      <c r="N48" s="145"/>
      <c r="O48" s="145"/>
      <c r="P48" s="145"/>
      <c r="Q48" s="145"/>
      <c r="R48" s="275"/>
      <c r="S48" s="275"/>
      <c r="T48" s="275"/>
      <c r="U48" s="310"/>
      <c r="V48" s="310"/>
      <c r="W48" s="310"/>
      <c r="X48" s="310"/>
      <c r="Y48" s="145"/>
      <c r="Z48" s="145"/>
      <c r="AA48" s="145"/>
      <c r="AB48" s="145"/>
      <c r="AC48" s="275"/>
      <c r="AD48" s="275"/>
      <c r="AE48" s="275"/>
      <c r="AF48" s="275"/>
      <c r="AG48" s="275"/>
      <c r="AH48" s="275"/>
      <c r="AI48" s="275"/>
      <c r="AJ48" s="275"/>
      <c r="AK48" s="275"/>
      <c r="AL48" s="275"/>
      <c r="AM48" s="275"/>
      <c r="AN48" s="275"/>
      <c r="AO48" s="275"/>
      <c r="AP48" s="275"/>
      <c r="AQ48" s="275"/>
      <c r="AR48" s="275"/>
      <c r="AS48" s="275"/>
      <c r="AT48" s="275"/>
      <c r="AU48" s="275"/>
    </row>
    <row r="49" spans="1:47" ht="18" customHeight="1">
      <c r="A49" s="145"/>
      <c r="B49" s="145"/>
      <c r="C49" s="279" t="s">
        <v>482</v>
      </c>
      <c r="D49" s="145"/>
      <c r="E49" s="145"/>
      <c r="F49" s="145"/>
      <c r="G49" s="145"/>
      <c r="H49" s="275"/>
      <c r="I49" s="275"/>
      <c r="J49" s="275"/>
      <c r="K49" s="145"/>
      <c r="L49" s="145"/>
      <c r="M49" s="145"/>
      <c r="N49" s="145"/>
      <c r="O49" s="145"/>
      <c r="P49" s="145"/>
      <c r="Q49" s="145"/>
      <c r="R49" s="275"/>
      <c r="S49" s="311"/>
      <c r="T49" s="311"/>
      <c r="U49" s="310"/>
      <c r="V49" s="310"/>
      <c r="W49" s="310"/>
      <c r="X49" s="310"/>
      <c r="Y49" s="312"/>
      <c r="Z49" s="145"/>
      <c r="AA49" s="145"/>
      <c r="AB49" s="145"/>
      <c r="AC49" s="275"/>
      <c r="AD49" s="275"/>
      <c r="AE49" s="275"/>
      <c r="AF49" s="275"/>
      <c r="AG49" s="275"/>
      <c r="AH49" s="275"/>
      <c r="AI49" s="275"/>
      <c r="AJ49" s="275"/>
      <c r="AK49" s="275"/>
      <c r="AL49" s="275"/>
      <c r="AM49" s="275"/>
      <c r="AN49" s="275"/>
      <c r="AO49" s="275"/>
      <c r="AP49" s="275"/>
      <c r="AQ49" s="275"/>
      <c r="AR49" s="275"/>
      <c r="AS49" s="275"/>
      <c r="AT49" s="275"/>
      <c r="AU49" s="275"/>
    </row>
    <row r="50" spans="1:47" ht="12" customHeight="1">
      <c r="A50" s="280"/>
      <c r="B50" s="281"/>
      <c r="C50" s="281"/>
      <c r="D50" s="281"/>
      <c r="E50" s="281"/>
      <c r="F50" s="281"/>
      <c r="G50" s="281"/>
      <c r="H50" s="281"/>
      <c r="I50" s="280"/>
      <c r="J50" s="281"/>
      <c r="K50" s="281"/>
      <c r="L50" s="281"/>
      <c r="M50" s="281"/>
      <c r="N50" s="281"/>
      <c r="O50" s="281"/>
      <c r="P50" s="281"/>
      <c r="Q50" s="281"/>
      <c r="R50" s="281"/>
      <c r="S50" s="280"/>
      <c r="T50" s="281"/>
      <c r="U50" s="282"/>
      <c r="V50" s="137"/>
      <c r="W50" s="283"/>
      <c r="X50" s="284" t="s">
        <v>472</v>
      </c>
      <c r="Y50" s="236"/>
      <c r="Z50" s="236"/>
      <c r="AA50" s="236"/>
      <c r="AB50" s="285"/>
      <c r="AC50" s="236"/>
      <c r="AD50" s="284" t="s">
        <v>473</v>
      </c>
      <c r="AE50" s="236"/>
      <c r="AF50" s="236"/>
      <c r="AG50" s="236"/>
      <c r="AH50" s="285"/>
      <c r="AI50" s="236"/>
      <c r="AJ50" s="284" t="s">
        <v>474</v>
      </c>
      <c r="AK50" s="284"/>
      <c r="AL50" s="236"/>
      <c r="AM50" s="236"/>
      <c r="AN50" s="236"/>
      <c r="AO50" s="285"/>
      <c r="AP50" s="286"/>
      <c r="AQ50" s="287"/>
      <c r="AR50" s="287"/>
      <c r="AS50" s="287"/>
      <c r="AT50" s="287"/>
      <c r="AU50" s="288"/>
    </row>
    <row r="51" spans="1:47" ht="12" customHeight="1">
      <c r="A51" s="289" t="s">
        <v>475</v>
      </c>
      <c r="B51" s="270"/>
      <c r="C51" s="270"/>
      <c r="D51" s="270"/>
      <c r="E51" s="270"/>
      <c r="F51" s="270"/>
      <c r="G51" s="270"/>
      <c r="H51" s="270"/>
      <c r="I51" s="289" t="s">
        <v>476</v>
      </c>
      <c r="J51" s="270"/>
      <c r="K51" s="116"/>
      <c r="L51" s="116"/>
      <c r="M51" s="116"/>
      <c r="N51" s="116"/>
      <c r="O51" s="116"/>
      <c r="P51" s="116"/>
      <c r="Q51" s="116"/>
      <c r="R51" s="116"/>
      <c r="S51" s="289" t="s">
        <v>477</v>
      </c>
      <c r="T51" s="270"/>
      <c r="U51" s="289" t="s">
        <v>478</v>
      </c>
      <c r="V51" s="270"/>
      <c r="W51" s="290"/>
      <c r="X51" s="923" t="s">
        <v>479</v>
      </c>
      <c r="Y51" s="924"/>
      <c r="Z51" s="772"/>
      <c r="AA51" s="923" t="s">
        <v>480</v>
      </c>
      <c r="AB51" s="771"/>
      <c r="AC51" s="772"/>
      <c r="AD51" s="923" t="s">
        <v>479</v>
      </c>
      <c r="AE51" s="924"/>
      <c r="AF51" s="772"/>
      <c r="AG51" s="923" t="s">
        <v>480</v>
      </c>
      <c r="AH51" s="771"/>
      <c r="AI51" s="772"/>
      <c r="AJ51" s="923" t="s">
        <v>479</v>
      </c>
      <c r="AK51" s="924"/>
      <c r="AL51" s="772"/>
      <c r="AM51" s="923" t="s">
        <v>480</v>
      </c>
      <c r="AN51" s="771"/>
      <c r="AO51" s="772"/>
      <c r="AP51" s="923" t="s">
        <v>479</v>
      </c>
      <c r="AQ51" s="924"/>
      <c r="AR51" s="772"/>
      <c r="AS51" s="923" t="s">
        <v>480</v>
      </c>
      <c r="AT51" s="771"/>
      <c r="AU51" s="772"/>
    </row>
    <row r="52" spans="1:47" ht="12" customHeight="1">
      <c r="A52" s="291"/>
      <c r="B52" s="292"/>
      <c r="C52" s="292"/>
      <c r="D52" s="292"/>
      <c r="E52" s="292"/>
      <c r="F52" s="292"/>
      <c r="G52" s="292"/>
      <c r="H52" s="292"/>
      <c r="I52" s="291"/>
      <c r="J52" s="292"/>
      <c r="K52" s="292"/>
      <c r="L52" s="292"/>
      <c r="M52" s="292"/>
      <c r="N52" s="292"/>
      <c r="O52" s="292"/>
      <c r="P52" s="292"/>
      <c r="Q52" s="292"/>
      <c r="R52" s="292"/>
      <c r="S52" s="291"/>
      <c r="T52" s="292"/>
      <c r="U52" s="293"/>
      <c r="V52" s="140"/>
      <c r="W52" s="294"/>
      <c r="X52" s="773"/>
      <c r="Y52" s="774"/>
      <c r="Z52" s="775"/>
      <c r="AA52" s="773"/>
      <c r="AB52" s="774"/>
      <c r="AC52" s="775"/>
      <c r="AD52" s="773"/>
      <c r="AE52" s="774"/>
      <c r="AF52" s="775"/>
      <c r="AG52" s="773"/>
      <c r="AH52" s="774"/>
      <c r="AI52" s="775"/>
      <c r="AJ52" s="773"/>
      <c r="AK52" s="774"/>
      <c r="AL52" s="775"/>
      <c r="AM52" s="773"/>
      <c r="AN52" s="774"/>
      <c r="AO52" s="775"/>
      <c r="AP52" s="773"/>
      <c r="AQ52" s="774"/>
      <c r="AR52" s="775"/>
      <c r="AS52" s="773"/>
      <c r="AT52" s="774"/>
      <c r="AU52" s="775"/>
    </row>
    <row r="53" spans="1:47" ht="12" customHeight="1">
      <c r="A53" s="282"/>
      <c r="B53" s="137"/>
      <c r="C53" s="137"/>
      <c r="D53" s="137"/>
      <c r="E53" s="137"/>
      <c r="F53" s="137"/>
      <c r="G53" s="137"/>
      <c r="H53" s="295"/>
      <c r="I53" s="296"/>
      <c r="J53" s="295"/>
      <c r="K53" s="137"/>
      <c r="L53" s="137"/>
      <c r="M53" s="137"/>
      <c r="N53" s="137"/>
      <c r="O53" s="137"/>
      <c r="P53" s="137"/>
      <c r="Q53" s="137"/>
      <c r="R53" s="295"/>
      <c r="S53" s="826"/>
      <c r="T53" s="782"/>
      <c r="U53" s="232"/>
      <c r="V53" s="233"/>
      <c r="W53" s="297"/>
      <c r="X53" s="233"/>
      <c r="Y53" s="137"/>
      <c r="Z53" s="137"/>
      <c r="AA53" s="282"/>
      <c r="AB53" s="137"/>
      <c r="AC53" s="295"/>
      <c r="AD53" s="296"/>
      <c r="AE53" s="295"/>
      <c r="AF53" s="295"/>
      <c r="AG53" s="296"/>
      <c r="AH53" s="295"/>
      <c r="AI53" s="298"/>
      <c r="AJ53" s="296"/>
      <c r="AK53" s="295"/>
      <c r="AL53" s="295"/>
      <c r="AM53" s="296"/>
      <c r="AN53" s="295"/>
      <c r="AO53" s="298"/>
      <c r="AP53" s="296"/>
      <c r="AQ53" s="295"/>
      <c r="AR53" s="295"/>
      <c r="AS53" s="296"/>
      <c r="AT53" s="295"/>
      <c r="AU53" s="298"/>
    </row>
    <row r="54" spans="1:47" ht="12" customHeight="1">
      <c r="A54" s="293"/>
      <c r="B54" s="140"/>
      <c r="C54" s="140"/>
      <c r="D54" s="140"/>
      <c r="E54" s="140"/>
      <c r="F54" s="140"/>
      <c r="G54" s="140"/>
      <c r="H54" s="299"/>
      <c r="I54" s="300"/>
      <c r="J54" s="299"/>
      <c r="K54" s="140"/>
      <c r="L54" s="140"/>
      <c r="M54" s="140"/>
      <c r="N54" s="140"/>
      <c r="O54" s="140"/>
      <c r="P54" s="140"/>
      <c r="Q54" s="140"/>
      <c r="R54" s="299"/>
      <c r="S54" s="783"/>
      <c r="T54" s="784"/>
      <c r="U54" s="301"/>
      <c r="V54" s="302"/>
      <c r="W54" s="303"/>
      <c r="X54" s="302"/>
      <c r="Y54" s="292"/>
      <c r="Z54" s="140"/>
      <c r="AA54" s="293"/>
      <c r="AB54" s="140"/>
      <c r="AC54" s="299"/>
      <c r="AD54" s="300"/>
      <c r="AE54" s="299"/>
      <c r="AF54" s="299"/>
      <c r="AG54" s="300"/>
      <c r="AH54" s="299"/>
      <c r="AI54" s="254"/>
      <c r="AJ54" s="300"/>
      <c r="AK54" s="299"/>
      <c r="AL54" s="299"/>
      <c r="AM54" s="300"/>
      <c r="AN54" s="299"/>
      <c r="AO54" s="254"/>
      <c r="AP54" s="300"/>
      <c r="AQ54" s="299"/>
      <c r="AR54" s="299"/>
      <c r="AS54" s="300"/>
      <c r="AT54" s="299"/>
      <c r="AU54" s="254"/>
    </row>
    <row r="55" spans="1:47" ht="12" customHeight="1">
      <c r="A55" s="282"/>
      <c r="B55" s="137"/>
      <c r="C55" s="137"/>
      <c r="D55" s="137"/>
      <c r="E55" s="137"/>
      <c r="F55" s="137"/>
      <c r="G55" s="137"/>
      <c r="H55" s="295"/>
      <c r="I55" s="296"/>
      <c r="J55" s="295"/>
      <c r="K55" s="137"/>
      <c r="L55" s="137"/>
      <c r="M55" s="137"/>
      <c r="N55" s="137"/>
      <c r="O55" s="137"/>
      <c r="P55" s="137"/>
      <c r="Q55" s="137"/>
      <c r="R55" s="295"/>
      <c r="S55" s="826"/>
      <c r="T55" s="782"/>
      <c r="U55" s="232"/>
      <c r="V55" s="233"/>
      <c r="W55" s="297"/>
      <c r="X55" s="233"/>
      <c r="Y55" s="137"/>
      <c r="Z55" s="137"/>
      <c r="AA55" s="282"/>
      <c r="AB55" s="137"/>
      <c r="AC55" s="295"/>
      <c r="AD55" s="296"/>
      <c r="AE55" s="295"/>
      <c r="AF55" s="295"/>
      <c r="AG55" s="296"/>
      <c r="AH55" s="295"/>
      <c r="AI55" s="298"/>
      <c r="AJ55" s="296"/>
      <c r="AK55" s="295"/>
      <c r="AL55" s="295"/>
      <c r="AM55" s="296"/>
      <c r="AN55" s="295"/>
      <c r="AO55" s="298"/>
      <c r="AP55" s="296"/>
      <c r="AQ55" s="295"/>
      <c r="AR55" s="295"/>
      <c r="AS55" s="296"/>
      <c r="AT55" s="295"/>
      <c r="AU55" s="298"/>
    </row>
    <row r="56" spans="1:47" ht="12" customHeight="1">
      <c r="A56" s="293"/>
      <c r="B56" s="140"/>
      <c r="C56" s="140"/>
      <c r="D56" s="140"/>
      <c r="E56" s="140"/>
      <c r="F56" s="140"/>
      <c r="G56" s="140"/>
      <c r="H56" s="299"/>
      <c r="I56" s="300"/>
      <c r="J56" s="299"/>
      <c r="K56" s="140"/>
      <c r="L56" s="140"/>
      <c r="M56" s="140"/>
      <c r="N56" s="140"/>
      <c r="O56" s="140"/>
      <c r="P56" s="140"/>
      <c r="Q56" s="140"/>
      <c r="R56" s="299"/>
      <c r="S56" s="783"/>
      <c r="T56" s="784"/>
      <c r="U56" s="301"/>
      <c r="V56" s="302"/>
      <c r="W56" s="303"/>
      <c r="X56" s="302"/>
      <c r="Y56" s="292"/>
      <c r="Z56" s="140"/>
      <c r="AA56" s="293"/>
      <c r="AB56" s="140"/>
      <c r="AC56" s="299"/>
      <c r="AD56" s="300"/>
      <c r="AE56" s="299"/>
      <c r="AF56" s="299"/>
      <c r="AG56" s="300"/>
      <c r="AH56" s="299"/>
      <c r="AI56" s="254"/>
      <c r="AJ56" s="300"/>
      <c r="AK56" s="299"/>
      <c r="AL56" s="299"/>
      <c r="AM56" s="300"/>
      <c r="AN56" s="299"/>
      <c r="AO56" s="254"/>
      <c r="AP56" s="300"/>
      <c r="AQ56" s="299"/>
      <c r="AR56" s="299"/>
      <c r="AS56" s="300"/>
      <c r="AT56" s="299"/>
      <c r="AU56" s="254"/>
    </row>
    <row r="57" spans="1:47" ht="12" customHeight="1">
      <c r="A57" s="282"/>
      <c r="B57" s="137"/>
      <c r="C57" s="137"/>
      <c r="D57" s="137"/>
      <c r="E57" s="137"/>
      <c r="F57" s="137"/>
      <c r="G57" s="137"/>
      <c r="H57" s="295"/>
      <c r="I57" s="296"/>
      <c r="J57" s="295"/>
      <c r="K57" s="137"/>
      <c r="L57" s="137"/>
      <c r="M57" s="137"/>
      <c r="N57" s="137"/>
      <c r="O57" s="137"/>
      <c r="P57" s="137"/>
      <c r="Q57" s="137"/>
      <c r="R57" s="295"/>
      <c r="S57" s="826"/>
      <c r="T57" s="782"/>
      <c r="U57" s="232"/>
      <c r="V57" s="233"/>
      <c r="W57" s="297"/>
      <c r="X57" s="233"/>
      <c r="Y57" s="137"/>
      <c r="Z57" s="137"/>
      <c r="AA57" s="282"/>
      <c r="AB57" s="137"/>
      <c r="AC57" s="295"/>
      <c r="AD57" s="296"/>
      <c r="AE57" s="295"/>
      <c r="AF57" s="295"/>
      <c r="AG57" s="296"/>
      <c r="AH57" s="295"/>
      <c r="AI57" s="298"/>
      <c r="AJ57" s="296"/>
      <c r="AK57" s="295"/>
      <c r="AL57" s="295"/>
      <c r="AM57" s="296"/>
      <c r="AN57" s="295"/>
      <c r="AO57" s="298"/>
      <c r="AP57" s="296"/>
      <c r="AQ57" s="295"/>
      <c r="AR57" s="295"/>
      <c r="AS57" s="296"/>
      <c r="AT57" s="295"/>
      <c r="AU57" s="298"/>
    </row>
    <row r="58" spans="1:47" ht="12" customHeight="1">
      <c r="A58" s="293"/>
      <c r="B58" s="140"/>
      <c r="C58" s="140"/>
      <c r="D58" s="140"/>
      <c r="E58" s="140"/>
      <c r="F58" s="140"/>
      <c r="G58" s="140"/>
      <c r="H58" s="299"/>
      <c r="I58" s="300"/>
      <c r="J58" s="299"/>
      <c r="K58" s="140"/>
      <c r="L58" s="140"/>
      <c r="M58" s="140"/>
      <c r="N58" s="140"/>
      <c r="O58" s="140"/>
      <c r="P58" s="140"/>
      <c r="Q58" s="140"/>
      <c r="R58" s="299"/>
      <c r="S58" s="783"/>
      <c r="T58" s="784"/>
      <c r="U58" s="301"/>
      <c r="V58" s="302"/>
      <c r="W58" s="303"/>
      <c r="X58" s="302"/>
      <c r="Y58" s="292"/>
      <c r="Z58" s="140"/>
      <c r="AA58" s="293"/>
      <c r="AB58" s="140"/>
      <c r="AC58" s="299"/>
      <c r="AD58" s="300"/>
      <c r="AE58" s="299"/>
      <c r="AF58" s="299"/>
      <c r="AG58" s="300"/>
      <c r="AH58" s="299"/>
      <c r="AI58" s="254"/>
      <c r="AJ58" s="300"/>
      <c r="AK58" s="299"/>
      <c r="AL58" s="299"/>
      <c r="AM58" s="300"/>
      <c r="AN58" s="299"/>
      <c r="AO58" s="254"/>
      <c r="AP58" s="300"/>
      <c r="AQ58" s="299"/>
      <c r="AR58" s="299"/>
      <c r="AS58" s="300"/>
      <c r="AT58" s="299"/>
      <c r="AU58" s="254"/>
    </row>
    <row r="59" spans="1:47" ht="12" customHeight="1">
      <c r="A59" s="282"/>
      <c r="B59" s="137"/>
      <c r="C59" s="137"/>
      <c r="D59" s="137"/>
      <c r="E59" s="137"/>
      <c r="F59" s="137"/>
      <c r="G59" s="137"/>
      <c r="H59" s="295"/>
      <c r="I59" s="296"/>
      <c r="J59" s="295"/>
      <c r="K59" s="137"/>
      <c r="L59" s="137"/>
      <c r="M59" s="137"/>
      <c r="N59" s="137"/>
      <c r="O59" s="137"/>
      <c r="P59" s="137"/>
      <c r="Q59" s="137"/>
      <c r="R59" s="295"/>
      <c r="S59" s="826"/>
      <c r="T59" s="782"/>
      <c r="U59" s="232"/>
      <c r="V59" s="233"/>
      <c r="W59" s="297"/>
      <c r="X59" s="233"/>
      <c r="Y59" s="137"/>
      <c r="Z59" s="137"/>
      <c r="AA59" s="282"/>
      <c r="AB59" s="137"/>
      <c r="AC59" s="295"/>
      <c r="AD59" s="296"/>
      <c r="AE59" s="295"/>
      <c r="AF59" s="295"/>
      <c r="AG59" s="296"/>
      <c r="AH59" s="295"/>
      <c r="AI59" s="298"/>
      <c r="AJ59" s="296"/>
      <c r="AK59" s="295"/>
      <c r="AL59" s="295"/>
      <c r="AM59" s="296"/>
      <c r="AN59" s="295"/>
      <c r="AO59" s="298"/>
      <c r="AP59" s="296"/>
      <c r="AQ59" s="295"/>
      <c r="AR59" s="295"/>
      <c r="AS59" s="296"/>
      <c r="AT59" s="295"/>
      <c r="AU59" s="298"/>
    </row>
    <row r="60" spans="1:47" ht="12" customHeight="1">
      <c r="A60" s="293"/>
      <c r="B60" s="140"/>
      <c r="C60" s="140"/>
      <c r="D60" s="140"/>
      <c r="E60" s="140"/>
      <c r="F60" s="140"/>
      <c r="G60" s="140"/>
      <c r="H60" s="299"/>
      <c r="I60" s="300"/>
      <c r="J60" s="299"/>
      <c r="K60" s="140"/>
      <c r="L60" s="140"/>
      <c r="M60" s="140"/>
      <c r="N60" s="140"/>
      <c r="O60" s="140"/>
      <c r="P60" s="140"/>
      <c r="Q60" s="140"/>
      <c r="R60" s="299"/>
      <c r="S60" s="783"/>
      <c r="T60" s="784"/>
      <c r="U60" s="301"/>
      <c r="V60" s="302"/>
      <c r="W60" s="303"/>
      <c r="X60" s="302"/>
      <c r="Y60" s="292"/>
      <c r="Z60" s="140"/>
      <c r="AA60" s="293"/>
      <c r="AB60" s="140"/>
      <c r="AC60" s="299"/>
      <c r="AD60" s="300"/>
      <c r="AE60" s="299"/>
      <c r="AF60" s="299"/>
      <c r="AG60" s="300"/>
      <c r="AH60" s="299"/>
      <c r="AI60" s="254"/>
      <c r="AJ60" s="300"/>
      <c r="AK60" s="299"/>
      <c r="AL60" s="299"/>
      <c r="AM60" s="300"/>
      <c r="AN60" s="299"/>
      <c r="AO60" s="254"/>
      <c r="AP60" s="300"/>
      <c r="AQ60" s="299"/>
      <c r="AR60" s="299"/>
      <c r="AS60" s="300"/>
      <c r="AT60" s="299"/>
      <c r="AU60" s="254"/>
    </row>
    <row r="61" spans="1:47" ht="12" customHeight="1">
      <c r="A61" s="282"/>
      <c r="B61" s="137"/>
      <c r="C61" s="137"/>
      <c r="D61" s="137"/>
      <c r="E61" s="137"/>
      <c r="F61" s="137"/>
      <c r="G61" s="137"/>
      <c r="H61" s="295"/>
      <c r="I61" s="296"/>
      <c r="J61" s="295"/>
      <c r="K61" s="137"/>
      <c r="L61" s="137"/>
      <c r="M61" s="137"/>
      <c r="N61" s="137"/>
      <c r="O61" s="137"/>
      <c r="P61" s="137"/>
      <c r="Q61" s="137"/>
      <c r="R61" s="295"/>
      <c r="S61" s="826"/>
      <c r="T61" s="782"/>
      <c r="U61" s="232"/>
      <c r="V61" s="233"/>
      <c r="W61" s="297"/>
      <c r="X61" s="233"/>
      <c r="Y61" s="137"/>
      <c r="Z61" s="137"/>
      <c r="AA61" s="282"/>
      <c r="AB61" s="137"/>
      <c r="AC61" s="295"/>
      <c r="AD61" s="296"/>
      <c r="AE61" s="295"/>
      <c r="AF61" s="295"/>
      <c r="AG61" s="296"/>
      <c r="AH61" s="295"/>
      <c r="AI61" s="298"/>
      <c r="AJ61" s="296"/>
      <c r="AK61" s="295"/>
      <c r="AL61" s="295"/>
      <c r="AM61" s="296"/>
      <c r="AN61" s="295"/>
      <c r="AO61" s="298"/>
      <c r="AP61" s="296"/>
      <c r="AQ61" s="295"/>
      <c r="AR61" s="295"/>
      <c r="AS61" s="296"/>
      <c r="AT61" s="295"/>
      <c r="AU61" s="298"/>
    </row>
    <row r="62" spans="1:47" ht="12" customHeight="1">
      <c r="A62" s="293"/>
      <c r="B62" s="140"/>
      <c r="C62" s="140"/>
      <c r="D62" s="140"/>
      <c r="E62" s="140"/>
      <c r="F62" s="140"/>
      <c r="G62" s="140"/>
      <c r="H62" s="299"/>
      <c r="I62" s="300"/>
      <c r="J62" s="299"/>
      <c r="K62" s="140"/>
      <c r="L62" s="140"/>
      <c r="M62" s="140"/>
      <c r="N62" s="140"/>
      <c r="O62" s="140"/>
      <c r="P62" s="140"/>
      <c r="Q62" s="140"/>
      <c r="R62" s="299"/>
      <c r="S62" s="783"/>
      <c r="T62" s="784"/>
      <c r="U62" s="301"/>
      <c r="V62" s="302"/>
      <c r="W62" s="303"/>
      <c r="X62" s="302"/>
      <c r="Y62" s="292"/>
      <c r="Z62" s="140"/>
      <c r="AA62" s="293"/>
      <c r="AB62" s="140"/>
      <c r="AC62" s="299"/>
      <c r="AD62" s="300"/>
      <c r="AE62" s="299"/>
      <c r="AF62" s="299"/>
      <c r="AG62" s="300"/>
      <c r="AH62" s="299"/>
      <c r="AI62" s="254"/>
      <c r="AJ62" s="300"/>
      <c r="AK62" s="299"/>
      <c r="AL62" s="299"/>
      <c r="AM62" s="300"/>
      <c r="AN62" s="299"/>
      <c r="AO62" s="254"/>
      <c r="AP62" s="300"/>
      <c r="AQ62" s="299"/>
      <c r="AR62" s="299"/>
      <c r="AS62" s="300"/>
      <c r="AT62" s="299"/>
      <c r="AU62" s="254"/>
    </row>
    <row r="63" spans="1:47" ht="12" customHeight="1">
      <c r="A63" s="137"/>
      <c r="B63" s="137"/>
      <c r="C63" s="137"/>
      <c r="D63" s="137"/>
      <c r="E63" s="137"/>
      <c r="F63" s="137"/>
      <c r="G63" s="137"/>
      <c r="H63" s="295"/>
      <c r="I63" s="295"/>
      <c r="J63" s="295"/>
      <c r="K63" s="137"/>
      <c r="L63" s="137"/>
      <c r="M63" s="137"/>
      <c r="N63" s="137"/>
      <c r="O63" s="137"/>
      <c r="P63" s="137"/>
      <c r="Q63" s="137"/>
      <c r="R63" s="295"/>
      <c r="S63" s="925" t="s">
        <v>481</v>
      </c>
      <c r="T63" s="921"/>
      <c r="U63" s="921"/>
      <c r="V63" s="921"/>
      <c r="W63" s="926"/>
      <c r="X63" s="304"/>
      <c r="Y63" s="305"/>
      <c r="Z63" s="305"/>
      <c r="AA63" s="306"/>
      <c r="AB63" s="275"/>
      <c r="AC63" s="307"/>
      <c r="AD63" s="304"/>
      <c r="AE63" s="305"/>
      <c r="AF63" s="305"/>
      <c r="AG63" s="306"/>
      <c r="AH63" s="275"/>
      <c r="AI63" s="307"/>
      <c r="AJ63" s="304"/>
      <c r="AK63" s="305"/>
      <c r="AL63" s="305"/>
      <c r="AM63" s="306"/>
      <c r="AN63" s="275"/>
      <c r="AO63" s="307"/>
      <c r="AP63" s="304"/>
      <c r="AQ63" s="305"/>
      <c r="AR63" s="305"/>
      <c r="AS63" s="306"/>
      <c r="AT63" s="275"/>
      <c r="AU63" s="307"/>
    </row>
    <row r="64" spans="1:47" ht="12" customHeight="1">
      <c r="A64" s="145"/>
      <c r="B64" s="145"/>
      <c r="C64" s="145"/>
      <c r="D64" s="145"/>
      <c r="E64" s="145"/>
      <c r="F64" s="145"/>
      <c r="G64" s="145"/>
      <c r="H64" s="275"/>
      <c r="I64" s="275"/>
      <c r="J64" s="275"/>
      <c r="K64" s="145"/>
      <c r="L64" s="145"/>
      <c r="M64" s="145"/>
      <c r="N64" s="145"/>
      <c r="O64" s="145"/>
      <c r="P64" s="145"/>
      <c r="Q64" s="145"/>
      <c r="R64" s="275"/>
      <c r="S64" s="783"/>
      <c r="T64" s="927"/>
      <c r="U64" s="927"/>
      <c r="V64" s="927"/>
      <c r="W64" s="784"/>
      <c r="X64" s="255"/>
      <c r="Y64" s="256"/>
      <c r="Z64" s="256"/>
      <c r="AA64" s="300"/>
      <c r="AB64" s="299"/>
      <c r="AC64" s="254"/>
      <c r="AD64" s="255"/>
      <c r="AE64" s="256"/>
      <c r="AF64" s="256"/>
      <c r="AG64" s="300"/>
      <c r="AH64" s="299"/>
      <c r="AI64" s="254"/>
      <c r="AJ64" s="255"/>
      <c r="AK64" s="256"/>
      <c r="AL64" s="256"/>
      <c r="AM64" s="300"/>
      <c r="AN64" s="299"/>
      <c r="AO64" s="254"/>
      <c r="AP64" s="255"/>
      <c r="AQ64" s="256"/>
      <c r="AR64" s="256"/>
      <c r="AS64" s="300"/>
      <c r="AT64" s="299"/>
      <c r="AU64" s="254"/>
    </row>
    <row r="65" spans="1:47" ht="12" customHeight="1">
      <c r="A65" s="145"/>
      <c r="B65" s="145"/>
      <c r="C65" s="145"/>
      <c r="D65" s="145"/>
      <c r="E65" s="145"/>
      <c r="F65" s="145"/>
      <c r="G65" s="145"/>
      <c r="H65" s="275"/>
      <c r="I65" s="275"/>
      <c r="J65" s="275"/>
      <c r="K65" s="145"/>
      <c r="L65" s="145"/>
      <c r="M65" s="145"/>
      <c r="N65" s="145"/>
      <c r="O65" s="145"/>
      <c r="P65" s="145"/>
      <c r="Q65" s="145"/>
      <c r="R65" s="275"/>
      <c r="S65" s="275"/>
      <c r="T65" s="275"/>
      <c r="U65" s="310"/>
      <c r="V65" s="310"/>
      <c r="W65" s="310"/>
      <c r="X65" s="310"/>
      <c r="Y65" s="145"/>
      <c r="Z65" s="145"/>
      <c r="AA65" s="145"/>
      <c r="AB65" s="145"/>
      <c r="AC65" s="275"/>
      <c r="AD65" s="275"/>
      <c r="AE65" s="275"/>
      <c r="AF65" s="275"/>
      <c r="AG65" s="275"/>
      <c r="AH65" s="275"/>
      <c r="AI65" s="275"/>
      <c r="AJ65" s="275"/>
      <c r="AK65" s="275"/>
      <c r="AL65" s="275"/>
      <c r="AM65" s="275"/>
      <c r="AN65" s="275"/>
      <c r="AO65" s="275"/>
      <c r="AP65" s="275"/>
      <c r="AQ65" s="275"/>
      <c r="AR65" s="275"/>
      <c r="AS65" s="275"/>
      <c r="AT65" s="275"/>
      <c r="AU65" s="275"/>
    </row>
    <row r="66" spans="1:47" ht="28.5">
      <c r="A66" s="115" t="s">
        <v>404</v>
      </c>
      <c r="B66" s="115"/>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225"/>
    </row>
    <row r="67" spans="1:47" ht="12" customHeight="1">
      <c r="A67" s="145"/>
      <c r="B67" s="145"/>
      <c r="C67" s="145"/>
      <c r="D67" s="145"/>
      <c r="E67" s="145"/>
      <c r="F67" s="145"/>
      <c r="G67" s="145"/>
      <c r="H67" s="275"/>
      <c r="I67" s="275"/>
      <c r="J67" s="275"/>
      <c r="K67" s="145"/>
      <c r="L67" s="145"/>
      <c r="M67" s="145"/>
      <c r="N67" s="145"/>
      <c r="O67" s="145"/>
      <c r="P67" s="145"/>
      <c r="Q67" s="145"/>
      <c r="R67" s="275"/>
      <c r="S67" s="311"/>
      <c r="T67" s="311"/>
      <c r="U67" s="310"/>
      <c r="V67" s="310"/>
      <c r="W67" s="310"/>
      <c r="X67" s="310"/>
      <c r="Y67" s="312"/>
      <c r="Z67" s="145"/>
      <c r="AA67" s="145"/>
      <c r="AB67" s="145"/>
      <c r="AC67" s="275"/>
      <c r="AD67" s="275"/>
      <c r="AE67" s="275"/>
      <c r="AF67" s="275"/>
      <c r="AG67" s="275"/>
      <c r="AH67" s="275"/>
      <c r="AI67" s="275"/>
      <c r="AJ67" s="275"/>
      <c r="AK67" s="275"/>
      <c r="AL67" s="275"/>
      <c r="AM67" s="275"/>
      <c r="AN67" s="275"/>
      <c r="AO67" s="275"/>
      <c r="AP67" s="275"/>
      <c r="AQ67" s="275"/>
      <c r="AR67" s="275"/>
      <c r="AS67" s="275"/>
      <c r="AT67" s="275"/>
      <c r="AU67" s="275"/>
    </row>
    <row r="68" spans="1:47" ht="18" customHeight="1">
      <c r="A68" s="313" t="s">
        <v>483</v>
      </c>
      <c r="B68" s="313"/>
      <c r="C68" s="314"/>
      <c r="D68" s="314"/>
      <c r="E68" s="314"/>
      <c r="F68" s="314"/>
      <c r="G68" s="314"/>
      <c r="H68" s="314"/>
      <c r="I68" s="314"/>
      <c r="J68" s="314"/>
      <c r="K68" s="314"/>
      <c r="L68" s="314"/>
      <c r="M68" s="314"/>
      <c r="N68" s="314"/>
      <c r="O68" s="314"/>
      <c r="P68" s="314"/>
      <c r="Q68" s="314"/>
      <c r="R68" s="314"/>
      <c r="S68" s="310"/>
      <c r="T68" s="310"/>
      <c r="U68" s="310"/>
      <c r="V68" s="310"/>
      <c r="W68" s="310"/>
      <c r="X68" s="310"/>
      <c r="Y68" s="312"/>
      <c r="Z68" s="145"/>
      <c r="AA68" s="145"/>
      <c r="AB68" s="145"/>
      <c r="AC68" s="275"/>
      <c r="AD68" s="275"/>
      <c r="AE68" s="275"/>
      <c r="AF68" s="275"/>
      <c r="AG68" s="275"/>
      <c r="AH68" s="275"/>
      <c r="AI68" s="275"/>
      <c r="AJ68" s="275"/>
      <c r="AK68" s="275"/>
      <c r="AL68" s="275"/>
      <c r="AM68" s="275"/>
      <c r="AN68" s="275"/>
      <c r="AO68" s="275"/>
      <c r="AP68" s="275"/>
      <c r="AQ68" s="275"/>
      <c r="AR68" s="275"/>
      <c r="AS68" s="275"/>
      <c r="AT68" s="275"/>
      <c r="AU68" s="275"/>
    </row>
    <row r="69" spans="1:47" ht="18" customHeight="1">
      <c r="A69" s="120" t="s">
        <v>234</v>
      </c>
      <c r="B69" s="121"/>
      <c r="C69" s="285"/>
      <c r="D69" s="236"/>
      <c r="E69" s="236"/>
      <c r="F69" s="236"/>
      <c r="G69" s="121"/>
      <c r="H69" s="125"/>
      <c r="I69" s="315"/>
      <c r="J69" s="228"/>
      <c r="K69" s="228"/>
      <c r="L69" s="228"/>
      <c r="M69" s="228"/>
      <c r="N69" s="228"/>
      <c r="O69" s="228"/>
      <c r="P69" s="228"/>
      <c r="Q69" s="234"/>
      <c r="R69" s="126" t="s">
        <v>235</v>
      </c>
      <c r="S69" s="126"/>
      <c r="T69" s="126"/>
      <c r="U69" s="120"/>
      <c r="V69" s="125"/>
      <c r="W69" s="261"/>
      <c r="X69" s="228"/>
      <c r="Y69" s="228"/>
      <c r="Z69" s="234"/>
      <c r="AA69" s="126" t="s">
        <v>405</v>
      </c>
      <c r="AB69" s="126"/>
      <c r="AC69" s="126"/>
      <c r="AD69" s="117"/>
      <c r="AE69" s="230"/>
      <c r="AF69" s="234"/>
      <c r="AR69" s="145"/>
      <c r="AS69" s="145"/>
    </row>
    <row r="70" spans="1:47" ht="18" customHeight="1">
      <c r="A70" s="120" t="s">
        <v>484</v>
      </c>
      <c r="B70" s="121"/>
      <c r="C70" s="121"/>
      <c r="D70" s="121"/>
      <c r="E70" s="121"/>
      <c r="F70" s="125"/>
      <c r="G70" s="225"/>
      <c r="H70" s="121"/>
      <c r="I70" s="120" t="s">
        <v>485</v>
      </c>
      <c r="J70" s="121"/>
      <c r="K70" s="125"/>
      <c r="L70" s="121"/>
      <c r="M70" s="121"/>
      <c r="N70" s="120"/>
      <c r="O70" s="120"/>
      <c r="P70" s="121"/>
      <c r="Q70" s="121"/>
      <c r="R70" s="120" t="s">
        <v>486</v>
      </c>
      <c r="S70" s="120"/>
      <c r="T70" s="121"/>
      <c r="U70" s="121"/>
      <c r="V70" s="125"/>
      <c r="W70" s="225"/>
      <c r="X70" s="237"/>
      <c r="Y70" s="237"/>
      <c r="Z70" s="238"/>
      <c r="AA70" s="120" t="s">
        <v>219</v>
      </c>
      <c r="AB70" s="121"/>
      <c r="AC70" s="125"/>
      <c r="AD70" s="120" t="s">
        <v>217</v>
      </c>
      <c r="AE70" s="121"/>
      <c r="AF70" s="125"/>
      <c r="AG70" s="126" t="s">
        <v>487</v>
      </c>
      <c r="AH70" s="120"/>
      <c r="AI70" s="236"/>
      <c r="AJ70" s="285"/>
      <c r="AK70" s="121" t="s">
        <v>488</v>
      </c>
      <c r="AL70" s="125"/>
      <c r="AM70" s="125"/>
      <c r="AN70" s="126"/>
      <c r="AO70" s="126"/>
      <c r="AP70" s="126"/>
      <c r="AQ70" s="120" t="s">
        <v>489</v>
      </c>
      <c r="AR70" s="121"/>
      <c r="AS70" s="121"/>
      <c r="AT70" s="236"/>
      <c r="AU70" s="285"/>
    </row>
    <row r="71" spans="1:47" ht="18" customHeight="1">
      <c r="A71" s="316"/>
      <c r="B71" s="317"/>
      <c r="C71" s="318"/>
      <c r="D71" s="318"/>
      <c r="E71" s="318"/>
      <c r="F71" s="318"/>
      <c r="G71" s="155"/>
      <c r="H71" s="156"/>
      <c r="I71" s="155"/>
      <c r="J71" s="155"/>
      <c r="K71" s="155"/>
      <c r="L71" s="155"/>
      <c r="M71" s="155"/>
      <c r="N71" s="155"/>
      <c r="O71" s="155"/>
      <c r="P71" s="155"/>
      <c r="Q71" s="155"/>
      <c r="R71" s="319"/>
      <c r="S71" s="155"/>
      <c r="T71" s="155"/>
      <c r="U71" s="155"/>
      <c r="V71" s="155"/>
      <c r="W71" s="155"/>
      <c r="X71" s="155"/>
      <c r="Y71" s="155"/>
      <c r="Z71" s="156"/>
      <c r="AA71" s="319"/>
      <c r="AB71" s="155"/>
      <c r="AC71" s="155"/>
      <c r="AD71" s="319"/>
      <c r="AE71" s="155"/>
      <c r="AF71" s="156"/>
      <c r="AG71" s="155"/>
      <c r="AH71" s="155"/>
      <c r="AI71" s="155"/>
      <c r="AJ71" s="156"/>
      <c r="AK71" s="320"/>
      <c r="AL71" s="257"/>
      <c r="AM71" s="257"/>
      <c r="AN71" s="257"/>
      <c r="AO71" s="257"/>
      <c r="AP71" s="321"/>
      <c r="AQ71" s="320"/>
      <c r="AR71" s="155"/>
      <c r="AS71" s="155"/>
      <c r="AT71" s="257"/>
      <c r="AU71" s="321"/>
    </row>
    <row r="72" spans="1:47" ht="18" customHeight="1">
      <c r="A72" s="316"/>
      <c r="B72" s="317"/>
      <c r="C72" s="318"/>
      <c r="D72" s="318"/>
      <c r="E72" s="318"/>
      <c r="F72" s="318"/>
      <c r="G72" s="155"/>
      <c r="H72" s="156"/>
      <c r="I72" s="155"/>
      <c r="J72" s="155"/>
      <c r="K72" s="155"/>
      <c r="L72" s="155"/>
      <c r="M72" s="155"/>
      <c r="N72" s="155"/>
      <c r="O72" s="155"/>
      <c r="P72" s="155"/>
      <c r="Q72" s="155"/>
      <c r="R72" s="319"/>
      <c r="S72" s="155"/>
      <c r="T72" s="155"/>
      <c r="U72" s="155"/>
      <c r="V72" s="155"/>
      <c r="W72" s="155"/>
      <c r="X72" s="155"/>
      <c r="Y72" s="155"/>
      <c r="Z72" s="156"/>
      <c r="AA72" s="319"/>
      <c r="AB72" s="155"/>
      <c r="AC72" s="155"/>
      <c r="AD72" s="319"/>
      <c r="AE72" s="155"/>
      <c r="AF72" s="156"/>
      <c r="AG72" s="155"/>
      <c r="AH72" s="155"/>
      <c r="AI72" s="155"/>
      <c r="AJ72" s="156"/>
      <c r="AK72" s="320"/>
      <c r="AL72" s="257"/>
      <c r="AM72" s="257"/>
      <c r="AN72" s="257"/>
      <c r="AO72" s="257"/>
      <c r="AP72" s="321"/>
      <c r="AQ72" s="320"/>
      <c r="AR72" s="155"/>
      <c r="AS72" s="155"/>
      <c r="AT72" s="257"/>
      <c r="AU72" s="321"/>
    </row>
    <row r="73" spans="1:47" ht="18" customHeight="1">
      <c r="A73" s="316"/>
      <c r="B73" s="317"/>
      <c r="C73" s="318"/>
      <c r="D73" s="318"/>
      <c r="E73" s="318"/>
      <c r="F73" s="318"/>
      <c r="G73" s="155"/>
      <c r="H73" s="156"/>
      <c r="I73" s="155"/>
      <c r="J73" s="155"/>
      <c r="K73" s="155"/>
      <c r="L73" s="155"/>
      <c r="M73" s="155"/>
      <c r="N73" s="155"/>
      <c r="O73" s="155"/>
      <c r="P73" s="155"/>
      <c r="Q73" s="155"/>
      <c r="R73" s="319"/>
      <c r="S73" s="155"/>
      <c r="T73" s="155"/>
      <c r="U73" s="155"/>
      <c r="V73" s="155"/>
      <c r="W73" s="155"/>
      <c r="X73" s="155"/>
      <c r="Y73" s="155"/>
      <c r="Z73" s="156"/>
      <c r="AA73" s="319"/>
      <c r="AB73" s="155"/>
      <c r="AC73" s="155"/>
      <c r="AD73" s="319"/>
      <c r="AE73" s="155"/>
      <c r="AF73" s="156"/>
      <c r="AG73" s="155"/>
      <c r="AH73" s="155"/>
      <c r="AI73" s="155"/>
      <c r="AJ73" s="156"/>
      <c r="AK73" s="320"/>
      <c r="AL73" s="257"/>
      <c r="AM73" s="257"/>
      <c r="AN73" s="257"/>
      <c r="AO73" s="257"/>
      <c r="AP73" s="321"/>
      <c r="AQ73" s="320"/>
      <c r="AR73" s="155"/>
      <c r="AS73" s="155"/>
      <c r="AT73" s="257"/>
      <c r="AU73" s="321"/>
    </row>
    <row r="74" spans="1:47" ht="18" customHeight="1">
      <c r="A74" s="316"/>
      <c r="B74" s="317"/>
      <c r="C74" s="318"/>
      <c r="D74" s="318"/>
      <c r="E74" s="318"/>
      <c r="F74" s="318"/>
      <c r="G74" s="155"/>
      <c r="H74" s="156"/>
      <c r="I74" s="155"/>
      <c r="J74" s="155"/>
      <c r="K74" s="155"/>
      <c r="L74" s="155"/>
      <c r="M74" s="155"/>
      <c r="N74" s="155"/>
      <c r="O74" s="155"/>
      <c r="P74" s="155"/>
      <c r="Q74" s="155"/>
      <c r="R74" s="319"/>
      <c r="S74" s="155"/>
      <c r="T74" s="155"/>
      <c r="U74" s="155"/>
      <c r="V74" s="155"/>
      <c r="W74" s="155"/>
      <c r="X74" s="155"/>
      <c r="Y74" s="155"/>
      <c r="Z74" s="156"/>
      <c r="AA74" s="319"/>
      <c r="AB74" s="155"/>
      <c r="AC74" s="155"/>
      <c r="AD74" s="319"/>
      <c r="AE74" s="155"/>
      <c r="AF74" s="156"/>
      <c r="AG74" s="155"/>
      <c r="AH74" s="155"/>
      <c r="AI74" s="155"/>
      <c r="AJ74" s="156"/>
      <c r="AK74" s="320"/>
      <c r="AL74" s="257"/>
      <c r="AM74" s="257"/>
      <c r="AN74" s="257"/>
      <c r="AO74" s="257"/>
      <c r="AP74" s="321"/>
      <c r="AQ74" s="320"/>
      <c r="AR74" s="155"/>
      <c r="AS74" s="155"/>
      <c r="AT74" s="257"/>
      <c r="AU74" s="321"/>
    </row>
    <row r="75" spans="1:47" ht="18" customHeight="1">
      <c r="A75" s="316"/>
      <c r="B75" s="317"/>
      <c r="C75" s="318"/>
      <c r="D75" s="318"/>
      <c r="E75" s="318"/>
      <c r="F75" s="318"/>
      <c r="G75" s="155"/>
      <c r="H75" s="156"/>
      <c r="I75" s="155"/>
      <c r="J75" s="155"/>
      <c r="K75" s="155"/>
      <c r="L75" s="155"/>
      <c r="M75" s="155"/>
      <c r="N75" s="155"/>
      <c r="O75" s="155"/>
      <c r="P75" s="155"/>
      <c r="Q75" s="155"/>
      <c r="R75" s="319"/>
      <c r="S75" s="155"/>
      <c r="T75" s="155"/>
      <c r="U75" s="155"/>
      <c r="V75" s="155"/>
      <c r="W75" s="155"/>
      <c r="X75" s="155"/>
      <c r="Y75" s="155"/>
      <c r="Z75" s="156"/>
      <c r="AA75" s="319"/>
      <c r="AB75" s="155"/>
      <c r="AC75" s="155"/>
      <c r="AD75" s="319"/>
      <c r="AE75" s="155"/>
      <c r="AF75" s="156"/>
      <c r="AG75" s="155"/>
      <c r="AH75" s="155"/>
      <c r="AI75" s="155"/>
      <c r="AJ75" s="156"/>
      <c r="AK75" s="320"/>
      <c r="AL75" s="257"/>
      <c r="AM75" s="257"/>
      <c r="AN75" s="257"/>
      <c r="AO75" s="257"/>
      <c r="AP75" s="321"/>
      <c r="AQ75" s="320"/>
      <c r="AR75" s="257"/>
      <c r="AS75" s="257"/>
      <c r="AT75" s="257"/>
      <c r="AU75" s="321"/>
    </row>
    <row r="76" spans="1:47" ht="18" customHeight="1">
      <c r="A76" s="316"/>
      <c r="B76" s="317"/>
      <c r="C76" s="318"/>
      <c r="D76" s="318"/>
      <c r="E76" s="318"/>
      <c r="F76" s="318"/>
      <c r="G76" s="155"/>
      <c r="H76" s="156"/>
      <c r="I76" s="155"/>
      <c r="J76" s="155"/>
      <c r="K76" s="155"/>
      <c r="L76" s="155"/>
      <c r="M76" s="155"/>
      <c r="N76" s="155"/>
      <c r="O76" s="155"/>
      <c r="P76" s="155"/>
      <c r="Q76" s="155"/>
      <c r="R76" s="319"/>
      <c r="S76" s="155"/>
      <c r="T76" s="155"/>
      <c r="U76" s="155"/>
      <c r="V76" s="155"/>
      <c r="W76" s="155"/>
      <c r="X76" s="155"/>
      <c r="Y76" s="155"/>
      <c r="Z76" s="156"/>
      <c r="AA76" s="319"/>
      <c r="AB76" s="155"/>
      <c r="AC76" s="155"/>
      <c r="AD76" s="319"/>
      <c r="AE76" s="155"/>
      <c r="AF76" s="156"/>
      <c r="AG76" s="155"/>
      <c r="AH76" s="155"/>
      <c r="AI76" s="155"/>
      <c r="AJ76" s="156"/>
      <c r="AK76" s="320"/>
      <c r="AL76" s="257"/>
      <c r="AM76" s="257"/>
      <c r="AN76" s="257"/>
      <c r="AO76" s="257"/>
      <c r="AP76" s="321"/>
      <c r="AQ76" s="320"/>
      <c r="AR76" s="257"/>
      <c r="AS76" s="257"/>
      <c r="AT76" s="257"/>
      <c r="AU76" s="321"/>
    </row>
    <row r="77" spans="1:47" ht="18" customHeight="1">
      <c r="A77" s="322"/>
      <c r="B77" s="318"/>
      <c r="C77" s="318"/>
      <c r="D77" s="318"/>
      <c r="E77" s="318"/>
      <c r="F77" s="318"/>
      <c r="G77" s="155"/>
      <c r="H77" s="156"/>
      <c r="I77" s="155"/>
      <c r="J77" s="155"/>
      <c r="K77" s="155"/>
      <c r="L77" s="155"/>
      <c r="M77" s="155"/>
      <c r="N77" s="155"/>
      <c r="O77" s="155"/>
      <c r="P77" s="155"/>
      <c r="Q77" s="155"/>
      <c r="R77" s="319"/>
      <c r="S77" s="155"/>
      <c r="T77" s="155"/>
      <c r="U77" s="155"/>
      <c r="V77" s="155"/>
      <c r="W77" s="155"/>
      <c r="X77" s="155"/>
      <c r="Y77" s="155"/>
      <c r="Z77" s="156"/>
      <c r="AA77" s="319"/>
      <c r="AB77" s="155"/>
      <c r="AC77" s="155"/>
      <c r="AD77" s="319"/>
      <c r="AE77" s="155"/>
      <c r="AF77" s="156"/>
      <c r="AG77" s="155"/>
      <c r="AH77" s="155"/>
      <c r="AI77" s="155"/>
      <c r="AJ77" s="156"/>
      <c r="AK77" s="320"/>
      <c r="AL77" s="257"/>
      <c r="AM77" s="257"/>
      <c r="AN77" s="257"/>
      <c r="AO77" s="257"/>
      <c r="AP77" s="321"/>
      <c r="AQ77" s="320"/>
      <c r="AR77" s="257"/>
      <c r="AS77" s="257"/>
      <c r="AT77" s="257"/>
      <c r="AU77" s="321"/>
    </row>
    <row r="78" spans="1:47" ht="18" customHeight="1">
      <c r="A78" s="322"/>
      <c r="B78" s="318"/>
      <c r="C78" s="318"/>
      <c r="D78" s="318"/>
      <c r="E78" s="318"/>
      <c r="F78" s="318"/>
      <c r="G78" s="155"/>
      <c r="H78" s="156"/>
      <c r="I78" s="155"/>
      <c r="J78" s="155"/>
      <c r="K78" s="155"/>
      <c r="L78" s="155"/>
      <c r="M78" s="155"/>
      <c r="N78" s="155"/>
      <c r="O78" s="155"/>
      <c r="P78" s="155"/>
      <c r="Q78" s="155"/>
      <c r="R78" s="319"/>
      <c r="S78" s="155"/>
      <c r="T78" s="155"/>
      <c r="U78" s="155"/>
      <c r="V78" s="155"/>
      <c r="W78" s="155"/>
      <c r="X78" s="155"/>
      <c r="Y78" s="155"/>
      <c r="Z78" s="156"/>
      <c r="AA78" s="319"/>
      <c r="AB78" s="155"/>
      <c r="AC78" s="155"/>
      <c r="AD78" s="319"/>
      <c r="AE78" s="155"/>
      <c r="AF78" s="156"/>
      <c r="AG78" s="155"/>
      <c r="AH78" s="155"/>
      <c r="AI78" s="155"/>
      <c r="AJ78" s="156"/>
      <c r="AK78" s="320"/>
      <c r="AL78" s="257"/>
      <c r="AM78" s="257"/>
      <c r="AN78" s="257"/>
      <c r="AO78" s="257"/>
      <c r="AP78" s="321"/>
      <c r="AQ78" s="320"/>
      <c r="AR78" s="257"/>
      <c r="AS78" s="257"/>
      <c r="AT78" s="257"/>
      <c r="AU78" s="321"/>
    </row>
    <row r="79" spans="1:47" ht="18" customHeight="1">
      <c r="A79" s="322"/>
      <c r="B79" s="318"/>
      <c r="C79" s="318"/>
      <c r="D79" s="318"/>
      <c r="E79" s="318"/>
      <c r="F79" s="318"/>
      <c r="G79" s="155"/>
      <c r="H79" s="156"/>
      <c r="I79" s="155"/>
      <c r="J79" s="155"/>
      <c r="K79" s="155"/>
      <c r="L79" s="155"/>
      <c r="M79" s="155"/>
      <c r="N79" s="155"/>
      <c r="O79" s="155"/>
      <c r="P79" s="155"/>
      <c r="Q79" s="155"/>
      <c r="R79" s="319"/>
      <c r="S79" s="155"/>
      <c r="T79" s="155"/>
      <c r="U79" s="155"/>
      <c r="V79" s="155"/>
      <c r="W79" s="155"/>
      <c r="X79" s="155"/>
      <c r="Y79" s="155"/>
      <c r="Z79" s="156"/>
      <c r="AA79" s="319"/>
      <c r="AB79" s="155"/>
      <c r="AC79" s="155"/>
      <c r="AD79" s="319"/>
      <c r="AE79" s="155"/>
      <c r="AF79" s="156"/>
      <c r="AG79" s="155"/>
      <c r="AH79" s="155"/>
      <c r="AI79" s="155"/>
      <c r="AJ79" s="156"/>
      <c r="AK79" s="320"/>
      <c r="AL79" s="257"/>
      <c r="AM79" s="257"/>
      <c r="AN79" s="257"/>
      <c r="AO79" s="257"/>
      <c r="AP79" s="321"/>
      <c r="AQ79" s="320"/>
      <c r="AR79" s="257"/>
      <c r="AS79" s="257"/>
      <c r="AT79" s="257"/>
      <c r="AU79" s="321"/>
    </row>
    <row r="80" spans="1:47" ht="18" customHeight="1">
      <c r="A80" s="322"/>
      <c r="B80" s="318"/>
      <c r="C80" s="318"/>
      <c r="D80" s="318"/>
      <c r="E80" s="318"/>
      <c r="F80" s="318"/>
      <c r="G80" s="155"/>
      <c r="H80" s="156"/>
      <c r="I80" s="155"/>
      <c r="J80" s="155"/>
      <c r="K80" s="155"/>
      <c r="L80" s="155"/>
      <c r="M80" s="155"/>
      <c r="N80" s="155"/>
      <c r="O80" s="155"/>
      <c r="P80" s="155"/>
      <c r="Q80" s="155"/>
      <c r="R80" s="319"/>
      <c r="S80" s="155"/>
      <c r="T80" s="155"/>
      <c r="U80" s="155"/>
      <c r="V80" s="155"/>
      <c r="W80" s="155"/>
      <c r="X80" s="155"/>
      <c r="Y80" s="155"/>
      <c r="Z80" s="156"/>
      <c r="AA80" s="319"/>
      <c r="AB80" s="155"/>
      <c r="AC80" s="155"/>
      <c r="AD80" s="319"/>
      <c r="AE80" s="155"/>
      <c r="AF80" s="156"/>
      <c r="AG80" s="155"/>
      <c r="AH80" s="155"/>
      <c r="AI80" s="155"/>
      <c r="AJ80" s="156"/>
      <c r="AK80" s="320"/>
      <c r="AL80" s="257"/>
      <c r="AM80" s="257"/>
      <c r="AN80" s="257"/>
      <c r="AO80" s="257"/>
      <c r="AP80" s="321"/>
      <c r="AQ80" s="320"/>
      <c r="AR80" s="257"/>
      <c r="AS80" s="257"/>
      <c r="AT80" s="257"/>
      <c r="AU80" s="321"/>
    </row>
    <row r="81" spans="1:47" ht="18" customHeight="1">
      <c r="A81" s="322"/>
      <c r="B81" s="318"/>
      <c r="C81" s="318"/>
      <c r="D81" s="318"/>
      <c r="E81" s="318"/>
      <c r="F81" s="318"/>
      <c r="G81" s="155"/>
      <c r="H81" s="156"/>
      <c r="I81" s="155"/>
      <c r="J81" s="155"/>
      <c r="K81" s="155"/>
      <c r="L81" s="155"/>
      <c r="M81" s="155"/>
      <c r="N81" s="155"/>
      <c r="O81" s="155"/>
      <c r="P81" s="155"/>
      <c r="Q81" s="155"/>
      <c r="R81" s="319"/>
      <c r="S81" s="155"/>
      <c r="T81" s="155"/>
      <c r="U81" s="155"/>
      <c r="V81" s="155"/>
      <c r="W81" s="155"/>
      <c r="X81" s="155"/>
      <c r="Y81" s="155"/>
      <c r="Z81" s="156"/>
      <c r="AA81" s="319"/>
      <c r="AB81" s="155"/>
      <c r="AC81" s="155"/>
      <c r="AD81" s="319"/>
      <c r="AE81" s="155"/>
      <c r="AF81" s="156"/>
      <c r="AG81" s="155"/>
      <c r="AH81" s="155"/>
      <c r="AI81" s="155"/>
      <c r="AJ81" s="156"/>
      <c r="AK81" s="320"/>
      <c r="AL81" s="257"/>
      <c r="AM81" s="257"/>
      <c r="AN81" s="257"/>
      <c r="AO81" s="257"/>
      <c r="AP81" s="321"/>
      <c r="AQ81" s="320"/>
      <c r="AR81" s="257"/>
      <c r="AS81" s="257"/>
      <c r="AT81" s="257"/>
      <c r="AU81" s="321"/>
    </row>
    <row r="82" spans="1:47" ht="18" customHeight="1">
      <c r="A82" s="322"/>
      <c r="B82" s="318"/>
      <c r="C82" s="318"/>
      <c r="D82" s="318"/>
      <c r="E82" s="318"/>
      <c r="F82" s="318"/>
      <c r="G82" s="155"/>
      <c r="H82" s="156"/>
      <c r="I82" s="155"/>
      <c r="J82" s="155"/>
      <c r="K82" s="155"/>
      <c r="L82" s="155"/>
      <c r="M82" s="155"/>
      <c r="N82" s="155"/>
      <c r="O82" s="155"/>
      <c r="P82" s="155"/>
      <c r="Q82" s="155"/>
      <c r="R82" s="319"/>
      <c r="S82" s="155"/>
      <c r="T82" s="155"/>
      <c r="U82" s="155"/>
      <c r="V82" s="155"/>
      <c r="W82" s="155"/>
      <c r="X82" s="155"/>
      <c r="Y82" s="155"/>
      <c r="Z82" s="156"/>
      <c r="AA82" s="319"/>
      <c r="AB82" s="155"/>
      <c r="AC82" s="155"/>
      <c r="AD82" s="319"/>
      <c r="AE82" s="155"/>
      <c r="AF82" s="156"/>
      <c r="AG82" s="155"/>
      <c r="AH82" s="155"/>
      <c r="AI82" s="155"/>
      <c r="AJ82" s="156"/>
      <c r="AK82" s="320"/>
      <c r="AL82" s="257"/>
      <c r="AM82" s="257"/>
      <c r="AN82" s="257"/>
      <c r="AO82" s="257"/>
      <c r="AP82" s="321"/>
      <c r="AQ82" s="320"/>
      <c r="AR82" s="257"/>
      <c r="AS82" s="257"/>
      <c r="AT82" s="257"/>
      <c r="AU82" s="321"/>
    </row>
    <row r="83" spans="1:47" ht="18" customHeight="1">
      <c r="A83" s="322"/>
      <c r="B83" s="318"/>
      <c r="C83" s="318"/>
      <c r="D83" s="318"/>
      <c r="E83" s="318"/>
      <c r="F83" s="318"/>
      <c r="G83" s="155"/>
      <c r="H83" s="156"/>
      <c r="I83" s="155"/>
      <c r="J83" s="155"/>
      <c r="K83" s="155"/>
      <c r="L83" s="155"/>
      <c r="M83" s="155"/>
      <c r="N83" s="155"/>
      <c r="O83" s="155"/>
      <c r="P83" s="155"/>
      <c r="Q83" s="155"/>
      <c r="R83" s="319"/>
      <c r="S83" s="155"/>
      <c r="T83" s="155"/>
      <c r="U83" s="155"/>
      <c r="V83" s="155"/>
      <c r="W83" s="155"/>
      <c r="X83" s="155"/>
      <c r="Y83" s="155"/>
      <c r="Z83" s="156"/>
      <c r="AA83" s="319"/>
      <c r="AB83" s="155"/>
      <c r="AC83" s="155"/>
      <c r="AD83" s="319"/>
      <c r="AE83" s="155"/>
      <c r="AF83" s="156"/>
      <c r="AG83" s="155"/>
      <c r="AH83" s="155"/>
      <c r="AI83" s="155"/>
      <c r="AJ83" s="156"/>
      <c r="AK83" s="320"/>
      <c r="AL83" s="257"/>
      <c r="AM83" s="257"/>
      <c r="AN83" s="257"/>
      <c r="AO83" s="257"/>
      <c r="AP83" s="321"/>
      <c r="AQ83" s="320"/>
      <c r="AR83" s="257"/>
      <c r="AS83" s="257"/>
      <c r="AT83" s="257"/>
      <c r="AU83" s="321"/>
    </row>
    <row r="84" spans="1:47" ht="18" customHeight="1">
      <c r="A84" s="120" t="s">
        <v>490</v>
      </c>
      <c r="B84" s="121"/>
      <c r="C84" s="121"/>
      <c r="D84" s="121"/>
      <c r="E84" s="121"/>
      <c r="F84" s="121"/>
      <c r="G84" s="235"/>
      <c r="H84" s="171"/>
      <c r="I84" s="140"/>
      <c r="J84" s="140"/>
      <c r="K84" s="140"/>
      <c r="L84" s="140"/>
      <c r="M84" s="140"/>
      <c r="N84" s="140"/>
      <c r="O84" s="140"/>
      <c r="P84" s="140"/>
      <c r="Q84" s="140"/>
      <c r="R84" s="293"/>
      <c r="S84" s="118"/>
      <c r="T84" s="118"/>
      <c r="U84" s="118"/>
      <c r="V84" s="118"/>
      <c r="W84" s="118"/>
      <c r="X84" s="118"/>
      <c r="Y84" s="118"/>
      <c r="Z84" s="119"/>
      <c r="AA84" s="117"/>
      <c r="AB84" s="118"/>
      <c r="AC84" s="118"/>
      <c r="AD84" s="117"/>
      <c r="AE84" s="118"/>
      <c r="AF84" s="119"/>
      <c r="AG84" s="118"/>
      <c r="AH84" s="118"/>
      <c r="AI84" s="118"/>
      <c r="AJ84" s="119"/>
      <c r="AK84" s="261"/>
      <c r="AL84" s="228"/>
      <c r="AM84" s="228"/>
      <c r="AN84" s="228"/>
      <c r="AO84" s="228"/>
      <c r="AP84" s="234"/>
      <c r="AQ84" s="261"/>
      <c r="AR84" s="228"/>
      <c r="AS84" s="228"/>
      <c r="AT84" s="228"/>
      <c r="AU84" s="234"/>
    </row>
    <row r="85" spans="1:47" ht="18" customHeight="1"/>
    <row r="86" spans="1:47" ht="18" customHeight="1"/>
    <row r="87" spans="1:47" ht="18" customHeight="1">
      <c r="A87" s="313" t="s">
        <v>491</v>
      </c>
      <c r="B87" s="313"/>
      <c r="C87" s="314"/>
      <c r="D87" s="314"/>
      <c r="E87" s="314"/>
      <c r="F87" s="314"/>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row>
    <row r="88" spans="1:47" ht="12" customHeight="1">
      <c r="A88" s="826" t="s">
        <v>424</v>
      </c>
      <c r="B88" s="928"/>
      <c r="C88" s="928"/>
      <c r="D88" s="928"/>
      <c r="E88" s="928"/>
      <c r="F88" s="928"/>
      <c r="G88" s="928"/>
      <c r="H88" s="782"/>
      <c r="I88" s="323" t="s">
        <v>492</v>
      </c>
      <c r="J88" s="324"/>
      <c r="K88" s="324"/>
      <c r="L88" s="324"/>
      <c r="M88" s="324"/>
      <c r="N88" s="826" t="s">
        <v>493</v>
      </c>
      <c r="O88" s="928"/>
      <c r="P88" s="928"/>
      <c r="Q88" s="928"/>
      <c r="R88" s="782"/>
      <c r="S88" s="826" t="s">
        <v>494</v>
      </c>
      <c r="T88" s="928"/>
      <c r="U88" s="928"/>
      <c r="V88" s="928"/>
      <c r="W88" s="782"/>
      <c r="X88" s="826" t="s">
        <v>495</v>
      </c>
      <c r="Y88" s="928"/>
      <c r="Z88" s="928"/>
      <c r="AA88" s="928"/>
      <c r="AB88" s="928"/>
      <c r="AC88" s="782"/>
      <c r="AD88" s="826" t="s">
        <v>496</v>
      </c>
      <c r="AE88" s="928"/>
      <c r="AF88" s="928"/>
      <c r="AG88" s="928"/>
      <c r="AH88" s="928"/>
      <c r="AI88" s="928"/>
      <c r="AJ88" s="928"/>
      <c r="AK88" s="782"/>
    </row>
    <row r="89" spans="1:47" ht="12" customHeight="1">
      <c r="A89" s="783"/>
      <c r="B89" s="927"/>
      <c r="C89" s="927"/>
      <c r="D89" s="927"/>
      <c r="E89" s="927"/>
      <c r="F89" s="927"/>
      <c r="G89" s="927"/>
      <c r="H89" s="784"/>
      <c r="I89" s="929" t="s">
        <v>497</v>
      </c>
      <c r="J89" s="930"/>
      <c r="K89" s="930"/>
      <c r="L89" s="930"/>
      <c r="M89" s="931"/>
      <c r="N89" s="783"/>
      <c r="O89" s="927"/>
      <c r="P89" s="927"/>
      <c r="Q89" s="927"/>
      <c r="R89" s="784"/>
      <c r="S89" s="783"/>
      <c r="T89" s="927"/>
      <c r="U89" s="927"/>
      <c r="V89" s="927"/>
      <c r="W89" s="784"/>
      <c r="X89" s="783"/>
      <c r="Y89" s="927"/>
      <c r="Z89" s="927"/>
      <c r="AA89" s="927"/>
      <c r="AB89" s="927"/>
      <c r="AC89" s="784"/>
      <c r="AD89" s="783"/>
      <c r="AE89" s="927"/>
      <c r="AF89" s="927"/>
      <c r="AG89" s="927"/>
      <c r="AH89" s="927"/>
      <c r="AI89" s="927"/>
      <c r="AJ89" s="927"/>
      <c r="AK89" s="784"/>
      <c r="AM89" s="226" t="s">
        <v>498</v>
      </c>
    </row>
    <row r="90" spans="1:47" ht="15.95" customHeight="1">
      <c r="A90" s="826" t="s">
        <v>499</v>
      </c>
      <c r="B90" s="928"/>
      <c r="C90" s="928"/>
      <c r="D90" s="928"/>
      <c r="E90" s="928"/>
      <c r="F90" s="928"/>
      <c r="G90" s="928"/>
      <c r="H90" s="782"/>
      <c r="I90" s="233"/>
      <c r="J90" s="233"/>
      <c r="K90" s="233"/>
      <c r="L90" s="233"/>
      <c r="M90" s="297"/>
      <c r="N90" s="286"/>
      <c r="O90" s="287"/>
      <c r="P90" s="287"/>
      <c r="Q90" s="287"/>
      <c r="R90" s="287"/>
      <c r="S90" s="325"/>
      <c r="T90" s="326"/>
      <c r="U90" s="326"/>
      <c r="V90" s="326"/>
      <c r="W90" s="327"/>
      <c r="X90" s="286"/>
      <c r="Y90" s="287"/>
      <c r="Z90" s="287"/>
      <c r="AA90" s="287"/>
      <c r="AB90" s="287"/>
      <c r="AC90" s="288"/>
      <c r="AD90" s="287"/>
      <c r="AE90" s="287"/>
      <c r="AF90" s="287"/>
      <c r="AG90" s="287"/>
      <c r="AH90" s="287"/>
      <c r="AI90" s="287"/>
      <c r="AJ90" s="287"/>
      <c r="AK90" s="288"/>
      <c r="AM90" s="226" t="s">
        <v>500</v>
      </c>
    </row>
    <row r="91" spans="1:47" ht="15.95" customHeight="1">
      <c r="A91" s="783"/>
      <c r="B91" s="927"/>
      <c r="C91" s="927"/>
      <c r="D91" s="927"/>
      <c r="E91" s="927"/>
      <c r="F91" s="927"/>
      <c r="G91" s="927"/>
      <c r="H91" s="784"/>
      <c r="I91" s="302"/>
      <c r="J91" s="302"/>
      <c r="K91" s="302"/>
      <c r="L91" s="302"/>
      <c r="M91" s="303"/>
      <c r="N91" s="325"/>
      <c r="O91" s="326"/>
      <c r="P91" s="326"/>
      <c r="Q91" s="326"/>
      <c r="R91" s="326"/>
      <c r="S91" s="286"/>
      <c r="T91" s="287"/>
      <c r="U91" s="287"/>
      <c r="V91" s="287"/>
      <c r="W91" s="288"/>
      <c r="X91" s="286"/>
      <c r="Y91" s="287"/>
      <c r="Z91" s="287"/>
      <c r="AA91" s="287"/>
      <c r="AB91" s="287"/>
      <c r="AC91" s="288"/>
      <c r="AD91" s="287"/>
      <c r="AE91" s="287"/>
      <c r="AF91" s="287"/>
      <c r="AG91" s="287"/>
      <c r="AH91" s="287"/>
      <c r="AI91" s="287"/>
      <c r="AJ91" s="287"/>
      <c r="AK91" s="288"/>
      <c r="AM91" s="226" t="s">
        <v>501</v>
      </c>
    </row>
    <row r="92" spans="1:47" ht="15.95" customHeight="1">
      <c r="A92" s="826" t="s">
        <v>446</v>
      </c>
      <c r="B92" s="928"/>
      <c r="C92" s="928"/>
      <c r="D92" s="928"/>
      <c r="E92" s="928"/>
      <c r="F92" s="928"/>
      <c r="G92" s="928"/>
      <c r="H92" s="782"/>
      <c r="I92" s="233"/>
      <c r="J92" s="233"/>
      <c r="K92" s="233"/>
      <c r="L92" s="233"/>
      <c r="M92" s="297"/>
      <c r="N92" s="286"/>
      <c r="O92" s="287"/>
      <c r="P92" s="287"/>
      <c r="Q92" s="287"/>
      <c r="R92" s="287"/>
      <c r="S92" s="325"/>
      <c r="T92" s="326"/>
      <c r="U92" s="326"/>
      <c r="V92" s="326"/>
      <c r="W92" s="327"/>
      <c r="X92" s="286"/>
      <c r="Y92" s="287"/>
      <c r="Z92" s="287"/>
      <c r="AA92" s="287"/>
      <c r="AB92" s="287"/>
      <c r="AC92" s="288"/>
      <c r="AD92" s="287"/>
      <c r="AE92" s="287"/>
      <c r="AF92" s="287"/>
      <c r="AG92" s="287"/>
      <c r="AH92" s="287"/>
      <c r="AI92" s="287"/>
      <c r="AJ92" s="287"/>
      <c r="AK92" s="288"/>
    </row>
    <row r="93" spans="1:47" ht="15.95" customHeight="1">
      <c r="A93" s="783"/>
      <c r="B93" s="927"/>
      <c r="C93" s="927"/>
      <c r="D93" s="927"/>
      <c r="E93" s="927"/>
      <c r="F93" s="927"/>
      <c r="G93" s="927"/>
      <c r="H93" s="784"/>
      <c r="I93" s="302"/>
      <c r="J93" s="302"/>
      <c r="K93" s="302"/>
      <c r="L93" s="302"/>
      <c r="M93" s="303"/>
      <c r="N93" s="325"/>
      <c r="O93" s="326"/>
      <c r="P93" s="326"/>
      <c r="Q93" s="326"/>
      <c r="R93" s="326"/>
      <c r="S93" s="286"/>
      <c r="T93" s="287"/>
      <c r="U93" s="287"/>
      <c r="V93" s="287"/>
      <c r="W93" s="288"/>
      <c r="X93" s="286"/>
      <c r="Y93" s="287"/>
      <c r="Z93" s="287"/>
      <c r="AA93" s="287"/>
      <c r="AB93" s="287"/>
      <c r="AC93" s="288"/>
      <c r="AD93" s="287"/>
      <c r="AE93" s="287"/>
      <c r="AF93" s="287"/>
      <c r="AG93" s="287"/>
      <c r="AH93" s="287"/>
      <c r="AI93" s="287"/>
      <c r="AJ93" s="287"/>
      <c r="AK93" s="288"/>
      <c r="AM93" s="226" t="s">
        <v>502</v>
      </c>
    </row>
    <row r="94" spans="1:47" ht="15.95" customHeight="1">
      <c r="A94" s="826" t="s">
        <v>447</v>
      </c>
      <c r="B94" s="928"/>
      <c r="C94" s="928"/>
      <c r="D94" s="928"/>
      <c r="E94" s="928"/>
      <c r="F94" s="928"/>
      <c r="G94" s="928"/>
      <c r="H94" s="782"/>
      <c r="I94" s="233"/>
      <c r="J94" s="233"/>
      <c r="K94" s="233"/>
      <c r="L94" s="233"/>
      <c r="M94" s="297"/>
      <c r="N94" s="286"/>
      <c r="O94" s="287"/>
      <c r="P94" s="287"/>
      <c r="Q94" s="287"/>
      <c r="R94" s="287"/>
      <c r="S94" s="325"/>
      <c r="T94" s="326"/>
      <c r="U94" s="326"/>
      <c r="V94" s="326"/>
      <c r="W94" s="327"/>
      <c r="X94" s="328"/>
      <c r="Y94" s="287"/>
      <c r="Z94" s="287"/>
      <c r="AA94" s="287"/>
      <c r="AB94" s="287"/>
      <c r="AC94" s="288"/>
      <c r="AD94" s="287"/>
      <c r="AE94" s="287"/>
      <c r="AF94" s="287"/>
      <c r="AG94" s="287"/>
      <c r="AH94" s="287"/>
      <c r="AI94" s="287"/>
      <c r="AJ94" s="287"/>
      <c r="AK94" s="288"/>
    </row>
    <row r="95" spans="1:47" ht="15.95" customHeight="1">
      <c r="A95" s="783"/>
      <c r="B95" s="927"/>
      <c r="C95" s="927"/>
      <c r="D95" s="927"/>
      <c r="E95" s="927"/>
      <c r="F95" s="927"/>
      <c r="G95" s="927"/>
      <c r="H95" s="784"/>
      <c r="I95" s="302"/>
      <c r="J95" s="302"/>
      <c r="K95" s="302"/>
      <c r="L95" s="302"/>
      <c r="M95" s="303"/>
      <c r="N95" s="325"/>
      <c r="O95" s="326"/>
      <c r="P95" s="326"/>
      <c r="Q95" s="326"/>
      <c r="R95" s="326"/>
      <c r="S95" s="286"/>
      <c r="T95" s="287"/>
      <c r="U95" s="287"/>
      <c r="V95" s="287"/>
      <c r="W95" s="288"/>
      <c r="X95" s="286"/>
      <c r="Y95" s="287"/>
      <c r="Z95" s="287"/>
      <c r="AA95" s="287"/>
      <c r="AB95" s="287"/>
      <c r="AC95" s="288"/>
      <c r="AD95" s="287"/>
      <c r="AE95" s="287"/>
      <c r="AF95" s="287"/>
      <c r="AG95" s="287"/>
      <c r="AH95" s="287"/>
      <c r="AI95" s="287"/>
      <c r="AJ95" s="287"/>
      <c r="AK95" s="288"/>
      <c r="AM95" s="226" t="s">
        <v>503</v>
      </c>
    </row>
    <row r="96" spans="1:47" ht="15.95" customHeight="1">
      <c r="A96" s="826" t="s">
        <v>448</v>
      </c>
      <c r="B96" s="928"/>
      <c r="C96" s="928"/>
      <c r="D96" s="928"/>
      <c r="E96" s="928"/>
      <c r="F96" s="928"/>
      <c r="G96" s="928"/>
      <c r="H96" s="782"/>
      <c r="I96" s="233"/>
      <c r="J96" s="233"/>
      <c r="K96" s="233"/>
      <c r="L96" s="233"/>
      <c r="M96" s="297"/>
      <c r="N96" s="286"/>
      <c r="O96" s="287"/>
      <c r="P96" s="287"/>
      <c r="Q96" s="287"/>
      <c r="R96" s="287"/>
      <c r="S96" s="325"/>
      <c r="T96" s="326"/>
      <c r="U96" s="326"/>
      <c r="V96" s="326"/>
      <c r="W96" s="327"/>
      <c r="X96" s="286"/>
      <c r="Y96" s="287"/>
      <c r="Z96" s="287"/>
      <c r="AA96" s="287"/>
      <c r="AB96" s="287"/>
      <c r="AC96" s="288"/>
      <c r="AD96" s="287"/>
      <c r="AE96" s="287"/>
      <c r="AF96" s="287"/>
      <c r="AG96" s="287"/>
      <c r="AH96" s="287"/>
      <c r="AI96" s="287"/>
      <c r="AJ96" s="287"/>
      <c r="AK96" s="288"/>
    </row>
    <row r="97" spans="1:47" ht="15.95" customHeight="1">
      <c r="A97" s="783"/>
      <c r="B97" s="927"/>
      <c r="C97" s="927"/>
      <c r="D97" s="927"/>
      <c r="E97" s="927"/>
      <c r="F97" s="927"/>
      <c r="G97" s="927"/>
      <c r="H97" s="784"/>
      <c r="I97" s="302"/>
      <c r="J97" s="302"/>
      <c r="K97" s="302"/>
      <c r="L97" s="302"/>
      <c r="M97" s="303"/>
      <c r="N97" s="325"/>
      <c r="O97" s="326"/>
      <c r="P97" s="326"/>
      <c r="Q97" s="326"/>
      <c r="R97" s="326"/>
      <c r="S97" s="286"/>
      <c r="T97" s="287"/>
      <c r="U97" s="287"/>
      <c r="V97" s="287"/>
      <c r="W97" s="288"/>
      <c r="X97" s="286"/>
      <c r="Y97" s="287"/>
      <c r="Z97" s="287"/>
      <c r="AA97" s="287"/>
      <c r="AB97" s="287"/>
      <c r="AC97" s="288"/>
      <c r="AD97" s="287"/>
      <c r="AE97" s="287"/>
      <c r="AF97" s="287"/>
      <c r="AG97" s="287"/>
      <c r="AH97" s="287"/>
      <c r="AI97" s="287"/>
      <c r="AJ97" s="287"/>
      <c r="AK97" s="288"/>
      <c r="AM97" s="932" t="s">
        <v>504</v>
      </c>
      <c r="AN97" s="932"/>
      <c r="AO97" s="932"/>
      <c r="AP97" s="932"/>
      <c r="AQ97" s="932"/>
      <c r="AR97" s="932"/>
      <c r="AS97" s="932"/>
      <c r="AT97" s="932"/>
      <c r="AU97" s="932"/>
    </row>
    <row r="98" spans="1:47" ht="15.95" customHeight="1">
      <c r="A98" s="826" t="s">
        <v>449</v>
      </c>
      <c r="B98" s="928"/>
      <c r="C98" s="928"/>
      <c r="D98" s="928"/>
      <c r="E98" s="928"/>
      <c r="F98" s="928"/>
      <c r="G98" s="928"/>
      <c r="H98" s="782"/>
      <c r="I98" s="233"/>
      <c r="J98" s="233"/>
      <c r="K98" s="233"/>
      <c r="L98" s="233"/>
      <c r="M98" s="297"/>
      <c r="N98" s="286"/>
      <c r="O98" s="287"/>
      <c r="P98" s="287"/>
      <c r="Q98" s="287"/>
      <c r="R98" s="287"/>
      <c r="S98" s="325"/>
      <c r="T98" s="326"/>
      <c r="U98" s="326"/>
      <c r="V98" s="326"/>
      <c r="W98" s="327"/>
      <c r="X98" s="286"/>
      <c r="Y98" s="287"/>
      <c r="Z98" s="287"/>
      <c r="AA98" s="287"/>
      <c r="AB98" s="287"/>
      <c r="AC98" s="288"/>
      <c r="AD98" s="287"/>
      <c r="AE98" s="287"/>
      <c r="AF98" s="287"/>
      <c r="AG98" s="287"/>
      <c r="AH98" s="287"/>
      <c r="AI98" s="287"/>
      <c r="AJ98" s="287"/>
      <c r="AK98" s="288"/>
      <c r="AM98" s="932"/>
      <c r="AN98" s="932"/>
      <c r="AO98" s="932"/>
      <c r="AP98" s="932"/>
      <c r="AQ98" s="932"/>
      <c r="AR98" s="932"/>
      <c r="AS98" s="932"/>
      <c r="AT98" s="932"/>
      <c r="AU98" s="932"/>
    </row>
    <row r="99" spans="1:47" ht="15.95" customHeight="1">
      <c r="A99" s="783"/>
      <c r="B99" s="927"/>
      <c r="C99" s="927"/>
      <c r="D99" s="927"/>
      <c r="E99" s="927"/>
      <c r="F99" s="927"/>
      <c r="G99" s="927"/>
      <c r="H99" s="784"/>
      <c r="I99" s="302"/>
      <c r="J99" s="302"/>
      <c r="K99" s="302"/>
      <c r="L99" s="302"/>
      <c r="M99" s="303"/>
      <c r="N99" s="325"/>
      <c r="O99" s="326"/>
      <c r="P99" s="326"/>
      <c r="Q99" s="326"/>
      <c r="R99" s="326"/>
      <c r="S99" s="286"/>
      <c r="T99" s="287"/>
      <c r="U99" s="287"/>
      <c r="V99" s="287"/>
      <c r="W99" s="288"/>
      <c r="X99" s="286"/>
      <c r="Y99" s="287"/>
      <c r="Z99" s="287"/>
      <c r="AA99" s="287"/>
      <c r="AB99" s="287"/>
      <c r="AC99" s="288"/>
      <c r="AD99" s="287"/>
      <c r="AE99" s="287"/>
      <c r="AF99" s="287"/>
      <c r="AG99" s="287"/>
      <c r="AH99" s="287"/>
      <c r="AI99" s="287"/>
      <c r="AJ99" s="287"/>
      <c r="AK99" s="288"/>
      <c r="AM99" s="932"/>
      <c r="AN99" s="932"/>
      <c r="AO99" s="932"/>
      <c r="AP99" s="932"/>
      <c r="AQ99" s="932"/>
      <c r="AR99" s="932"/>
      <c r="AS99" s="932"/>
      <c r="AT99" s="932"/>
      <c r="AU99" s="932"/>
    </row>
    <row r="100" spans="1:47" ht="15.95" customHeight="1">
      <c r="A100" s="826" t="s">
        <v>450</v>
      </c>
      <c r="B100" s="928"/>
      <c r="C100" s="928"/>
      <c r="D100" s="928"/>
      <c r="E100" s="928"/>
      <c r="F100" s="928"/>
      <c r="G100" s="928"/>
      <c r="H100" s="782"/>
      <c r="I100" s="233"/>
      <c r="J100" s="233"/>
      <c r="K100" s="233"/>
      <c r="L100" s="233"/>
      <c r="M100" s="297"/>
      <c r="N100" s="286"/>
      <c r="O100" s="287"/>
      <c r="P100" s="287"/>
      <c r="Q100" s="287"/>
      <c r="R100" s="287"/>
      <c r="S100" s="325"/>
      <c r="T100" s="326"/>
      <c r="U100" s="326"/>
      <c r="V100" s="326"/>
      <c r="W100" s="327"/>
      <c r="X100" s="286"/>
      <c r="Y100" s="287"/>
      <c r="Z100" s="287"/>
      <c r="AA100" s="287"/>
      <c r="AB100" s="287"/>
      <c r="AC100" s="288"/>
      <c r="AD100" s="287"/>
      <c r="AE100" s="287"/>
      <c r="AF100" s="287"/>
      <c r="AG100" s="287"/>
      <c r="AH100" s="287"/>
      <c r="AI100" s="287"/>
      <c r="AJ100" s="287"/>
      <c r="AK100" s="288"/>
      <c r="AM100" s="932"/>
      <c r="AN100" s="932"/>
      <c r="AO100" s="932"/>
      <c r="AP100" s="932"/>
      <c r="AQ100" s="932"/>
      <c r="AR100" s="932"/>
      <c r="AS100" s="932"/>
      <c r="AT100" s="932"/>
      <c r="AU100" s="932"/>
    </row>
    <row r="101" spans="1:47" ht="15.95" customHeight="1">
      <c r="A101" s="783"/>
      <c r="B101" s="927"/>
      <c r="C101" s="927"/>
      <c r="D101" s="927"/>
      <c r="E101" s="927"/>
      <c r="F101" s="927"/>
      <c r="G101" s="927"/>
      <c r="H101" s="784"/>
      <c r="I101" s="302"/>
      <c r="J101" s="302"/>
      <c r="K101" s="302"/>
      <c r="L101" s="302"/>
      <c r="M101" s="303"/>
      <c r="N101" s="325"/>
      <c r="O101" s="326"/>
      <c r="P101" s="326"/>
      <c r="Q101" s="326"/>
      <c r="R101" s="326"/>
      <c r="S101" s="286"/>
      <c r="T101" s="287"/>
      <c r="U101" s="287"/>
      <c r="V101" s="287"/>
      <c r="W101" s="288"/>
      <c r="X101" s="286"/>
      <c r="Y101" s="287"/>
      <c r="Z101" s="287"/>
      <c r="AA101" s="287"/>
      <c r="AB101" s="287"/>
      <c r="AC101" s="288"/>
      <c r="AD101" s="287"/>
      <c r="AE101" s="287"/>
      <c r="AF101" s="287"/>
      <c r="AG101" s="287"/>
      <c r="AH101" s="287"/>
      <c r="AI101" s="287"/>
      <c r="AJ101" s="287"/>
      <c r="AK101" s="288"/>
      <c r="AM101" s="932"/>
      <c r="AN101" s="932"/>
      <c r="AO101" s="932"/>
      <c r="AP101" s="932"/>
      <c r="AQ101" s="932"/>
      <c r="AR101" s="932"/>
      <c r="AS101" s="932"/>
      <c r="AT101" s="932"/>
      <c r="AU101" s="932"/>
    </row>
    <row r="102" spans="1:47" ht="15.95" customHeight="1">
      <c r="A102" s="826" t="s">
        <v>451</v>
      </c>
      <c r="B102" s="928"/>
      <c r="C102" s="928"/>
      <c r="D102" s="928"/>
      <c r="E102" s="928"/>
      <c r="F102" s="928"/>
      <c r="G102" s="928"/>
      <c r="H102" s="782"/>
      <c r="I102" s="233"/>
      <c r="J102" s="233"/>
      <c r="K102" s="233"/>
      <c r="L102" s="233"/>
      <c r="M102" s="297"/>
      <c r="N102" s="286"/>
      <c r="O102" s="287"/>
      <c r="P102" s="287"/>
      <c r="Q102" s="287"/>
      <c r="R102" s="287"/>
      <c r="S102" s="325"/>
      <c r="T102" s="326"/>
      <c r="U102" s="326"/>
      <c r="V102" s="326"/>
      <c r="W102" s="327"/>
      <c r="X102" s="286"/>
      <c r="Y102" s="287"/>
      <c r="Z102" s="287"/>
      <c r="AA102" s="287"/>
      <c r="AB102" s="287"/>
      <c r="AC102" s="288"/>
      <c r="AD102" s="287"/>
      <c r="AE102" s="287"/>
      <c r="AF102" s="287"/>
      <c r="AG102" s="287"/>
      <c r="AH102" s="287"/>
      <c r="AI102" s="287"/>
      <c r="AJ102" s="287"/>
      <c r="AK102" s="288"/>
      <c r="AM102" s="932"/>
      <c r="AN102" s="932"/>
      <c r="AO102" s="932"/>
      <c r="AP102" s="932"/>
      <c r="AQ102" s="932"/>
      <c r="AR102" s="932"/>
      <c r="AS102" s="932"/>
      <c r="AT102" s="932"/>
      <c r="AU102" s="932"/>
    </row>
    <row r="103" spans="1:47" ht="15.95" customHeight="1">
      <c r="A103" s="783"/>
      <c r="B103" s="927"/>
      <c r="C103" s="927"/>
      <c r="D103" s="927"/>
      <c r="E103" s="927"/>
      <c r="F103" s="927"/>
      <c r="G103" s="927"/>
      <c r="H103" s="784"/>
      <c r="I103" s="302"/>
      <c r="J103" s="302"/>
      <c r="K103" s="302"/>
      <c r="L103" s="302"/>
      <c r="M103" s="303"/>
      <c r="N103" s="325"/>
      <c r="O103" s="326"/>
      <c r="P103" s="326"/>
      <c r="Q103" s="326"/>
      <c r="R103" s="326"/>
      <c r="S103" s="286"/>
      <c r="T103" s="287"/>
      <c r="U103" s="287"/>
      <c r="V103" s="287"/>
      <c r="W103" s="288"/>
      <c r="X103" s="286"/>
      <c r="Y103" s="287"/>
      <c r="Z103" s="287"/>
      <c r="AA103" s="287"/>
      <c r="AB103" s="287"/>
      <c r="AC103" s="288"/>
      <c r="AD103" s="287"/>
      <c r="AE103" s="287"/>
      <c r="AF103" s="287"/>
      <c r="AG103" s="287"/>
      <c r="AH103" s="287"/>
      <c r="AI103" s="287"/>
      <c r="AJ103" s="287"/>
      <c r="AK103" s="288"/>
      <c r="AM103" s="932"/>
      <c r="AN103" s="932"/>
      <c r="AO103" s="932"/>
      <c r="AP103" s="932"/>
      <c r="AQ103" s="932"/>
      <c r="AR103" s="932"/>
      <c r="AS103" s="932"/>
      <c r="AT103" s="932"/>
      <c r="AU103" s="932"/>
    </row>
    <row r="104" spans="1:47" ht="15.95" customHeight="1">
      <c r="A104" s="826" t="s">
        <v>452</v>
      </c>
      <c r="B104" s="928"/>
      <c r="C104" s="928"/>
      <c r="D104" s="928"/>
      <c r="E104" s="928"/>
      <c r="F104" s="928"/>
      <c r="G104" s="928"/>
      <c r="H104" s="782"/>
      <c r="I104" s="233"/>
      <c r="J104" s="233"/>
      <c r="K104" s="233"/>
      <c r="L104" s="233"/>
      <c r="M104" s="297"/>
      <c r="N104" s="286"/>
      <c r="O104" s="287"/>
      <c r="P104" s="287"/>
      <c r="Q104" s="287"/>
      <c r="R104" s="287"/>
      <c r="S104" s="325"/>
      <c r="T104" s="326"/>
      <c r="U104" s="326"/>
      <c r="V104" s="326"/>
      <c r="W104" s="327"/>
      <c r="X104" s="286"/>
      <c r="Y104" s="287"/>
      <c r="Z104" s="287"/>
      <c r="AA104" s="287"/>
      <c r="AB104" s="287"/>
      <c r="AC104" s="288"/>
      <c r="AD104" s="287"/>
      <c r="AE104" s="287"/>
      <c r="AF104" s="287"/>
      <c r="AG104" s="287"/>
      <c r="AH104" s="287"/>
      <c r="AI104" s="287"/>
      <c r="AJ104" s="287"/>
      <c r="AK104" s="288"/>
    </row>
    <row r="105" spans="1:47" ht="15.95" customHeight="1">
      <c r="A105" s="783"/>
      <c r="B105" s="927"/>
      <c r="C105" s="927"/>
      <c r="D105" s="927"/>
      <c r="E105" s="927"/>
      <c r="F105" s="927"/>
      <c r="G105" s="927"/>
      <c r="H105" s="784"/>
      <c r="I105" s="302"/>
      <c r="J105" s="302"/>
      <c r="K105" s="302"/>
      <c r="L105" s="302"/>
      <c r="M105" s="303"/>
      <c r="N105" s="325"/>
      <c r="O105" s="326"/>
      <c r="P105" s="326"/>
      <c r="Q105" s="326"/>
      <c r="R105" s="326"/>
      <c r="S105" s="286"/>
      <c r="T105" s="287"/>
      <c r="U105" s="287"/>
      <c r="V105" s="287"/>
      <c r="W105" s="288"/>
      <c r="X105" s="286"/>
      <c r="Y105" s="287"/>
      <c r="Z105" s="287"/>
      <c r="AA105" s="287"/>
      <c r="AB105" s="287"/>
      <c r="AC105" s="288"/>
      <c r="AD105" s="287"/>
      <c r="AE105" s="287"/>
      <c r="AF105" s="287"/>
      <c r="AG105" s="287"/>
      <c r="AH105" s="287"/>
      <c r="AI105" s="287"/>
      <c r="AJ105" s="287"/>
      <c r="AK105" s="288"/>
    </row>
    <row r="106" spans="1:47" ht="15.95" customHeight="1">
      <c r="A106" s="826" t="s">
        <v>453</v>
      </c>
      <c r="B106" s="928"/>
      <c r="C106" s="928"/>
      <c r="D106" s="928"/>
      <c r="E106" s="928"/>
      <c r="F106" s="928"/>
      <c r="G106" s="928"/>
      <c r="H106" s="782"/>
      <c r="I106" s="233"/>
      <c r="J106" s="233"/>
      <c r="K106" s="233"/>
      <c r="L106" s="233"/>
      <c r="M106" s="297"/>
      <c r="N106" s="286"/>
      <c r="O106" s="287"/>
      <c r="P106" s="287"/>
      <c r="Q106" s="287"/>
      <c r="R106" s="287"/>
      <c r="S106" s="325"/>
      <c r="T106" s="326"/>
      <c r="U106" s="326"/>
      <c r="V106" s="326"/>
      <c r="W106" s="327"/>
      <c r="X106" s="286"/>
      <c r="Y106" s="287"/>
      <c r="Z106" s="287"/>
      <c r="AA106" s="287"/>
      <c r="AB106" s="287"/>
      <c r="AC106" s="288"/>
      <c r="AD106" s="287"/>
      <c r="AE106" s="287"/>
      <c r="AF106" s="287"/>
      <c r="AG106" s="287"/>
      <c r="AH106" s="287"/>
      <c r="AI106" s="287"/>
      <c r="AJ106" s="287"/>
      <c r="AK106" s="288"/>
    </row>
    <row r="107" spans="1:47" ht="15.95" customHeight="1">
      <c r="A107" s="783"/>
      <c r="B107" s="927"/>
      <c r="C107" s="927"/>
      <c r="D107" s="927"/>
      <c r="E107" s="927"/>
      <c r="F107" s="927"/>
      <c r="G107" s="927"/>
      <c r="H107" s="784"/>
      <c r="I107" s="302"/>
      <c r="J107" s="302"/>
      <c r="K107" s="302"/>
      <c r="L107" s="302"/>
      <c r="M107" s="303"/>
      <c r="N107" s="325"/>
      <c r="O107" s="326"/>
      <c r="P107" s="326"/>
      <c r="Q107" s="326"/>
      <c r="R107" s="326"/>
      <c r="S107" s="328"/>
      <c r="T107" s="287"/>
      <c r="U107" s="287"/>
      <c r="V107" s="287"/>
      <c r="W107" s="288"/>
      <c r="X107" s="286"/>
      <c r="Y107" s="287"/>
      <c r="Z107" s="287"/>
      <c r="AA107" s="287"/>
      <c r="AB107" s="287"/>
      <c r="AC107" s="288"/>
      <c r="AD107" s="287"/>
      <c r="AE107" s="287"/>
      <c r="AF107" s="287"/>
      <c r="AG107" s="287"/>
      <c r="AH107" s="287"/>
      <c r="AI107" s="287"/>
      <c r="AJ107" s="287"/>
      <c r="AK107" s="288"/>
    </row>
    <row r="108" spans="1:47" ht="24" customHeight="1">
      <c r="C108" s="329"/>
      <c r="D108" s="329"/>
      <c r="E108" s="329"/>
      <c r="F108" s="329"/>
      <c r="G108" s="233"/>
      <c r="H108" s="233"/>
      <c r="I108" s="233"/>
      <c r="J108" s="233"/>
      <c r="K108" s="233"/>
      <c r="L108" s="233"/>
      <c r="M108" s="233"/>
      <c r="N108" s="233"/>
      <c r="O108" s="233"/>
      <c r="P108" s="233"/>
      <c r="Q108" s="233"/>
      <c r="R108" s="233"/>
      <c r="S108" s="233"/>
      <c r="T108" s="310"/>
      <c r="U108" s="275"/>
      <c r="V108" s="275"/>
      <c r="W108" s="307"/>
      <c r="X108" s="120" t="s">
        <v>505</v>
      </c>
      <c r="Y108" s="121"/>
      <c r="Z108" s="121"/>
      <c r="AA108" s="121"/>
      <c r="AB108" s="121"/>
      <c r="AC108" s="125"/>
      <c r="AD108" s="287"/>
      <c r="AE108" s="287"/>
      <c r="AF108" s="287"/>
      <c r="AG108" s="287"/>
      <c r="AH108" s="287"/>
      <c r="AI108" s="287"/>
      <c r="AJ108" s="287"/>
      <c r="AK108" s="288"/>
      <c r="AL108" s="310"/>
    </row>
    <row r="109" spans="1:47" ht="4.5" customHeight="1">
      <c r="C109" s="270"/>
      <c r="D109" s="270"/>
      <c r="E109" s="270"/>
      <c r="F109" s="270"/>
    </row>
    <row r="110" spans="1:47" ht="6" customHeight="1">
      <c r="C110" s="270"/>
      <c r="D110" s="270"/>
      <c r="E110" s="270"/>
      <c r="F110" s="270"/>
    </row>
    <row r="111" spans="1:47" ht="18" customHeight="1">
      <c r="A111" s="313" t="s">
        <v>506</v>
      </c>
      <c r="B111" s="313"/>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row>
    <row r="112" spans="1:47" ht="12" customHeight="1">
      <c r="A112" s="826" t="s">
        <v>424</v>
      </c>
      <c r="B112" s="928"/>
      <c r="C112" s="928"/>
      <c r="D112" s="928"/>
      <c r="E112" s="928"/>
      <c r="F112" s="928"/>
      <c r="G112" s="928"/>
      <c r="H112" s="782"/>
      <c r="I112" s="323" t="s">
        <v>507</v>
      </c>
      <c r="J112" s="324"/>
      <c r="K112" s="324"/>
      <c r="L112" s="324"/>
      <c r="M112" s="324"/>
      <c r="N112" s="330"/>
      <c r="O112" s="826" t="s">
        <v>495</v>
      </c>
      <c r="P112" s="928"/>
      <c r="Q112" s="928"/>
      <c r="R112" s="928"/>
      <c r="S112" s="928"/>
      <c r="T112" s="782"/>
      <c r="U112" s="826" t="s">
        <v>496</v>
      </c>
      <c r="V112" s="928"/>
      <c r="W112" s="928"/>
      <c r="X112" s="928"/>
      <c r="Y112" s="928"/>
      <c r="Z112" s="928"/>
      <c r="AA112" s="928"/>
      <c r="AB112" s="782"/>
      <c r="AC112" s="225"/>
      <c r="AD112" s="225"/>
      <c r="AE112" s="225"/>
      <c r="AF112" s="225"/>
      <c r="AG112" s="225"/>
      <c r="AH112" s="225"/>
      <c r="AI112" s="225"/>
      <c r="AJ112" s="225"/>
      <c r="AK112" s="225"/>
    </row>
    <row r="113" spans="1:37" ht="12" customHeight="1">
      <c r="A113" s="783"/>
      <c r="B113" s="927"/>
      <c r="C113" s="927"/>
      <c r="D113" s="927"/>
      <c r="E113" s="927"/>
      <c r="F113" s="927"/>
      <c r="G113" s="927"/>
      <c r="H113" s="784"/>
      <c r="I113" s="250" t="s">
        <v>508</v>
      </c>
      <c r="J113" s="235"/>
      <c r="K113" s="235"/>
      <c r="L113" s="235"/>
      <c r="M113" s="235"/>
      <c r="N113" s="171"/>
      <c r="O113" s="783"/>
      <c r="P113" s="927"/>
      <c r="Q113" s="927"/>
      <c r="R113" s="927"/>
      <c r="S113" s="927"/>
      <c r="T113" s="784"/>
      <c r="U113" s="783"/>
      <c r="V113" s="927"/>
      <c r="W113" s="927"/>
      <c r="X113" s="927"/>
      <c r="Y113" s="927"/>
      <c r="Z113" s="927"/>
      <c r="AA113" s="927"/>
      <c r="AB113" s="784"/>
      <c r="AC113" s="225"/>
      <c r="AD113" s="225"/>
      <c r="AE113" s="225"/>
      <c r="AF113" s="225"/>
      <c r="AG113" s="225"/>
      <c r="AH113" s="225"/>
      <c r="AI113" s="225"/>
      <c r="AJ113" s="225"/>
      <c r="AK113" s="225"/>
    </row>
    <row r="114" spans="1:37" ht="24" customHeight="1">
      <c r="A114" s="331" t="s">
        <v>499</v>
      </c>
      <c r="B114" s="329"/>
      <c r="C114" s="329"/>
      <c r="D114" s="329"/>
      <c r="E114" s="329"/>
      <c r="F114" s="329"/>
      <c r="G114" s="329"/>
      <c r="H114" s="122"/>
      <c r="I114" s="233"/>
      <c r="J114" s="233"/>
      <c r="K114" s="233"/>
      <c r="L114" s="233"/>
      <c r="M114" s="233"/>
      <c r="N114" s="297"/>
      <c r="O114" s="286"/>
      <c r="P114" s="287"/>
      <c r="Q114" s="287"/>
      <c r="R114" s="287"/>
      <c r="S114" s="287"/>
      <c r="T114" s="288"/>
      <c r="U114" s="287"/>
      <c r="V114" s="287"/>
      <c r="W114" s="287"/>
      <c r="X114" s="287"/>
      <c r="Y114" s="287"/>
      <c r="Z114" s="287"/>
      <c r="AA114" s="287"/>
      <c r="AB114" s="288"/>
      <c r="AC114" s="225"/>
      <c r="AD114" s="225"/>
      <c r="AE114" s="225"/>
      <c r="AF114" s="225"/>
      <c r="AG114" s="225"/>
      <c r="AH114" s="225"/>
      <c r="AI114" s="225"/>
      <c r="AJ114" s="225"/>
      <c r="AK114" s="225"/>
    </row>
    <row r="115" spans="1:37" ht="24" customHeight="1">
      <c r="A115" s="331" t="s">
        <v>446</v>
      </c>
      <c r="B115" s="329"/>
      <c r="C115" s="329"/>
      <c r="D115" s="329"/>
      <c r="E115" s="329"/>
      <c r="F115" s="329"/>
      <c r="G115" s="329"/>
      <c r="H115" s="122"/>
      <c r="I115" s="233"/>
      <c r="J115" s="233"/>
      <c r="K115" s="233"/>
      <c r="L115" s="233"/>
      <c r="M115" s="233"/>
      <c r="N115" s="297"/>
      <c r="O115" s="286"/>
      <c r="P115" s="287"/>
      <c r="Q115" s="287"/>
      <c r="R115" s="287"/>
      <c r="S115" s="287"/>
      <c r="T115" s="288"/>
      <c r="U115" s="287"/>
      <c r="V115" s="287"/>
      <c r="W115" s="287"/>
      <c r="X115" s="287"/>
      <c r="Y115" s="287"/>
      <c r="Z115" s="287"/>
      <c r="AA115" s="287"/>
      <c r="AB115" s="288"/>
      <c r="AC115" s="225"/>
      <c r="AD115" s="225"/>
      <c r="AE115" s="225"/>
      <c r="AF115" s="225"/>
      <c r="AG115" s="225"/>
      <c r="AH115" s="225"/>
      <c r="AI115" s="225"/>
      <c r="AJ115" s="225"/>
      <c r="AK115" s="225"/>
    </row>
    <row r="116" spans="1:37" ht="24" customHeight="1">
      <c r="A116" s="331" t="s">
        <v>447</v>
      </c>
      <c r="B116" s="329"/>
      <c r="C116" s="329"/>
      <c r="D116" s="329"/>
      <c r="E116" s="329"/>
      <c r="F116" s="329"/>
      <c r="G116" s="329"/>
      <c r="H116" s="122"/>
      <c r="I116" s="233"/>
      <c r="J116" s="233"/>
      <c r="K116" s="233"/>
      <c r="L116" s="233"/>
      <c r="M116" s="233"/>
      <c r="N116" s="297"/>
      <c r="O116" s="286"/>
      <c r="P116" s="287"/>
      <c r="Q116" s="287"/>
      <c r="R116" s="287"/>
      <c r="S116" s="287"/>
      <c r="T116" s="288"/>
      <c r="U116" s="287"/>
      <c r="V116" s="287"/>
      <c r="W116" s="287"/>
      <c r="X116" s="287"/>
      <c r="Y116" s="287"/>
      <c r="Z116" s="287"/>
      <c r="AA116" s="287"/>
      <c r="AB116" s="288"/>
      <c r="AC116" s="225"/>
      <c r="AD116" s="225"/>
      <c r="AE116" s="225"/>
      <c r="AF116" s="225"/>
      <c r="AG116" s="225"/>
      <c r="AH116" s="225"/>
      <c r="AI116" s="225"/>
      <c r="AJ116" s="225"/>
      <c r="AK116" s="225"/>
    </row>
    <row r="117" spans="1:37" ht="24" customHeight="1">
      <c r="A117" s="331" t="s">
        <v>448</v>
      </c>
      <c r="B117" s="329"/>
      <c r="C117" s="329"/>
      <c r="D117" s="329"/>
      <c r="E117" s="329"/>
      <c r="F117" s="329"/>
      <c r="G117" s="329"/>
      <c r="H117" s="122"/>
      <c r="I117" s="233"/>
      <c r="J117" s="233"/>
      <c r="K117" s="233"/>
      <c r="L117" s="233"/>
      <c r="M117" s="233"/>
      <c r="N117" s="297"/>
      <c r="O117" s="286"/>
      <c r="P117" s="287"/>
      <c r="Q117" s="287"/>
      <c r="R117" s="287"/>
      <c r="S117" s="287"/>
      <c r="T117" s="288"/>
      <c r="U117" s="287"/>
      <c r="V117" s="287"/>
      <c r="W117" s="287"/>
      <c r="X117" s="287"/>
      <c r="Y117" s="287"/>
      <c r="Z117" s="287"/>
      <c r="AA117" s="287"/>
      <c r="AB117" s="288"/>
      <c r="AC117" s="225"/>
      <c r="AD117" s="225"/>
      <c r="AE117" s="225"/>
      <c r="AF117" s="225"/>
      <c r="AG117" s="225"/>
      <c r="AH117" s="225"/>
      <c r="AI117" s="225"/>
      <c r="AJ117" s="225"/>
      <c r="AK117" s="225"/>
    </row>
    <row r="118" spans="1:37" ht="24" customHeight="1">
      <c r="A118" s="331" t="s">
        <v>449</v>
      </c>
      <c r="B118" s="329"/>
      <c r="C118" s="329"/>
      <c r="D118" s="329"/>
      <c r="E118" s="329"/>
      <c r="F118" s="329"/>
      <c r="G118" s="329"/>
      <c r="H118" s="122"/>
      <c r="I118" s="233"/>
      <c r="J118" s="233"/>
      <c r="K118" s="233"/>
      <c r="L118" s="233"/>
      <c r="M118" s="233"/>
      <c r="N118" s="297"/>
      <c r="O118" s="286"/>
      <c r="P118" s="287"/>
      <c r="Q118" s="287"/>
      <c r="R118" s="287"/>
      <c r="S118" s="287"/>
      <c r="T118" s="288"/>
      <c r="U118" s="287"/>
      <c r="V118" s="287"/>
      <c r="W118" s="287"/>
      <c r="X118" s="287"/>
      <c r="Y118" s="287"/>
      <c r="Z118" s="287"/>
      <c r="AA118" s="287"/>
      <c r="AB118" s="288"/>
      <c r="AC118" s="225"/>
      <c r="AD118" s="225"/>
      <c r="AE118" s="225"/>
      <c r="AF118" s="225"/>
      <c r="AG118" s="225"/>
      <c r="AH118" s="225"/>
      <c r="AI118" s="225"/>
      <c r="AJ118" s="225"/>
      <c r="AK118" s="225"/>
    </row>
    <row r="119" spans="1:37" ht="24" customHeight="1">
      <c r="A119" s="331" t="s">
        <v>450</v>
      </c>
      <c r="B119" s="329"/>
      <c r="C119" s="329"/>
      <c r="D119" s="329"/>
      <c r="E119" s="329"/>
      <c r="F119" s="329"/>
      <c r="G119" s="329"/>
      <c r="H119" s="122"/>
      <c r="I119" s="233"/>
      <c r="J119" s="233"/>
      <c r="K119" s="233"/>
      <c r="L119" s="233"/>
      <c r="M119" s="233"/>
      <c r="N119" s="297"/>
      <c r="O119" s="286"/>
      <c r="P119" s="287"/>
      <c r="Q119" s="287"/>
      <c r="R119" s="287"/>
      <c r="S119" s="287"/>
      <c r="T119" s="288"/>
      <c r="U119" s="287"/>
      <c r="V119" s="287"/>
      <c r="W119" s="287"/>
      <c r="X119" s="287"/>
      <c r="Y119" s="287"/>
      <c r="Z119" s="287"/>
      <c r="AA119" s="287"/>
      <c r="AB119" s="288"/>
      <c r="AC119" s="225"/>
      <c r="AD119" s="225"/>
      <c r="AE119" s="225"/>
      <c r="AF119" s="225"/>
      <c r="AG119" s="225"/>
      <c r="AH119" s="225"/>
      <c r="AI119" s="225"/>
      <c r="AJ119" s="225"/>
      <c r="AK119" s="225"/>
    </row>
    <row r="120" spans="1:37" ht="24" customHeight="1">
      <c r="A120" s="331" t="s">
        <v>451</v>
      </c>
      <c r="B120" s="329"/>
      <c r="C120" s="329"/>
      <c r="D120" s="329"/>
      <c r="E120" s="329"/>
      <c r="F120" s="329"/>
      <c r="G120" s="329"/>
      <c r="H120" s="122"/>
      <c r="I120" s="233"/>
      <c r="J120" s="233"/>
      <c r="K120" s="233"/>
      <c r="L120" s="233"/>
      <c r="M120" s="233"/>
      <c r="N120" s="297"/>
      <c r="O120" s="286"/>
      <c r="P120" s="287"/>
      <c r="Q120" s="287"/>
      <c r="R120" s="287"/>
      <c r="S120" s="287"/>
      <c r="T120" s="288"/>
      <c r="U120" s="287"/>
      <c r="V120" s="287"/>
      <c r="W120" s="287"/>
      <c r="X120" s="287"/>
      <c r="Y120" s="287"/>
      <c r="Z120" s="287"/>
      <c r="AA120" s="287"/>
      <c r="AB120" s="288"/>
      <c r="AC120" s="225"/>
      <c r="AD120" s="225"/>
      <c r="AE120" s="225"/>
      <c r="AF120" s="225"/>
      <c r="AG120" s="225"/>
      <c r="AH120" s="225"/>
      <c r="AI120" s="225"/>
      <c r="AJ120" s="225"/>
      <c r="AK120" s="225"/>
    </row>
    <row r="121" spans="1:37" ht="24" customHeight="1">
      <c r="A121" s="331" t="s">
        <v>452</v>
      </c>
      <c r="B121" s="329"/>
      <c r="C121" s="329"/>
      <c r="D121" s="329"/>
      <c r="E121" s="329"/>
      <c r="F121" s="329"/>
      <c r="G121" s="329"/>
      <c r="H121" s="122"/>
      <c r="I121" s="233"/>
      <c r="J121" s="233"/>
      <c r="K121" s="233"/>
      <c r="L121" s="233"/>
      <c r="M121" s="233"/>
      <c r="N121" s="297"/>
      <c r="O121" s="286"/>
      <c r="P121" s="287"/>
      <c r="Q121" s="287"/>
      <c r="R121" s="287"/>
      <c r="S121" s="287"/>
      <c r="T121" s="288"/>
      <c r="U121" s="287"/>
      <c r="V121" s="287"/>
      <c r="W121" s="287"/>
      <c r="X121" s="287"/>
      <c r="Y121" s="287"/>
      <c r="Z121" s="287"/>
      <c r="AA121" s="287"/>
      <c r="AB121" s="288"/>
      <c r="AC121" s="225"/>
      <c r="AD121" s="225"/>
      <c r="AE121" s="225"/>
      <c r="AF121" s="225"/>
      <c r="AG121" s="225"/>
      <c r="AH121" s="225"/>
      <c r="AI121" s="225"/>
      <c r="AJ121" s="225"/>
      <c r="AK121" s="225"/>
    </row>
    <row r="122" spans="1:37" ht="24" customHeight="1">
      <c r="A122" s="120" t="s">
        <v>453</v>
      </c>
      <c r="B122" s="121"/>
      <c r="C122" s="121"/>
      <c r="D122" s="121"/>
      <c r="E122" s="121"/>
      <c r="F122" s="121"/>
      <c r="G122" s="121"/>
      <c r="H122" s="125"/>
      <c r="I122" s="287"/>
      <c r="J122" s="287"/>
      <c r="K122" s="287"/>
      <c r="L122" s="287"/>
      <c r="M122" s="287"/>
      <c r="N122" s="288"/>
      <c r="O122" s="286"/>
      <c r="P122" s="287"/>
      <c r="Q122" s="287"/>
      <c r="R122" s="287"/>
      <c r="S122" s="287"/>
      <c r="T122" s="288"/>
      <c r="U122" s="287"/>
      <c r="V122" s="287"/>
      <c r="W122" s="287"/>
      <c r="X122" s="287"/>
      <c r="Y122" s="287"/>
      <c r="Z122" s="287"/>
      <c r="AA122" s="287"/>
      <c r="AB122" s="288"/>
      <c r="AC122" s="225"/>
      <c r="AD122" s="225"/>
      <c r="AE122" s="225"/>
      <c r="AF122" s="225"/>
      <c r="AG122" s="225"/>
      <c r="AH122" s="225"/>
      <c r="AI122" s="225"/>
      <c r="AJ122" s="225"/>
      <c r="AK122" s="225"/>
    </row>
    <row r="123" spans="1:37" ht="24" customHeight="1">
      <c r="A123" s="332"/>
      <c r="B123" s="332"/>
      <c r="C123" s="225"/>
      <c r="D123" s="225"/>
      <c r="E123" s="225"/>
      <c r="F123" s="225"/>
      <c r="G123" s="225"/>
      <c r="H123" s="225"/>
      <c r="I123" s="225"/>
      <c r="J123" s="225"/>
      <c r="K123" s="225"/>
      <c r="L123" s="225"/>
      <c r="M123" s="225"/>
      <c r="N123" s="225"/>
      <c r="O123" s="120" t="s">
        <v>505</v>
      </c>
      <c r="P123" s="121"/>
      <c r="Q123" s="121"/>
      <c r="R123" s="121"/>
      <c r="S123" s="121"/>
      <c r="T123" s="125"/>
      <c r="U123" s="287"/>
      <c r="V123" s="287"/>
      <c r="W123" s="287"/>
      <c r="X123" s="287"/>
      <c r="Y123" s="287"/>
      <c r="Z123" s="287"/>
      <c r="AA123" s="287"/>
      <c r="AB123" s="288"/>
      <c r="AC123" s="225"/>
      <c r="AD123" s="225"/>
      <c r="AE123" s="225"/>
      <c r="AF123" s="225"/>
      <c r="AG123" s="225"/>
      <c r="AH123" s="225"/>
      <c r="AI123" s="225"/>
      <c r="AJ123" s="225"/>
    </row>
    <row r="124" spans="1:37" ht="7.5" customHeight="1"/>
  </sheetData>
  <mergeCells count="122">
    <mergeCell ref="A106:H107"/>
    <mergeCell ref="A112:H113"/>
    <mergeCell ref="O112:T113"/>
    <mergeCell ref="U112:AB113"/>
    <mergeCell ref="A96:H97"/>
    <mergeCell ref="AM97:AU103"/>
    <mergeCell ref="A98:H99"/>
    <mergeCell ref="A100:H101"/>
    <mergeCell ref="A102:H103"/>
    <mergeCell ref="A104:H105"/>
    <mergeCell ref="X88:AC89"/>
    <mergeCell ref="AD88:AK89"/>
    <mergeCell ref="I89:M89"/>
    <mergeCell ref="A90:H91"/>
    <mergeCell ref="A92:H93"/>
    <mergeCell ref="A94:H95"/>
    <mergeCell ref="S57:T58"/>
    <mergeCell ref="S59:T60"/>
    <mergeCell ref="S61:T62"/>
    <mergeCell ref="S63:W64"/>
    <mergeCell ref="A88:H89"/>
    <mergeCell ref="N88:R89"/>
    <mergeCell ref="S88:W89"/>
    <mergeCell ref="AJ51:AL52"/>
    <mergeCell ref="AM51:AO52"/>
    <mergeCell ref="AP51:AR52"/>
    <mergeCell ref="AS51:AU52"/>
    <mergeCell ref="S53:T54"/>
    <mergeCell ref="S55:T56"/>
    <mergeCell ref="S44:T45"/>
    <mergeCell ref="S46:W47"/>
    <mergeCell ref="X51:Z52"/>
    <mergeCell ref="AA51:AC52"/>
    <mergeCell ref="AD51:AF52"/>
    <mergeCell ref="AG51:AI52"/>
    <mergeCell ref="AP34:AR35"/>
    <mergeCell ref="AS34:AU35"/>
    <mergeCell ref="S36:T37"/>
    <mergeCell ref="S38:T39"/>
    <mergeCell ref="S40:T41"/>
    <mergeCell ref="S42:T43"/>
    <mergeCell ref="X34:Z35"/>
    <mergeCell ref="AA34:AC35"/>
    <mergeCell ref="AD34:AF35"/>
    <mergeCell ref="AG34:AI35"/>
    <mergeCell ref="AJ34:AL35"/>
    <mergeCell ref="AM34:AO35"/>
    <mergeCell ref="D23:AT23"/>
    <mergeCell ref="D26:AT26"/>
    <mergeCell ref="E29:F30"/>
    <mergeCell ref="G29:N30"/>
    <mergeCell ref="O29:P30"/>
    <mergeCell ref="Q29:U30"/>
    <mergeCell ref="V29:W30"/>
    <mergeCell ref="G22:J22"/>
    <mergeCell ref="K22:N22"/>
    <mergeCell ref="O22:R22"/>
    <mergeCell ref="S22:V22"/>
    <mergeCell ref="W22:Z22"/>
    <mergeCell ref="AA22:AD22"/>
    <mergeCell ref="G19:J19"/>
    <mergeCell ref="K19:N19"/>
    <mergeCell ref="O19:R19"/>
    <mergeCell ref="S19:V19"/>
    <mergeCell ref="W19:Z19"/>
    <mergeCell ref="AA19:AD19"/>
    <mergeCell ref="G21:J21"/>
    <mergeCell ref="K21:N21"/>
    <mergeCell ref="O21:R21"/>
    <mergeCell ref="S21:V21"/>
    <mergeCell ref="W21:Z21"/>
    <mergeCell ref="AA21:AD21"/>
    <mergeCell ref="G20:J20"/>
    <mergeCell ref="K20:N20"/>
    <mergeCell ref="O20:R20"/>
    <mergeCell ref="S20:V20"/>
    <mergeCell ref="W20:Z20"/>
    <mergeCell ref="AA20:AD20"/>
    <mergeCell ref="G17:J17"/>
    <mergeCell ref="K17:N17"/>
    <mergeCell ref="O17:R17"/>
    <mergeCell ref="G18:J18"/>
    <mergeCell ref="K18:N18"/>
    <mergeCell ref="O18:R18"/>
    <mergeCell ref="AA15:AD15"/>
    <mergeCell ref="G16:J16"/>
    <mergeCell ref="K16:N16"/>
    <mergeCell ref="O16:R16"/>
    <mergeCell ref="S16:V16"/>
    <mergeCell ref="W16:Z16"/>
    <mergeCell ref="AA16:AD16"/>
    <mergeCell ref="S18:V18"/>
    <mergeCell ref="W18:Z18"/>
    <mergeCell ref="AA18:AD18"/>
    <mergeCell ref="G14:J14"/>
    <mergeCell ref="K14:N14"/>
    <mergeCell ref="S14:V14"/>
    <mergeCell ref="W14:Z14"/>
    <mergeCell ref="AA14:AD14"/>
    <mergeCell ref="G15:J15"/>
    <mergeCell ref="K15:N15"/>
    <mergeCell ref="O15:R15"/>
    <mergeCell ref="S15:V15"/>
    <mergeCell ref="W15:Z15"/>
    <mergeCell ref="W13:Z13"/>
    <mergeCell ref="AA13:AD13"/>
    <mergeCell ref="AM13:AP13"/>
    <mergeCell ref="O12:R12"/>
    <mergeCell ref="S12:V12"/>
    <mergeCell ref="W12:Z12"/>
    <mergeCell ref="AA12:AD12"/>
    <mergeCell ref="AE12:AH12"/>
    <mergeCell ref="AI12:AL12"/>
    <mergeCell ref="A7:B9"/>
    <mergeCell ref="C7:J7"/>
    <mergeCell ref="C8:J8"/>
    <mergeCell ref="C9:J9"/>
    <mergeCell ref="C11:J11"/>
    <mergeCell ref="A12:F13"/>
    <mergeCell ref="K13:N13"/>
    <mergeCell ref="O13:R13"/>
    <mergeCell ref="S13:V13"/>
  </mergeCells>
  <phoneticPr fontId="3"/>
  <printOptions horizontalCentered="1"/>
  <pageMargins left="0.78740157480314965" right="0.39370078740157483" top="0.78740157480314965" bottom="0.59055118110236227" header="0.51181102362204722" footer="0.51181102362204722"/>
  <pageSetup paperSize="9" scale="7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vt:lpstr>
      <vt:lpstr>2</vt:lpstr>
      <vt:lpstr>3</vt:lpstr>
      <vt:lpstr>4</vt:lpstr>
      <vt:lpstr>5</vt:lpstr>
      <vt:lpstr>参考1</vt:lpstr>
      <vt:lpstr>参考2</vt:lpstr>
      <vt:lpstr>参考3</vt:lpstr>
      <vt:lpstr>Sheet1</vt:lpstr>
      <vt:lpstr>'2'!Print_Area</vt:lpstr>
      <vt:lpstr>'3'!Print_Area</vt:lpstr>
      <vt:lpstr>'4'!Print_Area</vt:lpstr>
      <vt:lpstr>参考1!Print_Area</vt:lpstr>
      <vt:lpstr>参考2!Print_Area</vt:lpstr>
      <vt:lpstr>参考3!Print_Area</vt:lpstr>
      <vt:lpstr>参考1!Print_Titles</vt:lpstr>
      <vt:lpstr>参考2!Print_Titles</vt:lpstr>
    </vt:vector>
  </TitlesOfParts>
  <Company>国土交通省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中部地方整備局</dc:creator>
  <cp:lastModifiedBy>Gifu</cp:lastModifiedBy>
  <dcterms:created xsi:type="dcterms:W3CDTF">2016-02-16T02:42:50Z</dcterms:created>
  <dcterms:modified xsi:type="dcterms:W3CDTF">2016-06-29T22:15:18Z</dcterms:modified>
</cp:coreProperties>
</file>