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ntai.local\fssroot\3006健康福祉部\0565子育て支援課\移行済（暗号化フォルダ）\保育支援係\【共有】保育所等監査★\R06\02_説明資料\別紙４　認定こども園（幼保）\"/>
    </mc:Choice>
  </mc:AlternateContent>
  <xr:revisionPtr revIDLastSave="0" documentId="13_ncr:1_{507BD8B4-0B96-4D53-B60A-327003BA61C5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職員配置" sheetId="20" r:id="rId1"/>
    <sheet name="職員配置(記載例)" sheetId="21" r:id="rId2"/>
    <sheet name="施設面積" sheetId="22" r:id="rId3"/>
    <sheet name="施設面積(記載例)" sheetId="23" r:id="rId4"/>
    <sheet name="平面図" sheetId="24" r:id="rId5"/>
  </sheets>
  <definedNames>
    <definedName name="_xlnm.Print_Area" localSheetId="2">施設面積!$A$1:$AF$29</definedName>
    <definedName name="_xlnm.Print_Area" localSheetId="3">'施設面積(記載例)'!$A$1:$AE$29</definedName>
    <definedName name="_xlnm.Print_Area" localSheetId="0">職員配置!$A$1:$AF$43</definedName>
    <definedName name="_xlnm.Print_Area" localSheetId="1">'職員配置(記載例)'!$A$1:$AF$47</definedName>
    <definedName name="_xlnm.Print_Area" localSheetId="4">平面図!$A$1:$B$29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3" l="1"/>
  <c r="AB14" i="22"/>
  <c r="W14" i="22"/>
  <c r="E14" i="22"/>
  <c r="AB24" i="22"/>
  <c r="W24" i="22"/>
  <c r="R24" i="22"/>
  <c r="M24" i="22"/>
  <c r="H24" i="22"/>
  <c r="E24" i="22"/>
  <c r="G13" i="20" l="1"/>
  <c r="G14" i="20" s="1"/>
  <c r="G36" i="20"/>
  <c r="J15" i="22"/>
  <c r="R14" i="22"/>
  <c r="M14" i="22"/>
  <c r="H14" i="22"/>
  <c r="AF13" i="20" l="1"/>
  <c r="AF14" i="20" s="1"/>
  <c r="AE13" i="20"/>
  <c r="AE14" i="20" s="1"/>
  <c r="AD13" i="20"/>
  <c r="AD14" i="20" s="1"/>
  <c r="AC13" i="20"/>
  <c r="AC14" i="20" s="1"/>
  <c r="AB13" i="20"/>
  <c r="AB14" i="20" s="1"/>
  <c r="AA13" i="20"/>
  <c r="AA14" i="20" s="1"/>
  <c r="Z13" i="20"/>
  <c r="Z14" i="20" s="1"/>
  <c r="K13" i="20"/>
  <c r="K14" i="20" s="1"/>
  <c r="J13" i="20"/>
  <c r="J14" i="20" s="1"/>
  <c r="I13" i="20"/>
  <c r="I14" i="20" s="1"/>
  <c r="H13" i="20"/>
  <c r="H14" i="20" s="1"/>
  <c r="F13" i="20"/>
  <c r="F14" i="20" s="1"/>
  <c r="M13" i="20" l="1"/>
  <c r="M14" i="20" s="1"/>
  <c r="L13" i="20"/>
  <c r="L14" i="20" s="1"/>
  <c r="AB27" i="23"/>
  <c r="W27" i="23"/>
  <c r="R27" i="23"/>
  <c r="M27" i="23"/>
  <c r="H27" i="23"/>
  <c r="E27" i="23"/>
  <c r="N13" i="20" l="1"/>
  <c r="N14" i="20" s="1"/>
  <c r="AB24" i="23"/>
  <c r="W24" i="23"/>
  <c r="R24" i="23"/>
  <c r="M24" i="23"/>
  <c r="H24" i="23"/>
  <c r="AB14" i="23"/>
  <c r="W14" i="23"/>
  <c r="R14" i="23"/>
  <c r="M14" i="23"/>
  <c r="H14" i="23"/>
  <c r="E14" i="23"/>
  <c r="E28" i="23" s="1"/>
  <c r="AB27" i="22"/>
  <c r="AB28" i="22" s="1"/>
  <c r="W27" i="22"/>
  <c r="W28" i="22" s="1"/>
  <c r="R27" i="22"/>
  <c r="R28" i="22" s="1"/>
  <c r="M27" i="22"/>
  <c r="M28" i="22" s="1"/>
  <c r="H27" i="22"/>
  <c r="H28" i="22" s="1"/>
  <c r="E27" i="22"/>
  <c r="E28" i="22" s="1"/>
  <c r="R28" i="23" l="1"/>
  <c r="W28" i="23"/>
  <c r="AB28" i="23"/>
  <c r="H28" i="23"/>
  <c r="M28" i="23"/>
  <c r="O13" i="20"/>
  <c r="O14" i="20" s="1"/>
  <c r="AD13" i="23"/>
  <c r="AD12" i="23"/>
  <c r="AD11" i="23"/>
  <c r="Y13" i="23"/>
  <c r="Y12" i="23"/>
  <c r="Y11" i="23"/>
  <c r="T13" i="23"/>
  <c r="T12" i="23"/>
  <c r="T11" i="23"/>
  <c r="O13" i="23"/>
  <c r="O11" i="23"/>
  <c r="J13" i="23"/>
  <c r="J11" i="23"/>
  <c r="AD9" i="23"/>
  <c r="AD8" i="23"/>
  <c r="Y9" i="23"/>
  <c r="Y8" i="23"/>
  <c r="T9" i="23"/>
  <c r="T8" i="23"/>
  <c r="O9" i="23"/>
  <c r="O8" i="23"/>
  <c r="J9" i="23"/>
  <c r="AD13" i="22"/>
  <c r="AD12" i="22"/>
  <c r="AD11" i="22"/>
  <c r="AD10" i="22"/>
  <c r="AD9" i="22"/>
  <c r="AD8" i="22"/>
  <c r="AD7" i="22"/>
  <c r="AD6" i="22"/>
  <c r="Y13" i="22"/>
  <c r="Y12" i="22"/>
  <c r="Y11" i="22"/>
  <c r="Y10" i="22"/>
  <c r="Y9" i="22"/>
  <c r="Y8" i="22"/>
  <c r="Y7" i="22"/>
  <c r="Y6" i="22"/>
  <c r="T13" i="22"/>
  <c r="T12" i="22"/>
  <c r="T11" i="22"/>
  <c r="T10" i="22"/>
  <c r="T9" i="22"/>
  <c r="T8" i="22"/>
  <c r="T7" i="22"/>
  <c r="T6" i="22"/>
  <c r="O13" i="22"/>
  <c r="O12" i="22"/>
  <c r="O11" i="22"/>
  <c r="O10" i="22"/>
  <c r="O9" i="22"/>
  <c r="O8" i="22"/>
  <c r="O7" i="22"/>
  <c r="O6" i="22"/>
  <c r="J13" i="22"/>
  <c r="J11" i="22"/>
  <c r="J8" i="23"/>
  <c r="J16" i="23"/>
  <c r="O16" i="23"/>
  <c r="T16" i="23"/>
  <c r="Y16" i="23"/>
  <c r="AD16" i="23"/>
  <c r="J17" i="23"/>
  <c r="O17" i="23"/>
  <c r="T17" i="23"/>
  <c r="Y17" i="23"/>
  <c r="AD17" i="23"/>
  <c r="J18" i="23"/>
  <c r="O18" i="23"/>
  <c r="T18" i="23"/>
  <c r="Y18" i="23"/>
  <c r="AD18" i="23"/>
  <c r="J19" i="23"/>
  <c r="O19" i="23"/>
  <c r="T19" i="23"/>
  <c r="Y19" i="23"/>
  <c r="AD19" i="23"/>
  <c r="AD6" i="23"/>
  <c r="Y6" i="23"/>
  <c r="T6" i="23"/>
  <c r="O6" i="23"/>
  <c r="J6" i="23"/>
  <c r="AD7" i="23"/>
  <c r="Y7" i="23"/>
  <c r="T7" i="23"/>
  <c r="O7" i="23"/>
  <c r="J7" i="23"/>
  <c r="J8" i="22"/>
  <c r="J9" i="22"/>
  <c r="J6" i="22"/>
  <c r="O14" i="22" l="1"/>
  <c r="T14" i="22"/>
  <c r="Y14" i="22"/>
  <c r="AD14" i="22"/>
  <c r="P13" i="20"/>
  <c r="P14" i="20" s="1"/>
  <c r="H13" i="21"/>
  <c r="H14" i="21" s="1"/>
  <c r="Q13" i="20" l="1"/>
  <c r="Q14" i="20" s="1"/>
  <c r="AD26" i="23"/>
  <c r="Y26" i="23"/>
  <c r="T26" i="23"/>
  <c r="O26" i="23"/>
  <c r="J26" i="23"/>
  <c r="AD25" i="23"/>
  <c r="Y25" i="23"/>
  <c r="T25" i="23"/>
  <c r="O25" i="23"/>
  <c r="J25" i="23"/>
  <c r="AD23" i="23"/>
  <c r="Y23" i="23"/>
  <c r="T23" i="23"/>
  <c r="O23" i="23"/>
  <c r="J23" i="23"/>
  <c r="AD22" i="23"/>
  <c r="Y22" i="23"/>
  <c r="T22" i="23"/>
  <c r="O22" i="23"/>
  <c r="J22" i="23"/>
  <c r="AD21" i="23"/>
  <c r="Y21" i="23"/>
  <c r="T21" i="23"/>
  <c r="O21" i="23"/>
  <c r="J21" i="23"/>
  <c r="AD20" i="23"/>
  <c r="Y20" i="23"/>
  <c r="T20" i="23"/>
  <c r="O20" i="23"/>
  <c r="J20" i="23"/>
  <c r="AD15" i="23"/>
  <c r="Y15" i="23"/>
  <c r="T15" i="23"/>
  <c r="O15" i="23"/>
  <c r="J15" i="23"/>
  <c r="O12" i="23"/>
  <c r="J12" i="23"/>
  <c r="AD10" i="23"/>
  <c r="AD14" i="23" s="1"/>
  <c r="Y10" i="23"/>
  <c r="Y14" i="23" s="1"/>
  <c r="T10" i="23"/>
  <c r="T14" i="23" s="1"/>
  <c r="O10" i="23"/>
  <c r="J10" i="23"/>
  <c r="AD26" i="22"/>
  <c r="Y26" i="22"/>
  <c r="T26" i="22"/>
  <c r="O26" i="22"/>
  <c r="J26" i="22"/>
  <c r="AD25" i="22"/>
  <c r="Y25" i="22"/>
  <c r="T25" i="22"/>
  <c r="O25" i="22"/>
  <c r="J25" i="22"/>
  <c r="AD23" i="22"/>
  <c r="Y23" i="22"/>
  <c r="T23" i="22"/>
  <c r="O23" i="22"/>
  <c r="J23" i="22"/>
  <c r="AD22" i="22"/>
  <c r="Y22" i="22"/>
  <c r="T22" i="22"/>
  <c r="O22" i="22"/>
  <c r="J22" i="22"/>
  <c r="AD21" i="22"/>
  <c r="Y21" i="22"/>
  <c r="T21" i="22"/>
  <c r="O21" i="22"/>
  <c r="J21" i="22"/>
  <c r="AD20" i="22"/>
  <c r="Y20" i="22"/>
  <c r="T20" i="22"/>
  <c r="O20" i="22"/>
  <c r="J20" i="22"/>
  <c r="AD19" i="22"/>
  <c r="Y19" i="22"/>
  <c r="T19" i="22"/>
  <c r="O19" i="22"/>
  <c r="J19" i="22"/>
  <c r="AD18" i="22"/>
  <c r="Y18" i="22"/>
  <c r="T18" i="22"/>
  <c r="O18" i="22"/>
  <c r="J18" i="22"/>
  <c r="AD17" i="22"/>
  <c r="Y17" i="22"/>
  <c r="T17" i="22"/>
  <c r="O17" i="22"/>
  <c r="J17" i="22"/>
  <c r="AD16" i="22"/>
  <c r="Y16" i="22"/>
  <c r="T16" i="22"/>
  <c r="O16" i="22"/>
  <c r="J16" i="22"/>
  <c r="AD15" i="22"/>
  <c r="Y15" i="22"/>
  <c r="T15" i="22"/>
  <c r="O15" i="22"/>
  <c r="J12" i="22"/>
  <c r="J10" i="22"/>
  <c r="J7" i="22"/>
  <c r="J14" i="22" s="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AF13" i="21"/>
  <c r="AF14" i="21" s="1"/>
  <c r="AE13" i="21"/>
  <c r="AE14" i="21" s="1"/>
  <c r="AD13" i="21"/>
  <c r="AD14" i="21" s="1"/>
  <c r="AC13" i="21"/>
  <c r="AC14" i="21" s="1"/>
  <c r="AB13" i="21"/>
  <c r="AB14" i="21" s="1"/>
  <c r="AA13" i="21"/>
  <c r="AA14" i="21" s="1"/>
  <c r="Z13" i="21"/>
  <c r="Z14" i="21" s="1"/>
  <c r="K13" i="21"/>
  <c r="K14" i="21" s="1"/>
  <c r="J13" i="21"/>
  <c r="J14" i="21" s="1"/>
  <c r="I13" i="21"/>
  <c r="I14" i="21" s="1"/>
  <c r="G13" i="21"/>
  <c r="G14" i="21" s="1"/>
  <c r="F13" i="21"/>
  <c r="F14" i="21" s="1"/>
  <c r="L12" i="21"/>
  <c r="M12" i="21" s="1"/>
  <c r="N12" i="21" s="1"/>
  <c r="O12" i="21" s="1"/>
  <c r="P12" i="21" s="1"/>
  <c r="Q12" i="21" s="1"/>
  <c r="R12" i="21" s="1"/>
  <c r="S12" i="21" s="1"/>
  <c r="T12" i="21" s="1"/>
  <c r="U12" i="21" s="1"/>
  <c r="V12" i="21" s="1"/>
  <c r="W12" i="21" s="1"/>
  <c r="X12" i="21" s="1"/>
  <c r="Y12" i="21" s="1"/>
  <c r="L11" i="21"/>
  <c r="M11" i="21" s="1"/>
  <c r="N11" i="21" s="1"/>
  <c r="O11" i="21" s="1"/>
  <c r="P11" i="21" s="1"/>
  <c r="Q11" i="21" s="1"/>
  <c r="R11" i="21" s="1"/>
  <c r="S11" i="21" s="1"/>
  <c r="T11" i="21" s="1"/>
  <c r="U11" i="21" s="1"/>
  <c r="V11" i="21" s="1"/>
  <c r="W11" i="21" s="1"/>
  <c r="X11" i="21" s="1"/>
  <c r="Y11" i="21" s="1"/>
  <c r="L10" i="21"/>
  <c r="M10" i="21" s="1"/>
  <c r="N10" i="21" s="1"/>
  <c r="O10" i="21" s="1"/>
  <c r="P10" i="21" s="1"/>
  <c r="Q10" i="21" s="1"/>
  <c r="R10" i="21" s="1"/>
  <c r="S10" i="21" s="1"/>
  <c r="T10" i="21" s="1"/>
  <c r="U10" i="21" s="1"/>
  <c r="V10" i="21" s="1"/>
  <c r="W10" i="21" s="1"/>
  <c r="X10" i="21" s="1"/>
  <c r="Y10" i="21" s="1"/>
  <c r="L9" i="21"/>
  <c r="M9" i="21" s="1"/>
  <c r="N9" i="21" s="1"/>
  <c r="O9" i="21" s="1"/>
  <c r="P9" i="21" s="1"/>
  <c r="Q9" i="21" s="1"/>
  <c r="R9" i="21" s="1"/>
  <c r="S9" i="21" s="1"/>
  <c r="T9" i="21" s="1"/>
  <c r="U9" i="21" s="1"/>
  <c r="V9" i="21" s="1"/>
  <c r="W9" i="21" s="1"/>
  <c r="X9" i="21" s="1"/>
  <c r="Y9" i="21" s="1"/>
  <c r="L8" i="21"/>
  <c r="M8" i="21" s="1"/>
  <c r="N8" i="21" s="1"/>
  <c r="O8" i="21" s="1"/>
  <c r="P8" i="21" s="1"/>
  <c r="Q8" i="21" s="1"/>
  <c r="R8" i="21" s="1"/>
  <c r="S8" i="21" s="1"/>
  <c r="T8" i="21" s="1"/>
  <c r="U8" i="21" s="1"/>
  <c r="V8" i="21" s="1"/>
  <c r="W8" i="21" s="1"/>
  <c r="X8" i="21" s="1"/>
  <c r="Y8" i="21" s="1"/>
  <c r="L7" i="21"/>
  <c r="M7" i="21" s="1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J24" i="23" l="1"/>
  <c r="T24" i="22"/>
  <c r="T27" i="22" s="1"/>
  <c r="T28" i="22" s="1"/>
  <c r="AD24" i="23"/>
  <c r="Y27" i="23"/>
  <c r="O14" i="23"/>
  <c r="O27" i="23"/>
  <c r="M13" i="21"/>
  <c r="M14" i="21" s="1"/>
  <c r="Y24" i="22"/>
  <c r="Y27" i="22" s="1"/>
  <c r="Y28" i="22" s="1"/>
  <c r="J14" i="23"/>
  <c r="O24" i="23"/>
  <c r="J27" i="23"/>
  <c r="AD27" i="23"/>
  <c r="AD28" i="23" s="1"/>
  <c r="AD24" i="22"/>
  <c r="AD27" i="22" s="1"/>
  <c r="AD28" i="22" s="1"/>
  <c r="T24" i="23"/>
  <c r="O24" i="22"/>
  <c r="O27" i="22" s="1"/>
  <c r="O28" i="22" s="1"/>
  <c r="J24" i="22"/>
  <c r="J27" i="22" s="1"/>
  <c r="J28" i="22" s="1"/>
  <c r="Y24" i="23"/>
  <c r="Y28" i="23" s="1"/>
  <c r="T27" i="23"/>
  <c r="R13" i="20"/>
  <c r="R14" i="20" s="1"/>
  <c r="N7" i="21"/>
  <c r="L13" i="21"/>
  <c r="L14" i="21" s="1"/>
  <c r="T28" i="23" l="1"/>
  <c r="O28" i="23"/>
  <c r="J28" i="23"/>
  <c r="S13" i="20"/>
  <c r="S14" i="20" s="1"/>
  <c r="O7" i="21"/>
  <c r="N13" i="21"/>
  <c r="N14" i="21" s="1"/>
  <c r="T13" i="20" l="1"/>
  <c r="T14" i="20" s="1"/>
  <c r="P7" i="21"/>
  <c r="O13" i="21"/>
  <c r="O14" i="21" s="1"/>
  <c r="U13" i="20" l="1"/>
  <c r="U14" i="20" s="1"/>
  <c r="Q7" i="21"/>
  <c r="P13" i="21"/>
  <c r="P14" i="21" s="1"/>
  <c r="V13" i="20" l="1"/>
  <c r="V14" i="20" s="1"/>
  <c r="R7" i="21"/>
  <c r="Q13" i="21"/>
  <c r="Q14" i="21" s="1"/>
  <c r="W13" i="20" l="1"/>
  <c r="W14" i="20" s="1"/>
  <c r="S7" i="21"/>
  <c r="R13" i="21"/>
  <c r="R14" i="21" s="1"/>
  <c r="Y13" i="20" l="1"/>
  <c r="Y14" i="20" s="1"/>
  <c r="X13" i="20"/>
  <c r="X14" i="20" s="1"/>
  <c r="T7" i="21"/>
  <c r="S13" i="21"/>
  <c r="S14" i="21" s="1"/>
  <c r="U7" i="21" l="1"/>
  <c r="T13" i="21"/>
  <c r="T14" i="21" s="1"/>
  <c r="V7" i="21" l="1"/>
  <c r="U13" i="21"/>
  <c r="U14" i="21" s="1"/>
  <c r="W7" i="21" l="1"/>
  <c r="V13" i="21"/>
  <c r="V14" i="21" s="1"/>
  <c r="X7" i="21" l="1"/>
  <c r="W13" i="21"/>
  <c r="W14" i="21" s="1"/>
  <c r="Y7" i="21" l="1"/>
  <c r="Y13" i="21" s="1"/>
  <c r="Y14" i="21" s="1"/>
  <c r="X13" i="21"/>
  <c r="X14" i="21" s="1"/>
</calcChain>
</file>

<file path=xl/sharedStrings.xml><?xml version="1.0" encoding="utf-8"?>
<sst xmlns="http://schemas.openxmlformats.org/spreadsheetml/2006/main" count="1077" uniqueCount="138">
  <si>
    <t>３歳児</t>
    <rPh sb="1" eb="3">
      <t>サイジ</t>
    </rPh>
    <phoneticPr fontId="1"/>
  </si>
  <si>
    <t>計</t>
    <rPh sb="0" eb="1">
      <t>ケイ</t>
    </rPh>
    <phoneticPr fontId="1"/>
  </si>
  <si>
    <t>時間区分（３０分単位）</t>
    <rPh sb="0" eb="2">
      <t>ジカン</t>
    </rPh>
    <rPh sb="2" eb="4">
      <t>クブン</t>
    </rPh>
    <rPh sb="7" eb="8">
      <t>フン</t>
    </rPh>
    <rPh sb="8" eb="10">
      <t>タンイ</t>
    </rPh>
    <phoneticPr fontId="1"/>
  </si>
  <si>
    <t>7時
↓</t>
    <rPh sb="1" eb="2">
      <t>ジ</t>
    </rPh>
    <phoneticPr fontId="1"/>
  </si>
  <si>
    <t>8時
↓</t>
    <rPh sb="1" eb="2">
      <t>ジ</t>
    </rPh>
    <phoneticPr fontId="1"/>
  </si>
  <si>
    <t>9時
↓</t>
    <rPh sb="1" eb="2">
      <t>ジ</t>
    </rPh>
    <phoneticPr fontId="1"/>
  </si>
  <si>
    <t>10時
↓</t>
    <rPh sb="2" eb="3">
      <t>ジ</t>
    </rPh>
    <phoneticPr fontId="1"/>
  </si>
  <si>
    <t>11時
↓</t>
    <rPh sb="2" eb="3">
      <t>ジ</t>
    </rPh>
    <phoneticPr fontId="1"/>
  </si>
  <si>
    <t>12時
↓</t>
    <rPh sb="2" eb="3">
      <t>ジ</t>
    </rPh>
    <phoneticPr fontId="1"/>
  </si>
  <si>
    <t>13時
↓</t>
    <rPh sb="2" eb="3">
      <t>ジ</t>
    </rPh>
    <phoneticPr fontId="1"/>
  </si>
  <si>
    <t>14時
↓</t>
    <rPh sb="2" eb="3">
      <t>ジ</t>
    </rPh>
    <phoneticPr fontId="1"/>
  </si>
  <si>
    <t>15時
↓</t>
    <rPh sb="2" eb="3">
      <t>ジ</t>
    </rPh>
    <phoneticPr fontId="1"/>
  </si>
  <si>
    <t>16時
↓</t>
    <rPh sb="2" eb="3">
      <t>ジ</t>
    </rPh>
    <phoneticPr fontId="1"/>
  </si>
  <si>
    <t>17時
↓</t>
    <rPh sb="2" eb="3">
      <t>ジ</t>
    </rPh>
    <phoneticPr fontId="1"/>
  </si>
  <si>
    <t>18時
↓</t>
    <rPh sb="2" eb="3">
      <t>ジ</t>
    </rPh>
    <phoneticPr fontId="1"/>
  </si>
  <si>
    <t>19時
↓</t>
    <rPh sb="2" eb="3">
      <t>ジ</t>
    </rPh>
    <phoneticPr fontId="1"/>
  </si>
  <si>
    <t>開所時間</t>
    <rPh sb="0" eb="2">
      <t>カイショ</t>
    </rPh>
    <rPh sb="2" eb="4">
      <t>ジカン</t>
    </rPh>
    <phoneticPr fontId="1"/>
  </si>
  <si>
    <t>開所時間（１２時間）</t>
    <rPh sb="0" eb="2">
      <t>カイショ</t>
    </rPh>
    <rPh sb="2" eb="4">
      <t>ジカン</t>
    </rPh>
    <rPh sb="7" eb="9">
      <t>ジカン</t>
    </rPh>
    <phoneticPr fontId="1"/>
  </si>
  <si>
    <t>延長保育</t>
    <rPh sb="0" eb="2">
      <t>エンチョウ</t>
    </rPh>
    <rPh sb="2" eb="4">
      <t>ホイク</t>
    </rPh>
    <phoneticPr fontId="1"/>
  </si>
  <si>
    <t>年齢区分</t>
    <rPh sb="0" eb="2">
      <t>ジツネンレイ</t>
    </rPh>
    <rPh sb="2" eb="4">
      <t>クブン</t>
    </rPh>
    <phoneticPr fontId="1"/>
  </si>
  <si>
    <t>０歳児　</t>
    <rPh sb="1" eb="3">
      <t>サイジ</t>
    </rPh>
    <phoneticPr fontId="1"/>
  </si>
  <si>
    <t>１歳児　</t>
    <rPh sb="1" eb="3">
      <t>サイジ</t>
    </rPh>
    <phoneticPr fontId="1"/>
  </si>
  <si>
    <t>２歳児　</t>
    <phoneticPr fontId="1"/>
  </si>
  <si>
    <t>３歳児　</t>
    <rPh sb="1" eb="3">
      <t>サイジ</t>
    </rPh>
    <phoneticPr fontId="1"/>
  </si>
  <si>
    <t>４歳児　</t>
    <rPh sb="1" eb="2">
      <t>サイ</t>
    </rPh>
    <rPh sb="2" eb="3">
      <t>ジ</t>
    </rPh>
    <phoneticPr fontId="1"/>
  </si>
  <si>
    <t>５歳以上児　</t>
    <rPh sb="1" eb="2">
      <t>サイ</t>
    </rPh>
    <rPh sb="2" eb="4">
      <t>イジョウ</t>
    </rPh>
    <rPh sb="4" eb="5">
      <t>ジ</t>
    </rPh>
    <phoneticPr fontId="1"/>
  </si>
  <si>
    <t>氏名</t>
    <rPh sb="0" eb="2">
      <t>シメイ</t>
    </rPh>
    <phoneticPr fontId="1"/>
  </si>
  <si>
    <t>主担当</t>
    <rPh sb="0" eb="1">
      <t>シュ</t>
    </rPh>
    <rPh sb="1" eb="3">
      <t>タントウ</t>
    </rPh>
    <phoneticPr fontId="1"/>
  </si>
  <si>
    <t>兼務</t>
    <rPh sb="0" eb="2">
      <t>ケンム</t>
    </rPh>
    <phoneticPr fontId="1"/>
  </si>
  <si>
    <t>勤務時間</t>
    <rPh sb="0" eb="2">
      <t>キンム</t>
    </rPh>
    <rPh sb="2" eb="4">
      <t>ジカン</t>
    </rPh>
    <phoneticPr fontId="1"/>
  </si>
  <si>
    <t>園長</t>
    <rPh sb="0" eb="2">
      <t>エンチョウ</t>
    </rPh>
    <phoneticPr fontId="1"/>
  </si>
  <si>
    <t>（注）1</t>
    <rPh sb="1" eb="2">
      <t>チュウ</t>
    </rPh>
    <phoneticPr fontId="1"/>
  </si>
  <si>
    <t>一時預かり</t>
    <rPh sb="0" eb="2">
      <t>イチジ</t>
    </rPh>
    <rPh sb="2" eb="3">
      <t>アズ</t>
    </rPh>
    <phoneticPr fontId="1"/>
  </si>
  <si>
    <t>支援拠点</t>
    <rPh sb="0" eb="2">
      <t>シエン</t>
    </rPh>
    <rPh sb="2" eb="4">
      <t>キョテン</t>
    </rPh>
    <phoneticPr fontId="1"/>
  </si>
  <si>
    <t>０歳児</t>
    <rPh sb="1" eb="3">
      <t>サイジ</t>
    </rPh>
    <phoneticPr fontId="1"/>
  </si>
  <si>
    <t>09:00～18:00</t>
    <phoneticPr fontId="1"/>
  </si>
  <si>
    <t>○</t>
  </si>
  <si>
    <t>１歳児</t>
    <rPh sb="1" eb="3">
      <t>サイジ</t>
    </rPh>
    <phoneticPr fontId="1"/>
  </si>
  <si>
    <t>08:00～17:00</t>
    <phoneticPr fontId="1"/>
  </si>
  <si>
    <t>○</t>
    <phoneticPr fontId="1"/>
  </si>
  <si>
    <t>休</t>
    <rPh sb="0" eb="1">
      <t>キュウ</t>
    </rPh>
    <phoneticPr fontId="1"/>
  </si>
  <si>
    <t>08:30～17:30</t>
    <phoneticPr fontId="1"/>
  </si>
  <si>
    <t>延長</t>
    <rPh sb="0" eb="2">
      <t>エンチョウ</t>
    </rPh>
    <phoneticPr fontId="1"/>
  </si>
  <si>
    <t>10:00～19:00</t>
    <phoneticPr fontId="1"/>
  </si>
  <si>
    <t>２歳児</t>
    <rPh sb="1" eb="3">
      <t>サイジ</t>
    </rPh>
    <phoneticPr fontId="1"/>
  </si>
  <si>
    <t>07:30～16:30</t>
    <phoneticPr fontId="1"/>
  </si>
  <si>
    <t>13:00～19:00</t>
    <phoneticPr fontId="1"/>
  </si>
  <si>
    <t>09:30～18:30</t>
    <phoneticPr fontId="1"/>
  </si>
  <si>
    <t>フリー</t>
    <phoneticPr fontId="1"/>
  </si>
  <si>
    <t>休職</t>
    <rPh sb="0" eb="2">
      <t>キュウショク</t>
    </rPh>
    <phoneticPr fontId="1"/>
  </si>
  <si>
    <t>研修参加</t>
    <rPh sb="0" eb="2">
      <t>ケンシュウ</t>
    </rPh>
    <rPh sb="2" eb="4">
      <t>サンカ</t>
    </rPh>
    <phoneticPr fontId="1"/>
  </si>
  <si>
    <t>施設面積確認状況</t>
    <rPh sb="0" eb="2">
      <t>シセツ</t>
    </rPh>
    <rPh sb="2" eb="4">
      <t>メンセキ</t>
    </rPh>
    <rPh sb="4" eb="6">
      <t>カクニン</t>
    </rPh>
    <rPh sb="6" eb="8">
      <t>ジョウキョウ</t>
    </rPh>
    <phoneticPr fontId="1"/>
  </si>
  <si>
    <t>定員</t>
    <rPh sb="0" eb="2">
      <t>テイイン</t>
    </rPh>
    <phoneticPr fontId="1"/>
  </si>
  <si>
    <t>面積基準</t>
    <rPh sb="0" eb="2">
      <t>メンセキ</t>
    </rPh>
    <rPh sb="2" eb="4">
      <t>キジュン</t>
    </rPh>
    <phoneticPr fontId="1"/>
  </si>
  <si>
    <t>部屋名</t>
    <rPh sb="0" eb="2">
      <t>ヘヤ</t>
    </rPh>
    <rPh sb="2" eb="3">
      <t>メイ</t>
    </rPh>
    <phoneticPr fontId="1"/>
  </si>
  <si>
    <t>面積</t>
    <rPh sb="0" eb="2">
      <t>メンセキ</t>
    </rPh>
    <phoneticPr fontId="1"/>
  </si>
  <si>
    <t>人数</t>
    <rPh sb="0" eb="2">
      <t>ニンズウ</t>
    </rPh>
    <phoneticPr fontId="1"/>
  </si>
  <si>
    <t>必要面積</t>
    <rPh sb="0" eb="2">
      <t>ヒツヨウ</t>
    </rPh>
    <rPh sb="2" eb="4">
      <t>メンセキ</t>
    </rPh>
    <phoneticPr fontId="1"/>
  </si>
  <si>
    <t>乳 児 室
又      は
ほふく室</t>
    <rPh sb="0" eb="1">
      <t>チチ</t>
    </rPh>
    <rPh sb="2" eb="3">
      <t>コ</t>
    </rPh>
    <rPh sb="4" eb="5">
      <t>シツ</t>
    </rPh>
    <rPh sb="6" eb="7">
      <t>マタ</t>
    </rPh>
    <rPh sb="18" eb="19">
      <t>シツ</t>
    </rPh>
    <phoneticPr fontId="1"/>
  </si>
  <si>
    <t>㎡</t>
    <phoneticPr fontId="1"/>
  </si>
  <si>
    <t>人</t>
    <rPh sb="0" eb="1">
      <t>ニン</t>
    </rPh>
    <phoneticPr fontId="1"/>
  </si>
  <si>
    <t>小計</t>
    <rPh sb="0" eb="1">
      <t>ショウ</t>
    </rPh>
    <rPh sb="1" eb="2">
      <t>ケイ</t>
    </rPh>
    <phoneticPr fontId="1"/>
  </si>
  <si>
    <t xml:space="preserve">保育室
</t>
    <rPh sb="0" eb="3">
      <t>ホイクシツ</t>
    </rPh>
    <phoneticPr fontId="1"/>
  </si>
  <si>
    <t>保育室</t>
    <rPh sb="0" eb="3">
      <t>ホイクシツ</t>
    </rPh>
    <phoneticPr fontId="1"/>
  </si>
  <si>
    <t>1人：1.98㎡</t>
    <phoneticPr fontId="1"/>
  </si>
  <si>
    <t>遊戯室</t>
    <rPh sb="0" eb="3">
      <t>ユウギシツ</t>
    </rPh>
    <phoneticPr fontId="1"/>
  </si>
  <si>
    <t>1人：1.98㎡</t>
  </si>
  <si>
    <t>ほふく児以外</t>
    <rPh sb="3" eb="4">
      <t>ジ</t>
    </rPh>
    <rPh sb="4" eb="6">
      <t>イガイ</t>
    </rPh>
    <phoneticPr fontId="1"/>
  </si>
  <si>
    <t>ほ ふ く 児</t>
    <rPh sb="6" eb="7">
      <t>ジ</t>
    </rPh>
    <phoneticPr fontId="1"/>
  </si>
  <si>
    <t>3歳児</t>
    <phoneticPr fontId="1"/>
  </si>
  <si>
    <t>4歳児</t>
  </si>
  <si>
    <t>5歳児</t>
  </si>
  <si>
    <t>遊戯室
（198㎡）</t>
    <rPh sb="0" eb="3">
      <t>ユウギシツ</t>
    </rPh>
    <phoneticPr fontId="1"/>
  </si>
  <si>
    <t>保育標準時間</t>
    <rPh sb="0" eb="2">
      <t>ホイク</t>
    </rPh>
    <rPh sb="2" eb="4">
      <t>ヒョウジュン</t>
    </rPh>
    <rPh sb="4" eb="6">
      <t>ジカン</t>
    </rPh>
    <phoneticPr fontId="1"/>
  </si>
  <si>
    <t xml:space="preserve">1人：3.30㎡
</t>
    <phoneticPr fontId="1"/>
  </si>
  <si>
    <t>1人：3.30㎡</t>
    <phoneticPr fontId="1"/>
  </si>
  <si>
    <t>延長保育</t>
    <rPh sb="0" eb="2">
      <t>エンチョウ</t>
    </rPh>
    <rPh sb="2" eb="4">
      <t>ホイク</t>
    </rPh>
    <phoneticPr fontId="2"/>
  </si>
  <si>
    <t>ほふく室</t>
    <rPh sb="3" eb="4">
      <t>シツ</t>
    </rPh>
    <phoneticPr fontId="1"/>
  </si>
  <si>
    <t>2歳児</t>
    <phoneticPr fontId="1"/>
  </si>
  <si>
    <t>２歳児
保育室</t>
    <rPh sb="1" eb="2">
      <t>サイ</t>
    </rPh>
    <rPh sb="2" eb="3">
      <t>ジ</t>
    </rPh>
    <rPh sb="4" eb="7">
      <t>ホイクシツ</t>
    </rPh>
    <phoneticPr fontId="1"/>
  </si>
  <si>
    <t>３歳児
保育室</t>
    <rPh sb="1" eb="2">
      <t>サイ</t>
    </rPh>
    <rPh sb="2" eb="3">
      <t>ジ</t>
    </rPh>
    <rPh sb="4" eb="7">
      <t>ホイクシツ</t>
    </rPh>
    <phoneticPr fontId="1"/>
  </si>
  <si>
    <t>４歳児
保育室</t>
    <rPh sb="1" eb="2">
      <t>サイ</t>
    </rPh>
    <rPh sb="2" eb="3">
      <t>ジ</t>
    </rPh>
    <rPh sb="4" eb="7">
      <t>ホイクシツ</t>
    </rPh>
    <phoneticPr fontId="1"/>
  </si>
  <si>
    <t>５歳児
保育室</t>
    <rPh sb="1" eb="2">
      <t>サイ</t>
    </rPh>
    <rPh sb="2" eb="3">
      <t>ジ</t>
    </rPh>
    <rPh sb="4" eb="7">
      <t>ホイクシツ</t>
    </rPh>
    <phoneticPr fontId="1"/>
  </si>
  <si>
    <t>認定こども園名</t>
    <rPh sb="0" eb="2">
      <t>ニンテイ</t>
    </rPh>
    <rPh sb="5" eb="6">
      <t>エン</t>
    </rPh>
    <rPh sb="6" eb="7">
      <t>メイ</t>
    </rPh>
    <phoneticPr fontId="1"/>
  </si>
  <si>
    <t>乳児室・ほふく室</t>
    <rPh sb="0" eb="2">
      <t>ニュウジ</t>
    </rPh>
    <rPh sb="2" eb="3">
      <t>シツ</t>
    </rPh>
    <rPh sb="7" eb="8">
      <t>シツ</t>
    </rPh>
    <phoneticPr fontId="1"/>
  </si>
  <si>
    <t>乳児室</t>
    <rPh sb="0" eb="2">
      <t>ニュウジ</t>
    </rPh>
    <rPh sb="2" eb="3">
      <t>シツ</t>
    </rPh>
    <phoneticPr fontId="1"/>
  </si>
  <si>
    <t>※変更の有無に関わらず作成してください。</t>
    <rPh sb="1" eb="3">
      <t>ヘンコウ</t>
    </rPh>
    <rPh sb="4" eb="6">
      <t>ウム</t>
    </rPh>
    <rPh sb="7" eb="8">
      <t>カカ</t>
    </rPh>
    <rPh sb="11" eb="13">
      <t>サクセイ</t>
    </rPh>
    <phoneticPr fontId="1"/>
  </si>
  <si>
    <r>
      <t>施設の平面図　</t>
    </r>
    <r>
      <rPr>
        <sz val="10"/>
        <color indexed="8"/>
        <rFont val="ＭＳ Ｐゴシック"/>
        <family val="3"/>
        <charset val="128"/>
      </rPr>
      <t>（室名及び室別面積、非常口、防火設備、門扉、フェンス、警察への非常通報装置等を明記してください。）</t>
    </r>
    <rPh sb="0" eb="2">
      <t>シセツ</t>
    </rPh>
    <rPh sb="3" eb="6">
      <t>ヘイメンズ</t>
    </rPh>
    <phoneticPr fontId="1"/>
  </si>
  <si>
    <t>施設面積確認状況（記載例）</t>
    <rPh sb="0" eb="2">
      <t>シセツ</t>
    </rPh>
    <rPh sb="2" eb="4">
      <t>メンセキ</t>
    </rPh>
    <rPh sb="4" eb="6">
      <t>カクニン</t>
    </rPh>
    <rPh sb="6" eb="8">
      <t>ジョウキョウ</t>
    </rPh>
    <rPh sb="9" eb="11">
      <t>キサイ</t>
    </rPh>
    <rPh sb="11" eb="12">
      <t>レイ</t>
    </rPh>
    <phoneticPr fontId="1"/>
  </si>
  <si>
    <t>年齢区分</t>
  </si>
  <si>
    <t>０歳児　</t>
  </si>
  <si>
    <t>１歳児　</t>
  </si>
  <si>
    <t>２歳児　</t>
  </si>
  <si>
    <t>３歳児　</t>
  </si>
  <si>
    <t>４歳児　</t>
  </si>
  <si>
    <t>５歳以上児　</t>
  </si>
  <si>
    <t>計</t>
  </si>
  <si>
    <t>園児の年齢は年度の初日の前日における満年齢で記入すること。</t>
    <rPh sb="0" eb="2">
      <t>エンジ</t>
    </rPh>
    <rPh sb="3" eb="5">
      <t>ネンレイ</t>
    </rPh>
    <rPh sb="6" eb="8">
      <t>ネンド</t>
    </rPh>
    <rPh sb="9" eb="11">
      <t>ショニチ</t>
    </rPh>
    <rPh sb="12" eb="14">
      <t>ゼンジツ</t>
    </rPh>
    <rPh sb="18" eb="21">
      <t>マンネンレイ</t>
    </rPh>
    <rPh sb="22" eb="24">
      <t>キニュウ</t>
    </rPh>
    <phoneticPr fontId="2"/>
  </si>
  <si>
    <t>区分</t>
    <rPh sb="0" eb="2">
      <t>クブン</t>
    </rPh>
    <phoneticPr fontId="1"/>
  </si>
  <si>
    <t>園児区分</t>
    <rPh sb="0" eb="2">
      <t>エンジ</t>
    </rPh>
    <rPh sb="2" eb="4">
      <t>クブン</t>
    </rPh>
    <phoneticPr fontId="1"/>
  </si>
  <si>
    <t>園児数及び職員配置の状況は、監査担当者から指定された特定に一日の状況を記載願います。</t>
    <rPh sb="0" eb="2">
      <t>エンジ</t>
    </rPh>
    <rPh sb="2" eb="3">
      <t>スウ</t>
    </rPh>
    <rPh sb="3" eb="4">
      <t>オヨ</t>
    </rPh>
    <rPh sb="5" eb="7">
      <t>ショクイン</t>
    </rPh>
    <rPh sb="7" eb="9">
      <t>ハイチ</t>
    </rPh>
    <rPh sb="10" eb="12">
      <t>ジョウキョウ</t>
    </rPh>
    <rPh sb="14" eb="16">
      <t>カンサ</t>
    </rPh>
    <rPh sb="16" eb="19">
      <t>タントウシャ</t>
    </rPh>
    <rPh sb="21" eb="23">
      <t>シテイ</t>
    </rPh>
    <rPh sb="26" eb="28">
      <t>トクテイ</t>
    </rPh>
    <rPh sb="29" eb="31">
      <t>イチニチ</t>
    </rPh>
    <rPh sb="32" eb="34">
      <t>ジョウキョウ</t>
    </rPh>
    <rPh sb="35" eb="38">
      <t>キサイネガ</t>
    </rPh>
    <phoneticPr fontId="1"/>
  </si>
  <si>
    <t>時間
帯別
入園
園児
数</t>
    <rPh sb="7" eb="8">
      <t>エン</t>
    </rPh>
    <rPh sb="9" eb="11">
      <t>エンジ</t>
    </rPh>
    <phoneticPr fontId="2"/>
  </si>
  <si>
    <t>時間帯別入園園児数欄には、時間帯別、年齢区分別に園児数（入園園児＋一時保育児童＋私的契約児童）を記入すること。</t>
    <rPh sb="0" eb="3">
      <t>ジカンタイ</t>
    </rPh>
    <rPh sb="3" eb="4">
      <t>ベツ</t>
    </rPh>
    <rPh sb="4" eb="6">
      <t>ニュウエン</t>
    </rPh>
    <rPh sb="6" eb="8">
      <t>エンジ</t>
    </rPh>
    <rPh sb="8" eb="9">
      <t>スウ</t>
    </rPh>
    <rPh sb="9" eb="10">
      <t>ラン</t>
    </rPh>
    <rPh sb="13" eb="16">
      <t>ジカンタイ</t>
    </rPh>
    <rPh sb="16" eb="17">
      <t>ベツ</t>
    </rPh>
    <rPh sb="18" eb="20">
      <t>ネンレイ</t>
    </rPh>
    <rPh sb="20" eb="22">
      <t>クブン</t>
    </rPh>
    <rPh sb="22" eb="23">
      <t>ベツ</t>
    </rPh>
    <rPh sb="24" eb="26">
      <t>エンジ</t>
    </rPh>
    <rPh sb="26" eb="27">
      <t>スウ</t>
    </rPh>
    <rPh sb="28" eb="30">
      <t>ニュウエン</t>
    </rPh>
    <rPh sb="30" eb="32">
      <t>エンジ</t>
    </rPh>
    <rPh sb="33" eb="35">
      <t>イチジ</t>
    </rPh>
    <rPh sb="35" eb="37">
      <t>ホイク</t>
    </rPh>
    <rPh sb="37" eb="39">
      <t>ジドウ</t>
    </rPh>
    <rPh sb="40" eb="42">
      <t>シテキ</t>
    </rPh>
    <rPh sb="42" eb="44">
      <t>ケイヤク</t>
    </rPh>
    <rPh sb="44" eb="46">
      <t>ジドウ</t>
    </rPh>
    <rPh sb="48" eb="50">
      <t>キニュウ</t>
    </rPh>
    <phoneticPr fontId="1"/>
  </si>
  <si>
    <t>1号認定子どもの場合、満3歳児は2歳児に含めず、3歳児とすること。</t>
    <rPh sb="1" eb="2">
      <t>ゴウ</t>
    </rPh>
    <rPh sb="2" eb="4">
      <t>ニンテイ</t>
    </rPh>
    <rPh sb="4" eb="5">
      <t>コ</t>
    </rPh>
    <rPh sb="8" eb="10">
      <t>バアイ</t>
    </rPh>
    <rPh sb="11" eb="12">
      <t>マン</t>
    </rPh>
    <rPh sb="13" eb="14">
      <t>サイ</t>
    </rPh>
    <rPh sb="14" eb="15">
      <t>ジ</t>
    </rPh>
    <rPh sb="17" eb="18">
      <t>サイ</t>
    </rPh>
    <rPh sb="18" eb="19">
      <t>ジ</t>
    </rPh>
    <rPh sb="20" eb="21">
      <t>フク</t>
    </rPh>
    <rPh sb="25" eb="26">
      <t>サイ</t>
    </rPh>
    <rPh sb="26" eb="27">
      <t>ジ</t>
    </rPh>
    <phoneticPr fontId="2"/>
  </si>
  <si>
    <r>
      <t>時間
帯別
入園園児数</t>
    </r>
    <r>
      <rPr>
        <sz val="8.5"/>
        <color indexed="9"/>
        <rFont val="ＭＳ Ｐゴシック"/>
        <family val="3"/>
        <charset val="128"/>
      </rPr>
      <t>＿</t>
    </r>
    <rPh sb="0" eb="4">
      <t>ジカンタイ</t>
    </rPh>
    <rPh sb="4" eb="5">
      <t>ベツ</t>
    </rPh>
    <rPh sb="6" eb="8">
      <t>ニュウエン</t>
    </rPh>
    <rPh sb="7" eb="8">
      <t>エン</t>
    </rPh>
    <rPh sb="8" eb="10">
      <t>エンジ</t>
    </rPh>
    <rPh sb="10" eb="11">
      <t>スウ</t>
    </rPh>
    <phoneticPr fontId="1"/>
  </si>
  <si>
    <t>教育時間</t>
    <rPh sb="0" eb="2">
      <t>キョウイク</t>
    </rPh>
    <rPh sb="2" eb="4">
      <t>ジカン</t>
    </rPh>
    <phoneticPr fontId="2"/>
  </si>
  <si>
    <t>４歳児学級担任</t>
    <rPh sb="1" eb="3">
      <t>サイジ</t>
    </rPh>
    <rPh sb="3" eb="5">
      <t>ガッキュウ</t>
    </rPh>
    <rPh sb="5" eb="7">
      <t>タンニン</t>
    </rPh>
    <phoneticPr fontId="1"/>
  </si>
  <si>
    <t>５歳児学級担任</t>
    <rPh sb="1" eb="2">
      <t>サイ</t>
    </rPh>
    <rPh sb="2" eb="3">
      <t>ジ</t>
    </rPh>
    <rPh sb="3" eb="5">
      <t>ガッキュウ</t>
    </rPh>
    <rPh sb="5" eb="7">
      <t>タンニン</t>
    </rPh>
    <phoneticPr fontId="1"/>
  </si>
  <si>
    <t>３歳児学級担任</t>
    <rPh sb="1" eb="3">
      <t>サイジ</t>
    </rPh>
    <rPh sb="3" eb="5">
      <t>ガッキュウ</t>
    </rPh>
    <rPh sb="5" eb="7">
      <t>タンニン</t>
    </rPh>
    <phoneticPr fontId="1"/>
  </si>
  <si>
    <t>教育時間（４時間）</t>
    <rPh sb="0" eb="2">
      <t>キョウイク</t>
    </rPh>
    <rPh sb="2" eb="4">
      <t>ジカン</t>
    </rPh>
    <rPh sb="6" eb="8">
      <t>ジカン</t>
    </rPh>
    <phoneticPr fontId="2"/>
  </si>
  <si>
    <t>08:30～17:30</t>
    <phoneticPr fontId="2"/>
  </si>
  <si>
    <t>主幹保育教諭（１号）</t>
    <rPh sb="0" eb="2">
      <t>シュカン</t>
    </rPh>
    <rPh sb="2" eb="4">
      <t>ホイク</t>
    </rPh>
    <rPh sb="4" eb="6">
      <t>キョウユ</t>
    </rPh>
    <rPh sb="8" eb="9">
      <t>ゴウ</t>
    </rPh>
    <phoneticPr fontId="1"/>
  </si>
  <si>
    <t>主幹保育教諭（２・３号）</t>
    <rPh sb="0" eb="2">
      <t>シュカン</t>
    </rPh>
    <rPh sb="2" eb="4">
      <t>ホイク</t>
    </rPh>
    <rPh sb="4" eb="6">
      <t>キョウユ</t>
    </rPh>
    <rPh sb="10" eb="11">
      <t>ゴウ</t>
    </rPh>
    <phoneticPr fontId="1"/>
  </si>
  <si>
    <t>保育時間</t>
    <rPh sb="0" eb="2">
      <t>ホイク</t>
    </rPh>
    <rPh sb="2" eb="4">
      <t>ジカン</t>
    </rPh>
    <phoneticPr fontId="1"/>
  </si>
  <si>
    <t>保育標準時間（１１時間）</t>
    <rPh sb="0" eb="2">
      <t>ホイク</t>
    </rPh>
    <rPh sb="2" eb="4">
      <t>ヒョウジュン</t>
    </rPh>
    <rPh sb="4" eb="6">
      <t>ジカン</t>
    </rPh>
    <rPh sb="9" eb="11">
      <t>ジカン</t>
    </rPh>
    <phoneticPr fontId="1"/>
  </si>
  <si>
    <t>保育短時間（８時間）</t>
    <rPh sb="0" eb="2">
      <t>ホイク</t>
    </rPh>
    <rPh sb="2" eb="5">
      <t>タンジカン</t>
    </rPh>
    <rPh sb="7" eb="9">
      <t>ジカン</t>
    </rPh>
    <phoneticPr fontId="2"/>
  </si>
  <si>
    <t>1人：3.30㎡
(1人：1.65㎡</t>
    <rPh sb="11" eb="12">
      <t>ニン</t>
    </rPh>
    <phoneticPr fontId="1"/>
  </si>
  <si>
    <t>1人：3.30㎡
(1人：1.65㎡)</t>
    <rPh sb="11" eb="12">
      <t>ニン</t>
    </rPh>
    <phoneticPr fontId="1"/>
  </si>
  <si>
    <t>㎡</t>
    <phoneticPr fontId="1"/>
  </si>
  <si>
    <t>主幹保育教諭等（２・３号）</t>
    <rPh sb="0" eb="2">
      <t>シュカン</t>
    </rPh>
    <rPh sb="2" eb="4">
      <t>ホイク</t>
    </rPh>
    <rPh sb="4" eb="6">
      <t>キョウユ</t>
    </rPh>
    <rPh sb="11" eb="12">
      <t>ゴウ</t>
    </rPh>
    <phoneticPr fontId="1"/>
  </si>
  <si>
    <t>保育教諭配置状況</t>
    <rPh sb="4" eb="6">
      <t>ハイチ</t>
    </rPh>
    <rPh sb="6" eb="8">
      <t>ジョウキョウ</t>
    </rPh>
    <phoneticPr fontId="1"/>
  </si>
  <si>
    <t>保育教諭数合計</t>
    <rPh sb="4" eb="5">
      <t>スウ</t>
    </rPh>
    <rPh sb="5" eb="6">
      <t>ゴウ</t>
    </rPh>
    <rPh sb="6" eb="7">
      <t>ケイ</t>
    </rPh>
    <phoneticPr fontId="1"/>
  </si>
  <si>
    <t>必要保育教諭数欄は、最低基準（0歳児3:1，1･2歳児6:1，3歳児20:1，4歳以上児30:1）により算出した保育教諭数を記入すること。</t>
    <rPh sb="0" eb="2">
      <t>ヒツヨウ</t>
    </rPh>
    <rPh sb="7" eb="8">
      <t>ラン</t>
    </rPh>
    <rPh sb="10" eb="12">
      <t>サイテイ</t>
    </rPh>
    <rPh sb="12" eb="14">
      <t>キジュン</t>
    </rPh>
    <rPh sb="16" eb="18">
      <t>サイジ</t>
    </rPh>
    <rPh sb="25" eb="27">
      <t>サイジ</t>
    </rPh>
    <rPh sb="32" eb="34">
      <t>サイジ</t>
    </rPh>
    <rPh sb="40" eb="41">
      <t>サイ</t>
    </rPh>
    <rPh sb="41" eb="43">
      <t>イジョウ</t>
    </rPh>
    <rPh sb="43" eb="44">
      <t>ジ</t>
    </rPh>
    <rPh sb="52" eb="54">
      <t>サンシュツ</t>
    </rPh>
    <rPh sb="62" eb="64">
      <t>キニュウ</t>
    </rPh>
    <phoneticPr fontId="1"/>
  </si>
  <si>
    <t>教育時間について、３歳児以上の園児に係る必要保育教諭数が学級数を下回るときは、当該学級数に相当する数を必要保育教諭数とすること。</t>
    <rPh sb="0" eb="2">
      <t>キョウイク</t>
    </rPh>
    <rPh sb="2" eb="4">
      <t>ジカン</t>
    </rPh>
    <rPh sb="10" eb="11">
      <t>サイ</t>
    </rPh>
    <rPh sb="11" eb="12">
      <t>ジ</t>
    </rPh>
    <rPh sb="12" eb="14">
      <t>イジョウ</t>
    </rPh>
    <rPh sb="15" eb="17">
      <t>エンジ</t>
    </rPh>
    <rPh sb="18" eb="19">
      <t>カカ</t>
    </rPh>
    <rPh sb="20" eb="22">
      <t>ヒツヨウ</t>
    </rPh>
    <rPh sb="26" eb="27">
      <t>スウ</t>
    </rPh>
    <rPh sb="28" eb="30">
      <t>ガッキュウ</t>
    </rPh>
    <rPh sb="30" eb="31">
      <t>スウ</t>
    </rPh>
    <rPh sb="32" eb="34">
      <t>シタマワ</t>
    </rPh>
    <rPh sb="39" eb="41">
      <t>トウガイ</t>
    </rPh>
    <rPh sb="41" eb="43">
      <t>ガッキュウ</t>
    </rPh>
    <rPh sb="43" eb="44">
      <t>スウ</t>
    </rPh>
    <rPh sb="45" eb="47">
      <t>ソウトウ</t>
    </rPh>
    <rPh sb="49" eb="50">
      <t>カズ</t>
    </rPh>
    <rPh sb="51" eb="53">
      <t>ヒツヨウ</t>
    </rPh>
    <rPh sb="57" eb="58">
      <t>スウ</t>
    </rPh>
    <phoneticPr fontId="2"/>
  </si>
  <si>
    <t>保育教諭配置状況の合計欄については、当該時間帯に保育教諭が配置されている数（休憩時間の保育教諭を含めないこと。）を記入すること。</t>
    <rPh sb="4" eb="6">
      <t>ハイチ</t>
    </rPh>
    <rPh sb="9" eb="11">
      <t>ゴウケイ</t>
    </rPh>
    <rPh sb="18" eb="20">
      <t>トウガイ</t>
    </rPh>
    <rPh sb="20" eb="23">
      <t>ジカンタイ</t>
    </rPh>
    <rPh sb="29" eb="31">
      <t>ハイチ</t>
    </rPh>
    <rPh sb="36" eb="37">
      <t>スウ</t>
    </rPh>
    <rPh sb="38" eb="40">
      <t>キュウケイ</t>
    </rPh>
    <rPh sb="40" eb="42">
      <t>ジカン</t>
    </rPh>
    <rPh sb="48" eb="49">
      <t>フク</t>
    </rPh>
    <rPh sb="57" eb="59">
      <t>キニュウ</t>
    </rPh>
    <phoneticPr fontId="1"/>
  </si>
  <si>
    <t>必要保育教諭数</t>
    <rPh sb="0" eb="2">
      <t>ヒツヨウ</t>
    </rPh>
    <rPh sb="6" eb="7">
      <t>スウ</t>
    </rPh>
    <phoneticPr fontId="1"/>
  </si>
  <si>
    <t>保育教諭配置状況 （無資格者を除く）</t>
    <rPh sb="4" eb="6">
      <t>ハイチ</t>
    </rPh>
    <rPh sb="6" eb="8">
      <t>ジョウキョウ</t>
    </rPh>
    <rPh sb="10" eb="14">
      <t>ムシカクシャ</t>
    </rPh>
    <rPh sb="15" eb="16">
      <t>ノゾ</t>
    </rPh>
    <phoneticPr fontId="1"/>
  </si>
  <si>
    <t>保育教諭配置状況の合計欄については、当該時間帯に保育教諭が配置されている数（休憩時間の保育教諭を含めないこと。）を記入すること。</t>
    <rPh sb="9" eb="11">
      <t>ゴウケイ</t>
    </rPh>
    <rPh sb="18" eb="20">
      <t>トウガイ</t>
    </rPh>
    <rPh sb="20" eb="23">
      <t>ジカンタイ</t>
    </rPh>
    <rPh sb="29" eb="31">
      <t>ハイチ</t>
    </rPh>
    <rPh sb="36" eb="37">
      <t>スウ</t>
    </rPh>
    <rPh sb="38" eb="40">
      <t>キュウケイ</t>
    </rPh>
    <rPh sb="40" eb="42">
      <t>ジカン</t>
    </rPh>
    <rPh sb="48" eb="49">
      <t>フク</t>
    </rPh>
    <rPh sb="57" eb="59">
      <t>キニュウ</t>
    </rPh>
    <phoneticPr fontId="1"/>
  </si>
  <si>
    <t>必要保育教諭数</t>
    <rPh sb="2" eb="4">
      <t>ホイク</t>
    </rPh>
    <rPh sb="4" eb="6">
      <t>キョウユ</t>
    </rPh>
    <rPh sb="6" eb="7">
      <t>スウ</t>
    </rPh>
    <phoneticPr fontId="2"/>
  </si>
  <si>
    <t>保育教諭配置計画表　　（ 令和　　年　　月　　日　　曜日）</t>
    <rPh sb="0" eb="2">
      <t>ホイク</t>
    </rPh>
    <rPh sb="2" eb="4">
      <t>キョウユ</t>
    </rPh>
    <rPh sb="4" eb="6">
      <t>ハイチ</t>
    </rPh>
    <rPh sb="6" eb="8">
      <t>ケイカク</t>
    </rPh>
    <rPh sb="8" eb="9">
      <t>ヒョウ</t>
    </rPh>
    <rPh sb="13" eb="15">
      <t>レイワ</t>
    </rPh>
    <rPh sb="17" eb="18">
      <t>ネン</t>
    </rPh>
    <rPh sb="20" eb="21">
      <t>ツキ</t>
    </rPh>
    <rPh sb="23" eb="24">
      <t>ヒ</t>
    </rPh>
    <rPh sb="26" eb="28">
      <t>ヨウビ</t>
    </rPh>
    <phoneticPr fontId="1"/>
  </si>
  <si>
    <t>保育教諭配置計画表（例）　　（ 令和　　　年　　月　　日　　曜日）監査担当が指定する一日の状況</t>
    <rPh sb="4" eb="6">
      <t>ハイチ</t>
    </rPh>
    <rPh sb="6" eb="8">
      <t>ケイカク</t>
    </rPh>
    <rPh sb="8" eb="9">
      <t>ヒョウ</t>
    </rPh>
    <rPh sb="10" eb="11">
      <t>レイ</t>
    </rPh>
    <rPh sb="16" eb="18">
      <t>レイワ</t>
    </rPh>
    <rPh sb="21" eb="22">
      <t>ネン</t>
    </rPh>
    <rPh sb="24" eb="25">
      <t>ツキ</t>
    </rPh>
    <rPh sb="27" eb="28">
      <t>ヒ</t>
    </rPh>
    <rPh sb="30" eb="32">
      <t>ヨウビ</t>
    </rPh>
    <rPh sb="33" eb="35">
      <t>カンサ</t>
    </rPh>
    <rPh sb="35" eb="37">
      <t>タントウ</t>
    </rPh>
    <rPh sb="38" eb="40">
      <t>シテイ</t>
    </rPh>
    <rPh sb="42" eb="44">
      <t>イチニチ</t>
    </rPh>
    <rPh sb="45" eb="47">
      <t>ジョウキョウ</t>
    </rPh>
    <phoneticPr fontId="1"/>
  </si>
  <si>
    <t>R .4.1</t>
    <phoneticPr fontId="1"/>
  </si>
  <si>
    <t>R  .5.1</t>
    <phoneticPr fontId="1"/>
  </si>
  <si>
    <t>R  .6.1</t>
    <phoneticPr fontId="1"/>
  </si>
  <si>
    <t>R  .7.1</t>
    <phoneticPr fontId="1"/>
  </si>
  <si>
    <t>R  .8.1</t>
    <phoneticPr fontId="1"/>
  </si>
  <si>
    <t>R  .5.1</t>
    <phoneticPr fontId="1"/>
  </si>
  <si>
    <t>R  .6.1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</si>
</sst>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&quot;h/m&quot;;[Red]\-#,##0"/>
    <numFmt numFmtId="177" formatCode="#,##0.00_ "/>
  </numFmts>
  <fonts count="2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8.5"/>
      <color indexed="9"/>
      <name val="ＭＳ Ｐゴシック"/>
      <family val="3"/>
      <charset val="128"/>
    </font>
    <font>
      <sz val="8.5"/>
      <color indexed="62"/>
      <name val="ＭＳ Ｐゴシック"/>
      <family val="3"/>
      <charset val="128"/>
    </font>
    <font>
      <sz val="8.5"/>
      <color indexed="17"/>
      <name val="ＭＳ Ｐゴシック"/>
      <family val="3"/>
      <charset val="128"/>
    </font>
    <font>
      <sz val="8.5"/>
      <color indexed="3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b/>
      <u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.5"/>
      <color indexed="9"/>
      <name val="ＭＳ ゴシック"/>
      <family val="3"/>
      <charset val="128"/>
    </font>
    <font>
      <sz val="8.5"/>
      <color indexed="14"/>
      <name val="ＭＳ Ｐゴシック"/>
      <family val="3"/>
      <charset val="128"/>
    </font>
    <font>
      <sz val="8.5"/>
      <color indexed="12"/>
      <name val="ＭＳ Ｐゴシック"/>
      <family val="3"/>
      <charset val="128"/>
    </font>
    <font>
      <sz val="8.5"/>
      <color indexed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Arial"/>
      <family val="2"/>
    </font>
    <font>
      <sz val="14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i/>
      <sz val="8.5"/>
      <name val="ＭＳ Ｐゴシック"/>
      <family val="3"/>
      <charset val="128"/>
    </font>
    <font>
      <sz val="8.5"/>
      <color theme="1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4506668294322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1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1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10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10"/>
      </left>
      <right/>
      <top style="thin">
        <color indexed="64"/>
      </top>
      <bottom style="thin">
        <color indexed="64"/>
      </bottom>
      <diagonal/>
    </border>
    <border>
      <left style="hair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311">
    <xf numFmtId="0" fontId="0" fillId="0" borderId="0" xfId="0">
      <alignment vertical="center"/>
    </xf>
    <xf numFmtId="0" fontId="5" fillId="0" borderId="0" xfId="2" applyFont="1" applyFill="1" applyAlignment="1">
      <alignment vertical="top"/>
    </xf>
    <xf numFmtId="0" fontId="6" fillId="0" borderId="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3" fillId="2" borderId="16" xfId="2" applyFill="1" applyBorder="1" applyAlignment="1">
      <alignment vertical="center"/>
    </xf>
    <xf numFmtId="0" fontId="3" fillId="2" borderId="17" xfId="2" applyFill="1" applyBorder="1" applyAlignment="1">
      <alignment vertical="center"/>
    </xf>
    <xf numFmtId="0" fontId="6" fillId="0" borderId="16" xfId="2" applyFont="1" applyFill="1" applyBorder="1" applyAlignment="1">
      <alignment vertical="center"/>
    </xf>
    <xf numFmtId="0" fontId="6" fillId="0" borderId="17" xfId="2" applyFont="1" applyFill="1" applyBorder="1" applyAlignment="1">
      <alignment vertical="center"/>
    </xf>
    <xf numFmtId="0" fontId="6" fillId="0" borderId="9" xfId="2" applyFont="1" applyFill="1" applyBorder="1" applyAlignment="1">
      <alignment horizontal="left" vertical="center"/>
    </xf>
    <xf numFmtId="0" fontId="6" fillId="0" borderId="11" xfId="2" applyFont="1" applyFill="1" applyBorder="1" applyAlignment="1">
      <alignment horizontal="left" vertical="center"/>
    </xf>
    <xf numFmtId="0" fontId="6" fillId="0" borderId="10" xfId="2" applyFont="1" applyFill="1" applyBorder="1" applyAlignment="1">
      <alignment horizontal="center" vertical="center"/>
    </xf>
    <xf numFmtId="0" fontId="6" fillId="2" borderId="18" xfId="2" applyNumberFormat="1" applyFont="1" applyFill="1" applyBorder="1" applyAlignment="1">
      <alignment vertical="center"/>
    </xf>
    <xf numFmtId="0" fontId="6" fillId="2" borderId="19" xfId="2" applyNumberFormat="1" applyFont="1" applyFill="1" applyBorder="1" applyAlignment="1">
      <alignment vertical="center"/>
    </xf>
    <xf numFmtId="0" fontId="6" fillId="2" borderId="20" xfId="2" applyNumberFormat="1" applyFont="1" applyFill="1" applyBorder="1" applyAlignment="1">
      <alignment vertical="center"/>
    </xf>
    <xf numFmtId="0" fontId="6" fillId="2" borderId="21" xfId="2" applyNumberFormat="1" applyFont="1" applyFill="1" applyBorder="1" applyAlignment="1">
      <alignment vertical="center"/>
    </xf>
    <xf numFmtId="0" fontId="6" fillId="2" borderId="22" xfId="2" applyNumberFormat="1" applyFont="1" applyFill="1" applyBorder="1" applyAlignment="1">
      <alignment vertical="center"/>
    </xf>
    <xf numFmtId="0" fontId="6" fillId="2" borderId="23" xfId="2" applyNumberFormat="1" applyFont="1" applyFill="1" applyBorder="1" applyAlignment="1">
      <alignment vertical="center"/>
    </xf>
    <xf numFmtId="0" fontId="6" fillId="2" borderId="24" xfId="2" applyNumberFormat="1" applyFont="1" applyFill="1" applyBorder="1" applyAlignment="1">
      <alignment vertical="center"/>
    </xf>
    <xf numFmtId="0" fontId="6" fillId="2" borderId="25" xfId="2" applyNumberFormat="1" applyFont="1" applyFill="1" applyBorder="1" applyAlignment="1">
      <alignment vertical="center"/>
    </xf>
    <xf numFmtId="0" fontId="6" fillId="2" borderId="26" xfId="2" applyNumberFormat="1" applyFont="1" applyFill="1" applyBorder="1" applyAlignment="1">
      <alignment vertical="center"/>
    </xf>
    <xf numFmtId="0" fontId="6" fillId="2" borderId="27" xfId="2" applyNumberFormat="1" applyFont="1" applyFill="1" applyBorder="1" applyAlignment="1">
      <alignment vertical="center"/>
    </xf>
    <xf numFmtId="0" fontId="6" fillId="0" borderId="18" xfId="2" applyNumberFormat="1" applyFont="1" applyFill="1" applyBorder="1" applyAlignment="1">
      <alignment vertical="center"/>
    </xf>
    <xf numFmtId="0" fontId="6" fillId="0" borderId="28" xfId="2" applyNumberFormat="1" applyFont="1" applyFill="1" applyBorder="1" applyAlignment="1">
      <alignment vertical="center"/>
    </xf>
    <xf numFmtId="0" fontId="6" fillId="0" borderId="29" xfId="2" applyFont="1" applyFill="1" applyBorder="1" applyAlignment="1">
      <alignment horizontal="left" vertical="center"/>
    </xf>
    <xf numFmtId="0" fontId="6" fillId="0" borderId="30" xfId="2" applyFont="1" applyFill="1" applyBorder="1" applyAlignment="1">
      <alignment horizontal="left" vertical="center"/>
    </xf>
    <xf numFmtId="0" fontId="6" fillId="0" borderId="31" xfId="2" applyFont="1" applyFill="1" applyBorder="1" applyAlignment="1">
      <alignment horizontal="center" vertical="center"/>
    </xf>
    <xf numFmtId="0" fontId="6" fillId="2" borderId="32" xfId="2" applyNumberFormat="1" applyFont="1" applyFill="1" applyBorder="1" applyAlignment="1">
      <alignment vertical="center"/>
    </xf>
    <xf numFmtId="0" fontId="6" fillId="2" borderId="33" xfId="2" applyNumberFormat="1" applyFont="1" applyFill="1" applyBorder="1" applyAlignment="1">
      <alignment vertical="center"/>
    </xf>
    <xf numFmtId="0" fontId="6" fillId="2" borderId="34" xfId="2" applyNumberFormat="1" applyFont="1" applyFill="1" applyBorder="1" applyAlignment="1">
      <alignment vertical="center"/>
    </xf>
    <xf numFmtId="0" fontId="6" fillId="2" borderId="35" xfId="2" applyNumberFormat="1" applyFont="1" applyFill="1" applyBorder="1" applyAlignment="1">
      <alignment vertical="center"/>
    </xf>
    <xf numFmtId="0" fontId="6" fillId="2" borderId="36" xfId="2" applyNumberFormat="1" applyFont="1" applyFill="1" applyBorder="1" applyAlignment="1">
      <alignment vertical="center"/>
    </xf>
    <xf numFmtId="0" fontId="6" fillId="2" borderId="37" xfId="2" applyNumberFormat="1" applyFont="1" applyFill="1" applyBorder="1" applyAlignment="1">
      <alignment vertical="center"/>
    </xf>
    <xf numFmtId="0" fontId="6" fillId="2" borderId="29" xfId="2" applyNumberFormat="1" applyFont="1" applyFill="1" applyBorder="1" applyAlignment="1">
      <alignment vertical="center"/>
    </xf>
    <xf numFmtId="0" fontId="6" fillId="0" borderId="32" xfId="2" applyNumberFormat="1" applyFont="1" applyFill="1" applyBorder="1" applyAlignment="1">
      <alignment vertical="center"/>
    </xf>
    <xf numFmtId="0" fontId="6" fillId="0" borderId="31" xfId="2" applyNumberFormat="1" applyFont="1" applyFill="1" applyBorder="1" applyAlignment="1">
      <alignment vertical="center"/>
    </xf>
    <xf numFmtId="0" fontId="6" fillId="0" borderId="13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38" xfId="2" applyFont="1" applyFill="1" applyBorder="1" applyAlignment="1">
      <alignment horizontal="left" vertical="center"/>
    </xf>
    <xf numFmtId="0" fontId="6" fillId="0" borderId="39" xfId="2" applyFont="1" applyFill="1" applyBorder="1" applyAlignment="1">
      <alignment horizontal="left" vertical="center"/>
    </xf>
    <xf numFmtId="0" fontId="6" fillId="0" borderId="40" xfId="2" applyFont="1" applyFill="1" applyBorder="1" applyAlignment="1">
      <alignment horizontal="center" vertical="center"/>
    </xf>
    <xf numFmtId="0" fontId="6" fillId="2" borderId="41" xfId="2" applyNumberFormat="1" applyFont="1" applyFill="1" applyBorder="1" applyAlignment="1">
      <alignment vertical="center"/>
    </xf>
    <xf numFmtId="0" fontId="6" fillId="2" borderId="42" xfId="2" applyNumberFormat="1" applyFont="1" applyFill="1" applyBorder="1" applyAlignment="1">
      <alignment vertical="center"/>
    </xf>
    <xf numFmtId="0" fontId="6" fillId="2" borderId="43" xfId="2" applyNumberFormat="1" applyFont="1" applyFill="1" applyBorder="1" applyAlignment="1">
      <alignment vertical="center"/>
    </xf>
    <xf numFmtId="0" fontId="6" fillId="2" borderId="44" xfId="2" applyNumberFormat="1" applyFont="1" applyFill="1" applyBorder="1" applyAlignment="1">
      <alignment vertical="center"/>
    </xf>
    <xf numFmtId="0" fontId="6" fillId="2" borderId="45" xfId="2" applyNumberFormat="1" applyFont="1" applyFill="1" applyBorder="1" applyAlignment="1">
      <alignment vertical="center"/>
    </xf>
    <xf numFmtId="0" fontId="6" fillId="2" borderId="46" xfId="2" applyNumberFormat="1" applyFont="1" applyFill="1" applyBorder="1" applyAlignment="1">
      <alignment vertical="center"/>
    </xf>
    <xf numFmtId="0" fontId="6" fillId="2" borderId="47" xfId="2" applyNumberFormat="1" applyFont="1" applyFill="1" applyBorder="1" applyAlignment="1">
      <alignment vertical="center"/>
    </xf>
    <xf numFmtId="0" fontId="6" fillId="2" borderId="48" xfId="2" applyNumberFormat="1" applyFont="1" applyFill="1" applyBorder="1" applyAlignment="1">
      <alignment vertical="center"/>
    </xf>
    <xf numFmtId="0" fontId="6" fillId="2" borderId="49" xfId="2" applyNumberFormat="1" applyFont="1" applyFill="1" applyBorder="1" applyAlignment="1">
      <alignment vertical="center"/>
    </xf>
    <xf numFmtId="0" fontId="6" fillId="2" borderId="50" xfId="2" applyNumberFormat="1" applyFont="1" applyFill="1" applyBorder="1" applyAlignment="1">
      <alignment vertical="center"/>
    </xf>
    <xf numFmtId="0" fontId="6" fillId="2" borderId="51" xfId="2" applyNumberFormat="1" applyFont="1" applyFill="1" applyBorder="1" applyAlignment="1">
      <alignment vertical="center"/>
    </xf>
    <xf numFmtId="0" fontId="6" fillId="2" borderId="52" xfId="2" applyNumberFormat="1" applyFont="1" applyFill="1" applyBorder="1" applyAlignment="1">
      <alignment vertical="center"/>
    </xf>
    <xf numFmtId="0" fontId="6" fillId="2" borderId="53" xfId="2" applyNumberFormat="1" applyFont="1" applyFill="1" applyBorder="1" applyAlignment="1">
      <alignment vertical="center"/>
    </xf>
    <xf numFmtId="0" fontId="6" fillId="2" borderId="54" xfId="2" applyNumberFormat="1" applyFont="1" applyFill="1" applyBorder="1" applyAlignment="1">
      <alignment vertical="center"/>
    </xf>
    <xf numFmtId="0" fontId="6" fillId="2" borderId="38" xfId="2" applyNumberFormat="1" applyFont="1" applyFill="1" applyBorder="1" applyAlignment="1">
      <alignment vertical="center"/>
    </xf>
    <xf numFmtId="0" fontId="6" fillId="0" borderId="41" xfId="2" applyNumberFormat="1" applyFont="1" applyFill="1" applyBorder="1" applyAlignment="1">
      <alignment vertical="center"/>
    </xf>
    <xf numFmtId="0" fontId="6" fillId="0" borderId="40" xfId="2" applyNumberFormat="1" applyFont="1" applyFill="1" applyBorder="1" applyAlignment="1">
      <alignment vertical="center"/>
    </xf>
    <xf numFmtId="0" fontId="6" fillId="3" borderId="55" xfId="2" applyNumberFormat="1" applyFont="1" applyFill="1" applyBorder="1" applyAlignment="1">
      <alignment horizontal="right" vertical="center"/>
    </xf>
    <xf numFmtId="0" fontId="6" fillId="3" borderId="15" xfId="2" applyNumberFormat="1" applyFont="1" applyFill="1" applyBorder="1" applyAlignment="1">
      <alignment horizontal="right" vertical="center"/>
    </xf>
    <xf numFmtId="0" fontId="6" fillId="3" borderId="4" xfId="2" applyNumberFormat="1" applyFont="1" applyFill="1" applyBorder="1" applyAlignment="1">
      <alignment horizontal="right" vertical="center"/>
    </xf>
    <xf numFmtId="0" fontId="6" fillId="3" borderId="17" xfId="2" applyNumberFormat="1" applyFont="1" applyFill="1" applyBorder="1" applyAlignment="1">
      <alignment horizontal="right" vertical="center"/>
    </xf>
    <xf numFmtId="0" fontId="6" fillId="3" borderId="56" xfId="2" applyNumberFormat="1" applyFont="1" applyFill="1" applyBorder="1" applyAlignment="1">
      <alignment horizontal="right" vertical="center"/>
    </xf>
    <xf numFmtId="0" fontId="6" fillId="3" borderId="11" xfId="2" applyNumberFormat="1" applyFont="1" applyFill="1" applyBorder="1" applyAlignment="1">
      <alignment horizontal="right" vertical="center"/>
    </xf>
    <xf numFmtId="0" fontId="6" fillId="3" borderId="24" xfId="2" applyNumberFormat="1" applyFont="1" applyFill="1" applyBorder="1" applyAlignment="1">
      <alignment horizontal="right" vertical="center"/>
    </xf>
    <xf numFmtId="0" fontId="6" fillId="3" borderId="9" xfId="2" applyNumberFormat="1" applyFont="1" applyFill="1" applyBorder="1" applyAlignment="1">
      <alignment horizontal="right" vertical="center"/>
    </xf>
    <xf numFmtId="0" fontId="6" fillId="0" borderId="15" xfId="2" applyFont="1" applyFill="1" applyBorder="1" applyAlignment="1">
      <alignment horizontal="left" vertical="center"/>
    </xf>
    <xf numFmtId="0" fontId="6" fillId="0" borderId="55" xfId="2" applyFont="1" applyFill="1" applyBorder="1" applyAlignment="1">
      <alignment horizontal="center" vertical="center" shrinkToFit="1"/>
    </xf>
    <xf numFmtId="0" fontId="6" fillId="0" borderId="25" xfId="2" applyFont="1" applyFill="1" applyBorder="1" applyAlignment="1">
      <alignment horizontal="center" vertical="center" shrinkToFit="1"/>
    </xf>
    <xf numFmtId="0" fontId="6" fillId="0" borderId="3" xfId="2" applyFont="1" applyFill="1" applyBorder="1" applyAlignment="1">
      <alignment vertical="center" shrinkToFit="1"/>
    </xf>
    <xf numFmtId="0" fontId="8" fillId="0" borderId="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vertical="center"/>
    </xf>
    <xf numFmtId="0" fontId="6" fillId="0" borderId="55" xfId="2" applyFont="1" applyFill="1" applyBorder="1" applyAlignment="1">
      <alignment vertical="center" shrinkToFit="1"/>
    </xf>
    <xf numFmtId="0" fontId="6" fillId="0" borderId="17" xfId="2" applyFont="1" applyFill="1" applyBorder="1" applyAlignment="1">
      <alignment vertical="center" shrinkToFit="1"/>
    </xf>
    <xf numFmtId="0" fontId="6" fillId="0" borderId="1" xfId="2" applyFont="1" applyFill="1" applyBorder="1" applyAlignment="1">
      <alignment vertical="center" shrinkToFit="1"/>
    </xf>
    <xf numFmtId="0" fontId="6" fillId="0" borderId="57" xfId="2" applyNumberFormat="1" applyFont="1" applyFill="1" applyBorder="1" applyAlignment="1">
      <alignment horizontal="center" vertical="center" shrinkToFit="1"/>
    </xf>
    <xf numFmtId="0" fontId="6" fillId="0" borderId="58" xfId="2" applyNumberFormat="1" applyFont="1" applyFill="1" applyBorder="1" applyAlignment="1">
      <alignment horizontal="center" vertical="center" shrinkToFit="1"/>
    </xf>
    <xf numFmtId="0" fontId="6" fillId="0" borderId="59" xfId="2" applyNumberFormat="1" applyFont="1" applyFill="1" applyBorder="1" applyAlignment="1">
      <alignment horizontal="center" vertical="center" shrinkToFit="1"/>
    </xf>
    <xf numFmtId="0" fontId="6" fillId="0" borderId="55" xfId="2" applyNumberFormat="1" applyFont="1" applyFill="1" applyBorder="1" applyAlignment="1">
      <alignment horizontal="center" vertical="center" shrinkToFit="1"/>
    </xf>
    <xf numFmtId="0" fontId="6" fillId="0" borderId="60" xfId="2" applyNumberFormat="1" applyFont="1" applyFill="1" applyBorder="1" applyAlignment="1">
      <alignment horizontal="center" vertical="center" shrinkToFit="1"/>
    </xf>
    <xf numFmtId="0" fontId="6" fillId="0" borderId="17" xfId="2" applyNumberFormat="1" applyFont="1" applyFill="1" applyBorder="1" applyAlignment="1">
      <alignment horizontal="center" vertical="center" shrinkToFit="1"/>
    </xf>
    <xf numFmtId="0" fontId="6" fillId="0" borderId="61" xfId="2" applyNumberFormat="1" applyFont="1" applyFill="1" applyBorder="1" applyAlignment="1">
      <alignment horizontal="center" vertical="center" shrinkToFit="1"/>
    </xf>
    <xf numFmtId="0" fontId="6" fillId="0" borderId="62" xfId="2" applyNumberFormat="1" applyFont="1" applyFill="1" applyBorder="1" applyAlignment="1">
      <alignment horizontal="center" vertical="center" shrinkToFit="1"/>
    </xf>
    <xf numFmtId="0" fontId="6" fillId="0" borderId="4" xfId="2" applyNumberFormat="1" applyFont="1" applyFill="1" applyBorder="1" applyAlignment="1">
      <alignment horizontal="center" vertical="center" shrinkToFit="1"/>
    </xf>
    <xf numFmtId="0" fontId="6" fillId="0" borderId="56" xfId="2" applyNumberFormat="1" applyFont="1" applyFill="1" applyBorder="1" applyAlignment="1">
      <alignment horizontal="center" vertical="center" shrinkToFit="1"/>
    </xf>
    <xf numFmtId="0" fontId="9" fillId="0" borderId="1" xfId="2" applyFont="1" applyFill="1" applyBorder="1" applyAlignment="1">
      <alignment vertical="center" shrinkToFit="1"/>
    </xf>
    <xf numFmtId="0" fontId="9" fillId="0" borderId="55" xfId="2" applyNumberFormat="1" applyFont="1" applyFill="1" applyBorder="1" applyAlignment="1">
      <alignment horizontal="center" vertical="center" shrinkToFit="1"/>
    </xf>
    <xf numFmtId="0" fontId="9" fillId="0" borderId="60" xfId="2" applyNumberFormat="1" applyFont="1" applyFill="1" applyBorder="1" applyAlignment="1">
      <alignment horizontal="center" vertical="center" shrinkToFit="1"/>
    </xf>
    <xf numFmtId="0" fontId="9" fillId="0" borderId="17" xfId="2" applyNumberFormat="1" applyFont="1" applyFill="1" applyBorder="1" applyAlignment="1">
      <alignment horizontal="center" vertical="center" shrinkToFit="1"/>
    </xf>
    <xf numFmtId="0" fontId="8" fillId="0" borderId="15" xfId="2" applyFont="1" applyFill="1" applyBorder="1" applyAlignment="1">
      <alignment vertical="center"/>
    </xf>
    <xf numFmtId="0" fontId="8" fillId="0" borderId="55" xfId="2" applyFont="1" applyFill="1" applyBorder="1" applyAlignment="1">
      <alignment vertical="center" shrinkToFit="1"/>
    </xf>
    <xf numFmtId="0" fontId="8" fillId="0" borderId="17" xfId="2" applyFont="1" applyFill="1" applyBorder="1" applyAlignment="1">
      <alignment vertical="center" shrinkToFit="1"/>
    </xf>
    <xf numFmtId="0" fontId="8" fillId="0" borderId="1" xfId="2" applyFont="1" applyFill="1" applyBorder="1" applyAlignment="1">
      <alignment vertical="center" shrinkToFit="1"/>
    </xf>
    <xf numFmtId="0" fontId="8" fillId="0" borderId="4" xfId="2" applyNumberFormat="1" applyFont="1" applyFill="1" applyBorder="1" applyAlignment="1">
      <alignment horizontal="center" vertical="center" shrinkToFit="1"/>
    </xf>
    <xf numFmtId="0" fontId="8" fillId="0" borderId="60" xfId="2" applyNumberFormat="1" applyFont="1" applyFill="1" applyBorder="1" applyAlignment="1">
      <alignment horizontal="center" vertical="center" shrinkToFit="1"/>
    </xf>
    <xf numFmtId="0" fontId="8" fillId="0" borderId="55" xfId="2" applyNumberFormat="1" applyFont="1" applyFill="1" applyBorder="1" applyAlignment="1">
      <alignment horizontal="center" vertical="center" shrinkToFit="1"/>
    </xf>
    <xf numFmtId="0" fontId="8" fillId="0" borderId="17" xfId="2" applyNumberFormat="1" applyFont="1" applyFill="1" applyBorder="1" applyAlignment="1">
      <alignment horizontal="center" vertical="center" shrinkToFit="1"/>
    </xf>
    <xf numFmtId="0" fontId="8" fillId="0" borderId="0" xfId="2" applyFont="1" applyFill="1" applyAlignment="1">
      <alignment vertical="center"/>
    </xf>
    <xf numFmtId="0" fontId="10" fillId="0" borderId="15" xfId="2" applyFont="1" applyFill="1" applyBorder="1" applyAlignment="1">
      <alignment vertical="center"/>
    </xf>
    <xf numFmtId="0" fontId="10" fillId="0" borderId="55" xfId="2" applyFont="1" applyFill="1" applyBorder="1" applyAlignment="1">
      <alignment vertical="center" shrinkToFit="1"/>
    </xf>
    <xf numFmtId="0" fontId="10" fillId="0" borderId="17" xfId="2" applyFont="1" applyFill="1" applyBorder="1" applyAlignment="1">
      <alignment vertical="center" shrinkToFit="1"/>
    </xf>
    <xf numFmtId="0" fontId="10" fillId="0" borderId="1" xfId="2" applyFont="1" applyFill="1" applyBorder="1" applyAlignment="1">
      <alignment vertical="center" shrinkToFit="1"/>
    </xf>
    <xf numFmtId="0" fontId="10" fillId="0" borderId="55" xfId="2" applyNumberFormat="1" applyFont="1" applyFill="1" applyBorder="1" applyAlignment="1">
      <alignment horizontal="center" vertical="center" shrinkToFit="1"/>
    </xf>
    <xf numFmtId="0" fontId="10" fillId="0" borderId="60" xfId="2" applyNumberFormat="1" applyFont="1" applyFill="1" applyBorder="1" applyAlignment="1">
      <alignment horizontal="center" vertical="center" shrinkToFit="1"/>
    </xf>
    <xf numFmtId="0" fontId="10" fillId="0" borderId="17" xfId="2" applyNumberFormat="1" applyFont="1" applyFill="1" applyBorder="1" applyAlignment="1">
      <alignment horizontal="center" vertical="center" shrinkToFit="1"/>
    </xf>
    <xf numFmtId="0" fontId="10" fillId="0" borderId="0" xfId="2" applyFont="1" applyFill="1" applyAlignment="1">
      <alignment vertical="center"/>
    </xf>
    <xf numFmtId="0" fontId="9" fillId="0" borderId="15" xfId="2" applyFont="1" applyFill="1" applyBorder="1" applyAlignment="1">
      <alignment vertical="center"/>
    </xf>
    <xf numFmtId="0" fontId="9" fillId="0" borderId="55" xfId="2" applyFont="1" applyFill="1" applyBorder="1" applyAlignment="1">
      <alignment vertical="center" shrinkToFit="1"/>
    </xf>
    <xf numFmtId="0" fontId="9" fillId="0" borderId="17" xfId="2" applyFont="1" applyFill="1" applyBorder="1" applyAlignment="1">
      <alignment vertical="center" shrinkToFit="1"/>
    </xf>
    <xf numFmtId="0" fontId="9" fillId="0" borderId="0" xfId="2" applyFont="1" applyFill="1" applyAlignment="1">
      <alignment vertical="center"/>
    </xf>
    <xf numFmtId="0" fontId="6" fillId="0" borderId="63" xfId="2" applyFont="1" applyFill="1" applyBorder="1" applyAlignment="1">
      <alignment vertical="center"/>
    </xf>
    <xf numFmtId="0" fontId="6" fillId="3" borderId="4" xfId="2" applyNumberFormat="1" applyFont="1" applyFill="1" applyBorder="1" applyAlignment="1">
      <alignment horizontal="right" vertical="center" shrinkToFit="1"/>
    </xf>
    <xf numFmtId="0" fontId="6" fillId="3" borderId="64" xfId="2" applyNumberFormat="1" applyFont="1" applyFill="1" applyBorder="1" applyAlignment="1">
      <alignment horizontal="right" vertical="center" shrinkToFit="1"/>
    </xf>
    <xf numFmtId="0" fontId="6" fillId="3" borderId="65" xfId="2" applyNumberFormat="1" applyFont="1" applyFill="1" applyBorder="1" applyAlignment="1">
      <alignment horizontal="right" vertical="center" shrinkToFit="1"/>
    </xf>
    <xf numFmtId="0" fontId="11" fillId="0" borderId="0" xfId="2" applyFont="1" applyFill="1" applyAlignment="1">
      <alignment horizontal="right" vertical="center"/>
    </xf>
    <xf numFmtId="0" fontId="11" fillId="0" borderId="0" xfId="2" applyFont="1" applyFill="1" applyAlignment="1">
      <alignment vertical="center"/>
    </xf>
    <xf numFmtId="0" fontId="11" fillId="0" borderId="0" xfId="2" applyFont="1" applyFill="1" applyBorder="1" applyAlignment="1">
      <alignment vertical="center"/>
    </xf>
    <xf numFmtId="0" fontId="11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9" fillId="0" borderId="57" xfId="2" applyNumberFormat="1" applyFont="1" applyFill="1" applyBorder="1" applyAlignment="1">
      <alignment horizontal="center" vertical="center" shrinkToFit="1"/>
    </xf>
    <xf numFmtId="0" fontId="9" fillId="0" borderId="58" xfId="2" applyNumberFormat="1" applyFont="1" applyFill="1" applyBorder="1" applyAlignment="1">
      <alignment horizontal="center" vertical="center" shrinkToFit="1"/>
    </xf>
    <xf numFmtId="0" fontId="9" fillId="0" borderId="59" xfId="2" applyNumberFormat="1" applyFont="1" applyFill="1" applyBorder="1" applyAlignment="1">
      <alignment horizontal="center" vertical="center" shrinkToFit="1"/>
    </xf>
    <xf numFmtId="0" fontId="7" fillId="0" borderId="1" xfId="2" applyFont="1" applyFill="1" applyBorder="1" applyAlignment="1">
      <alignment vertical="center" shrinkToFit="1"/>
    </xf>
    <xf numFmtId="0" fontId="6" fillId="0" borderId="55" xfId="2" applyFont="1" applyFill="1" applyBorder="1" applyAlignment="1">
      <alignment vertical="center"/>
    </xf>
    <xf numFmtId="0" fontId="12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4" fillId="0" borderId="0" xfId="2" applyFont="1" applyFill="1" applyAlignment="1">
      <alignment horizontal="right" vertical="center"/>
    </xf>
    <xf numFmtId="0" fontId="12" fillId="0" borderId="0" xfId="2" applyFont="1" applyFill="1" applyAlignment="1">
      <alignment horizontal="right" vertical="center"/>
    </xf>
    <xf numFmtId="0" fontId="15" fillId="0" borderId="0" xfId="2" applyFont="1" applyFill="1" applyAlignment="1">
      <alignment vertical="center"/>
    </xf>
    <xf numFmtId="0" fontId="15" fillId="0" borderId="66" xfId="2" applyFont="1" applyFill="1" applyBorder="1" applyAlignment="1">
      <alignment vertical="center"/>
    </xf>
    <xf numFmtId="0" fontId="16" fillId="0" borderId="0" xfId="2" applyFont="1" applyFill="1" applyAlignment="1">
      <alignment vertical="center"/>
    </xf>
    <xf numFmtId="0" fontId="6" fillId="0" borderId="69" xfId="2" applyFont="1" applyFill="1" applyBorder="1" applyAlignment="1">
      <alignment horizontal="center" vertical="center" shrinkToFit="1"/>
    </xf>
    <xf numFmtId="4" fontId="6" fillId="0" borderId="7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70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right" vertical="center"/>
    </xf>
    <xf numFmtId="4" fontId="6" fillId="0" borderId="4" xfId="2" applyNumberFormat="1" applyFont="1" applyFill="1" applyBorder="1" applyAlignment="1">
      <alignment horizontal="right" vertical="center"/>
    </xf>
    <xf numFmtId="0" fontId="6" fillId="0" borderId="9" xfId="2" applyFont="1" applyFill="1" applyBorder="1" applyAlignment="1">
      <alignment horizontal="right" vertical="center"/>
    </xf>
    <xf numFmtId="0" fontId="6" fillId="0" borderId="71" xfId="2" applyFont="1" applyFill="1" applyBorder="1" applyAlignment="1">
      <alignment horizontal="center" vertical="center"/>
    </xf>
    <xf numFmtId="0" fontId="6" fillId="0" borderId="70" xfId="2" applyFont="1" applyFill="1" applyBorder="1" applyAlignment="1">
      <alignment horizontal="center" vertical="center" shrinkToFit="1"/>
    </xf>
    <xf numFmtId="0" fontId="6" fillId="0" borderId="7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vertical="center"/>
    </xf>
    <xf numFmtId="0" fontId="6" fillId="0" borderId="72" xfId="2" applyFont="1" applyFill="1" applyBorder="1" applyAlignment="1">
      <alignment vertical="center"/>
    </xf>
    <xf numFmtId="0" fontId="6" fillId="0" borderId="4" xfId="2" applyFont="1" applyFill="1" applyBorder="1" applyAlignment="1">
      <alignment horizontal="center" vertical="center" shrinkToFit="1"/>
    </xf>
    <xf numFmtId="3" fontId="6" fillId="0" borderId="0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right" vertical="center"/>
    </xf>
    <xf numFmtId="0" fontId="15" fillId="0" borderId="0" xfId="2" applyFont="1" applyFill="1" applyBorder="1" applyAlignment="1">
      <alignment vertical="center"/>
    </xf>
    <xf numFmtId="0" fontId="17" fillId="4" borderId="66" xfId="2" applyFont="1" applyFill="1" applyBorder="1" applyAlignment="1">
      <alignment horizontal="center" vertical="center"/>
    </xf>
    <xf numFmtId="4" fontId="6" fillId="5" borderId="4" xfId="2" applyNumberFormat="1" applyFont="1" applyFill="1" applyBorder="1" applyAlignment="1">
      <alignment horizontal="right" vertical="center"/>
    </xf>
    <xf numFmtId="0" fontId="6" fillId="5" borderId="71" xfId="2" applyFont="1" applyFill="1" applyBorder="1" applyAlignment="1">
      <alignment horizontal="center" vertical="center"/>
    </xf>
    <xf numFmtId="0" fontId="6" fillId="5" borderId="72" xfId="2" applyFont="1" applyFill="1" applyBorder="1" applyAlignment="1">
      <alignment horizontal="center" vertical="center"/>
    </xf>
    <xf numFmtId="0" fontId="18" fillId="0" borderId="70" xfId="2" applyFont="1" applyFill="1" applyBorder="1" applyAlignment="1">
      <alignment horizontal="center" vertical="center" shrinkToFit="1"/>
    </xf>
    <xf numFmtId="0" fontId="19" fillId="0" borderId="70" xfId="2" applyFont="1" applyFill="1" applyBorder="1" applyAlignment="1">
      <alignment horizontal="center" vertical="center" shrinkToFit="1"/>
    </xf>
    <xf numFmtId="0" fontId="6" fillId="5" borderId="72" xfId="2" applyFont="1" applyFill="1" applyBorder="1" applyAlignment="1">
      <alignment vertical="center"/>
    </xf>
    <xf numFmtId="0" fontId="20" fillId="0" borderId="70" xfId="2" applyFont="1" applyFill="1" applyBorder="1" applyAlignment="1">
      <alignment horizontal="center" vertical="center" shrinkToFit="1"/>
    </xf>
    <xf numFmtId="0" fontId="5" fillId="10" borderId="15" xfId="2" applyFont="1" applyFill="1" applyBorder="1" applyAlignment="1">
      <alignment horizontal="center" vertical="center" shrinkToFit="1"/>
    </xf>
    <xf numFmtId="0" fontId="5" fillId="10" borderId="4" xfId="2" applyFont="1" applyFill="1" applyBorder="1" applyAlignment="1">
      <alignment horizontal="center" vertical="center" shrinkToFit="1"/>
    </xf>
    <xf numFmtId="0" fontId="6" fillId="0" borderId="2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right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 shrinkToFit="1"/>
    </xf>
    <xf numFmtId="0" fontId="6" fillId="0" borderId="7" xfId="2" applyFont="1" applyFill="1" applyBorder="1" applyAlignment="1">
      <alignment horizontal="right" vertical="center"/>
    </xf>
    <xf numFmtId="0" fontId="6" fillId="0" borderId="68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right" vertical="center"/>
    </xf>
    <xf numFmtId="0" fontId="6" fillId="0" borderId="71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 wrapText="1" shrinkToFit="1"/>
    </xf>
    <xf numFmtId="0" fontId="6" fillId="0" borderId="94" xfId="2" applyFont="1" applyFill="1" applyBorder="1" applyAlignment="1">
      <alignment horizontal="center" vertical="center"/>
    </xf>
    <xf numFmtId="4" fontId="6" fillId="0" borderId="9" xfId="2" applyNumberFormat="1" applyFont="1" applyFill="1" applyBorder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176" fontId="6" fillId="11" borderId="61" xfId="2" applyNumberFormat="1" applyFont="1" applyFill="1" applyBorder="1" applyAlignment="1">
      <alignment horizontal="right" vertical="center"/>
    </xf>
    <xf numFmtId="0" fontId="6" fillId="11" borderId="4" xfId="2" applyFont="1" applyFill="1" applyBorder="1" applyAlignment="1">
      <alignment horizontal="right" vertical="center"/>
    </xf>
    <xf numFmtId="0" fontId="6" fillId="11" borderId="71" xfId="2" applyFont="1" applyFill="1" applyBorder="1" applyAlignment="1">
      <alignment horizontal="center" vertical="center"/>
    </xf>
    <xf numFmtId="0" fontId="6" fillId="11" borderId="2" xfId="2" applyFont="1" applyFill="1" applyBorder="1" applyAlignment="1">
      <alignment horizontal="center" vertical="center"/>
    </xf>
    <xf numFmtId="4" fontId="6" fillId="11" borderId="4" xfId="2" applyNumberFormat="1" applyFont="1" applyFill="1" applyBorder="1" applyAlignment="1">
      <alignment horizontal="right" vertical="center"/>
    </xf>
    <xf numFmtId="0" fontId="6" fillId="11" borderId="72" xfId="2" applyFont="1" applyFill="1" applyBorder="1" applyAlignment="1">
      <alignment horizontal="center" vertical="center"/>
    </xf>
    <xf numFmtId="176" fontId="6" fillId="12" borderId="73" xfId="2" applyNumberFormat="1" applyFont="1" applyFill="1" applyBorder="1" applyAlignment="1">
      <alignment horizontal="right" vertical="center"/>
    </xf>
    <xf numFmtId="0" fontId="6" fillId="12" borderId="74" xfId="2" applyFont="1" applyFill="1" applyBorder="1" applyAlignment="1">
      <alignment horizontal="right" vertical="center"/>
    </xf>
    <xf numFmtId="0" fontId="6" fillId="12" borderId="75" xfId="2" applyFont="1" applyFill="1" applyBorder="1" applyAlignment="1">
      <alignment horizontal="center" vertical="center"/>
    </xf>
    <xf numFmtId="0" fontId="6" fillId="12" borderId="76" xfId="2" applyFont="1" applyFill="1" applyBorder="1" applyAlignment="1">
      <alignment horizontal="center" vertical="center" shrinkToFit="1"/>
    </xf>
    <xf numFmtId="0" fontId="6" fillId="12" borderId="77" xfId="2" applyFont="1" applyFill="1" applyBorder="1" applyAlignment="1">
      <alignment horizontal="center" vertical="center"/>
    </xf>
    <xf numFmtId="0" fontId="6" fillId="12" borderId="78" xfId="2" applyFont="1" applyFill="1" applyBorder="1" applyAlignment="1">
      <alignment horizontal="center" vertical="center" shrinkToFit="1"/>
    </xf>
    <xf numFmtId="0" fontId="6" fillId="12" borderId="79" xfId="2" applyFont="1" applyFill="1" applyBorder="1" applyAlignment="1">
      <alignment horizontal="center" vertical="center"/>
    </xf>
    <xf numFmtId="177" fontId="6" fillId="12" borderId="74" xfId="2" applyNumberFormat="1" applyFont="1" applyFill="1" applyBorder="1" applyAlignment="1">
      <alignment horizontal="right" vertical="center"/>
    </xf>
    <xf numFmtId="177" fontId="6" fillId="12" borderId="74" xfId="2" applyNumberFormat="1" applyFont="1" applyFill="1" applyBorder="1" applyAlignment="1">
      <alignment horizontal="right" vertical="center" shrinkToFit="1"/>
    </xf>
    <xf numFmtId="0" fontId="21" fillId="0" borderId="0" xfId="0" applyFont="1">
      <alignment vertical="center"/>
    </xf>
    <xf numFmtId="0" fontId="21" fillId="0" borderId="6" xfId="0" applyFont="1" applyBorder="1">
      <alignment vertical="center"/>
    </xf>
    <xf numFmtId="0" fontId="21" fillId="0" borderId="14" xfId="0" applyFont="1" applyBorder="1">
      <alignment vertical="center"/>
    </xf>
    <xf numFmtId="0" fontId="0" fillId="0" borderId="14" xfId="0" applyBorder="1">
      <alignment vertical="center"/>
    </xf>
    <xf numFmtId="0" fontId="23" fillId="0" borderId="3" xfId="0" applyFont="1" applyBorder="1">
      <alignment vertical="center"/>
    </xf>
    <xf numFmtId="0" fontId="24" fillId="0" borderId="0" xfId="0" applyFont="1">
      <alignment vertical="center"/>
    </xf>
    <xf numFmtId="0" fontId="6" fillId="11" borderId="4" xfId="2" applyFont="1" applyFill="1" applyBorder="1" applyAlignment="1">
      <alignment horizontal="right" vertical="center" shrinkToFit="1"/>
    </xf>
    <xf numFmtId="0" fontId="6" fillId="11" borderId="71" xfId="2" applyFont="1" applyFill="1" applyBorder="1" applyAlignment="1">
      <alignment horizontal="center" vertical="center" shrinkToFit="1"/>
    </xf>
    <xf numFmtId="0" fontId="6" fillId="11" borderId="2" xfId="2" applyFont="1" applyFill="1" applyBorder="1" applyAlignment="1">
      <alignment horizontal="center" vertical="center" shrinkToFit="1"/>
    </xf>
    <xf numFmtId="4" fontId="6" fillId="11" borderId="4" xfId="2" applyNumberFormat="1" applyFont="1" applyFill="1" applyBorder="1" applyAlignment="1">
      <alignment horizontal="right" vertical="center" shrinkToFit="1"/>
    </xf>
    <xf numFmtId="0" fontId="6" fillId="11" borderId="72" xfId="2" applyFont="1" applyFill="1" applyBorder="1" applyAlignment="1">
      <alignment horizontal="center" vertical="center" shrinkToFit="1"/>
    </xf>
    <xf numFmtId="0" fontId="6" fillId="0" borderId="15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68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right" vertical="center"/>
    </xf>
    <xf numFmtId="0" fontId="6" fillId="0" borderId="7" xfId="2" applyFont="1" applyFill="1" applyBorder="1" applyAlignment="1">
      <alignment horizontal="right" vertical="center"/>
    </xf>
    <xf numFmtId="0" fontId="6" fillId="0" borderId="71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 shrinkToFit="1"/>
    </xf>
    <xf numFmtId="0" fontId="6" fillId="0" borderId="15" xfId="2" applyFont="1" applyFill="1" applyBorder="1" applyAlignment="1">
      <alignment horizontal="center" vertical="center" shrinkToFit="1"/>
    </xf>
    <xf numFmtId="176" fontId="6" fillId="11" borderId="98" xfId="2" applyNumberFormat="1" applyFont="1" applyFill="1" applyBorder="1" applyAlignment="1">
      <alignment horizontal="right" vertical="center"/>
    </xf>
    <xf numFmtId="176" fontId="6" fillId="11" borderId="99" xfId="2" applyNumberFormat="1" applyFont="1" applyFill="1" applyBorder="1" applyAlignment="1">
      <alignment horizontal="right" vertical="center"/>
    </xf>
    <xf numFmtId="0" fontId="18" fillId="0" borderId="15" xfId="2" applyFont="1" applyFill="1" applyBorder="1" applyAlignment="1">
      <alignment horizontal="center" vertical="center" shrinkToFit="1"/>
    </xf>
    <xf numFmtId="0" fontId="19" fillId="0" borderId="15" xfId="2" applyFont="1" applyFill="1" applyBorder="1" applyAlignment="1">
      <alignment horizontal="center" vertical="center" shrinkToFit="1"/>
    </xf>
    <xf numFmtId="0" fontId="20" fillId="0" borderId="15" xfId="2" applyFont="1" applyFill="1" applyBorder="1" applyAlignment="1">
      <alignment horizontal="center" vertical="center" shrinkToFit="1"/>
    </xf>
    <xf numFmtId="0" fontId="5" fillId="10" borderId="15" xfId="2" applyFont="1" applyFill="1" applyBorder="1" applyAlignment="1">
      <alignment horizontal="center" vertical="center" shrinkToFit="1"/>
    </xf>
    <xf numFmtId="0" fontId="26" fillId="3" borderId="9" xfId="2" applyNumberFormat="1" applyFont="1" applyFill="1" applyBorder="1" applyAlignment="1">
      <alignment horizontal="right" vertical="center"/>
    </xf>
    <xf numFmtId="0" fontId="26" fillId="3" borderId="24" xfId="2" applyNumberFormat="1" applyFont="1" applyFill="1" applyBorder="1" applyAlignment="1">
      <alignment horizontal="right" vertical="center"/>
    </xf>
    <xf numFmtId="0" fontId="27" fillId="0" borderId="1" xfId="2" applyFont="1" applyFill="1" applyBorder="1" applyAlignment="1">
      <alignment vertical="center" shrinkToFit="1"/>
    </xf>
    <xf numFmtId="0" fontId="6" fillId="0" borderId="13" xfId="2" applyFont="1" applyFill="1" applyBorder="1" applyAlignment="1">
      <alignment vertical="center"/>
    </xf>
    <xf numFmtId="20" fontId="6" fillId="0" borderId="15" xfId="2" applyNumberFormat="1" applyFont="1" applyFill="1" applyBorder="1" applyAlignment="1">
      <alignment horizontal="left" vertical="center"/>
    </xf>
    <xf numFmtId="20" fontId="6" fillId="0" borderId="2" xfId="2" applyNumberFormat="1" applyFont="1" applyFill="1" applyBorder="1" applyAlignment="1">
      <alignment horizontal="left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5" fillId="13" borderId="56" xfId="2" applyFont="1" applyFill="1" applyBorder="1" applyAlignment="1">
      <alignment horizontal="center" vertical="center" shrinkToFit="1"/>
    </xf>
    <xf numFmtId="0" fontId="5" fillId="13" borderId="15" xfId="2" applyFont="1" applyFill="1" applyBorder="1" applyAlignment="1">
      <alignment horizontal="center" vertical="center" shrinkToFit="1"/>
    </xf>
    <xf numFmtId="0" fontId="5" fillId="13" borderId="16" xfId="2" applyFont="1" applyFill="1" applyBorder="1" applyAlignment="1">
      <alignment horizontal="center" vertical="center" shrinkToFit="1"/>
    </xf>
    <xf numFmtId="0" fontId="5" fillId="0" borderId="56" xfId="2" applyFont="1" applyFill="1" applyBorder="1" applyAlignment="1">
      <alignment horizontal="center" vertical="center" shrinkToFit="1"/>
    </xf>
    <xf numFmtId="0" fontId="5" fillId="0" borderId="15" xfId="2" applyFont="1" applyFill="1" applyBorder="1" applyAlignment="1">
      <alignment horizontal="center" vertical="center" shrinkToFit="1"/>
    </xf>
    <xf numFmtId="0" fontId="5" fillId="0" borderId="2" xfId="2" applyFont="1" applyFill="1" applyBorder="1" applyAlignment="1">
      <alignment horizontal="center" vertical="center" shrinkToFit="1"/>
    </xf>
    <xf numFmtId="0" fontId="6" fillId="0" borderId="3" xfId="2" applyFont="1" applyFill="1" applyBorder="1" applyAlignment="1">
      <alignment horizontal="center" vertical="center" textRotation="255"/>
    </xf>
    <xf numFmtId="0" fontId="6" fillId="0" borderId="14" xfId="2" applyFont="1" applyFill="1" applyBorder="1" applyAlignment="1">
      <alignment horizontal="center" vertical="center" textRotation="255"/>
    </xf>
    <xf numFmtId="0" fontId="6" fillId="0" borderId="6" xfId="2" applyFont="1" applyFill="1" applyBorder="1" applyAlignment="1">
      <alignment horizontal="center" vertical="center" textRotation="255"/>
    </xf>
    <xf numFmtId="20" fontId="6" fillId="0" borderId="4" xfId="2" applyNumberFormat="1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shrinkToFit="1"/>
    </xf>
    <xf numFmtId="0" fontId="5" fillId="0" borderId="16" xfId="2" applyFont="1" applyFill="1" applyBorder="1" applyAlignment="1">
      <alignment horizontal="center" vertical="center" shrinkToFit="1"/>
    </xf>
    <xf numFmtId="0" fontId="5" fillId="6" borderId="4" xfId="2" applyFont="1" applyFill="1" applyBorder="1" applyAlignment="1">
      <alignment horizontal="center" vertical="center"/>
    </xf>
    <xf numFmtId="0" fontId="5" fillId="6" borderId="15" xfId="2" applyFont="1" applyFill="1" applyBorder="1" applyAlignment="1">
      <alignment horizontal="center" vertical="center"/>
    </xf>
    <xf numFmtId="0" fontId="5" fillId="6" borderId="2" xfId="2" applyFont="1" applyFill="1" applyBorder="1" applyAlignment="1">
      <alignment horizontal="center" vertical="center"/>
    </xf>
    <xf numFmtId="0" fontId="5" fillId="8" borderId="60" xfId="2" applyFont="1" applyFill="1" applyBorder="1" applyAlignment="1">
      <alignment horizontal="center" vertical="center" shrinkToFit="1"/>
    </xf>
    <xf numFmtId="0" fontId="5" fillId="8" borderId="17" xfId="2" applyFont="1" applyFill="1" applyBorder="1" applyAlignment="1">
      <alignment horizontal="center" vertical="center" shrinkToFit="1"/>
    </xf>
    <xf numFmtId="0" fontId="6" fillId="0" borderId="9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5" fillId="9" borderId="4" xfId="2" applyFont="1" applyFill="1" applyBorder="1" applyAlignment="1">
      <alignment horizontal="center" vertical="center" shrinkToFit="1"/>
    </xf>
    <xf numFmtId="0" fontId="5" fillId="9" borderId="15" xfId="2" applyFont="1" applyFill="1" applyBorder="1" applyAlignment="1">
      <alignment horizontal="center" vertical="center" shrinkToFit="1"/>
    </xf>
    <xf numFmtId="0" fontId="5" fillId="9" borderId="16" xfId="2" applyFont="1" applyFill="1" applyBorder="1" applyAlignment="1">
      <alignment horizontal="center" vertical="center" shrinkToFit="1"/>
    </xf>
    <xf numFmtId="0" fontId="5" fillId="7" borderId="56" xfId="2" applyFont="1" applyFill="1" applyBorder="1" applyAlignment="1">
      <alignment horizontal="center" vertical="center" shrinkToFit="1"/>
    </xf>
    <xf numFmtId="0" fontId="5" fillId="7" borderId="15" xfId="2" applyFont="1" applyFill="1" applyBorder="1" applyAlignment="1">
      <alignment horizontal="center" vertical="center" shrinkToFit="1"/>
    </xf>
    <xf numFmtId="0" fontId="5" fillId="7" borderId="16" xfId="2" applyFont="1" applyFill="1" applyBorder="1" applyAlignment="1">
      <alignment horizontal="center" vertical="center" shrinkToFit="1"/>
    </xf>
    <xf numFmtId="0" fontId="5" fillId="10" borderId="56" xfId="2" applyFont="1" applyFill="1" applyBorder="1" applyAlignment="1">
      <alignment horizontal="center" vertical="center" shrinkToFit="1"/>
    </xf>
    <xf numFmtId="0" fontId="5" fillId="10" borderId="15" xfId="2" applyFont="1" applyFill="1" applyBorder="1" applyAlignment="1">
      <alignment horizontal="center" vertical="center" shrinkToFit="1"/>
    </xf>
    <xf numFmtId="0" fontId="5" fillId="10" borderId="2" xfId="2" applyFont="1" applyFill="1" applyBorder="1" applyAlignment="1">
      <alignment horizontal="center" vertical="center" shrinkToFit="1"/>
    </xf>
    <xf numFmtId="0" fontId="4" fillId="0" borderId="0" xfId="2" applyFont="1" applyFill="1" applyAlignment="1">
      <alignment horizontal="center" vertical="top"/>
    </xf>
    <xf numFmtId="0" fontId="6" fillId="0" borderId="80" xfId="2" applyFont="1" applyFill="1" applyBorder="1" applyAlignment="1">
      <alignment horizontal="center" vertical="center"/>
    </xf>
    <xf numFmtId="0" fontId="6" fillId="0" borderId="81" xfId="2" applyFont="1" applyFill="1" applyBorder="1" applyAlignment="1">
      <alignment horizontal="center" vertical="center"/>
    </xf>
    <xf numFmtId="0" fontId="6" fillId="0" borderId="82" xfId="2" applyFont="1" applyFill="1" applyBorder="1" applyAlignment="1">
      <alignment horizontal="center" vertical="center"/>
    </xf>
    <xf numFmtId="0" fontId="5" fillId="0" borderId="4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/>
    </xf>
    <xf numFmtId="0" fontId="5" fillId="0" borderId="15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/>
    </xf>
    <xf numFmtId="0" fontId="5" fillId="0" borderId="0" xfId="2" applyFont="1" applyFill="1" applyAlignment="1">
      <alignment horizontal="center" vertical="center"/>
    </xf>
    <xf numFmtId="0" fontId="6" fillId="0" borderId="13" xfId="2" applyFont="1" applyFill="1" applyBorder="1" applyAlignment="1">
      <alignment horizontal="center" vertical="center" wrapText="1" shrinkToFit="1"/>
    </xf>
    <xf numFmtId="0" fontId="6" fillId="0" borderId="7" xfId="2" applyFont="1" applyFill="1" applyBorder="1" applyAlignment="1">
      <alignment horizontal="center" vertical="center" shrinkToFit="1"/>
    </xf>
    <xf numFmtId="0" fontId="6" fillId="0" borderId="9" xfId="2" applyFont="1" applyFill="1" applyBorder="1" applyAlignment="1">
      <alignment horizontal="right" vertical="center"/>
    </xf>
    <xf numFmtId="0" fontId="6" fillId="0" borderId="7" xfId="2" applyFont="1" applyFill="1" applyBorder="1" applyAlignment="1">
      <alignment horizontal="right" vertical="center"/>
    </xf>
    <xf numFmtId="0" fontId="6" fillId="0" borderId="71" xfId="2" applyFont="1" applyFill="1" applyBorder="1" applyAlignment="1">
      <alignment horizontal="center" vertical="center"/>
    </xf>
    <xf numFmtId="0" fontId="6" fillId="0" borderId="93" xfId="2" applyFont="1" applyFill="1" applyBorder="1" applyAlignment="1">
      <alignment horizontal="center" vertical="center"/>
    </xf>
    <xf numFmtId="0" fontId="6" fillId="12" borderId="95" xfId="2" applyFont="1" applyFill="1" applyBorder="1" applyAlignment="1">
      <alignment horizontal="center" vertical="center" wrapText="1"/>
    </xf>
    <xf numFmtId="0" fontId="6" fillId="12" borderId="96" xfId="2" applyFont="1" applyFill="1" applyBorder="1" applyAlignment="1">
      <alignment horizontal="center" vertical="center" wrapText="1"/>
    </xf>
    <xf numFmtId="0" fontId="6" fillId="11" borderId="70" xfId="2" applyFont="1" applyFill="1" applyBorder="1" applyAlignment="1">
      <alignment horizontal="center" vertical="center" wrapText="1"/>
    </xf>
    <xf numFmtId="0" fontId="6" fillId="11" borderId="15" xfId="2" applyFont="1" applyFill="1" applyBorder="1" applyAlignment="1">
      <alignment horizontal="center" vertical="center" wrapText="1"/>
    </xf>
    <xf numFmtId="0" fontId="6" fillId="0" borderId="94" xfId="2" applyFont="1" applyFill="1" applyBorder="1" applyAlignment="1">
      <alignment horizontal="center" vertical="center" wrapText="1"/>
    </xf>
    <xf numFmtId="0" fontId="3" fillId="0" borderId="67" xfId="2" applyFont="1" applyFill="1" applyBorder="1"/>
    <xf numFmtId="0" fontId="6" fillId="0" borderId="69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68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 wrapText="1" shrinkToFi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shrinkToFit="1"/>
    </xf>
    <xf numFmtId="0" fontId="6" fillId="0" borderId="13" xfId="2" applyFont="1" applyFill="1" applyBorder="1" applyAlignment="1">
      <alignment horizontal="center" vertical="center"/>
    </xf>
    <xf numFmtId="0" fontId="6" fillId="0" borderId="67" xfId="2" applyFont="1" applyFill="1" applyBorder="1" applyAlignment="1">
      <alignment horizontal="center" vertical="center" wrapText="1"/>
    </xf>
    <xf numFmtId="0" fontId="3" fillId="0" borderId="69" xfId="2" applyFont="1" applyFill="1" applyBorder="1"/>
    <xf numFmtId="0" fontId="6" fillId="0" borderId="13" xfId="2" applyFont="1" applyFill="1" applyBorder="1" applyAlignment="1">
      <alignment horizontal="center" vertical="center" shrinkToFit="1"/>
    </xf>
    <xf numFmtId="0" fontId="6" fillId="0" borderId="13" xfId="2" applyFont="1" applyFill="1" applyBorder="1" applyAlignment="1">
      <alignment horizontal="right" vertical="center"/>
    </xf>
    <xf numFmtId="0" fontId="7" fillId="4" borderId="85" xfId="2" applyFont="1" applyFill="1" applyBorder="1" applyAlignment="1">
      <alignment horizontal="center" vertical="center"/>
    </xf>
    <xf numFmtId="0" fontId="7" fillId="4" borderId="88" xfId="2" applyFont="1" applyFill="1" applyBorder="1" applyAlignment="1">
      <alignment horizontal="center" vertical="center"/>
    </xf>
    <xf numFmtId="0" fontId="7" fillId="4" borderId="91" xfId="2" applyFont="1" applyFill="1" applyBorder="1" applyAlignment="1">
      <alignment horizontal="center" vertical="center"/>
    </xf>
    <xf numFmtId="0" fontId="7" fillId="4" borderId="90" xfId="2" applyFont="1" applyFill="1" applyBorder="1" applyAlignment="1">
      <alignment horizontal="center" vertical="center"/>
    </xf>
    <xf numFmtId="0" fontId="7" fillId="4" borderId="86" xfId="2" applyFont="1" applyFill="1" applyBorder="1" applyAlignment="1">
      <alignment horizontal="center" vertical="center"/>
    </xf>
    <xf numFmtId="0" fontId="7" fillId="4" borderId="92" xfId="2" applyFont="1" applyFill="1" applyBorder="1" applyAlignment="1">
      <alignment horizontal="center" vertical="center"/>
    </xf>
    <xf numFmtId="57" fontId="15" fillId="0" borderId="87" xfId="3" applyNumberFormat="1" applyFont="1" applyFill="1" applyBorder="1" applyAlignment="1">
      <alignment horizontal="center" vertical="center"/>
    </xf>
    <xf numFmtId="57" fontId="15" fillId="0" borderId="66" xfId="3" applyNumberFormat="1" applyFont="1" applyFill="1" applyBorder="1" applyAlignment="1">
      <alignment horizontal="center" vertical="center"/>
    </xf>
    <xf numFmtId="57" fontId="15" fillId="0" borderId="85" xfId="3" applyNumberFormat="1" applyFont="1" applyFill="1" applyBorder="1" applyAlignment="1">
      <alignment horizontal="center" vertical="center"/>
    </xf>
    <xf numFmtId="57" fontId="15" fillId="0" borderId="97" xfId="3" applyNumberFormat="1" applyFont="1" applyFill="1" applyBorder="1" applyAlignment="1">
      <alignment horizontal="center" vertical="center"/>
    </xf>
    <xf numFmtId="0" fontId="7" fillId="4" borderId="83" xfId="2" applyFont="1" applyFill="1" applyBorder="1" applyAlignment="1">
      <alignment horizontal="center" vertical="center"/>
    </xf>
    <xf numFmtId="0" fontId="7" fillId="4" borderId="89" xfId="2" applyFont="1" applyFill="1" applyBorder="1" applyAlignment="1">
      <alignment horizontal="center" vertical="center"/>
    </xf>
    <xf numFmtId="6" fontId="17" fillId="4" borderId="83" xfId="1" applyFont="1" applyFill="1" applyBorder="1" applyAlignment="1">
      <alignment horizontal="center" vertical="center" shrinkToFit="1"/>
    </xf>
    <xf numFmtId="6" fontId="17" fillId="4" borderId="84" xfId="1" applyFont="1" applyFill="1" applyBorder="1" applyAlignment="1">
      <alignment horizontal="center" vertical="center" shrinkToFit="1"/>
    </xf>
    <xf numFmtId="0" fontId="15" fillId="0" borderId="85" xfId="2" applyFont="1" applyFill="1" applyBorder="1" applyAlignment="1">
      <alignment horizontal="center" vertical="center"/>
    </xf>
    <xf numFmtId="0" fontId="15" fillId="0" borderId="86" xfId="2" applyFont="1" applyFill="1" applyBorder="1" applyAlignment="1">
      <alignment horizontal="center" vertical="center"/>
    </xf>
    <xf numFmtId="0" fontId="3" fillId="0" borderId="67" xfId="2" applyBorder="1"/>
    <xf numFmtId="0" fontId="3" fillId="0" borderId="69" xfId="2" applyBorder="1"/>
  </cellXfs>
  <cellStyles count="4">
    <cellStyle name="通貨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</cellStyles>
  <dxfs count="0"/>
  <tableStyles count="0" defaultTableStyle="TableStyleMedium9" defaultPivotStyle="PivotStyleLight16"/>
  <colors>
    <mruColors>
      <color rgb="FFCC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</xdr:row>
      <xdr:rowOff>0</xdr:rowOff>
    </xdr:from>
    <xdr:to>
      <xdr:col>14</xdr:col>
      <xdr:colOff>295275</xdr:colOff>
      <xdr:row>3</xdr:row>
      <xdr:rowOff>0</xdr:rowOff>
    </xdr:to>
    <xdr:sp macro="" textlink="">
      <xdr:nvSpPr>
        <xdr:cNvPr id="2" name="Rectangle 4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648325" y="762000"/>
          <a:ext cx="276225" cy="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休　憩</a:t>
          </a:r>
        </a:p>
      </xdr:txBody>
    </xdr:sp>
    <xdr:clientData/>
  </xdr:twoCellAnchor>
  <xdr:twoCellAnchor>
    <xdr:from>
      <xdr:col>32</xdr:col>
      <xdr:colOff>83342</xdr:colOff>
      <xdr:row>3</xdr:row>
      <xdr:rowOff>0</xdr:rowOff>
    </xdr:from>
    <xdr:to>
      <xdr:col>37</xdr:col>
      <xdr:colOff>304800</xdr:colOff>
      <xdr:row>5</xdr:row>
      <xdr:rowOff>121920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936002" y="746760"/>
          <a:ext cx="2949418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実際の開所時間・保育の提供時間にあわせて</a:t>
          </a:r>
          <a:endParaRPr kumimoji="1" lang="en-US" altLang="ja-JP" sz="1100"/>
        </a:p>
        <a:p>
          <a:r>
            <a:rPr kumimoji="1" lang="ja-JP" altLang="en-US" sz="1100"/>
            <a:t>修正してください</a:t>
          </a: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14</xdr:col>
      <xdr:colOff>295275</xdr:colOff>
      <xdr:row>3</xdr:row>
      <xdr:rowOff>0</xdr:rowOff>
    </xdr:to>
    <xdr:sp macro="" textlink="">
      <xdr:nvSpPr>
        <xdr:cNvPr id="4" name="Rectangle 4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5886450" y="638175"/>
          <a:ext cx="276225" cy="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休　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</xdr:row>
      <xdr:rowOff>0</xdr:rowOff>
    </xdr:from>
    <xdr:to>
      <xdr:col>14</xdr:col>
      <xdr:colOff>295275</xdr:colOff>
      <xdr:row>3</xdr:row>
      <xdr:rowOff>0</xdr:rowOff>
    </xdr:to>
    <xdr:sp macro="" textlink="">
      <xdr:nvSpPr>
        <xdr:cNvPr id="2" name="Rectangle 4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648325" y="638175"/>
          <a:ext cx="276225" cy="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休　憩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24</xdr:row>
      <xdr:rowOff>228600</xdr:rowOff>
    </xdr:from>
    <xdr:to>
      <xdr:col>10</xdr:col>
      <xdr:colOff>123825</xdr:colOff>
      <xdr:row>26</xdr:row>
      <xdr:rowOff>152400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371725" y="6677025"/>
          <a:ext cx="2162175" cy="495300"/>
        </a:xfrm>
        <a:prstGeom prst="wedgeRectCallout">
          <a:avLst>
            <a:gd name="adj1" fmla="val -55794"/>
            <a:gd name="adj2" fmla="val -7064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+mn-ea"/>
              <a:ea typeface="+mn-ea"/>
            </a:rPr>
            <a:t>遊戯室を保育室と兼用する場合のみ記載すること。</a:t>
          </a:r>
          <a:endParaRPr kumimoji="1" lang="en-US" altLang="ja-JP" sz="900"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504825</xdr:colOff>
      <xdr:row>10</xdr:row>
      <xdr:rowOff>123825</xdr:rowOff>
    </xdr:from>
    <xdr:to>
      <xdr:col>12</xdr:col>
      <xdr:colOff>238125</xdr:colOff>
      <xdr:row>12</xdr:row>
      <xdr:rowOff>209550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305175" y="2571750"/>
          <a:ext cx="2247900" cy="657225"/>
        </a:xfrm>
        <a:prstGeom prst="wedgeRectCallout">
          <a:avLst>
            <a:gd name="adj1" fmla="val -49096"/>
            <a:gd name="adj2" fmla="val -7699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+mn-ea"/>
              <a:ea typeface="+mn-ea"/>
            </a:rPr>
            <a:t>「ほふく児」とは、満２歳未満の園児のうち、ほふくをする園児の他、立ち歩きを始めた園児を含む。</a:t>
          </a:r>
          <a:endParaRPr kumimoji="1" lang="en-US" altLang="ja-JP" sz="900"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628650</xdr:colOff>
      <xdr:row>6</xdr:row>
      <xdr:rowOff>104775</xdr:rowOff>
    </xdr:from>
    <xdr:to>
      <xdr:col>13</xdr:col>
      <xdr:colOff>9525</xdr:colOff>
      <xdr:row>8</xdr:row>
      <xdr:rowOff>190500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429000" y="1409700"/>
          <a:ext cx="2247900" cy="657225"/>
        </a:xfrm>
        <a:prstGeom prst="wedgeRectCallout">
          <a:avLst>
            <a:gd name="adj1" fmla="val -49096"/>
            <a:gd name="adj2" fmla="val -7699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+mn-ea"/>
              <a:ea typeface="+mn-ea"/>
            </a:rPr>
            <a:t>「乳児室」の経過措置を適用する場合、「ほふく児以外」は、</a:t>
          </a:r>
          <a:r>
            <a:rPr kumimoji="1" lang="en-US" altLang="ja-JP" sz="900">
              <a:latin typeface="+mn-ea"/>
              <a:ea typeface="+mn-ea"/>
            </a:rPr>
            <a:t>1</a:t>
          </a:r>
          <a:r>
            <a:rPr kumimoji="1" lang="ja-JP" altLang="en-US" sz="900">
              <a:latin typeface="+mn-ea"/>
              <a:ea typeface="+mn-ea"/>
            </a:rPr>
            <a:t>人あたり</a:t>
          </a:r>
          <a:r>
            <a:rPr kumimoji="1" lang="en-US" altLang="ja-JP" sz="900">
              <a:latin typeface="+mn-ea"/>
              <a:ea typeface="+mn-ea"/>
            </a:rPr>
            <a:t>1.65㎡</a:t>
          </a:r>
          <a:r>
            <a:rPr kumimoji="1" lang="ja-JP" altLang="en-US" sz="900">
              <a:latin typeface="+mn-ea"/>
              <a:ea typeface="+mn-ea"/>
            </a:rPr>
            <a:t>として算出すること。</a:t>
          </a:r>
          <a:endParaRPr kumimoji="1" lang="en-US" altLang="ja-JP" sz="900">
            <a:latin typeface="+mn-ea"/>
            <a:ea typeface="+mn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8633732</xdr:colOff>
      <xdr:row>2</xdr:row>
      <xdr:rowOff>9526</xdr:rowOff>
    </xdr:from>
    <xdr:ext cx="619125" cy="620485"/>
    <xdr:pic>
      <xdr:nvPicPr>
        <xdr:cNvPr id="2" name="il_fi" descr="http://free-icon.org/data/dl_20/m_02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3732" y="488497"/>
          <a:ext cx="619125" cy="620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G43"/>
  <sheetViews>
    <sheetView showGridLines="0" showZeros="0" tabSelected="1" zoomScaleNormal="100" zoomScaleSheetLayoutView="80" workbookViewId="0">
      <selection activeCell="AK10" sqref="AK10"/>
    </sheetView>
  </sheetViews>
  <sheetFormatPr defaultColWidth="9" defaultRowHeight="10.199999999999999" x14ac:dyDescent="0.2"/>
  <cols>
    <col min="1" max="1" width="4.6640625" style="5" customWidth="1"/>
    <col min="2" max="2" width="2.6640625" style="120" customWidth="1"/>
    <col min="3" max="3" width="10.21875" style="5" customWidth="1"/>
    <col min="4" max="4" width="12" style="5" customWidth="1"/>
    <col min="5" max="5" width="8.77734375" style="5" customWidth="1"/>
    <col min="6" max="6" width="10" style="5" customWidth="1"/>
    <col min="7" max="32" width="3.6640625" style="5" customWidth="1"/>
    <col min="33" max="33" width="9.6640625" style="5" customWidth="1"/>
    <col min="34" max="34" width="3.109375" style="5" customWidth="1"/>
    <col min="35" max="16384" width="9" style="5"/>
  </cols>
  <sheetData>
    <row r="1" spans="1:33" s="1" customFormat="1" ht="23.25" customHeight="1" x14ac:dyDescent="0.2">
      <c r="A1" s="260" t="s">
        <v>129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</row>
    <row r="2" spans="1:33" ht="23.25" customHeight="1" x14ac:dyDescent="0.2">
      <c r="A2" s="261"/>
      <c r="B2" s="224" t="s">
        <v>2</v>
      </c>
      <c r="C2" s="225"/>
      <c r="D2" s="225"/>
      <c r="E2" s="225"/>
      <c r="F2" s="236"/>
      <c r="G2" s="264" t="s">
        <v>3</v>
      </c>
      <c r="H2" s="265"/>
      <c r="I2" s="266" t="s">
        <v>4</v>
      </c>
      <c r="J2" s="265"/>
      <c r="K2" s="266" t="s">
        <v>5</v>
      </c>
      <c r="L2" s="265"/>
      <c r="M2" s="266" t="s">
        <v>6</v>
      </c>
      <c r="N2" s="265"/>
      <c r="O2" s="266" t="s">
        <v>7</v>
      </c>
      <c r="P2" s="265"/>
      <c r="Q2" s="266" t="s">
        <v>8</v>
      </c>
      <c r="R2" s="265"/>
      <c r="S2" s="266" t="s">
        <v>9</v>
      </c>
      <c r="T2" s="265"/>
      <c r="U2" s="266" t="s">
        <v>10</v>
      </c>
      <c r="V2" s="265"/>
      <c r="W2" s="266" t="s">
        <v>11</v>
      </c>
      <c r="X2" s="265"/>
      <c r="Y2" s="266" t="s">
        <v>12</v>
      </c>
      <c r="Z2" s="265"/>
      <c r="AA2" s="266" t="s">
        <v>13</v>
      </c>
      <c r="AB2" s="265"/>
      <c r="AC2" s="266" t="s">
        <v>14</v>
      </c>
      <c r="AD2" s="265"/>
      <c r="AE2" s="266" t="s">
        <v>15</v>
      </c>
      <c r="AF2" s="267"/>
    </row>
    <row r="3" spans="1:33" ht="13.5" customHeight="1" x14ac:dyDescent="0.2">
      <c r="A3" s="262"/>
      <c r="B3" s="225" t="s">
        <v>16</v>
      </c>
      <c r="C3" s="225"/>
      <c r="D3" s="225"/>
      <c r="E3" s="225"/>
      <c r="F3" s="236"/>
      <c r="G3" s="240" t="s">
        <v>17</v>
      </c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2"/>
      <c r="AE3" s="6"/>
      <c r="AF3" s="7"/>
    </row>
    <row r="4" spans="1:33" ht="13.5" customHeight="1" x14ac:dyDescent="0.2">
      <c r="A4" s="262"/>
      <c r="B4" s="245" t="s">
        <v>113</v>
      </c>
      <c r="C4" s="246"/>
      <c r="D4" s="246"/>
      <c r="E4" s="246"/>
      <c r="F4" s="247"/>
      <c r="G4" s="251" t="s">
        <v>114</v>
      </c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3"/>
      <c r="AC4" s="243" t="s">
        <v>18</v>
      </c>
      <c r="AD4" s="244"/>
      <c r="AE4" s="8"/>
      <c r="AF4" s="9"/>
    </row>
    <row r="5" spans="1:33" ht="13.5" customHeight="1" x14ac:dyDescent="0.2">
      <c r="A5" s="262"/>
      <c r="B5" s="248"/>
      <c r="C5" s="249"/>
      <c r="D5" s="249"/>
      <c r="E5" s="249"/>
      <c r="F5" s="250"/>
      <c r="G5" s="160"/>
      <c r="H5" s="217"/>
      <c r="I5" s="254" t="s">
        <v>115</v>
      </c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6"/>
      <c r="Y5" s="257" t="s">
        <v>76</v>
      </c>
      <c r="Z5" s="258"/>
      <c r="AA5" s="258"/>
      <c r="AB5" s="258"/>
      <c r="AC5" s="258"/>
      <c r="AD5" s="259"/>
      <c r="AE5" s="8"/>
      <c r="AF5" s="9"/>
    </row>
    <row r="6" spans="1:33" ht="13.5" customHeight="1" x14ac:dyDescent="0.2">
      <c r="A6" s="263"/>
      <c r="B6" s="225" t="s">
        <v>105</v>
      </c>
      <c r="C6" s="225"/>
      <c r="D6" s="225"/>
      <c r="E6" s="225"/>
      <c r="F6" s="236"/>
      <c r="G6" s="238"/>
      <c r="H6" s="230"/>
      <c r="I6" s="230"/>
      <c r="J6" s="230"/>
      <c r="K6" s="230"/>
      <c r="L6" s="239"/>
      <c r="M6" s="226" t="s">
        <v>109</v>
      </c>
      <c r="N6" s="227"/>
      <c r="O6" s="227"/>
      <c r="P6" s="227"/>
      <c r="Q6" s="227"/>
      <c r="R6" s="227"/>
      <c r="S6" s="227"/>
      <c r="T6" s="228"/>
      <c r="U6" s="229"/>
      <c r="V6" s="230"/>
      <c r="W6" s="230"/>
      <c r="X6" s="230"/>
      <c r="Y6" s="230"/>
      <c r="Z6" s="230"/>
      <c r="AA6" s="230"/>
      <c r="AB6" s="230"/>
      <c r="AC6" s="230"/>
      <c r="AD6" s="231"/>
      <c r="AE6" s="8"/>
      <c r="AF6" s="9"/>
    </row>
    <row r="7" spans="1:33" ht="13.5" customHeight="1" x14ac:dyDescent="0.2">
      <c r="A7" s="237" t="s">
        <v>101</v>
      </c>
      <c r="B7" s="232" t="s">
        <v>89</v>
      </c>
      <c r="C7" s="10" t="s">
        <v>90</v>
      </c>
      <c r="D7" s="11"/>
      <c r="E7" s="11"/>
      <c r="F7" s="12"/>
      <c r="G7" s="13"/>
      <c r="H7" s="14"/>
      <c r="I7" s="13"/>
      <c r="J7" s="15"/>
      <c r="K7" s="16"/>
      <c r="L7" s="17"/>
      <c r="M7" s="18"/>
      <c r="N7" s="17"/>
      <c r="O7" s="18"/>
      <c r="P7" s="17"/>
      <c r="Q7" s="18"/>
      <c r="R7" s="19"/>
      <c r="S7" s="18"/>
      <c r="T7" s="17"/>
      <c r="U7" s="18"/>
      <c r="V7" s="20"/>
      <c r="W7" s="16"/>
      <c r="X7" s="17"/>
      <c r="Y7" s="18"/>
      <c r="Z7" s="19"/>
      <c r="AA7" s="13"/>
      <c r="AB7" s="21"/>
      <c r="AC7" s="22"/>
      <c r="AD7" s="15"/>
      <c r="AE7" s="23"/>
      <c r="AF7" s="24"/>
    </row>
    <row r="8" spans="1:33" ht="13.5" customHeight="1" x14ac:dyDescent="0.2">
      <c r="A8" s="237"/>
      <c r="B8" s="233"/>
      <c r="C8" s="25" t="s">
        <v>91</v>
      </c>
      <c r="D8" s="26"/>
      <c r="E8" s="26"/>
      <c r="F8" s="27"/>
      <c r="G8" s="28"/>
      <c r="H8" s="29"/>
      <c r="I8" s="28"/>
      <c r="J8" s="30"/>
      <c r="K8" s="31"/>
      <c r="L8" s="32"/>
      <c r="M8" s="28"/>
      <c r="N8" s="32"/>
      <c r="O8" s="28"/>
      <c r="P8" s="32"/>
      <c r="Q8" s="28"/>
      <c r="R8" s="33"/>
      <c r="S8" s="28"/>
      <c r="T8" s="32"/>
      <c r="U8" s="28"/>
      <c r="V8" s="30"/>
      <c r="W8" s="31"/>
      <c r="X8" s="32"/>
      <c r="Y8" s="28"/>
      <c r="Z8" s="33"/>
      <c r="AA8" s="28"/>
      <c r="AB8" s="32"/>
      <c r="AC8" s="34"/>
      <c r="AD8" s="30"/>
      <c r="AE8" s="35"/>
      <c r="AF8" s="36"/>
    </row>
    <row r="9" spans="1:33" ht="13.5" customHeight="1" x14ac:dyDescent="0.2">
      <c r="A9" s="237"/>
      <c r="B9" s="233"/>
      <c r="C9" s="25" t="s">
        <v>92</v>
      </c>
      <c r="D9" s="26"/>
      <c r="E9" s="26"/>
      <c r="F9" s="27"/>
      <c r="G9" s="28"/>
      <c r="H9" s="29"/>
      <c r="I9" s="28"/>
      <c r="J9" s="30"/>
      <c r="K9" s="31"/>
      <c r="L9" s="32"/>
      <c r="M9" s="28"/>
      <c r="N9" s="32"/>
      <c r="O9" s="28"/>
      <c r="P9" s="32"/>
      <c r="Q9" s="28"/>
      <c r="R9" s="33"/>
      <c r="S9" s="28"/>
      <c r="T9" s="32"/>
      <c r="U9" s="28"/>
      <c r="V9" s="30"/>
      <c r="W9" s="31"/>
      <c r="X9" s="32"/>
      <c r="Y9" s="28"/>
      <c r="Z9" s="33"/>
      <c r="AA9" s="28"/>
      <c r="AB9" s="32"/>
      <c r="AC9" s="34"/>
      <c r="AD9" s="30"/>
      <c r="AE9" s="35"/>
      <c r="AF9" s="36"/>
    </row>
    <row r="10" spans="1:33" ht="13.5" customHeight="1" x14ac:dyDescent="0.2">
      <c r="A10" s="237"/>
      <c r="B10" s="233"/>
      <c r="C10" s="25" t="s">
        <v>93</v>
      </c>
      <c r="D10" s="26"/>
      <c r="E10" s="26"/>
      <c r="F10" s="27"/>
      <c r="G10" s="28"/>
      <c r="H10" s="29"/>
      <c r="I10" s="28"/>
      <c r="J10" s="30"/>
      <c r="K10" s="31"/>
      <c r="L10" s="32"/>
      <c r="M10" s="28"/>
      <c r="N10" s="32"/>
      <c r="O10" s="28"/>
      <c r="P10" s="32"/>
      <c r="Q10" s="28"/>
      <c r="R10" s="33"/>
      <c r="S10" s="28"/>
      <c r="T10" s="32"/>
      <c r="U10" s="28"/>
      <c r="V10" s="30"/>
      <c r="W10" s="31"/>
      <c r="X10" s="32"/>
      <c r="Y10" s="28"/>
      <c r="Z10" s="33"/>
      <c r="AA10" s="28"/>
      <c r="AB10" s="32"/>
      <c r="AC10" s="34"/>
      <c r="AD10" s="30"/>
      <c r="AE10" s="35"/>
      <c r="AF10" s="36"/>
    </row>
    <row r="11" spans="1:33" ht="13.5" customHeight="1" x14ac:dyDescent="0.2">
      <c r="A11" s="237"/>
      <c r="B11" s="233"/>
      <c r="C11" s="37" t="s">
        <v>94</v>
      </c>
      <c r="D11" s="38"/>
      <c r="E11" s="38"/>
      <c r="F11" s="39"/>
      <c r="G11" s="28"/>
      <c r="H11" s="29"/>
      <c r="I11" s="28"/>
      <c r="J11" s="30"/>
      <c r="K11" s="31"/>
      <c r="L11" s="32"/>
      <c r="M11" s="28"/>
      <c r="N11" s="32"/>
      <c r="O11" s="28"/>
      <c r="P11" s="32"/>
      <c r="Q11" s="28"/>
      <c r="R11" s="33"/>
      <c r="S11" s="28"/>
      <c r="T11" s="32"/>
      <c r="U11" s="28"/>
      <c r="V11" s="30"/>
      <c r="W11" s="31"/>
      <c r="X11" s="32"/>
      <c r="Y11" s="28"/>
      <c r="Z11" s="33"/>
      <c r="AA11" s="28"/>
      <c r="AB11" s="32"/>
      <c r="AC11" s="34"/>
      <c r="AD11" s="30"/>
      <c r="AE11" s="35"/>
      <c r="AF11" s="36"/>
    </row>
    <row r="12" spans="1:33" ht="13.5" customHeight="1" x14ac:dyDescent="0.2">
      <c r="A12" s="237"/>
      <c r="B12" s="234"/>
      <c r="C12" s="40" t="s">
        <v>95</v>
      </c>
      <c r="D12" s="41"/>
      <c r="E12" s="41"/>
      <c r="F12" s="42"/>
      <c r="G12" s="43"/>
      <c r="H12" s="44"/>
      <c r="I12" s="43"/>
      <c r="J12" s="45"/>
      <c r="K12" s="46"/>
      <c r="L12" s="47"/>
      <c r="M12" s="48"/>
      <c r="N12" s="47"/>
      <c r="O12" s="49"/>
      <c r="P12" s="50"/>
      <c r="Q12" s="49"/>
      <c r="R12" s="51"/>
      <c r="S12" s="52"/>
      <c r="T12" s="50"/>
      <c r="U12" s="49"/>
      <c r="V12" s="53"/>
      <c r="W12" s="54"/>
      <c r="X12" s="50"/>
      <c r="Y12" s="52"/>
      <c r="Z12" s="55"/>
      <c r="AA12" s="43"/>
      <c r="AB12" s="56"/>
      <c r="AC12" s="57"/>
      <c r="AD12" s="45"/>
      <c r="AE12" s="58"/>
      <c r="AF12" s="59"/>
    </row>
    <row r="13" spans="1:33" ht="13.5" customHeight="1" x14ac:dyDescent="0.2">
      <c r="A13" s="237"/>
      <c r="B13" s="224" t="s">
        <v>96</v>
      </c>
      <c r="C13" s="225"/>
      <c r="D13" s="225"/>
      <c r="E13" s="3"/>
      <c r="F13" s="4">
        <f t="shared" ref="F13:AF13" si="0">SUM(F7:F12)</f>
        <v>0</v>
      </c>
      <c r="G13" s="60">
        <f>SUM(G7:G12)</f>
        <v>0</v>
      </c>
      <c r="H13" s="63">
        <f>SUM(H7:H12)</f>
        <v>0</v>
      </c>
      <c r="I13" s="60">
        <f t="shared" si="0"/>
        <v>0</v>
      </c>
      <c r="J13" s="63">
        <f t="shared" si="0"/>
        <v>0</v>
      </c>
      <c r="K13" s="60">
        <f t="shared" si="0"/>
        <v>0</v>
      </c>
      <c r="L13" s="63">
        <f t="shared" si="0"/>
        <v>0</v>
      </c>
      <c r="M13" s="60">
        <f t="shared" si="0"/>
        <v>0</v>
      </c>
      <c r="N13" s="63">
        <f t="shared" si="0"/>
        <v>0</v>
      </c>
      <c r="O13" s="60">
        <f t="shared" si="0"/>
        <v>0</v>
      </c>
      <c r="P13" s="63">
        <f t="shared" si="0"/>
        <v>0</v>
      </c>
      <c r="Q13" s="60">
        <f t="shared" si="0"/>
        <v>0</v>
      </c>
      <c r="R13" s="63">
        <f t="shared" si="0"/>
        <v>0</v>
      </c>
      <c r="S13" s="60">
        <f t="shared" si="0"/>
        <v>0</v>
      </c>
      <c r="T13" s="63">
        <f t="shared" si="0"/>
        <v>0</v>
      </c>
      <c r="U13" s="60">
        <f t="shared" si="0"/>
        <v>0</v>
      </c>
      <c r="V13" s="63">
        <f t="shared" si="0"/>
        <v>0</v>
      </c>
      <c r="W13" s="60">
        <f t="shared" si="0"/>
        <v>0</v>
      </c>
      <c r="X13" s="63">
        <f t="shared" si="0"/>
        <v>0</v>
      </c>
      <c r="Y13" s="60">
        <f t="shared" si="0"/>
        <v>0</v>
      </c>
      <c r="Z13" s="63">
        <f t="shared" si="0"/>
        <v>0</v>
      </c>
      <c r="AA13" s="60">
        <f t="shared" si="0"/>
        <v>0</v>
      </c>
      <c r="AB13" s="63">
        <f t="shared" si="0"/>
        <v>0</v>
      </c>
      <c r="AC13" s="60">
        <f t="shared" si="0"/>
        <v>0</v>
      </c>
      <c r="AD13" s="63">
        <f t="shared" si="0"/>
        <v>0</v>
      </c>
      <c r="AE13" s="60">
        <f t="shared" si="0"/>
        <v>0</v>
      </c>
      <c r="AF13" s="63">
        <f t="shared" si="0"/>
        <v>0</v>
      </c>
    </row>
    <row r="14" spans="1:33" ht="13.5" customHeight="1" x14ac:dyDescent="0.2">
      <c r="A14" s="224" t="s">
        <v>128</v>
      </c>
      <c r="B14" s="225"/>
      <c r="C14" s="225"/>
      <c r="D14" s="225"/>
      <c r="E14" s="3"/>
      <c r="F14" s="4">
        <f t="shared" ref="F14:AF14" si="1">IF(AND(F13&gt;0,ROUND((TRUNC(F7/3,1)+TRUNC((F8+F9)/6,1)+TRUNC(F10/20,1)+TRUNC((F11+F12)/30,1)),0)&lt;2),2,ROUND((TRUNC(F7/3,1)+TRUNC((F8+F9)/6,1)+TRUNC(F10/20,1)+TRUNC((F11+F12)/30,1)),0))</f>
        <v>0</v>
      </c>
      <c r="G14" s="60">
        <f>IF(AND(G13&gt;0,ROUND((TRUNC(G7/3,1)+TRUNC((G8+G9)/6,1)+TRUNC(G10/20,1)+TRUNC((G11+G12)/30,1)),0)&lt;2),2,ROUND((TRUNC(G7/3,1)+TRUNC((G8+G9)/6,1)+TRUNC(G10/20,1)+TRUNC((G11+G12)/30,1)),0))</f>
        <v>0</v>
      </c>
      <c r="H14" s="65">
        <f>IF(AND(H13&gt;0,ROUND((TRUNC(H7/3,1)+TRUNC((H8+H9)/6,1)+TRUNC(H10/20,1)+TRUNC((H11+H12)/30,1)),0)&lt;2),2,ROUND((TRUNC(H7/3,1)+TRUNC((H8+H9)/6,1)+TRUNC(H10/20,1)+TRUNC((H11+H12)/30,1)),0))</f>
        <v>0</v>
      </c>
      <c r="I14" s="60">
        <f>IF(AND(I13&gt;0,ROUND((TRUNC(I7/3,1)+TRUNC((I8+I9)/6,1)+TRUNC(I10/20,1)+TRUNC((I11+I12)/30,1)),0)&lt;2),2,ROUND((TRUNC(I7/3,1)+TRUNC((I8+I9)/6,1)+TRUNC(I10/20,1)+TRUNC((I11+I12)/30,1)),0))</f>
        <v>0</v>
      </c>
      <c r="J14" s="65">
        <f t="shared" si="1"/>
        <v>0</v>
      </c>
      <c r="K14" s="60">
        <f t="shared" si="1"/>
        <v>0</v>
      </c>
      <c r="L14" s="65">
        <f t="shared" si="1"/>
        <v>0</v>
      </c>
      <c r="M14" s="60">
        <f t="shared" si="1"/>
        <v>0</v>
      </c>
      <c r="N14" s="65">
        <f t="shared" si="1"/>
        <v>0</v>
      </c>
      <c r="O14" s="60">
        <f t="shared" si="1"/>
        <v>0</v>
      </c>
      <c r="P14" s="65">
        <f t="shared" si="1"/>
        <v>0</v>
      </c>
      <c r="Q14" s="60">
        <f t="shared" si="1"/>
        <v>0</v>
      </c>
      <c r="R14" s="65">
        <f t="shared" si="1"/>
        <v>0</v>
      </c>
      <c r="S14" s="60">
        <f t="shared" si="1"/>
        <v>0</v>
      </c>
      <c r="T14" s="65">
        <f t="shared" si="1"/>
        <v>0</v>
      </c>
      <c r="U14" s="60">
        <f t="shared" si="1"/>
        <v>0</v>
      </c>
      <c r="V14" s="65">
        <f t="shared" si="1"/>
        <v>0</v>
      </c>
      <c r="W14" s="60">
        <f t="shared" si="1"/>
        <v>0</v>
      </c>
      <c r="X14" s="65">
        <f t="shared" si="1"/>
        <v>0</v>
      </c>
      <c r="Y14" s="60">
        <f t="shared" si="1"/>
        <v>0</v>
      </c>
      <c r="Z14" s="65">
        <f t="shared" si="1"/>
        <v>0</v>
      </c>
      <c r="AA14" s="60">
        <f t="shared" si="1"/>
        <v>0</v>
      </c>
      <c r="AB14" s="65">
        <f t="shared" si="1"/>
        <v>0</v>
      </c>
      <c r="AC14" s="60">
        <f t="shared" si="1"/>
        <v>0</v>
      </c>
      <c r="AD14" s="65">
        <f t="shared" si="1"/>
        <v>0</v>
      </c>
      <c r="AE14" s="60">
        <f t="shared" si="1"/>
        <v>0</v>
      </c>
      <c r="AF14" s="65">
        <f t="shared" si="1"/>
        <v>0</v>
      </c>
      <c r="AG14" s="221"/>
    </row>
    <row r="15" spans="1:33" ht="13.5" customHeight="1" x14ac:dyDescent="0.2">
      <c r="A15" s="232" t="s">
        <v>120</v>
      </c>
      <c r="B15" s="2"/>
      <c r="C15" s="68" t="s">
        <v>26</v>
      </c>
      <c r="D15" s="69" t="s">
        <v>27</v>
      </c>
      <c r="E15" s="70" t="s">
        <v>28</v>
      </c>
      <c r="F15" s="71" t="s">
        <v>29</v>
      </c>
      <c r="G15" s="235">
        <v>0.29166666666666669</v>
      </c>
      <c r="H15" s="222"/>
      <c r="I15" s="222">
        <v>0.33333333333333298</v>
      </c>
      <c r="J15" s="222"/>
      <c r="K15" s="222">
        <v>0.375</v>
      </c>
      <c r="L15" s="222"/>
      <c r="M15" s="222">
        <v>0.41666666666666702</v>
      </c>
      <c r="N15" s="222"/>
      <c r="O15" s="222">
        <v>0.45833333333333298</v>
      </c>
      <c r="P15" s="222"/>
      <c r="Q15" s="222">
        <v>0.5</v>
      </c>
      <c r="R15" s="222"/>
      <c r="S15" s="222">
        <v>0.54166666666666663</v>
      </c>
      <c r="T15" s="222"/>
      <c r="U15" s="222">
        <v>0.58333333333333304</v>
      </c>
      <c r="V15" s="222"/>
      <c r="W15" s="222">
        <v>0.625</v>
      </c>
      <c r="X15" s="222"/>
      <c r="Y15" s="222">
        <v>0.66666666666666696</v>
      </c>
      <c r="Z15" s="222"/>
      <c r="AA15" s="222">
        <v>0.70833333333333304</v>
      </c>
      <c r="AB15" s="222"/>
      <c r="AC15" s="222">
        <v>0.75</v>
      </c>
      <c r="AD15" s="222"/>
      <c r="AE15" s="222">
        <v>0.79166666666666696</v>
      </c>
      <c r="AF15" s="223"/>
    </row>
    <row r="16" spans="1:33" ht="13.5" customHeight="1" x14ac:dyDescent="0.2">
      <c r="A16" s="233"/>
      <c r="B16" s="72">
        <v>1</v>
      </c>
      <c r="C16" s="73"/>
      <c r="D16" s="74" t="s">
        <v>30</v>
      </c>
      <c r="E16" s="75"/>
      <c r="F16" s="76"/>
      <c r="G16" s="77"/>
      <c r="H16" s="78"/>
      <c r="I16" s="77"/>
      <c r="J16" s="78"/>
      <c r="K16" s="77"/>
      <c r="L16" s="78"/>
      <c r="M16" s="77"/>
      <c r="N16" s="78"/>
      <c r="O16" s="77"/>
      <c r="P16" s="78"/>
      <c r="Q16" s="77"/>
      <c r="R16" s="78"/>
      <c r="S16" s="77"/>
      <c r="T16" s="78"/>
      <c r="U16" s="77"/>
      <c r="V16" s="78"/>
      <c r="W16" s="77"/>
      <c r="X16" s="78"/>
      <c r="Y16" s="77"/>
      <c r="Z16" s="78"/>
      <c r="AA16" s="77"/>
      <c r="AB16" s="79"/>
      <c r="AC16" s="80"/>
      <c r="AD16" s="81"/>
      <c r="AE16" s="80"/>
      <c r="AF16" s="82"/>
    </row>
    <row r="17" spans="1:32" ht="13.5" customHeight="1" x14ac:dyDescent="0.2">
      <c r="A17" s="233"/>
      <c r="B17" s="72">
        <v>2</v>
      </c>
      <c r="C17" s="73"/>
      <c r="D17" s="74" t="s">
        <v>111</v>
      </c>
      <c r="E17" s="75"/>
      <c r="F17" s="76"/>
      <c r="G17" s="83"/>
      <c r="H17" s="84"/>
      <c r="I17" s="83"/>
      <c r="J17" s="84"/>
      <c r="K17" s="83"/>
      <c r="L17" s="84"/>
      <c r="M17" s="83"/>
      <c r="N17" s="84"/>
      <c r="O17" s="83"/>
      <c r="P17" s="84"/>
      <c r="Q17" s="83"/>
      <c r="R17" s="84"/>
      <c r="S17" s="83"/>
      <c r="T17" s="84"/>
      <c r="U17" s="83"/>
      <c r="V17" s="84"/>
      <c r="W17" s="83"/>
      <c r="X17" s="84"/>
      <c r="Y17" s="83"/>
      <c r="Z17" s="84"/>
      <c r="AA17" s="83"/>
      <c r="AB17" s="79"/>
      <c r="AC17" s="85"/>
      <c r="AD17" s="86"/>
      <c r="AE17" s="85"/>
      <c r="AF17" s="82"/>
    </row>
    <row r="18" spans="1:32" ht="13.5" customHeight="1" x14ac:dyDescent="0.2">
      <c r="A18" s="233"/>
      <c r="B18" s="72">
        <v>3</v>
      </c>
      <c r="C18" s="73"/>
      <c r="D18" s="74" t="s">
        <v>112</v>
      </c>
      <c r="E18" s="75"/>
      <c r="F18" s="87"/>
      <c r="G18" s="83"/>
      <c r="H18" s="84"/>
      <c r="I18" s="83"/>
      <c r="J18" s="84"/>
      <c r="K18" s="83"/>
      <c r="L18" s="84"/>
      <c r="M18" s="83"/>
      <c r="N18" s="84"/>
      <c r="O18" s="83"/>
      <c r="P18" s="84"/>
      <c r="Q18" s="83"/>
      <c r="R18" s="84"/>
      <c r="S18" s="83"/>
      <c r="T18" s="84"/>
      <c r="U18" s="83"/>
      <c r="V18" s="84"/>
      <c r="W18" s="83"/>
      <c r="X18" s="84"/>
      <c r="Y18" s="83"/>
      <c r="Z18" s="84"/>
      <c r="AA18" s="83"/>
      <c r="AB18" s="79"/>
      <c r="AC18" s="85"/>
      <c r="AD18" s="86"/>
      <c r="AE18" s="85"/>
      <c r="AF18" s="82"/>
    </row>
    <row r="19" spans="1:32" ht="13.5" customHeight="1" x14ac:dyDescent="0.2">
      <c r="A19" s="233"/>
      <c r="B19" s="72">
        <v>4</v>
      </c>
      <c r="C19" s="73"/>
      <c r="D19" s="74"/>
      <c r="E19" s="75"/>
      <c r="F19" s="87"/>
      <c r="G19" s="85"/>
      <c r="H19" s="86"/>
      <c r="I19" s="85"/>
      <c r="J19" s="86"/>
      <c r="K19" s="88"/>
      <c r="L19" s="89"/>
      <c r="M19" s="88"/>
      <c r="N19" s="89"/>
      <c r="O19" s="88"/>
      <c r="P19" s="89"/>
      <c r="Q19" s="88"/>
      <c r="R19" s="89"/>
      <c r="S19" s="88"/>
      <c r="T19" s="89"/>
      <c r="U19" s="88"/>
      <c r="V19" s="90"/>
      <c r="W19" s="88"/>
      <c r="X19" s="89"/>
      <c r="Y19" s="88"/>
      <c r="Z19" s="89"/>
      <c r="AA19" s="88"/>
      <c r="AB19" s="89"/>
      <c r="AC19" s="85"/>
      <c r="AD19" s="86"/>
      <c r="AE19" s="85"/>
      <c r="AF19" s="82"/>
    </row>
    <row r="20" spans="1:32" ht="13.5" customHeight="1" x14ac:dyDescent="0.2">
      <c r="A20" s="233"/>
      <c r="B20" s="72">
        <v>5</v>
      </c>
      <c r="C20" s="73"/>
      <c r="D20" s="74"/>
      <c r="E20" s="75"/>
      <c r="F20" s="76"/>
      <c r="G20" s="85"/>
      <c r="H20" s="86"/>
      <c r="I20" s="85"/>
      <c r="J20" s="86"/>
      <c r="K20" s="85"/>
      <c r="L20" s="86"/>
      <c r="M20" s="85"/>
      <c r="N20" s="86"/>
      <c r="O20" s="85"/>
      <c r="P20" s="86"/>
      <c r="Q20" s="85"/>
      <c r="R20" s="86"/>
      <c r="S20" s="85"/>
      <c r="T20" s="86"/>
      <c r="U20" s="85"/>
      <c r="V20" s="86"/>
      <c r="W20" s="85"/>
      <c r="X20" s="86"/>
      <c r="Y20" s="85"/>
      <c r="Z20" s="86"/>
      <c r="AA20" s="85"/>
      <c r="AB20" s="82"/>
      <c r="AC20" s="85"/>
      <c r="AD20" s="86"/>
      <c r="AE20" s="85"/>
      <c r="AF20" s="82"/>
    </row>
    <row r="21" spans="1:32" s="99" customFormat="1" ht="13.5" customHeight="1" x14ac:dyDescent="0.2">
      <c r="A21" s="233"/>
      <c r="B21" s="72">
        <v>6</v>
      </c>
      <c r="C21" s="91"/>
      <c r="D21" s="92"/>
      <c r="E21" s="93"/>
      <c r="F21" s="94"/>
      <c r="G21" s="95"/>
      <c r="H21" s="96"/>
      <c r="I21" s="97"/>
      <c r="J21" s="96"/>
      <c r="K21" s="97"/>
      <c r="L21" s="96"/>
      <c r="M21" s="97"/>
      <c r="N21" s="96"/>
      <c r="O21" s="97"/>
      <c r="P21" s="96"/>
      <c r="Q21" s="97"/>
      <c r="R21" s="96"/>
      <c r="S21" s="97"/>
      <c r="T21" s="96"/>
      <c r="U21" s="97"/>
      <c r="V21" s="96"/>
      <c r="W21" s="97"/>
      <c r="X21" s="96"/>
      <c r="Y21" s="97"/>
      <c r="Z21" s="96"/>
      <c r="AA21" s="97"/>
      <c r="AB21" s="96"/>
      <c r="AC21" s="97"/>
      <c r="AD21" s="96"/>
      <c r="AE21" s="97"/>
      <c r="AF21" s="98"/>
    </row>
    <row r="22" spans="1:32" s="99" customFormat="1" ht="13.5" customHeight="1" x14ac:dyDescent="0.2">
      <c r="A22" s="233"/>
      <c r="B22" s="72">
        <v>7</v>
      </c>
      <c r="C22" s="91"/>
      <c r="D22" s="92"/>
      <c r="E22" s="93"/>
      <c r="F22" s="94"/>
      <c r="G22" s="97"/>
      <c r="H22" s="96"/>
      <c r="I22" s="97"/>
      <c r="J22" s="96"/>
      <c r="K22" s="97"/>
      <c r="L22" s="96"/>
      <c r="M22" s="97"/>
      <c r="N22" s="96"/>
      <c r="O22" s="97"/>
      <c r="P22" s="96"/>
      <c r="Q22" s="97"/>
      <c r="R22" s="96"/>
      <c r="S22" s="97"/>
      <c r="T22" s="96"/>
      <c r="U22" s="97"/>
      <c r="V22" s="96"/>
      <c r="W22" s="97"/>
      <c r="X22" s="96"/>
      <c r="Y22" s="97"/>
      <c r="Z22" s="96"/>
      <c r="AA22" s="97"/>
      <c r="AB22" s="96"/>
      <c r="AC22" s="97"/>
      <c r="AD22" s="96"/>
      <c r="AE22" s="97"/>
      <c r="AF22" s="98"/>
    </row>
    <row r="23" spans="1:32" s="99" customFormat="1" ht="13.5" customHeight="1" x14ac:dyDescent="0.2">
      <c r="A23" s="233"/>
      <c r="B23" s="72">
        <v>8</v>
      </c>
      <c r="C23" s="91"/>
      <c r="D23" s="92"/>
      <c r="E23" s="93"/>
      <c r="F23" s="94"/>
      <c r="G23" s="97"/>
      <c r="H23" s="96"/>
      <c r="I23" s="97"/>
      <c r="J23" s="96"/>
      <c r="K23" s="97"/>
      <c r="L23" s="96"/>
      <c r="M23" s="97"/>
      <c r="N23" s="96"/>
      <c r="O23" s="97"/>
      <c r="P23" s="96"/>
      <c r="Q23" s="97"/>
      <c r="R23" s="96"/>
      <c r="S23" s="97"/>
      <c r="T23" s="96"/>
      <c r="U23" s="97"/>
      <c r="V23" s="96"/>
      <c r="W23" s="97"/>
      <c r="X23" s="96"/>
      <c r="Y23" s="97"/>
      <c r="Z23" s="96"/>
      <c r="AA23" s="97"/>
      <c r="AB23" s="96"/>
      <c r="AC23" s="97"/>
      <c r="AD23" s="96"/>
      <c r="AE23" s="97"/>
      <c r="AF23" s="98"/>
    </row>
    <row r="24" spans="1:32" s="99" customFormat="1" ht="13.5" customHeight="1" x14ac:dyDescent="0.2">
      <c r="A24" s="233"/>
      <c r="B24" s="72">
        <v>9</v>
      </c>
      <c r="C24" s="91"/>
      <c r="D24" s="92"/>
      <c r="E24" s="93"/>
      <c r="F24" s="94"/>
      <c r="G24" s="97"/>
      <c r="H24" s="96"/>
      <c r="I24" s="97"/>
      <c r="J24" s="96"/>
      <c r="K24" s="97"/>
      <c r="L24" s="96"/>
      <c r="M24" s="97"/>
      <c r="N24" s="96"/>
      <c r="O24" s="97"/>
      <c r="P24" s="96"/>
      <c r="Q24" s="97"/>
      <c r="R24" s="96"/>
      <c r="S24" s="97"/>
      <c r="T24" s="96"/>
      <c r="U24" s="97"/>
      <c r="V24" s="96"/>
      <c r="W24" s="97"/>
      <c r="X24" s="96"/>
      <c r="Y24" s="97"/>
      <c r="Z24" s="96"/>
      <c r="AA24" s="97"/>
      <c r="AB24" s="96"/>
      <c r="AC24" s="97"/>
      <c r="AD24" s="96"/>
      <c r="AE24" s="97"/>
      <c r="AF24" s="98"/>
    </row>
    <row r="25" spans="1:32" s="107" customFormat="1" ht="13.5" customHeight="1" x14ac:dyDescent="0.2">
      <c r="A25" s="233"/>
      <c r="B25" s="72">
        <v>10</v>
      </c>
      <c r="C25" s="100"/>
      <c r="D25" s="101"/>
      <c r="E25" s="102"/>
      <c r="F25" s="103"/>
      <c r="G25" s="104"/>
      <c r="H25" s="105"/>
      <c r="I25" s="104"/>
      <c r="J25" s="105"/>
      <c r="K25" s="104"/>
      <c r="L25" s="105"/>
      <c r="M25" s="104"/>
      <c r="N25" s="105"/>
      <c r="O25" s="104"/>
      <c r="P25" s="105"/>
      <c r="Q25" s="104"/>
      <c r="R25" s="105"/>
      <c r="S25" s="104"/>
      <c r="T25" s="105"/>
      <c r="U25" s="104"/>
      <c r="V25" s="105"/>
      <c r="W25" s="104"/>
      <c r="X25" s="105"/>
      <c r="Y25" s="104"/>
      <c r="Z25" s="105"/>
      <c r="AA25" s="104"/>
      <c r="AB25" s="105"/>
      <c r="AC25" s="104"/>
      <c r="AD25" s="105"/>
      <c r="AE25" s="104"/>
      <c r="AF25" s="106"/>
    </row>
    <row r="26" spans="1:32" s="107" customFormat="1" ht="13.5" customHeight="1" x14ac:dyDescent="0.2">
      <c r="A26" s="233"/>
      <c r="B26" s="72">
        <v>11</v>
      </c>
      <c r="C26" s="100"/>
      <c r="D26" s="101"/>
      <c r="E26" s="102"/>
      <c r="F26" s="103"/>
      <c r="G26" s="104"/>
      <c r="H26" s="105"/>
      <c r="I26" s="104"/>
      <c r="J26" s="105"/>
      <c r="K26" s="104"/>
      <c r="L26" s="105"/>
      <c r="M26" s="104"/>
      <c r="N26" s="105"/>
      <c r="O26" s="104"/>
      <c r="P26" s="105"/>
      <c r="Q26" s="104"/>
      <c r="R26" s="105"/>
      <c r="S26" s="104"/>
      <c r="T26" s="105"/>
      <c r="U26" s="104"/>
      <c r="V26" s="105"/>
      <c r="W26" s="104"/>
      <c r="X26" s="105"/>
      <c r="Y26" s="104"/>
      <c r="Z26" s="105"/>
      <c r="AA26" s="104"/>
      <c r="AB26" s="105"/>
      <c r="AC26" s="104"/>
      <c r="AD26" s="105"/>
      <c r="AE26" s="104"/>
      <c r="AF26" s="106"/>
    </row>
    <row r="27" spans="1:32" s="107" customFormat="1" ht="13.5" customHeight="1" x14ac:dyDescent="0.2">
      <c r="A27" s="233"/>
      <c r="B27" s="72">
        <v>12</v>
      </c>
      <c r="C27" s="100"/>
      <c r="D27" s="101"/>
      <c r="E27" s="102"/>
      <c r="F27" s="103"/>
      <c r="G27" s="104"/>
      <c r="H27" s="105"/>
      <c r="I27" s="104"/>
      <c r="J27" s="105"/>
      <c r="K27" s="104"/>
      <c r="L27" s="105"/>
      <c r="M27" s="104"/>
      <c r="N27" s="105"/>
      <c r="O27" s="104"/>
      <c r="P27" s="105"/>
      <c r="Q27" s="104"/>
      <c r="R27" s="105"/>
      <c r="S27" s="104"/>
      <c r="T27" s="105"/>
      <c r="U27" s="104"/>
      <c r="V27" s="105"/>
      <c r="W27" s="104"/>
      <c r="X27" s="105"/>
      <c r="Y27" s="104"/>
      <c r="Z27" s="105"/>
      <c r="AA27" s="104"/>
      <c r="AB27" s="105"/>
      <c r="AC27" s="104"/>
      <c r="AD27" s="105"/>
      <c r="AE27" s="104"/>
      <c r="AF27" s="106"/>
    </row>
    <row r="28" spans="1:32" s="107" customFormat="1" ht="13.5" customHeight="1" x14ac:dyDescent="0.2">
      <c r="A28" s="233"/>
      <c r="B28" s="72">
        <v>13</v>
      </c>
      <c r="C28" s="100"/>
      <c r="D28" s="101"/>
      <c r="E28" s="102"/>
      <c r="F28" s="103"/>
      <c r="G28" s="104"/>
      <c r="H28" s="105"/>
      <c r="I28" s="104"/>
      <c r="J28" s="105"/>
      <c r="K28" s="104"/>
      <c r="L28" s="105"/>
      <c r="M28" s="104"/>
      <c r="N28" s="105"/>
      <c r="O28" s="104"/>
      <c r="P28" s="105"/>
      <c r="Q28" s="104"/>
      <c r="R28" s="105"/>
      <c r="S28" s="104"/>
      <c r="T28" s="105"/>
      <c r="U28" s="104"/>
      <c r="V28" s="105"/>
      <c r="W28" s="104"/>
      <c r="X28" s="105"/>
      <c r="Y28" s="104"/>
      <c r="Z28" s="105"/>
      <c r="AA28" s="104"/>
      <c r="AB28" s="105"/>
      <c r="AC28" s="104"/>
      <c r="AD28" s="105"/>
      <c r="AE28" s="104"/>
      <c r="AF28" s="106"/>
    </row>
    <row r="29" spans="1:32" s="111" customFormat="1" ht="13.5" customHeight="1" x14ac:dyDescent="0.2">
      <c r="A29" s="233"/>
      <c r="B29" s="72">
        <v>14</v>
      </c>
      <c r="C29" s="108"/>
      <c r="D29" s="109"/>
      <c r="E29" s="110"/>
      <c r="F29" s="87"/>
      <c r="G29" s="88"/>
      <c r="H29" s="89"/>
      <c r="I29" s="88"/>
      <c r="J29" s="89"/>
      <c r="K29" s="88"/>
      <c r="L29" s="89"/>
      <c r="M29" s="88"/>
      <c r="N29" s="89"/>
      <c r="O29" s="88"/>
      <c r="P29" s="89"/>
      <c r="Q29" s="88"/>
      <c r="R29" s="89"/>
      <c r="S29" s="88"/>
      <c r="T29" s="89"/>
      <c r="U29" s="88"/>
      <c r="V29" s="89"/>
      <c r="W29" s="88"/>
      <c r="X29" s="89"/>
      <c r="Y29" s="88"/>
      <c r="Z29" s="89"/>
      <c r="AA29" s="88"/>
      <c r="AB29" s="89"/>
      <c r="AC29" s="88"/>
      <c r="AD29" s="89"/>
      <c r="AE29" s="88"/>
      <c r="AF29" s="90"/>
    </row>
    <row r="30" spans="1:32" s="111" customFormat="1" ht="13.5" customHeight="1" x14ac:dyDescent="0.2">
      <c r="A30" s="233"/>
      <c r="B30" s="72">
        <v>15</v>
      </c>
      <c r="C30" s="108"/>
      <c r="D30" s="109"/>
      <c r="E30" s="110"/>
      <c r="F30" s="87"/>
      <c r="G30" s="88"/>
      <c r="H30" s="89"/>
      <c r="I30" s="88"/>
      <c r="J30" s="89"/>
      <c r="K30" s="88"/>
      <c r="L30" s="89"/>
      <c r="M30" s="88"/>
      <c r="N30" s="89"/>
      <c r="O30" s="88"/>
      <c r="P30" s="89"/>
      <c r="Q30" s="88"/>
      <c r="R30" s="89"/>
      <c r="S30" s="88"/>
      <c r="T30" s="89"/>
      <c r="U30" s="88"/>
      <c r="V30" s="89"/>
      <c r="W30" s="88"/>
      <c r="X30" s="89"/>
      <c r="Y30" s="88"/>
      <c r="Z30" s="89"/>
      <c r="AA30" s="88"/>
      <c r="AB30" s="89"/>
      <c r="AC30" s="88"/>
      <c r="AD30" s="89"/>
      <c r="AE30" s="88"/>
      <c r="AF30" s="90"/>
    </row>
    <row r="31" spans="1:32" s="111" customFormat="1" ht="13.5" customHeight="1" x14ac:dyDescent="0.2">
      <c r="A31" s="233"/>
      <c r="B31" s="72">
        <v>16</v>
      </c>
      <c r="C31" s="108"/>
      <c r="D31" s="109"/>
      <c r="E31" s="110"/>
      <c r="F31" s="87"/>
      <c r="G31" s="88"/>
      <c r="H31" s="89"/>
      <c r="I31" s="88"/>
      <c r="J31" s="89"/>
      <c r="K31" s="88"/>
      <c r="L31" s="89"/>
      <c r="M31" s="88"/>
      <c r="N31" s="89"/>
      <c r="O31" s="88"/>
      <c r="P31" s="89"/>
      <c r="Q31" s="88"/>
      <c r="R31" s="89"/>
      <c r="S31" s="88"/>
      <c r="T31" s="89"/>
      <c r="U31" s="88"/>
      <c r="V31" s="89"/>
      <c r="W31" s="88"/>
      <c r="X31" s="89"/>
      <c r="Y31" s="88"/>
      <c r="Z31" s="89"/>
      <c r="AA31" s="88"/>
      <c r="AB31" s="89"/>
      <c r="AC31" s="88"/>
      <c r="AD31" s="89"/>
      <c r="AE31" s="88"/>
      <c r="AF31" s="90"/>
    </row>
    <row r="32" spans="1:32" ht="13.5" customHeight="1" x14ac:dyDescent="0.2">
      <c r="A32" s="233"/>
      <c r="B32" s="72">
        <v>17</v>
      </c>
      <c r="C32" s="73"/>
      <c r="D32" s="74"/>
      <c r="E32" s="75"/>
      <c r="F32" s="103"/>
      <c r="G32" s="80"/>
      <c r="H32" s="81"/>
      <c r="I32" s="80"/>
      <c r="J32" s="81"/>
      <c r="K32" s="80"/>
      <c r="L32" s="81"/>
      <c r="M32" s="80"/>
      <c r="N32" s="81"/>
      <c r="O32" s="80"/>
      <c r="P32" s="81"/>
      <c r="Q32" s="80"/>
      <c r="R32" s="81"/>
      <c r="S32" s="80"/>
      <c r="T32" s="81"/>
      <c r="U32" s="80"/>
      <c r="V32" s="81"/>
      <c r="W32" s="80"/>
      <c r="X32" s="81"/>
      <c r="Y32" s="80"/>
      <c r="Z32" s="81"/>
      <c r="AA32" s="80"/>
      <c r="AB32" s="81"/>
      <c r="AC32" s="80"/>
      <c r="AD32" s="81"/>
      <c r="AE32" s="80"/>
      <c r="AF32" s="82"/>
    </row>
    <row r="33" spans="1:33" ht="13.5" customHeight="1" x14ac:dyDescent="0.2">
      <c r="A33" s="233"/>
      <c r="B33" s="72">
        <v>18</v>
      </c>
      <c r="C33" s="73"/>
      <c r="D33" s="74"/>
      <c r="E33" s="75"/>
      <c r="F33" s="103"/>
      <c r="G33" s="80"/>
      <c r="H33" s="81"/>
      <c r="I33" s="80"/>
      <c r="J33" s="81"/>
      <c r="K33" s="80"/>
      <c r="L33" s="81"/>
      <c r="M33" s="80"/>
      <c r="N33" s="81"/>
      <c r="O33" s="80"/>
      <c r="P33" s="81"/>
      <c r="Q33" s="80"/>
      <c r="R33" s="81"/>
      <c r="S33" s="80"/>
      <c r="T33" s="81"/>
      <c r="U33" s="80"/>
      <c r="V33" s="81"/>
      <c r="W33" s="80"/>
      <c r="X33" s="81"/>
      <c r="Y33" s="80"/>
      <c r="Z33" s="81"/>
      <c r="AA33" s="80"/>
      <c r="AB33" s="81"/>
      <c r="AC33" s="80"/>
      <c r="AD33" s="81"/>
      <c r="AE33" s="80"/>
      <c r="AF33" s="82"/>
    </row>
    <row r="34" spans="1:33" ht="13.5" customHeight="1" x14ac:dyDescent="0.2">
      <c r="A34" s="233"/>
      <c r="B34" s="72">
        <v>19</v>
      </c>
      <c r="C34" s="73"/>
      <c r="D34" s="74"/>
      <c r="E34" s="75"/>
      <c r="F34" s="103"/>
      <c r="G34" s="80"/>
      <c r="H34" s="81"/>
      <c r="I34" s="80"/>
      <c r="J34" s="81"/>
      <c r="K34" s="80"/>
      <c r="L34" s="81"/>
      <c r="M34" s="80"/>
      <c r="N34" s="81"/>
      <c r="O34" s="80"/>
      <c r="P34" s="81"/>
      <c r="Q34" s="80"/>
      <c r="R34" s="81"/>
      <c r="S34" s="80"/>
      <c r="T34" s="81"/>
      <c r="U34" s="80"/>
      <c r="V34" s="81"/>
      <c r="W34" s="80"/>
      <c r="X34" s="81"/>
      <c r="Y34" s="80"/>
      <c r="Z34" s="81"/>
      <c r="AA34" s="80"/>
      <c r="AB34" s="81"/>
      <c r="AC34" s="80"/>
      <c r="AD34" s="81"/>
      <c r="AE34" s="80"/>
      <c r="AF34" s="82"/>
    </row>
    <row r="35" spans="1:33" ht="13.5" customHeight="1" x14ac:dyDescent="0.2">
      <c r="A35" s="233"/>
      <c r="B35" s="72">
        <v>20</v>
      </c>
      <c r="C35" s="73"/>
      <c r="D35" s="74"/>
      <c r="E35" s="75"/>
      <c r="F35" s="94"/>
      <c r="G35" s="80"/>
      <c r="H35" s="81"/>
      <c r="I35" s="80"/>
      <c r="J35" s="81"/>
      <c r="K35" s="80"/>
      <c r="L35" s="81"/>
      <c r="M35" s="80"/>
      <c r="N35" s="81"/>
      <c r="O35" s="80"/>
      <c r="P35" s="81"/>
      <c r="Q35" s="80"/>
      <c r="R35" s="81"/>
      <c r="S35" s="80"/>
      <c r="T35" s="81"/>
      <c r="U35" s="80"/>
      <c r="V35" s="81"/>
      <c r="W35" s="80"/>
      <c r="X35" s="81"/>
      <c r="Y35" s="80"/>
      <c r="Z35" s="81"/>
      <c r="AA35" s="80"/>
      <c r="AB35" s="81"/>
      <c r="AC35" s="80"/>
      <c r="AD35" s="81"/>
      <c r="AE35" s="80"/>
      <c r="AF35" s="82"/>
    </row>
    <row r="36" spans="1:33" ht="13.5" customHeight="1" x14ac:dyDescent="0.2">
      <c r="A36" s="234"/>
      <c r="B36" s="224" t="s">
        <v>121</v>
      </c>
      <c r="C36" s="225"/>
      <c r="D36" s="225"/>
      <c r="E36" s="4"/>
      <c r="F36" s="112"/>
      <c r="G36" s="113">
        <f>COUNTIF(G16:G35,"○")</f>
        <v>0</v>
      </c>
      <c r="H36" s="114">
        <f t="shared" ref="H36:AF36" si="2">COUNTIF(H16:H35,"○")</f>
        <v>0</v>
      </c>
      <c r="I36" s="113">
        <f t="shared" si="2"/>
        <v>0</v>
      </c>
      <c r="J36" s="114">
        <f t="shared" si="2"/>
        <v>0</v>
      </c>
      <c r="K36" s="113">
        <f t="shared" si="2"/>
        <v>0</v>
      </c>
      <c r="L36" s="114">
        <f t="shared" si="2"/>
        <v>0</v>
      </c>
      <c r="M36" s="113">
        <f t="shared" si="2"/>
        <v>0</v>
      </c>
      <c r="N36" s="114">
        <f t="shared" si="2"/>
        <v>0</v>
      </c>
      <c r="O36" s="113">
        <f t="shared" si="2"/>
        <v>0</v>
      </c>
      <c r="P36" s="114">
        <f t="shared" si="2"/>
        <v>0</v>
      </c>
      <c r="Q36" s="113">
        <f t="shared" si="2"/>
        <v>0</v>
      </c>
      <c r="R36" s="114">
        <f t="shared" si="2"/>
        <v>0</v>
      </c>
      <c r="S36" s="113">
        <f t="shared" si="2"/>
        <v>0</v>
      </c>
      <c r="T36" s="114">
        <f t="shared" si="2"/>
        <v>0</v>
      </c>
      <c r="U36" s="113">
        <f t="shared" si="2"/>
        <v>0</v>
      </c>
      <c r="V36" s="114">
        <f t="shared" si="2"/>
        <v>0</v>
      </c>
      <c r="W36" s="113">
        <f t="shared" si="2"/>
        <v>0</v>
      </c>
      <c r="X36" s="114">
        <f t="shared" si="2"/>
        <v>0</v>
      </c>
      <c r="Y36" s="113">
        <f t="shared" si="2"/>
        <v>0</v>
      </c>
      <c r="Z36" s="114">
        <f t="shared" si="2"/>
        <v>0</v>
      </c>
      <c r="AA36" s="113">
        <f t="shared" si="2"/>
        <v>0</v>
      </c>
      <c r="AB36" s="114">
        <f t="shared" si="2"/>
        <v>0</v>
      </c>
      <c r="AC36" s="113">
        <f t="shared" si="2"/>
        <v>0</v>
      </c>
      <c r="AD36" s="114">
        <f t="shared" si="2"/>
        <v>0</v>
      </c>
      <c r="AE36" s="113">
        <f t="shared" si="2"/>
        <v>0</v>
      </c>
      <c r="AF36" s="115">
        <f t="shared" si="2"/>
        <v>0</v>
      </c>
    </row>
    <row r="37" spans="1:33" s="117" customFormat="1" ht="11.25" customHeight="1" x14ac:dyDescent="0.2">
      <c r="A37" s="116" t="s">
        <v>31</v>
      </c>
      <c r="B37" s="117" t="s">
        <v>100</v>
      </c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</row>
    <row r="38" spans="1:33" s="117" customFormat="1" ht="11.25" customHeight="1" x14ac:dyDescent="0.2">
      <c r="A38" s="117">
        <v>2</v>
      </c>
      <c r="B38" s="119" t="s">
        <v>102</v>
      </c>
    </row>
    <row r="39" spans="1:33" s="117" customFormat="1" ht="11.25" customHeight="1" x14ac:dyDescent="0.2">
      <c r="A39" s="117">
        <v>3</v>
      </c>
      <c r="B39" s="119" t="s">
        <v>97</v>
      </c>
    </row>
    <row r="40" spans="1:33" s="117" customFormat="1" ht="11.25" customHeight="1" x14ac:dyDescent="0.2">
      <c r="A40" s="117">
        <v>4</v>
      </c>
      <c r="B40" s="119" t="s">
        <v>122</v>
      </c>
    </row>
    <row r="41" spans="1:33" s="117" customFormat="1" ht="11.25" customHeight="1" x14ac:dyDescent="0.2">
      <c r="A41" s="117">
        <v>5</v>
      </c>
      <c r="B41" s="119" t="s">
        <v>103</v>
      </c>
    </row>
    <row r="42" spans="1:33" s="117" customFormat="1" ht="11.25" customHeight="1" x14ac:dyDescent="0.2">
      <c r="A42" s="117">
        <v>6</v>
      </c>
      <c r="B42" s="119" t="s">
        <v>123</v>
      </c>
    </row>
    <row r="43" spans="1:33" s="117" customFormat="1" ht="11.25" customHeight="1" x14ac:dyDescent="0.2">
      <c r="A43" s="117">
        <v>7</v>
      </c>
      <c r="B43" s="119" t="s">
        <v>124</v>
      </c>
    </row>
  </sheetData>
  <mergeCells count="46">
    <mergeCell ref="A1:AG1"/>
    <mergeCell ref="A2:A6"/>
    <mergeCell ref="B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B3:F3"/>
    <mergeCell ref="G3:AD3"/>
    <mergeCell ref="AC4:AD4"/>
    <mergeCell ref="B4:F5"/>
    <mergeCell ref="G4:AB4"/>
    <mergeCell ref="I5:X5"/>
    <mergeCell ref="Y5:AD5"/>
    <mergeCell ref="M6:T6"/>
    <mergeCell ref="U6:AD6"/>
    <mergeCell ref="A14:D14"/>
    <mergeCell ref="A15:A36"/>
    <mergeCell ref="G15:H15"/>
    <mergeCell ref="I15:J15"/>
    <mergeCell ref="K15:L15"/>
    <mergeCell ref="AA15:AB15"/>
    <mergeCell ref="AC15:AD15"/>
    <mergeCell ref="B6:F6"/>
    <mergeCell ref="A7:A13"/>
    <mergeCell ref="B7:B12"/>
    <mergeCell ref="B13:D13"/>
    <mergeCell ref="G6:L6"/>
    <mergeCell ref="AE15:AF15"/>
    <mergeCell ref="B36:D36"/>
    <mergeCell ref="O15:P15"/>
    <mergeCell ref="Q15:R15"/>
    <mergeCell ref="S15:T15"/>
    <mergeCell ref="U15:V15"/>
    <mergeCell ref="W15:X15"/>
    <mergeCell ref="Y15:Z15"/>
    <mergeCell ref="M15:N15"/>
  </mergeCells>
  <phoneticPr fontId="2"/>
  <printOptions horizontalCentered="1" verticalCentered="1"/>
  <pageMargins left="0.59055118110236227" right="0.59055118110236227" top="0.78740157480314965" bottom="0.78740157480314965" header="0.19685039370078741" footer="0.19685039370078741"/>
  <pageSetup paperSize="9" scale="8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8"/>
  <sheetViews>
    <sheetView showGridLines="0" showZeros="0" topLeftCell="A28" zoomScaleNormal="100" zoomScaleSheetLayoutView="80" workbookViewId="0">
      <selection activeCell="O14" sqref="O14"/>
    </sheetView>
  </sheetViews>
  <sheetFormatPr defaultColWidth="9" defaultRowHeight="10.199999999999999" x14ac:dyDescent="0.2"/>
  <cols>
    <col min="1" max="1" width="4.6640625" style="5" customWidth="1"/>
    <col min="2" max="2" width="2.6640625" style="120" customWidth="1"/>
    <col min="3" max="3" width="10.21875" style="5" customWidth="1"/>
    <col min="4" max="4" width="12" style="5" customWidth="1"/>
    <col min="5" max="5" width="8.77734375" style="5" customWidth="1"/>
    <col min="6" max="6" width="10" style="5" customWidth="1"/>
    <col min="7" max="32" width="3.6640625" style="5" customWidth="1"/>
    <col min="33" max="33" width="9.6640625" style="5" customWidth="1"/>
    <col min="34" max="34" width="3.109375" style="5" customWidth="1"/>
    <col min="35" max="16384" width="9" style="5"/>
  </cols>
  <sheetData>
    <row r="1" spans="1:33" s="121" customFormat="1" ht="14.25" customHeight="1" x14ac:dyDescent="0.2">
      <c r="A1" s="268" t="s">
        <v>130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</row>
    <row r="2" spans="1:33" ht="23.25" customHeight="1" x14ac:dyDescent="0.2">
      <c r="A2" s="261"/>
      <c r="B2" s="224" t="s">
        <v>2</v>
      </c>
      <c r="C2" s="225"/>
      <c r="D2" s="225"/>
      <c r="E2" s="225"/>
      <c r="F2" s="236"/>
      <c r="G2" s="264" t="s">
        <v>3</v>
      </c>
      <c r="H2" s="265"/>
      <c r="I2" s="266" t="s">
        <v>4</v>
      </c>
      <c r="J2" s="265"/>
      <c r="K2" s="266" t="s">
        <v>5</v>
      </c>
      <c r="L2" s="265"/>
      <c r="M2" s="266" t="s">
        <v>6</v>
      </c>
      <c r="N2" s="265"/>
      <c r="O2" s="266" t="s">
        <v>7</v>
      </c>
      <c r="P2" s="265"/>
      <c r="Q2" s="266" t="s">
        <v>8</v>
      </c>
      <c r="R2" s="265"/>
      <c r="S2" s="266" t="s">
        <v>9</v>
      </c>
      <c r="T2" s="265"/>
      <c r="U2" s="266" t="s">
        <v>10</v>
      </c>
      <c r="V2" s="265"/>
      <c r="W2" s="266" t="s">
        <v>11</v>
      </c>
      <c r="X2" s="265"/>
      <c r="Y2" s="266" t="s">
        <v>12</v>
      </c>
      <c r="Z2" s="265"/>
      <c r="AA2" s="266" t="s">
        <v>13</v>
      </c>
      <c r="AB2" s="265"/>
      <c r="AC2" s="266" t="s">
        <v>14</v>
      </c>
      <c r="AD2" s="265"/>
      <c r="AE2" s="266" t="s">
        <v>15</v>
      </c>
      <c r="AF2" s="267"/>
    </row>
    <row r="3" spans="1:33" ht="12.9" customHeight="1" x14ac:dyDescent="0.2">
      <c r="A3" s="262"/>
      <c r="B3" s="225" t="s">
        <v>16</v>
      </c>
      <c r="C3" s="225"/>
      <c r="D3" s="225"/>
      <c r="E3" s="225"/>
      <c r="F3" s="236"/>
      <c r="G3" s="240" t="s">
        <v>17</v>
      </c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2"/>
      <c r="AE3" s="6"/>
      <c r="AF3" s="7"/>
    </row>
    <row r="4" spans="1:33" ht="12.9" customHeight="1" x14ac:dyDescent="0.2">
      <c r="A4" s="262"/>
      <c r="B4" s="245" t="s">
        <v>113</v>
      </c>
      <c r="C4" s="246"/>
      <c r="D4" s="246"/>
      <c r="E4" s="246"/>
      <c r="F4" s="247"/>
      <c r="G4" s="251" t="s">
        <v>114</v>
      </c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3"/>
      <c r="AC4" s="243" t="s">
        <v>18</v>
      </c>
      <c r="AD4" s="244"/>
      <c r="AE4" s="8"/>
      <c r="AF4" s="9"/>
    </row>
    <row r="5" spans="1:33" ht="12.9" customHeight="1" x14ac:dyDescent="0.2">
      <c r="A5" s="262"/>
      <c r="B5" s="248"/>
      <c r="C5" s="249"/>
      <c r="D5" s="249"/>
      <c r="E5" s="249"/>
      <c r="F5" s="250"/>
      <c r="G5" s="160"/>
      <c r="H5" s="159"/>
      <c r="I5" s="254" t="s">
        <v>115</v>
      </c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6"/>
      <c r="Y5" s="257" t="s">
        <v>76</v>
      </c>
      <c r="Z5" s="258"/>
      <c r="AA5" s="258"/>
      <c r="AB5" s="258"/>
      <c r="AC5" s="258"/>
      <c r="AD5" s="259"/>
      <c r="AE5" s="8"/>
      <c r="AF5" s="9"/>
    </row>
    <row r="6" spans="1:33" ht="12.9" customHeight="1" x14ac:dyDescent="0.2">
      <c r="A6" s="263"/>
      <c r="B6" s="225" t="s">
        <v>105</v>
      </c>
      <c r="C6" s="225"/>
      <c r="D6" s="225"/>
      <c r="E6" s="225"/>
      <c r="F6" s="236"/>
      <c r="G6" s="238"/>
      <c r="H6" s="230"/>
      <c r="I6" s="230"/>
      <c r="J6" s="230"/>
      <c r="K6" s="230"/>
      <c r="L6" s="239"/>
      <c r="M6" s="226" t="s">
        <v>109</v>
      </c>
      <c r="N6" s="227"/>
      <c r="O6" s="227"/>
      <c r="P6" s="227"/>
      <c r="Q6" s="227"/>
      <c r="R6" s="227"/>
      <c r="S6" s="227"/>
      <c r="T6" s="228"/>
      <c r="U6" s="229"/>
      <c r="V6" s="230"/>
      <c r="W6" s="230"/>
      <c r="X6" s="230"/>
      <c r="Y6" s="230"/>
      <c r="Z6" s="230"/>
      <c r="AA6" s="230"/>
      <c r="AB6" s="230"/>
      <c r="AC6" s="230"/>
      <c r="AD6" s="231"/>
      <c r="AE6" s="8"/>
      <c r="AF6" s="9"/>
    </row>
    <row r="7" spans="1:33" ht="15.9" customHeight="1" x14ac:dyDescent="0.2">
      <c r="A7" s="237" t="s">
        <v>104</v>
      </c>
      <c r="B7" s="232" t="s">
        <v>19</v>
      </c>
      <c r="C7" s="10" t="s">
        <v>20</v>
      </c>
      <c r="D7" s="11"/>
      <c r="E7" s="11"/>
      <c r="F7" s="12"/>
      <c r="G7" s="13"/>
      <c r="H7" s="14">
        <v>1</v>
      </c>
      <c r="I7" s="13">
        <v>3</v>
      </c>
      <c r="J7" s="15">
        <v>7</v>
      </c>
      <c r="K7" s="16">
        <v>9</v>
      </c>
      <c r="L7" s="17">
        <f t="shared" ref="L7:Y12" si="0">+K7</f>
        <v>9</v>
      </c>
      <c r="M7" s="18">
        <f t="shared" si="0"/>
        <v>9</v>
      </c>
      <c r="N7" s="17">
        <f t="shared" si="0"/>
        <v>9</v>
      </c>
      <c r="O7" s="18">
        <f t="shared" si="0"/>
        <v>9</v>
      </c>
      <c r="P7" s="17">
        <f t="shared" si="0"/>
        <v>9</v>
      </c>
      <c r="Q7" s="18">
        <f t="shared" si="0"/>
        <v>9</v>
      </c>
      <c r="R7" s="19">
        <f t="shared" si="0"/>
        <v>9</v>
      </c>
      <c r="S7" s="18">
        <f t="shared" si="0"/>
        <v>9</v>
      </c>
      <c r="T7" s="17">
        <f t="shared" si="0"/>
        <v>9</v>
      </c>
      <c r="U7" s="18">
        <f t="shared" si="0"/>
        <v>9</v>
      </c>
      <c r="V7" s="20">
        <f t="shared" si="0"/>
        <v>9</v>
      </c>
      <c r="W7" s="16">
        <f t="shared" si="0"/>
        <v>9</v>
      </c>
      <c r="X7" s="17">
        <f t="shared" si="0"/>
        <v>9</v>
      </c>
      <c r="Y7" s="18">
        <f t="shared" si="0"/>
        <v>9</v>
      </c>
      <c r="Z7" s="19">
        <v>7</v>
      </c>
      <c r="AA7" s="13">
        <v>5</v>
      </c>
      <c r="AB7" s="21">
        <v>4</v>
      </c>
      <c r="AC7" s="22">
        <v>2</v>
      </c>
      <c r="AD7" s="15">
        <v>1</v>
      </c>
      <c r="AE7" s="23"/>
      <c r="AF7" s="24"/>
    </row>
    <row r="8" spans="1:33" ht="15.9" customHeight="1" x14ac:dyDescent="0.2">
      <c r="A8" s="237"/>
      <c r="B8" s="233"/>
      <c r="C8" s="25" t="s">
        <v>21</v>
      </c>
      <c r="D8" s="26"/>
      <c r="E8" s="26"/>
      <c r="F8" s="27"/>
      <c r="G8" s="28"/>
      <c r="H8" s="29">
        <v>2</v>
      </c>
      <c r="I8" s="28">
        <v>4</v>
      </c>
      <c r="J8" s="30">
        <v>8</v>
      </c>
      <c r="K8" s="31">
        <v>12</v>
      </c>
      <c r="L8" s="32">
        <f t="shared" si="0"/>
        <v>12</v>
      </c>
      <c r="M8" s="28">
        <f t="shared" si="0"/>
        <v>12</v>
      </c>
      <c r="N8" s="32">
        <f t="shared" si="0"/>
        <v>12</v>
      </c>
      <c r="O8" s="28">
        <f t="shared" si="0"/>
        <v>12</v>
      </c>
      <c r="P8" s="32">
        <f t="shared" si="0"/>
        <v>12</v>
      </c>
      <c r="Q8" s="28">
        <f t="shared" si="0"/>
        <v>12</v>
      </c>
      <c r="R8" s="33">
        <f t="shared" si="0"/>
        <v>12</v>
      </c>
      <c r="S8" s="28">
        <f t="shared" si="0"/>
        <v>12</v>
      </c>
      <c r="T8" s="32">
        <f t="shared" si="0"/>
        <v>12</v>
      </c>
      <c r="U8" s="28">
        <f t="shared" si="0"/>
        <v>12</v>
      </c>
      <c r="V8" s="30">
        <f t="shared" si="0"/>
        <v>12</v>
      </c>
      <c r="W8" s="31">
        <f t="shared" si="0"/>
        <v>12</v>
      </c>
      <c r="X8" s="32">
        <f t="shared" si="0"/>
        <v>12</v>
      </c>
      <c r="Y8" s="28">
        <f t="shared" si="0"/>
        <v>12</v>
      </c>
      <c r="Z8" s="33">
        <v>12</v>
      </c>
      <c r="AA8" s="28">
        <v>8</v>
      </c>
      <c r="AB8" s="32">
        <v>6</v>
      </c>
      <c r="AC8" s="34">
        <v>3</v>
      </c>
      <c r="AD8" s="30">
        <v>1</v>
      </c>
      <c r="AE8" s="35"/>
      <c r="AF8" s="36"/>
    </row>
    <row r="9" spans="1:33" ht="15.9" customHeight="1" x14ac:dyDescent="0.2">
      <c r="A9" s="237"/>
      <c r="B9" s="233"/>
      <c r="C9" s="25" t="s">
        <v>22</v>
      </c>
      <c r="D9" s="26"/>
      <c r="E9" s="26"/>
      <c r="F9" s="27"/>
      <c r="G9" s="28"/>
      <c r="H9" s="29"/>
      <c r="I9" s="28">
        <v>4</v>
      </c>
      <c r="J9" s="30">
        <v>7</v>
      </c>
      <c r="K9" s="31">
        <v>9</v>
      </c>
      <c r="L9" s="32">
        <f t="shared" si="0"/>
        <v>9</v>
      </c>
      <c r="M9" s="28">
        <f t="shared" si="0"/>
        <v>9</v>
      </c>
      <c r="N9" s="32">
        <f t="shared" si="0"/>
        <v>9</v>
      </c>
      <c r="O9" s="28">
        <f t="shared" si="0"/>
        <v>9</v>
      </c>
      <c r="P9" s="32">
        <f t="shared" si="0"/>
        <v>9</v>
      </c>
      <c r="Q9" s="28">
        <f t="shared" si="0"/>
        <v>9</v>
      </c>
      <c r="R9" s="33">
        <f t="shared" si="0"/>
        <v>9</v>
      </c>
      <c r="S9" s="28">
        <f t="shared" si="0"/>
        <v>9</v>
      </c>
      <c r="T9" s="32">
        <f t="shared" si="0"/>
        <v>9</v>
      </c>
      <c r="U9" s="28">
        <f t="shared" si="0"/>
        <v>9</v>
      </c>
      <c r="V9" s="30">
        <f t="shared" si="0"/>
        <v>9</v>
      </c>
      <c r="W9" s="31">
        <f t="shared" si="0"/>
        <v>9</v>
      </c>
      <c r="X9" s="32">
        <f t="shared" si="0"/>
        <v>9</v>
      </c>
      <c r="Y9" s="28">
        <f t="shared" si="0"/>
        <v>9</v>
      </c>
      <c r="Z9" s="33">
        <v>9</v>
      </c>
      <c r="AA9" s="28">
        <v>7</v>
      </c>
      <c r="AB9" s="32">
        <v>4</v>
      </c>
      <c r="AC9" s="34">
        <v>2</v>
      </c>
      <c r="AD9" s="30">
        <v>2</v>
      </c>
      <c r="AE9" s="35"/>
      <c r="AF9" s="36"/>
    </row>
    <row r="10" spans="1:33" ht="15.9" customHeight="1" x14ac:dyDescent="0.2">
      <c r="A10" s="237"/>
      <c r="B10" s="233"/>
      <c r="C10" s="25" t="s">
        <v>23</v>
      </c>
      <c r="D10" s="26"/>
      <c r="E10" s="26"/>
      <c r="F10" s="27"/>
      <c r="G10" s="28"/>
      <c r="H10" s="29">
        <v>10</v>
      </c>
      <c r="I10" s="28">
        <v>20</v>
      </c>
      <c r="J10" s="30">
        <v>30</v>
      </c>
      <c r="K10" s="31">
        <v>32</v>
      </c>
      <c r="L10" s="32">
        <f t="shared" si="0"/>
        <v>32</v>
      </c>
      <c r="M10" s="28">
        <f t="shared" si="0"/>
        <v>32</v>
      </c>
      <c r="N10" s="32">
        <f t="shared" si="0"/>
        <v>32</v>
      </c>
      <c r="O10" s="28">
        <f t="shared" si="0"/>
        <v>32</v>
      </c>
      <c r="P10" s="32">
        <f t="shared" si="0"/>
        <v>32</v>
      </c>
      <c r="Q10" s="28">
        <f t="shared" si="0"/>
        <v>32</v>
      </c>
      <c r="R10" s="33">
        <f t="shared" si="0"/>
        <v>32</v>
      </c>
      <c r="S10" s="28">
        <f t="shared" si="0"/>
        <v>32</v>
      </c>
      <c r="T10" s="32">
        <f t="shared" si="0"/>
        <v>32</v>
      </c>
      <c r="U10" s="28">
        <f t="shared" si="0"/>
        <v>32</v>
      </c>
      <c r="V10" s="30">
        <f t="shared" si="0"/>
        <v>32</v>
      </c>
      <c r="W10" s="31">
        <f t="shared" si="0"/>
        <v>32</v>
      </c>
      <c r="X10" s="32">
        <f t="shared" si="0"/>
        <v>32</v>
      </c>
      <c r="Y10" s="28">
        <f t="shared" si="0"/>
        <v>32</v>
      </c>
      <c r="Z10" s="33">
        <v>32</v>
      </c>
      <c r="AA10" s="28">
        <v>28</v>
      </c>
      <c r="AB10" s="32">
        <v>20</v>
      </c>
      <c r="AC10" s="34">
        <v>10</v>
      </c>
      <c r="AD10" s="30">
        <v>4</v>
      </c>
      <c r="AE10" s="35"/>
      <c r="AF10" s="36"/>
    </row>
    <row r="11" spans="1:33" ht="15.9" customHeight="1" x14ac:dyDescent="0.2">
      <c r="A11" s="237"/>
      <c r="B11" s="233"/>
      <c r="C11" s="37" t="s">
        <v>24</v>
      </c>
      <c r="D11" s="38"/>
      <c r="E11" s="38"/>
      <c r="F11" s="39"/>
      <c r="G11" s="28"/>
      <c r="H11" s="29">
        <v>8</v>
      </c>
      <c r="I11" s="28">
        <v>10</v>
      </c>
      <c r="J11" s="30">
        <v>10</v>
      </c>
      <c r="K11" s="31">
        <v>15</v>
      </c>
      <c r="L11" s="32">
        <f t="shared" si="0"/>
        <v>15</v>
      </c>
      <c r="M11" s="28">
        <f t="shared" si="0"/>
        <v>15</v>
      </c>
      <c r="N11" s="32">
        <f t="shared" si="0"/>
        <v>15</v>
      </c>
      <c r="O11" s="28">
        <f t="shared" si="0"/>
        <v>15</v>
      </c>
      <c r="P11" s="32">
        <f t="shared" si="0"/>
        <v>15</v>
      </c>
      <c r="Q11" s="28">
        <f t="shared" si="0"/>
        <v>15</v>
      </c>
      <c r="R11" s="33">
        <f t="shared" si="0"/>
        <v>15</v>
      </c>
      <c r="S11" s="28">
        <f t="shared" si="0"/>
        <v>15</v>
      </c>
      <c r="T11" s="32">
        <f t="shared" si="0"/>
        <v>15</v>
      </c>
      <c r="U11" s="28">
        <f t="shared" si="0"/>
        <v>15</v>
      </c>
      <c r="V11" s="30">
        <f t="shared" si="0"/>
        <v>15</v>
      </c>
      <c r="W11" s="31">
        <f t="shared" si="0"/>
        <v>15</v>
      </c>
      <c r="X11" s="32">
        <f t="shared" si="0"/>
        <v>15</v>
      </c>
      <c r="Y11" s="28">
        <f t="shared" si="0"/>
        <v>15</v>
      </c>
      <c r="Z11" s="33">
        <v>15</v>
      </c>
      <c r="AA11" s="28">
        <v>12</v>
      </c>
      <c r="AB11" s="32">
        <v>10</v>
      </c>
      <c r="AC11" s="34">
        <v>5</v>
      </c>
      <c r="AD11" s="30">
        <v>1</v>
      </c>
      <c r="AE11" s="35"/>
      <c r="AF11" s="36"/>
    </row>
    <row r="12" spans="1:33" ht="15.9" customHeight="1" x14ac:dyDescent="0.2">
      <c r="A12" s="237"/>
      <c r="B12" s="234"/>
      <c r="C12" s="40" t="s">
        <v>25</v>
      </c>
      <c r="D12" s="41"/>
      <c r="E12" s="41"/>
      <c r="F12" s="42"/>
      <c r="G12" s="43"/>
      <c r="H12" s="44">
        <v>7</v>
      </c>
      <c r="I12" s="43">
        <v>15</v>
      </c>
      <c r="J12" s="45">
        <v>15</v>
      </c>
      <c r="K12" s="46">
        <v>15</v>
      </c>
      <c r="L12" s="47">
        <f t="shared" si="0"/>
        <v>15</v>
      </c>
      <c r="M12" s="48">
        <f t="shared" si="0"/>
        <v>15</v>
      </c>
      <c r="N12" s="47">
        <f t="shared" si="0"/>
        <v>15</v>
      </c>
      <c r="O12" s="49">
        <f t="shared" si="0"/>
        <v>15</v>
      </c>
      <c r="P12" s="50">
        <f t="shared" si="0"/>
        <v>15</v>
      </c>
      <c r="Q12" s="49">
        <f t="shared" si="0"/>
        <v>15</v>
      </c>
      <c r="R12" s="51">
        <f t="shared" si="0"/>
        <v>15</v>
      </c>
      <c r="S12" s="52">
        <f t="shared" si="0"/>
        <v>15</v>
      </c>
      <c r="T12" s="50">
        <f t="shared" si="0"/>
        <v>15</v>
      </c>
      <c r="U12" s="49">
        <f t="shared" si="0"/>
        <v>15</v>
      </c>
      <c r="V12" s="53">
        <f t="shared" si="0"/>
        <v>15</v>
      </c>
      <c r="W12" s="54">
        <f t="shared" si="0"/>
        <v>15</v>
      </c>
      <c r="X12" s="50">
        <f t="shared" si="0"/>
        <v>15</v>
      </c>
      <c r="Y12" s="52">
        <f t="shared" si="0"/>
        <v>15</v>
      </c>
      <c r="Z12" s="55">
        <v>15</v>
      </c>
      <c r="AA12" s="43">
        <v>13</v>
      </c>
      <c r="AB12" s="56">
        <v>10</v>
      </c>
      <c r="AC12" s="57">
        <v>4</v>
      </c>
      <c r="AD12" s="45">
        <v>2</v>
      </c>
      <c r="AE12" s="58"/>
      <c r="AF12" s="59"/>
    </row>
    <row r="13" spans="1:33" ht="15.9" customHeight="1" x14ac:dyDescent="0.2">
      <c r="A13" s="237"/>
      <c r="B13" s="224" t="s">
        <v>1</v>
      </c>
      <c r="C13" s="225"/>
      <c r="D13" s="225"/>
      <c r="E13" s="3"/>
      <c r="F13" s="4">
        <f t="shared" ref="F13:AF13" si="1">SUM(F7:F12)</f>
        <v>0</v>
      </c>
      <c r="G13" s="60">
        <f t="shared" si="1"/>
        <v>0</v>
      </c>
      <c r="H13" s="61">
        <f>SUM(H7:H12)</f>
        <v>28</v>
      </c>
      <c r="I13" s="62">
        <f t="shared" si="1"/>
        <v>56</v>
      </c>
      <c r="J13" s="63">
        <f t="shared" si="1"/>
        <v>77</v>
      </c>
      <c r="K13" s="61">
        <f t="shared" si="1"/>
        <v>92</v>
      </c>
      <c r="L13" s="64">
        <f t="shared" si="1"/>
        <v>92</v>
      </c>
      <c r="M13" s="62">
        <f>SUM(M7:M12)</f>
        <v>92</v>
      </c>
      <c r="N13" s="64">
        <f t="shared" si="1"/>
        <v>92</v>
      </c>
      <c r="O13" s="62">
        <f t="shared" si="1"/>
        <v>92</v>
      </c>
      <c r="P13" s="64">
        <f t="shared" si="1"/>
        <v>92</v>
      </c>
      <c r="Q13" s="62">
        <f t="shared" si="1"/>
        <v>92</v>
      </c>
      <c r="R13" s="64">
        <f t="shared" si="1"/>
        <v>92</v>
      </c>
      <c r="S13" s="62">
        <f t="shared" si="1"/>
        <v>92</v>
      </c>
      <c r="T13" s="64">
        <f t="shared" si="1"/>
        <v>92</v>
      </c>
      <c r="U13" s="62">
        <f t="shared" si="1"/>
        <v>92</v>
      </c>
      <c r="V13" s="63">
        <f t="shared" si="1"/>
        <v>92</v>
      </c>
      <c r="W13" s="61">
        <f t="shared" si="1"/>
        <v>92</v>
      </c>
      <c r="X13" s="64">
        <f t="shared" si="1"/>
        <v>92</v>
      </c>
      <c r="Y13" s="62">
        <f t="shared" si="1"/>
        <v>92</v>
      </c>
      <c r="Z13" s="64">
        <f t="shared" si="1"/>
        <v>90</v>
      </c>
      <c r="AA13" s="60">
        <f t="shared" si="1"/>
        <v>73</v>
      </c>
      <c r="AB13" s="64">
        <f t="shared" si="1"/>
        <v>54</v>
      </c>
      <c r="AC13" s="62">
        <f t="shared" si="1"/>
        <v>26</v>
      </c>
      <c r="AD13" s="63">
        <f t="shared" si="1"/>
        <v>11</v>
      </c>
      <c r="AE13" s="62">
        <f t="shared" si="1"/>
        <v>0</v>
      </c>
      <c r="AF13" s="63">
        <f t="shared" si="1"/>
        <v>0</v>
      </c>
    </row>
    <row r="14" spans="1:33" ht="15.9" customHeight="1" x14ac:dyDescent="0.2">
      <c r="A14" s="224" t="s">
        <v>125</v>
      </c>
      <c r="B14" s="225"/>
      <c r="C14" s="225"/>
      <c r="D14" s="225"/>
      <c r="E14" s="3"/>
      <c r="F14" s="4">
        <f t="shared" ref="F14:AF14" si="2">IF(AND(F13&gt;0,ROUND((TRUNC(F7/3,1)+TRUNC((F8+F9)/6,1)+TRUNC(F10/20,1)+TRUNC((F11+F12)/30,1)),0)&lt;2),2,ROUND((TRUNC(F7/3,1)+TRUNC((F8+F9)/6,1)+TRUNC(F10/20,1)+TRUNC((F11+F12)/30,1)),0))</f>
        <v>0</v>
      </c>
      <c r="G14" s="60">
        <f t="shared" si="2"/>
        <v>0</v>
      </c>
      <c r="H14" s="65">
        <f>IF(AND(H13&gt;0,ROUND((TRUNC(H7/3,1)+TRUNC((H8+H9)/6,1)+TRUNC(H10/20,1)+TRUNC((H11+H12)/30,1)),0)&lt;2),2,ROUND((TRUNC(H7/3,1)+TRUNC((H8+H9)/6,1)+TRUNC(H10/20,1)+TRUNC((H11+H12)/30,1)),0))</f>
        <v>2</v>
      </c>
      <c r="I14" s="62">
        <f t="shared" si="2"/>
        <v>4</v>
      </c>
      <c r="J14" s="63">
        <f t="shared" si="2"/>
        <v>7</v>
      </c>
      <c r="K14" s="65">
        <f t="shared" si="2"/>
        <v>9</v>
      </c>
      <c r="L14" s="66">
        <f t="shared" si="2"/>
        <v>9</v>
      </c>
      <c r="M14" s="218">
        <f>IF(AND(M13&gt;0,ROUND((TRUNC(M7/3,1)+TRUNC((M8+M9)/6,1)+TRUNC(M10/20,1)+TRUNC((M11+M12)/30,1)),0)&lt;2),2,ROUND((TRUNC(M7/3,1)+TRUNC((M8+M9)/6,1)+TRUNC(M10/20,1)+TRUNC((M11+M12)/30,1)),0))</f>
        <v>9</v>
      </c>
      <c r="N14" s="219">
        <f t="shared" si="2"/>
        <v>9</v>
      </c>
      <c r="O14" s="218">
        <f t="shared" si="2"/>
        <v>9</v>
      </c>
      <c r="P14" s="219">
        <f t="shared" si="2"/>
        <v>9</v>
      </c>
      <c r="Q14" s="218">
        <f t="shared" si="2"/>
        <v>9</v>
      </c>
      <c r="R14" s="219">
        <f t="shared" si="2"/>
        <v>9</v>
      </c>
      <c r="S14" s="218">
        <f t="shared" si="2"/>
        <v>9</v>
      </c>
      <c r="T14" s="219">
        <f t="shared" si="2"/>
        <v>9</v>
      </c>
      <c r="U14" s="62">
        <f t="shared" si="2"/>
        <v>9</v>
      </c>
      <c r="V14" s="63">
        <f t="shared" si="2"/>
        <v>9</v>
      </c>
      <c r="W14" s="65">
        <f t="shared" si="2"/>
        <v>9</v>
      </c>
      <c r="X14" s="66">
        <f t="shared" si="2"/>
        <v>9</v>
      </c>
      <c r="Y14" s="67">
        <f t="shared" si="2"/>
        <v>9</v>
      </c>
      <c r="Z14" s="66">
        <f t="shared" si="2"/>
        <v>8</v>
      </c>
      <c r="AA14" s="60">
        <f t="shared" si="2"/>
        <v>6</v>
      </c>
      <c r="AB14" s="66">
        <f t="shared" si="2"/>
        <v>5</v>
      </c>
      <c r="AC14" s="67">
        <f t="shared" si="2"/>
        <v>2</v>
      </c>
      <c r="AD14" s="63">
        <f t="shared" si="2"/>
        <v>2</v>
      </c>
      <c r="AE14" s="62">
        <f t="shared" si="2"/>
        <v>0</v>
      </c>
      <c r="AF14" s="63">
        <f t="shared" si="2"/>
        <v>0</v>
      </c>
    </row>
    <row r="15" spans="1:33" ht="12.9" customHeight="1" x14ac:dyDescent="0.2">
      <c r="A15" s="232" t="s">
        <v>126</v>
      </c>
      <c r="B15" s="2"/>
      <c r="C15" s="68" t="s">
        <v>26</v>
      </c>
      <c r="D15" s="69" t="s">
        <v>27</v>
      </c>
      <c r="E15" s="70" t="s">
        <v>28</v>
      </c>
      <c r="F15" s="71" t="s">
        <v>29</v>
      </c>
      <c r="G15" s="235">
        <v>0.29166666666666669</v>
      </c>
      <c r="H15" s="222"/>
      <c r="I15" s="222">
        <v>0.33333333333333298</v>
      </c>
      <c r="J15" s="222"/>
      <c r="K15" s="222">
        <v>0.375</v>
      </c>
      <c r="L15" s="222"/>
      <c r="M15" s="222">
        <v>0.41666666666666702</v>
      </c>
      <c r="N15" s="222"/>
      <c r="O15" s="222">
        <v>0.45833333333333298</v>
      </c>
      <c r="P15" s="222"/>
      <c r="Q15" s="222">
        <v>0.5</v>
      </c>
      <c r="R15" s="222"/>
      <c r="S15" s="222">
        <v>0.54166666666666663</v>
      </c>
      <c r="T15" s="222"/>
      <c r="U15" s="222">
        <v>0.58333333333333304</v>
      </c>
      <c r="V15" s="222"/>
      <c r="W15" s="222">
        <v>0.625</v>
      </c>
      <c r="X15" s="222"/>
      <c r="Y15" s="222">
        <v>0.66666666666666696</v>
      </c>
      <c r="Z15" s="222"/>
      <c r="AA15" s="222">
        <v>0.70833333333333304</v>
      </c>
      <c r="AB15" s="222"/>
      <c r="AC15" s="222">
        <v>0.75</v>
      </c>
      <c r="AD15" s="222"/>
      <c r="AE15" s="222">
        <v>0.79166666666666696</v>
      </c>
      <c r="AF15" s="223"/>
    </row>
    <row r="16" spans="1:33" ht="15" customHeight="1" x14ac:dyDescent="0.2">
      <c r="A16" s="233"/>
      <c r="B16" s="72">
        <v>1</v>
      </c>
      <c r="C16" s="73"/>
      <c r="D16" s="74" t="s">
        <v>30</v>
      </c>
      <c r="E16" s="75"/>
      <c r="F16" s="220" t="s">
        <v>41</v>
      </c>
      <c r="G16" s="77"/>
      <c r="H16" s="78"/>
      <c r="I16" s="77"/>
      <c r="J16" s="78"/>
      <c r="K16" s="77"/>
      <c r="L16" s="78"/>
      <c r="M16" s="77"/>
      <c r="N16" s="78"/>
      <c r="O16" s="77"/>
      <c r="P16" s="78"/>
      <c r="Q16" s="77"/>
      <c r="R16" s="78"/>
      <c r="S16" s="77"/>
      <c r="T16" s="78"/>
      <c r="U16" s="77"/>
      <c r="V16" s="78"/>
      <c r="W16" s="77"/>
      <c r="X16" s="78"/>
      <c r="Y16" s="77"/>
      <c r="Z16" s="78"/>
      <c r="AA16" s="77"/>
      <c r="AB16" s="79"/>
      <c r="AC16" s="80"/>
      <c r="AD16" s="81"/>
      <c r="AE16" s="80"/>
      <c r="AF16" s="82"/>
    </row>
    <row r="17" spans="1:32" ht="15" customHeight="1" x14ac:dyDescent="0.2">
      <c r="A17" s="233"/>
      <c r="B17" s="72">
        <v>2</v>
      </c>
      <c r="C17" s="73"/>
      <c r="D17" s="74" t="s">
        <v>111</v>
      </c>
      <c r="E17" s="75"/>
      <c r="F17" s="220" t="s">
        <v>41</v>
      </c>
      <c r="G17" s="83"/>
      <c r="H17" s="84"/>
      <c r="I17" s="83"/>
      <c r="J17" s="84"/>
      <c r="K17" s="83"/>
      <c r="L17" s="84"/>
      <c r="M17" s="83"/>
      <c r="N17" s="84"/>
      <c r="O17" s="83"/>
      <c r="P17" s="84"/>
      <c r="Q17" s="83"/>
      <c r="R17" s="84"/>
      <c r="S17" s="83"/>
      <c r="T17" s="84"/>
      <c r="U17" s="83"/>
      <c r="V17" s="84"/>
      <c r="W17" s="83"/>
      <c r="X17" s="84"/>
      <c r="Y17" s="83"/>
      <c r="Z17" s="84"/>
      <c r="AA17" s="83"/>
      <c r="AB17" s="79"/>
      <c r="AC17" s="85"/>
      <c r="AD17" s="86"/>
      <c r="AE17" s="85"/>
      <c r="AF17" s="82"/>
    </row>
    <row r="18" spans="1:32" ht="15" customHeight="1" x14ac:dyDescent="0.2">
      <c r="A18" s="233"/>
      <c r="B18" s="72">
        <v>3</v>
      </c>
      <c r="C18" s="73"/>
      <c r="D18" s="74" t="s">
        <v>119</v>
      </c>
      <c r="E18" s="75"/>
      <c r="F18" s="220" t="s">
        <v>110</v>
      </c>
      <c r="G18" s="83"/>
      <c r="H18" s="84"/>
      <c r="I18" s="83"/>
      <c r="J18" s="84"/>
      <c r="K18" s="122"/>
      <c r="L18" s="123"/>
      <c r="M18" s="122"/>
      <c r="N18" s="123"/>
      <c r="O18" s="122"/>
      <c r="P18" s="123"/>
      <c r="Q18" s="122"/>
      <c r="R18" s="123"/>
      <c r="S18" s="122"/>
      <c r="T18" s="123"/>
      <c r="U18" s="122"/>
      <c r="V18" s="124"/>
      <c r="W18" s="83"/>
      <c r="X18" s="84"/>
      <c r="Y18" s="83"/>
      <c r="Z18" s="84"/>
      <c r="AA18" s="83"/>
      <c r="AB18" s="79"/>
      <c r="AC18" s="85"/>
      <c r="AD18" s="86"/>
      <c r="AE18" s="85"/>
      <c r="AF18" s="82"/>
    </row>
    <row r="19" spans="1:32" ht="15" customHeight="1" x14ac:dyDescent="0.2">
      <c r="A19" s="233"/>
      <c r="B19" s="72">
        <v>4</v>
      </c>
      <c r="C19" s="73"/>
      <c r="D19" s="74" t="s">
        <v>33</v>
      </c>
      <c r="E19" s="75"/>
      <c r="F19" s="220" t="s">
        <v>110</v>
      </c>
      <c r="G19" s="83"/>
      <c r="H19" s="84"/>
      <c r="I19" s="83"/>
      <c r="J19" s="84"/>
      <c r="K19" s="122"/>
      <c r="L19" s="123"/>
      <c r="M19" s="122"/>
      <c r="N19" s="123"/>
      <c r="O19" s="122"/>
      <c r="P19" s="123"/>
      <c r="Q19" s="122"/>
      <c r="R19" s="123"/>
      <c r="S19" s="122"/>
      <c r="T19" s="123"/>
      <c r="U19" s="122"/>
      <c r="V19" s="124"/>
      <c r="W19" s="83"/>
      <c r="X19" s="84"/>
      <c r="Y19" s="83"/>
      <c r="Z19" s="84"/>
      <c r="AA19" s="83"/>
      <c r="AB19" s="79"/>
      <c r="AC19" s="85"/>
      <c r="AD19" s="86"/>
      <c r="AE19" s="85"/>
      <c r="AF19" s="82"/>
    </row>
    <row r="20" spans="1:32" ht="15" customHeight="1" x14ac:dyDescent="0.2">
      <c r="A20" s="233"/>
      <c r="B20" s="72">
        <v>5</v>
      </c>
      <c r="C20" s="73"/>
      <c r="D20" s="74" t="s">
        <v>32</v>
      </c>
      <c r="E20" s="75"/>
      <c r="F20" s="220" t="s">
        <v>110</v>
      </c>
      <c r="G20" s="83"/>
      <c r="H20" s="84"/>
      <c r="I20" s="83"/>
      <c r="J20" s="84"/>
      <c r="K20" s="83"/>
      <c r="L20" s="84"/>
      <c r="M20" s="83"/>
      <c r="N20" s="84"/>
      <c r="O20" s="83"/>
      <c r="P20" s="84"/>
      <c r="Q20" s="83"/>
      <c r="R20" s="84"/>
      <c r="S20" s="83"/>
      <c r="T20" s="84"/>
      <c r="U20" s="83"/>
      <c r="V20" s="84"/>
      <c r="W20" s="83"/>
      <c r="X20" s="84"/>
      <c r="Y20" s="83"/>
      <c r="Z20" s="84"/>
      <c r="AA20" s="83"/>
      <c r="AB20" s="79"/>
      <c r="AC20" s="85"/>
      <c r="AD20" s="86"/>
      <c r="AE20" s="85"/>
      <c r="AF20" s="82"/>
    </row>
    <row r="21" spans="1:32" s="99" customFormat="1" ht="15" customHeight="1" x14ac:dyDescent="0.2">
      <c r="A21" s="233"/>
      <c r="B21" s="72">
        <v>6</v>
      </c>
      <c r="C21" s="91"/>
      <c r="D21" s="92" t="s">
        <v>34</v>
      </c>
      <c r="E21" s="93"/>
      <c r="F21" s="94" t="s">
        <v>38</v>
      </c>
      <c r="G21" s="95"/>
      <c r="H21" s="96"/>
      <c r="I21" s="97" t="s">
        <v>39</v>
      </c>
      <c r="J21" s="96" t="s">
        <v>39</v>
      </c>
      <c r="K21" s="97" t="s">
        <v>39</v>
      </c>
      <c r="L21" s="96" t="s">
        <v>39</v>
      </c>
      <c r="M21" s="97" t="s">
        <v>39</v>
      </c>
      <c r="N21" s="96" t="s">
        <v>39</v>
      </c>
      <c r="O21" s="97" t="s">
        <v>39</v>
      </c>
      <c r="P21" s="96" t="s">
        <v>40</v>
      </c>
      <c r="Q21" s="97" t="s">
        <v>40</v>
      </c>
      <c r="R21" s="96" t="s">
        <v>36</v>
      </c>
      <c r="S21" s="97" t="s">
        <v>36</v>
      </c>
      <c r="T21" s="96" t="s">
        <v>39</v>
      </c>
      <c r="U21" s="97" t="s">
        <v>39</v>
      </c>
      <c r="V21" s="96" t="s">
        <v>39</v>
      </c>
      <c r="W21" s="97" t="s">
        <v>39</v>
      </c>
      <c r="X21" s="96" t="s">
        <v>39</v>
      </c>
      <c r="Y21" s="97" t="s">
        <v>39</v>
      </c>
      <c r="Z21" s="96" t="s">
        <v>39</v>
      </c>
      <c r="AA21" s="97"/>
      <c r="AB21" s="96"/>
      <c r="AC21" s="97"/>
      <c r="AD21" s="96"/>
      <c r="AE21" s="97"/>
      <c r="AF21" s="98"/>
    </row>
    <row r="22" spans="1:32" s="99" customFormat="1" ht="15" customHeight="1" x14ac:dyDescent="0.2">
      <c r="A22" s="233"/>
      <c r="B22" s="72">
        <v>7</v>
      </c>
      <c r="C22" s="91"/>
      <c r="D22" s="92" t="s">
        <v>34</v>
      </c>
      <c r="E22" s="93"/>
      <c r="F22" s="94" t="s">
        <v>41</v>
      </c>
      <c r="G22" s="97"/>
      <c r="H22" s="96"/>
      <c r="I22" s="97"/>
      <c r="J22" s="96" t="s">
        <v>36</v>
      </c>
      <c r="K22" s="97" t="s">
        <v>36</v>
      </c>
      <c r="L22" s="96" t="s">
        <v>36</v>
      </c>
      <c r="M22" s="97" t="s">
        <v>36</v>
      </c>
      <c r="N22" s="96" t="s">
        <v>36</v>
      </c>
      <c r="O22" s="97" t="s">
        <v>36</v>
      </c>
      <c r="P22" s="96" t="s">
        <v>36</v>
      </c>
      <c r="Q22" s="97" t="s">
        <v>36</v>
      </c>
      <c r="R22" s="96" t="s">
        <v>40</v>
      </c>
      <c r="S22" s="97" t="s">
        <v>40</v>
      </c>
      <c r="T22" s="96" t="s">
        <v>36</v>
      </c>
      <c r="U22" s="97" t="s">
        <v>36</v>
      </c>
      <c r="V22" s="96" t="s">
        <v>36</v>
      </c>
      <c r="W22" s="97" t="s">
        <v>36</v>
      </c>
      <c r="X22" s="96" t="s">
        <v>36</v>
      </c>
      <c r="Y22" s="97" t="s">
        <v>36</v>
      </c>
      <c r="Z22" s="96" t="s">
        <v>36</v>
      </c>
      <c r="AA22" s="97" t="s">
        <v>36</v>
      </c>
      <c r="AB22" s="96"/>
      <c r="AC22" s="97"/>
      <c r="AD22" s="96"/>
      <c r="AE22" s="97"/>
      <c r="AF22" s="98"/>
    </row>
    <row r="23" spans="1:32" s="99" customFormat="1" ht="15" customHeight="1" x14ac:dyDescent="0.2">
      <c r="A23" s="233"/>
      <c r="B23" s="72">
        <v>8</v>
      </c>
      <c r="C23" s="91"/>
      <c r="D23" s="92" t="s">
        <v>34</v>
      </c>
      <c r="E23" s="93"/>
      <c r="F23" s="94" t="s">
        <v>41</v>
      </c>
      <c r="G23" s="97"/>
      <c r="H23" s="96"/>
      <c r="I23" s="97"/>
      <c r="J23" s="96" t="s">
        <v>36</v>
      </c>
      <c r="K23" s="97" t="s">
        <v>36</v>
      </c>
      <c r="L23" s="96" t="s">
        <v>36</v>
      </c>
      <c r="M23" s="97" t="s">
        <v>36</v>
      </c>
      <c r="N23" s="96" t="s">
        <v>36</v>
      </c>
      <c r="O23" s="97" t="s">
        <v>36</v>
      </c>
      <c r="P23" s="96" t="s">
        <v>36</v>
      </c>
      <c r="Q23" s="97" t="s">
        <v>36</v>
      </c>
      <c r="R23" s="96" t="s">
        <v>36</v>
      </c>
      <c r="S23" s="97" t="s">
        <v>36</v>
      </c>
      <c r="T23" s="96" t="s">
        <v>40</v>
      </c>
      <c r="U23" s="97" t="s">
        <v>40</v>
      </c>
      <c r="V23" s="96" t="s">
        <v>36</v>
      </c>
      <c r="W23" s="97" t="s">
        <v>36</v>
      </c>
      <c r="X23" s="96" t="s">
        <v>36</v>
      </c>
      <c r="Y23" s="97" t="s">
        <v>36</v>
      </c>
      <c r="Z23" s="96" t="s">
        <v>36</v>
      </c>
      <c r="AA23" s="97" t="s">
        <v>36</v>
      </c>
      <c r="AB23" s="96"/>
      <c r="AC23" s="97"/>
      <c r="AD23" s="96"/>
      <c r="AE23" s="97"/>
      <c r="AF23" s="98"/>
    </row>
    <row r="24" spans="1:32" s="99" customFormat="1" ht="15" customHeight="1" x14ac:dyDescent="0.2">
      <c r="A24" s="233"/>
      <c r="B24" s="72">
        <v>9</v>
      </c>
      <c r="C24" s="91"/>
      <c r="D24" s="92" t="s">
        <v>34</v>
      </c>
      <c r="E24" s="93" t="s">
        <v>42</v>
      </c>
      <c r="F24" s="94" t="s">
        <v>43</v>
      </c>
      <c r="G24" s="97"/>
      <c r="H24" s="96"/>
      <c r="I24" s="97"/>
      <c r="J24" s="96"/>
      <c r="K24" s="97"/>
      <c r="L24" s="96"/>
      <c r="M24" s="97" t="s">
        <v>36</v>
      </c>
      <c r="N24" s="96" t="s">
        <v>36</v>
      </c>
      <c r="O24" s="97" t="s">
        <v>36</v>
      </c>
      <c r="P24" s="96" t="s">
        <v>36</v>
      </c>
      <c r="Q24" s="97" t="s">
        <v>36</v>
      </c>
      <c r="R24" s="96" t="s">
        <v>36</v>
      </c>
      <c r="S24" s="97" t="s">
        <v>36</v>
      </c>
      <c r="T24" s="96" t="s">
        <v>36</v>
      </c>
      <c r="U24" s="97" t="s">
        <v>40</v>
      </c>
      <c r="V24" s="96" t="s">
        <v>40</v>
      </c>
      <c r="W24" s="97" t="s">
        <v>36</v>
      </c>
      <c r="X24" s="96" t="s">
        <v>36</v>
      </c>
      <c r="Y24" s="97" t="s">
        <v>36</v>
      </c>
      <c r="Z24" s="96" t="s">
        <v>36</v>
      </c>
      <c r="AA24" s="97" t="s">
        <v>36</v>
      </c>
      <c r="AB24" s="96" t="s">
        <v>36</v>
      </c>
      <c r="AC24" s="97" t="s">
        <v>36</v>
      </c>
      <c r="AD24" s="96" t="s">
        <v>36</v>
      </c>
      <c r="AE24" s="97"/>
      <c r="AF24" s="98"/>
    </row>
    <row r="25" spans="1:32" s="107" customFormat="1" ht="15" customHeight="1" x14ac:dyDescent="0.2">
      <c r="A25" s="233"/>
      <c r="B25" s="72">
        <v>10</v>
      </c>
      <c r="C25" s="100"/>
      <c r="D25" s="101" t="s">
        <v>37</v>
      </c>
      <c r="E25" s="102"/>
      <c r="F25" s="103" t="s">
        <v>41</v>
      </c>
      <c r="G25" s="104"/>
      <c r="H25" s="105"/>
      <c r="I25" s="104"/>
      <c r="J25" s="105" t="s">
        <v>36</v>
      </c>
      <c r="K25" s="104" t="s">
        <v>36</v>
      </c>
      <c r="L25" s="105" t="s">
        <v>36</v>
      </c>
      <c r="M25" s="104" t="s">
        <v>36</v>
      </c>
      <c r="N25" s="105" t="s">
        <v>36</v>
      </c>
      <c r="O25" s="104" t="s">
        <v>36</v>
      </c>
      <c r="P25" s="105" t="s">
        <v>36</v>
      </c>
      <c r="Q25" s="104" t="s">
        <v>36</v>
      </c>
      <c r="R25" s="105" t="s">
        <v>40</v>
      </c>
      <c r="S25" s="104" t="s">
        <v>40</v>
      </c>
      <c r="T25" s="105" t="s">
        <v>36</v>
      </c>
      <c r="U25" s="104" t="s">
        <v>36</v>
      </c>
      <c r="V25" s="105" t="s">
        <v>36</v>
      </c>
      <c r="W25" s="104" t="s">
        <v>36</v>
      </c>
      <c r="X25" s="105" t="s">
        <v>36</v>
      </c>
      <c r="Y25" s="104" t="s">
        <v>36</v>
      </c>
      <c r="Z25" s="105" t="s">
        <v>36</v>
      </c>
      <c r="AA25" s="104" t="s">
        <v>36</v>
      </c>
      <c r="AB25" s="105"/>
      <c r="AC25" s="104"/>
      <c r="AD25" s="105"/>
      <c r="AE25" s="104"/>
      <c r="AF25" s="106"/>
    </row>
    <row r="26" spans="1:32" s="107" customFormat="1" ht="15" customHeight="1" x14ac:dyDescent="0.2">
      <c r="A26" s="233"/>
      <c r="B26" s="72">
        <v>11</v>
      </c>
      <c r="C26" s="100"/>
      <c r="D26" s="101" t="s">
        <v>37</v>
      </c>
      <c r="E26" s="102"/>
      <c r="F26" s="103" t="s">
        <v>38</v>
      </c>
      <c r="G26" s="104"/>
      <c r="H26" s="105"/>
      <c r="I26" s="104" t="s">
        <v>36</v>
      </c>
      <c r="J26" s="105" t="s">
        <v>36</v>
      </c>
      <c r="K26" s="104" t="s">
        <v>36</v>
      </c>
      <c r="L26" s="105" t="s">
        <v>36</v>
      </c>
      <c r="M26" s="104" t="s">
        <v>36</v>
      </c>
      <c r="N26" s="105" t="s">
        <v>36</v>
      </c>
      <c r="O26" s="104" t="s">
        <v>36</v>
      </c>
      <c r="P26" s="105" t="s">
        <v>36</v>
      </c>
      <c r="Q26" s="104" t="s">
        <v>40</v>
      </c>
      <c r="R26" s="105" t="s">
        <v>40</v>
      </c>
      <c r="S26" s="104" t="s">
        <v>36</v>
      </c>
      <c r="T26" s="105" t="s">
        <v>36</v>
      </c>
      <c r="U26" s="104" t="s">
        <v>36</v>
      </c>
      <c r="V26" s="105" t="s">
        <v>36</v>
      </c>
      <c r="W26" s="104" t="s">
        <v>36</v>
      </c>
      <c r="X26" s="105" t="s">
        <v>36</v>
      </c>
      <c r="Y26" s="104" t="s">
        <v>36</v>
      </c>
      <c r="Z26" s="105" t="s">
        <v>36</v>
      </c>
      <c r="AA26" s="104"/>
      <c r="AB26" s="105"/>
      <c r="AC26" s="104"/>
      <c r="AD26" s="105"/>
      <c r="AE26" s="104"/>
      <c r="AF26" s="106"/>
    </row>
    <row r="27" spans="1:32" s="107" customFormat="1" ht="15" customHeight="1" x14ac:dyDescent="0.2">
      <c r="A27" s="233"/>
      <c r="B27" s="72">
        <v>12</v>
      </c>
      <c r="C27" s="100"/>
      <c r="D27" s="101" t="s">
        <v>44</v>
      </c>
      <c r="E27" s="102"/>
      <c r="F27" s="103" t="s">
        <v>45</v>
      </c>
      <c r="G27" s="104"/>
      <c r="H27" s="105" t="s">
        <v>36</v>
      </c>
      <c r="I27" s="104" t="s">
        <v>36</v>
      </c>
      <c r="J27" s="105" t="s">
        <v>36</v>
      </c>
      <c r="K27" s="104" t="s">
        <v>36</v>
      </c>
      <c r="L27" s="105" t="s">
        <v>36</v>
      </c>
      <c r="M27" s="104" t="s">
        <v>36</v>
      </c>
      <c r="N27" s="105" t="s">
        <v>40</v>
      </c>
      <c r="O27" s="104" t="s">
        <v>40</v>
      </c>
      <c r="P27" s="105" t="s">
        <v>36</v>
      </c>
      <c r="Q27" s="104" t="s">
        <v>36</v>
      </c>
      <c r="R27" s="105" t="s">
        <v>36</v>
      </c>
      <c r="S27" s="104" t="s">
        <v>36</v>
      </c>
      <c r="T27" s="105" t="s">
        <v>36</v>
      </c>
      <c r="U27" s="104" t="s">
        <v>36</v>
      </c>
      <c r="V27" s="105" t="s">
        <v>36</v>
      </c>
      <c r="W27" s="104" t="s">
        <v>36</v>
      </c>
      <c r="X27" s="105" t="s">
        <v>36</v>
      </c>
      <c r="Y27" s="104" t="s">
        <v>36</v>
      </c>
      <c r="Z27" s="105"/>
      <c r="AA27" s="104"/>
      <c r="AB27" s="105"/>
      <c r="AC27" s="104"/>
      <c r="AD27" s="105"/>
      <c r="AE27" s="104"/>
      <c r="AF27" s="106"/>
    </row>
    <row r="28" spans="1:32" s="107" customFormat="1" ht="15" customHeight="1" x14ac:dyDescent="0.2">
      <c r="A28" s="233"/>
      <c r="B28" s="72">
        <v>13</v>
      </c>
      <c r="C28" s="100"/>
      <c r="D28" s="101" t="s">
        <v>44</v>
      </c>
      <c r="E28" s="102"/>
      <c r="F28" s="103" t="s">
        <v>41</v>
      </c>
      <c r="G28" s="104"/>
      <c r="H28" s="105"/>
      <c r="I28" s="104" t="s">
        <v>36</v>
      </c>
      <c r="J28" s="105" t="s">
        <v>36</v>
      </c>
      <c r="K28" s="104" t="s">
        <v>36</v>
      </c>
      <c r="L28" s="105" t="s">
        <v>36</v>
      </c>
      <c r="M28" s="104" t="s">
        <v>36</v>
      </c>
      <c r="N28" s="105" t="s">
        <v>36</v>
      </c>
      <c r="O28" s="104" t="s">
        <v>36</v>
      </c>
      <c r="P28" s="105" t="s">
        <v>36</v>
      </c>
      <c r="Q28" s="104" t="s">
        <v>36</v>
      </c>
      <c r="R28" s="105" t="s">
        <v>36</v>
      </c>
      <c r="S28" s="104" t="s">
        <v>40</v>
      </c>
      <c r="T28" s="105" t="s">
        <v>40</v>
      </c>
      <c r="U28" s="104" t="s">
        <v>36</v>
      </c>
      <c r="V28" s="105" t="s">
        <v>36</v>
      </c>
      <c r="W28" s="104" t="s">
        <v>36</v>
      </c>
      <c r="X28" s="105" t="s">
        <v>36</v>
      </c>
      <c r="Y28" s="104" t="s">
        <v>36</v>
      </c>
      <c r="Z28" s="105" t="s">
        <v>36</v>
      </c>
      <c r="AA28" s="104"/>
      <c r="AB28" s="105"/>
      <c r="AC28" s="104"/>
      <c r="AD28" s="105"/>
      <c r="AE28" s="104"/>
      <c r="AF28" s="106"/>
    </row>
    <row r="29" spans="1:32" s="111" customFormat="1" ht="15" customHeight="1" x14ac:dyDescent="0.2">
      <c r="A29" s="233"/>
      <c r="B29" s="72">
        <v>14</v>
      </c>
      <c r="C29" s="108"/>
      <c r="D29" s="109" t="s">
        <v>108</v>
      </c>
      <c r="E29" s="110"/>
      <c r="F29" s="87" t="s">
        <v>45</v>
      </c>
      <c r="G29" s="88"/>
      <c r="H29" s="89" t="s">
        <v>36</v>
      </c>
      <c r="I29" s="88" t="s">
        <v>36</v>
      </c>
      <c r="J29" s="89" t="s">
        <v>36</v>
      </c>
      <c r="K29" s="88" t="s">
        <v>36</v>
      </c>
      <c r="L29" s="89" t="s">
        <v>36</v>
      </c>
      <c r="M29" s="88" t="s">
        <v>36</v>
      </c>
      <c r="N29" s="89" t="s">
        <v>36</v>
      </c>
      <c r="O29" s="88" t="s">
        <v>36</v>
      </c>
      <c r="P29" s="89" t="s">
        <v>40</v>
      </c>
      <c r="Q29" s="88" t="s">
        <v>40</v>
      </c>
      <c r="R29" s="89" t="s">
        <v>36</v>
      </c>
      <c r="S29" s="88" t="s">
        <v>36</v>
      </c>
      <c r="T29" s="89" t="s">
        <v>36</v>
      </c>
      <c r="U29" s="88" t="s">
        <v>36</v>
      </c>
      <c r="V29" s="89" t="s">
        <v>36</v>
      </c>
      <c r="W29" s="88" t="s">
        <v>36</v>
      </c>
      <c r="X29" s="89" t="s">
        <v>36</v>
      </c>
      <c r="Y29" s="88" t="s">
        <v>36</v>
      </c>
      <c r="Z29" s="89"/>
      <c r="AA29" s="88"/>
      <c r="AB29" s="89"/>
      <c r="AC29" s="88"/>
      <c r="AD29" s="89"/>
      <c r="AE29" s="88"/>
      <c r="AF29" s="90"/>
    </row>
    <row r="30" spans="1:32" s="111" customFormat="1" ht="15" customHeight="1" x14ac:dyDescent="0.2">
      <c r="A30" s="233"/>
      <c r="B30" s="72">
        <v>15</v>
      </c>
      <c r="C30" s="108"/>
      <c r="D30" s="109" t="s">
        <v>0</v>
      </c>
      <c r="E30" s="110"/>
      <c r="F30" s="87" t="s">
        <v>35</v>
      </c>
      <c r="G30" s="88"/>
      <c r="H30" s="89"/>
      <c r="I30" s="88"/>
      <c r="J30" s="89"/>
      <c r="K30" s="88" t="s">
        <v>36</v>
      </c>
      <c r="L30" s="89" t="s">
        <v>36</v>
      </c>
      <c r="M30" s="88" t="s">
        <v>36</v>
      </c>
      <c r="N30" s="89" t="s">
        <v>36</v>
      </c>
      <c r="O30" s="88" t="s">
        <v>36</v>
      </c>
      <c r="P30" s="89" t="s">
        <v>36</v>
      </c>
      <c r="Q30" s="88" t="s">
        <v>36</v>
      </c>
      <c r="R30" s="89" t="s">
        <v>36</v>
      </c>
      <c r="S30" s="88" t="s">
        <v>40</v>
      </c>
      <c r="T30" s="89" t="s">
        <v>40</v>
      </c>
      <c r="U30" s="88" t="s">
        <v>36</v>
      </c>
      <c r="V30" s="89" t="s">
        <v>36</v>
      </c>
      <c r="W30" s="88" t="s">
        <v>36</v>
      </c>
      <c r="X30" s="89" t="s">
        <v>36</v>
      </c>
      <c r="Y30" s="88" t="s">
        <v>36</v>
      </c>
      <c r="Z30" s="89" t="s">
        <v>36</v>
      </c>
      <c r="AA30" s="88" t="s">
        <v>36</v>
      </c>
      <c r="AB30" s="89" t="s">
        <v>36</v>
      </c>
      <c r="AC30" s="88"/>
      <c r="AD30" s="89"/>
      <c r="AE30" s="88"/>
      <c r="AF30" s="90"/>
    </row>
    <row r="31" spans="1:32" s="111" customFormat="1" ht="15" customHeight="1" x14ac:dyDescent="0.2">
      <c r="A31" s="233"/>
      <c r="B31" s="72">
        <v>16</v>
      </c>
      <c r="C31" s="108"/>
      <c r="D31" s="109" t="s">
        <v>0</v>
      </c>
      <c r="E31" s="110" t="s">
        <v>42</v>
      </c>
      <c r="F31" s="87" t="s">
        <v>46</v>
      </c>
      <c r="G31" s="88"/>
      <c r="H31" s="89"/>
      <c r="I31" s="88"/>
      <c r="J31" s="89"/>
      <c r="K31" s="88"/>
      <c r="L31" s="89"/>
      <c r="M31" s="88" t="s">
        <v>36</v>
      </c>
      <c r="N31" s="89" t="s">
        <v>36</v>
      </c>
      <c r="O31" s="88" t="s">
        <v>36</v>
      </c>
      <c r="P31" s="89" t="s">
        <v>36</v>
      </c>
      <c r="Q31" s="88" t="s">
        <v>36</v>
      </c>
      <c r="R31" s="89" t="s">
        <v>36</v>
      </c>
      <c r="S31" s="88" t="s">
        <v>36</v>
      </c>
      <c r="T31" s="89" t="s">
        <v>36</v>
      </c>
      <c r="U31" s="88" t="s">
        <v>40</v>
      </c>
      <c r="V31" s="89" t="s">
        <v>40</v>
      </c>
      <c r="W31" s="88" t="s">
        <v>36</v>
      </c>
      <c r="X31" s="89" t="s">
        <v>36</v>
      </c>
      <c r="Y31" s="88" t="s">
        <v>36</v>
      </c>
      <c r="Z31" s="89" t="s">
        <v>36</v>
      </c>
      <c r="AA31" s="88" t="s">
        <v>36</v>
      </c>
      <c r="AB31" s="89" t="s">
        <v>36</v>
      </c>
      <c r="AC31" s="88" t="s">
        <v>36</v>
      </c>
      <c r="AD31" s="89" t="s">
        <v>36</v>
      </c>
      <c r="AE31" s="88"/>
      <c r="AF31" s="90"/>
    </row>
    <row r="32" spans="1:32" ht="15" customHeight="1" x14ac:dyDescent="0.2">
      <c r="A32" s="233"/>
      <c r="B32" s="72">
        <v>17</v>
      </c>
      <c r="C32" s="73"/>
      <c r="D32" s="74" t="s">
        <v>106</v>
      </c>
      <c r="E32" s="75"/>
      <c r="F32" s="103" t="s">
        <v>38</v>
      </c>
      <c r="G32" s="80"/>
      <c r="H32" s="81"/>
      <c r="I32" s="80" t="s">
        <v>39</v>
      </c>
      <c r="J32" s="81" t="s">
        <v>39</v>
      </c>
      <c r="K32" s="80" t="s">
        <v>39</v>
      </c>
      <c r="L32" s="81" t="s">
        <v>39</v>
      </c>
      <c r="M32" s="80" t="s">
        <v>39</v>
      </c>
      <c r="N32" s="81" t="s">
        <v>39</v>
      </c>
      <c r="O32" s="80" t="s">
        <v>39</v>
      </c>
      <c r="P32" s="81" t="s">
        <v>39</v>
      </c>
      <c r="Q32" s="80" t="s">
        <v>40</v>
      </c>
      <c r="R32" s="81" t="s">
        <v>40</v>
      </c>
      <c r="S32" s="80" t="s">
        <v>39</v>
      </c>
      <c r="T32" s="81" t="s">
        <v>39</v>
      </c>
      <c r="U32" s="80" t="s">
        <v>39</v>
      </c>
      <c r="V32" s="81" t="s">
        <v>39</v>
      </c>
      <c r="W32" s="80" t="s">
        <v>39</v>
      </c>
      <c r="X32" s="81" t="s">
        <v>39</v>
      </c>
      <c r="Y32" s="80" t="s">
        <v>39</v>
      </c>
      <c r="Z32" s="81" t="s">
        <v>39</v>
      </c>
      <c r="AA32" s="80"/>
      <c r="AB32" s="81"/>
      <c r="AC32" s="80"/>
      <c r="AD32" s="81"/>
      <c r="AE32" s="80"/>
      <c r="AF32" s="82"/>
    </row>
    <row r="33" spans="1:33" ht="15" customHeight="1" x14ac:dyDescent="0.2">
      <c r="A33" s="233"/>
      <c r="B33" s="72">
        <v>18</v>
      </c>
      <c r="C33" s="73"/>
      <c r="D33" s="74" t="s">
        <v>107</v>
      </c>
      <c r="E33" s="75"/>
      <c r="F33" s="103" t="s">
        <v>38</v>
      </c>
      <c r="G33" s="80"/>
      <c r="H33" s="81"/>
      <c r="I33" s="80" t="s">
        <v>39</v>
      </c>
      <c r="J33" s="81" t="s">
        <v>39</v>
      </c>
      <c r="K33" s="80" t="s">
        <v>39</v>
      </c>
      <c r="L33" s="81" t="s">
        <v>39</v>
      </c>
      <c r="M33" s="80" t="s">
        <v>39</v>
      </c>
      <c r="N33" s="81" t="s">
        <v>39</v>
      </c>
      <c r="O33" s="80" t="s">
        <v>39</v>
      </c>
      <c r="P33" s="81" t="s">
        <v>39</v>
      </c>
      <c r="Q33" s="80" t="s">
        <v>39</v>
      </c>
      <c r="R33" s="81" t="s">
        <v>39</v>
      </c>
      <c r="S33" s="80" t="s">
        <v>39</v>
      </c>
      <c r="T33" s="81" t="s">
        <v>39</v>
      </c>
      <c r="U33" s="80" t="s">
        <v>40</v>
      </c>
      <c r="V33" s="81" t="s">
        <v>40</v>
      </c>
      <c r="W33" s="80" t="s">
        <v>39</v>
      </c>
      <c r="X33" s="81" t="s">
        <v>39</v>
      </c>
      <c r="Y33" s="80" t="s">
        <v>39</v>
      </c>
      <c r="Z33" s="81" t="s">
        <v>39</v>
      </c>
      <c r="AA33" s="80"/>
      <c r="AB33" s="81"/>
      <c r="AC33" s="80"/>
      <c r="AD33" s="81"/>
      <c r="AE33" s="80"/>
      <c r="AF33" s="82"/>
    </row>
    <row r="34" spans="1:33" ht="15" customHeight="1" x14ac:dyDescent="0.2">
      <c r="A34" s="233"/>
      <c r="B34" s="72">
        <v>19</v>
      </c>
      <c r="C34" s="73"/>
      <c r="D34" s="74" t="s">
        <v>73</v>
      </c>
      <c r="E34" s="75" t="s">
        <v>42</v>
      </c>
      <c r="F34" s="103" t="s">
        <v>47</v>
      </c>
      <c r="G34" s="80"/>
      <c r="H34" s="81"/>
      <c r="I34" s="80"/>
      <c r="J34" s="81"/>
      <c r="K34" s="80"/>
      <c r="L34" s="81" t="s">
        <v>36</v>
      </c>
      <c r="M34" s="80" t="s">
        <v>36</v>
      </c>
      <c r="N34" s="81" t="s">
        <v>36</v>
      </c>
      <c r="O34" s="80" t="s">
        <v>36</v>
      </c>
      <c r="P34" s="81" t="s">
        <v>36</v>
      </c>
      <c r="Q34" s="80" t="s">
        <v>36</v>
      </c>
      <c r="R34" s="81" t="s">
        <v>36</v>
      </c>
      <c r="S34" s="80" t="s">
        <v>36</v>
      </c>
      <c r="T34" s="81" t="s">
        <v>40</v>
      </c>
      <c r="U34" s="80" t="s">
        <v>40</v>
      </c>
      <c r="V34" s="81" t="s">
        <v>36</v>
      </c>
      <c r="W34" s="80" t="s">
        <v>36</v>
      </c>
      <c r="X34" s="81" t="s">
        <v>36</v>
      </c>
      <c r="Y34" s="80" t="s">
        <v>36</v>
      </c>
      <c r="Z34" s="81" t="s">
        <v>36</v>
      </c>
      <c r="AA34" s="80" t="s">
        <v>36</v>
      </c>
      <c r="AB34" s="81" t="s">
        <v>36</v>
      </c>
      <c r="AC34" s="80" t="s">
        <v>36</v>
      </c>
      <c r="AD34" s="81"/>
      <c r="AE34" s="80"/>
      <c r="AF34" s="82"/>
    </row>
    <row r="35" spans="1:33" ht="15" customHeight="1" x14ac:dyDescent="0.2">
      <c r="A35" s="233"/>
      <c r="B35" s="72">
        <v>20</v>
      </c>
      <c r="C35" s="73"/>
      <c r="D35" s="74" t="s">
        <v>48</v>
      </c>
      <c r="E35" s="75" t="s">
        <v>32</v>
      </c>
      <c r="F35" s="94" t="s">
        <v>38</v>
      </c>
      <c r="G35" s="80"/>
      <c r="H35" s="81"/>
      <c r="I35" s="80" t="s">
        <v>36</v>
      </c>
      <c r="J35" s="81" t="s">
        <v>36</v>
      </c>
      <c r="K35" s="80" t="s">
        <v>36</v>
      </c>
      <c r="L35" s="81" t="s">
        <v>36</v>
      </c>
      <c r="M35" s="80" t="s">
        <v>36</v>
      </c>
      <c r="N35" s="81" t="s">
        <v>36</v>
      </c>
      <c r="O35" s="80" t="s">
        <v>36</v>
      </c>
      <c r="P35" s="81" t="s">
        <v>40</v>
      </c>
      <c r="Q35" s="80" t="s">
        <v>40</v>
      </c>
      <c r="R35" s="81" t="s">
        <v>36</v>
      </c>
      <c r="S35" s="80" t="s">
        <v>36</v>
      </c>
      <c r="T35" s="81" t="s">
        <v>36</v>
      </c>
      <c r="U35" s="80" t="s">
        <v>36</v>
      </c>
      <c r="V35" s="81" t="s">
        <v>36</v>
      </c>
      <c r="W35" s="80" t="s">
        <v>36</v>
      </c>
      <c r="X35" s="81" t="s">
        <v>36</v>
      </c>
      <c r="Y35" s="80" t="s">
        <v>36</v>
      </c>
      <c r="Z35" s="81" t="s">
        <v>36</v>
      </c>
      <c r="AA35" s="80"/>
      <c r="AB35" s="81"/>
      <c r="AC35" s="80"/>
      <c r="AD35" s="81"/>
      <c r="AE35" s="80"/>
      <c r="AF35" s="82"/>
    </row>
    <row r="36" spans="1:33" ht="15" customHeight="1" x14ac:dyDescent="0.2">
      <c r="A36" s="233"/>
      <c r="B36" s="72">
        <v>21</v>
      </c>
      <c r="C36" s="73"/>
      <c r="D36" s="74" t="s">
        <v>49</v>
      </c>
      <c r="E36" s="75"/>
      <c r="F36" s="125"/>
      <c r="G36" s="77"/>
      <c r="H36" s="78"/>
      <c r="I36" s="77"/>
      <c r="J36" s="78"/>
      <c r="K36" s="77"/>
      <c r="L36" s="78"/>
      <c r="M36" s="77"/>
      <c r="N36" s="78"/>
      <c r="O36" s="77"/>
      <c r="P36" s="78"/>
      <c r="Q36" s="77"/>
      <c r="R36" s="78"/>
      <c r="S36" s="77"/>
      <c r="T36" s="78"/>
      <c r="U36" s="77"/>
      <c r="V36" s="78"/>
      <c r="W36" s="77"/>
      <c r="X36" s="78"/>
      <c r="Y36" s="77"/>
      <c r="Z36" s="78"/>
      <c r="AA36" s="77"/>
      <c r="AB36" s="78"/>
      <c r="AC36" s="77"/>
      <c r="AD36" s="78"/>
      <c r="AE36" s="77"/>
      <c r="AF36" s="79"/>
    </row>
    <row r="37" spans="1:33" ht="15" customHeight="1" x14ac:dyDescent="0.2">
      <c r="A37" s="233"/>
      <c r="B37" s="72">
        <v>22</v>
      </c>
      <c r="C37" s="73"/>
      <c r="D37" s="126" t="s">
        <v>50</v>
      </c>
      <c r="E37" s="9"/>
      <c r="F37" s="76"/>
      <c r="G37" s="77"/>
      <c r="H37" s="78"/>
      <c r="I37" s="77"/>
      <c r="J37" s="78"/>
      <c r="K37" s="77"/>
      <c r="L37" s="78"/>
      <c r="M37" s="77"/>
      <c r="N37" s="78"/>
      <c r="O37" s="77"/>
      <c r="P37" s="78"/>
      <c r="Q37" s="77"/>
      <c r="R37" s="78"/>
      <c r="S37" s="77"/>
      <c r="T37" s="78"/>
      <c r="U37" s="77"/>
      <c r="V37" s="78"/>
      <c r="W37" s="77"/>
      <c r="X37" s="78"/>
      <c r="Y37" s="77"/>
      <c r="Z37" s="78"/>
      <c r="AA37" s="77"/>
      <c r="AB37" s="78"/>
      <c r="AC37" s="77"/>
      <c r="AD37" s="78"/>
      <c r="AE37" s="77"/>
      <c r="AF37" s="79"/>
    </row>
    <row r="38" spans="1:33" ht="15" customHeight="1" x14ac:dyDescent="0.2">
      <c r="A38" s="233"/>
      <c r="B38" s="72">
        <v>23</v>
      </c>
      <c r="C38" s="73"/>
      <c r="D38" s="74"/>
      <c r="E38" s="75"/>
      <c r="F38" s="125"/>
      <c r="G38" s="80"/>
      <c r="H38" s="81"/>
      <c r="I38" s="80"/>
      <c r="J38" s="81"/>
      <c r="K38" s="80"/>
      <c r="L38" s="81"/>
      <c r="M38" s="80"/>
      <c r="N38" s="81"/>
      <c r="O38" s="80"/>
      <c r="P38" s="81"/>
      <c r="Q38" s="80"/>
      <c r="R38" s="81"/>
      <c r="S38" s="80"/>
      <c r="T38" s="81"/>
      <c r="U38" s="80"/>
      <c r="V38" s="81"/>
      <c r="W38" s="80"/>
      <c r="X38" s="81"/>
      <c r="Y38" s="80"/>
      <c r="Z38" s="81"/>
      <c r="AA38" s="80"/>
      <c r="AB38" s="81"/>
      <c r="AC38" s="80"/>
      <c r="AD38" s="81"/>
      <c r="AE38" s="80"/>
      <c r="AF38" s="82"/>
    </row>
    <row r="39" spans="1:33" ht="15" customHeight="1" x14ac:dyDescent="0.2">
      <c r="A39" s="233"/>
      <c r="B39" s="72">
        <v>25</v>
      </c>
      <c r="C39" s="73"/>
      <c r="D39" s="126"/>
      <c r="E39" s="9"/>
      <c r="F39" s="76"/>
      <c r="G39" s="85"/>
      <c r="H39" s="86"/>
      <c r="I39" s="85"/>
      <c r="J39" s="86"/>
      <c r="K39" s="85"/>
      <c r="L39" s="86"/>
      <c r="M39" s="85"/>
      <c r="N39" s="86"/>
      <c r="O39" s="85"/>
      <c r="P39" s="86"/>
      <c r="Q39" s="85"/>
      <c r="R39" s="86"/>
      <c r="S39" s="85"/>
      <c r="T39" s="86"/>
      <c r="U39" s="85"/>
      <c r="V39" s="86"/>
      <c r="W39" s="85"/>
      <c r="X39" s="86"/>
      <c r="Y39" s="85"/>
      <c r="Z39" s="86"/>
      <c r="AA39" s="85"/>
      <c r="AB39" s="86"/>
      <c r="AC39" s="85"/>
      <c r="AD39" s="86"/>
      <c r="AE39" s="85"/>
      <c r="AF39" s="82"/>
    </row>
    <row r="40" spans="1:33" ht="15.9" customHeight="1" x14ac:dyDescent="0.2">
      <c r="A40" s="234"/>
      <c r="B40" s="224" t="s">
        <v>121</v>
      </c>
      <c r="C40" s="225"/>
      <c r="D40" s="225"/>
      <c r="E40" s="4"/>
      <c r="F40" s="112"/>
      <c r="G40" s="113">
        <f t="shared" ref="G40:AF40" si="3">COUNTIF(G16:G39,"○")</f>
        <v>0</v>
      </c>
      <c r="H40" s="114">
        <f t="shared" si="3"/>
        <v>2</v>
      </c>
      <c r="I40" s="113">
        <f t="shared" si="3"/>
        <v>8</v>
      </c>
      <c r="J40" s="114">
        <f t="shared" si="3"/>
        <v>11</v>
      </c>
      <c r="K40" s="113">
        <f t="shared" si="3"/>
        <v>12</v>
      </c>
      <c r="L40" s="114">
        <f t="shared" si="3"/>
        <v>13</v>
      </c>
      <c r="M40" s="113">
        <f t="shared" si="3"/>
        <v>15</v>
      </c>
      <c r="N40" s="114">
        <f t="shared" si="3"/>
        <v>14</v>
      </c>
      <c r="O40" s="113">
        <f t="shared" si="3"/>
        <v>14</v>
      </c>
      <c r="P40" s="114">
        <f t="shared" si="3"/>
        <v>12</v>
      </c>
      <c r="Q40" s="113">
        <f t="shared" si="3"/>
        <v>10</v>
      </c>
      <c r="R40" s="114">
        <f t="shared" si="3"/>
        <v>11</v>
      </c>
      <c r="S40" s="113">
        <f t="shared" si="3"/>
        <v>11</v>
      </c>
      <c r="T40" s="114">
        <f t="shared" si="3"/>
        <v>11</v>
      </c>
      <c r="U40" s="113">
        <f t="shared" si="3"/>
        <v>10</v>
      </c>
      <c r="V40" s="114">
        <f t="shared" si="3"/>
        <v>12</v>
      </c>
      <c r="W40" s="113">
        <f t="shared" si="3"/>
        <v>15</v>
      </c>
      <c r="X40" s="114">
        <f t="shared" si="3"/>
        <v>15</v>
      </c>
      <c r="Y40" s="113">
        <f t="shared" si="3"/>
        <v>15</v>
      </c>
      <c r="Z40" s="114">
        <f t="shared" si="3"/>
        <v>13</v>
      </c>
      <c r="AA40" s="113">
        <f t="shared" si="3"/>
        <v>7</v>
      </c>
      <c r="AB40" s="114">
        <f t="shared" si="3"/>
        <v>4</v>
      </c>
      <c r="AC40" s="113">
        <f t="shared" si="3"/>
        <v>3</v>
      </c>
      <c r="AD40" s="114">
        <f t="shared" si="3"/>
        <v>2</v>
      </c>
      <c r="AE40" s="113">
        <f t="shared" si="3"/>
        <v>0</v>
      </c>
      <c r="AF40" s="115">
        <f t="shared" si="3"/>
        <v>0</v>
      </c>
    </row>
    <row r="41" spans="1:33" s="117" customFormat="1" ht="11.25" customHeight="1" x14ac:dyDescent="0.2">
      <c r="A41" s="116" t="s">
        <v>31</v>
      </c>
      <c r="B41" s="117" t="s">
        <v>100</v>
      </c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</row>
    <row r="42" spans="1:33" s="117" customFormat="1" ht="11.25" customHeight="1" x14ac:dyDescent="0.2">
      <c r="A42" s="117">
        <v>2</v>
      </c>
      <c r="B42" s="119" t="s">
        <v>102</v>
      </c>
    </row>
    <row r="43" spans="1:33" s="117" customFormat="1" ht="11.25" customHeight="1" x14ac:dyDescent="0.2">
      <c r="A43" s="117">
        <v>3</v>
      </c>
      <c r="B43" s="119" t="s">
        <v>97</v>
      </c>
    </row>
    <row r="44" spans="1:33" s="117" customFormat="1" ht="11.25" customHeight="1" x14ac:dyDescent="0.2">
      <c r="A44" s="117">
        <v>4</v>
      </c>
      <c r="B44" s="119" t="s">
        <v>122</v>
      </c>
    </row>
    <row r="45" spans="1:33" s="117" customFormat="1" ht="11.25" customHeight="1" x14ac:dyDescent="0.2">
      <c r="A45" s="117">
        <v>5</v>
      </c>
      <c r="B45" s="119" t="s">
        <v>103</v>
      </c>
    </row>
    <row r="46" spans="1:33" s="117" customFormat="1" ht="11.25" customHeight="1" x14ac:dyDescent="0.2">
      <c r="A46" s="117">
        <v>6</v>
      </c>
      <c r="B46" s="119" t="s">
        <v>123</v>
      </c>
    </row>
    <row r="47" spans="1:33" s="117" customFormat="1" ht="11.25" customHeight="1" x14ac:dyDescent="0.2">
      <c r="A47" s="117">
        <v>7</v>
      </c>
      <c r="B47" s="119" t="s">
        <v>127</v>
      </c>
    </row>
    <row r="48" spans="1:33" s="117" customFormat="1" ht="11.25" customHeight="1" x14ac:dyDescent="0.2">
      <c r="B48" s="119"/>
    </row>
  </sheetData>
  <mergeCells count="46">
    <mergeCell ref="A1:AG1"/>
    <mergeCell ref="A2:A6"/>
    <mergeCell ref="B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15:A40"/>
    <mergeCell ref="M6:T6"/>
    <mergeCell ref="G6:L6"/>
    <mergeCell ref="B3:F3"/>
    <mergeCell ref="G3:AD3"/>
    <mergeCell ref="AC4:AD4"/>
    <mergeCell ref="B4:F5"/>
    <mergeCell ref="G4:AB4"/>
    <mergeCell ref="I5:X5"/>
    <mergeCell ref="Y5:AD5"/>
    <mergeCell ref="U6:AD6"/>
    <mergeCell ref="B6:F6"/>
    <mergeCell ref="A7:A13"/>
    <mergeCell ref="B7:B12"/>
    <mergeCell ref="B13:D13"/>
    <mergeCell ref="A14:D14"/>
    <mergeCell ref="AA15:AB15"/>
    <mergeCell ref="AC15:AD15"/>
    <mergeCell ref="AE15:AF15"/>
    <mergeCell ref="B40:D40"/>
    <mergeCell ref="O15:P15"/>
    <mergeCell ref="Q15:R15"/>
    <mergeCell ref="S15:T15"/>
    <mergeCell ref="U15:V15"/>
    <mergeCell ref="W15:X15"/>
    <mergeCell ref="Y15:Z15"/>
    <mergeCell ref="M15:N15"/>
    <mergeCell ref="G15:H15"/>
    <mergeCell ref="I15:J15"/>
    <mergeCell ref="K15:L15"/>
  </mergeCells>
  <phoneticPr fontId="2"/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8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X30"/>
  <sheetViews>
    <sheetView showGridLines="0" showZeros="0" zoomScaleNormal="100" zoomScaleSheetLayoutView="80" workbookViewId="0">
      <selection activeCell="Q13" sqref="Q13"/>
    </sheetView>
  </sheetViews>
  <sheetFormatPr defaultColWidth="0" defaultRowHeight="12" x14ac:dyDescent="0.2"/>
  <cols>
    <col min="1" max="1" width="2.6640625" style="131" customWidth="1"/>
    <col min="2" max="2" width="8.88671875" style="131" customWidth="1"/>
    <col min="3" max="4" width="10.109375" style="131" customWidth="1"/>
    <col min="5" max="5" width="4.6640625" style="131" customWidth="1"/>
    <col min="6" max="6" width="2.6640625" style="131" customWidth="1"/>
    <col min="7" max="7" width="9.21875" style="131" customWidth="1"/>
    <col min="8" max="8" width="4.6640625" style="131" customWidth="1"/>
    <col min="9" max="9" width="2.6640625" style="131" customWidth="1"/>
    <col min="10" max="10" width="4.6640625" style="131" customWidth="1"/>
    <col min="11" max="11" width="2.6640625" style="131" customWidth="1"/>
    <col min="12" max="12" width="9.21875" style="131" customWidth="1"/>
    <col min="13" max="13" width="4.6640625" style="131" customWidth="1"/>
    <col min="14" max="14" width="2.6640625" style="131" customWidth="1"/>
    <col min="15" max="15" width="4.6640625" style="131" customWidth="1"/>
    <col min="16" max="16" width="2.6640625" style="131" customWidth="1"/>
    <col min="17" max="17" width="9.21875" style="131" customWidth="1"/>
    <col min="18" max="18" width="4.6640625" style="131" customWidth="1"/>
    <col min="19" max="19" width="2.6640625" style="131" customWidth="1"/>
    <col min="20" max="20" width="4.6640625" style="131" customWidth="1"/>
    <col min="21" max="21" width="2.6640625" style="131" customWidth="1"/>
    <col min="22" max="22" width="9.21875" style="131" customWidth="1"/>
    <col min="23" max="23" width="4.6640625" style="131" customWidth="1"/>
    <col min="24" max="24" width="2.6640625" style="131" customWidth="1"/>
    <col min="25" max="25" width="4.6640625" style="131" customWidth="1"/>
    <col min="26" max="26" width="2.6640625" style="131" customWidth="1"/>
    <col min="27" max="27" width="9.21875" style="131" customWidth="1"/>
    <col min="28" max="28" width="4.6640625" style="131" customWidth="1"/>
    <col min="29" max="29" width="2.6640625" style="131" customWidth="1"/>
    <col min="30" max="30" width="4.6640625" style="131" customWidth="1"/>
    <col min="31" max="31" width="2.6640625" style="131" customWidth="1"/>
    <col min="32" max="32" width="1.109375" style="131" customWidth="1"/>
    <col min="33" max="34" width="2.6640625" style="131" customWidth="1"/>
    <col min="35" max="35" width="2.33203125" style="131" customWidth="1"/>
    <col min="36" max="37" width="2.77734375" style="131" customWidth="1"/>
    <col min="38" max="63" width="9" style="131" customWidth="1"/>
    <col min="64" max="76" width="0" style="131" hidden="1" customWidth="1"/>
    <col min="77" max="16384" width="0.109375" style="131" hidden="1"/>
  </cols>
  <sheetData>
    <row r="1" spans="1:34" s="127" customFormat="1" ht="17.25" customHeight="1" x14ac:dyDescent="0.2">
      <c r="C1" s="128" t="s">
        <v>51</v>
      </c>
      <c r="AG1" s="129"/>
      <c r="AH1" s="130"/>
    </row>
    <row r="2" spans="1:34" ht="18" customHeight="1" thickBot="1" x14ac:dyDescent="0.25"/>
    <row r="3" spans="1:34" ht="18" customHeight="1" thickBot="1" x14ac:dyDescent="0.25">
      <c r="A3" s="305" t="s">
        <v>83</v>
      </c>
      <c r="B3" s="306"/>
      <c r="C3" s="132"/>
      <c r="D3" s="151" t="s">
        <v>52</v>
      </c>
      <c r="E3" s="307"/>
      <c r="F3" s="308"/>
      <c r="G3" s="299" t="s">
        <v>131</v>
      </c>
      <c r="H3" s="300"/>
      <c r="I3" s="300"/>
      <c r="J3" s="300"/>
      <c r="K3" s="301"/>
      <c r="L3" s="299" t="s">
        <v>132</v>
      </c>
      <c r="M3" s="300"/>
      <c r="N3" s="300"/>
      <c r="O3" s="300"/>
      <c r="P3" s="301"/>
      <c r="Q3" s="299" t="s">
        <v>133</v>
      </c>
      <c r="R3" s="300"/>
      <c r="S3" s="300"/>
      <c r="T3" s="300"/>
      <c r="U3" s="301"/>
      <c r="V3" s="299" t="s">
        <v>134</v>
      </c>
      <c r="W3" s="300"/>
      <c r="X3" s="300"/>
      <c r="Y3" s="300"/>
      <c r="Z3" s="301"/>
      <c r="AA3" s="299" t="s">
        <v>135</v>
      </c>
      <c r="AB3" s="300"/>
      <c r="AC3" s="300"/>
      <c r="AD3" s="300"/>
      <c r="AE3" s="302"/>
      <c r="AF3" s="150"/>
    </row>
    <row r="4" spans="1:34" s="133" customFormat="1" ht="14.1" customHeight="1" x14ac:dyDescent="0.2">
      <c r="A4" s="303" t="s">
        <v>98</v>
      </c>
      <c r="B4" s="294"/>
      <c r="C4" s="293" t="s">
        <v>53</v>
      </c>
      <c r="D4" s="293" t="s">
        <v>54</v>
      </c>
      <c r="E4" s="293" t="s">
        <v>55</v>
      </c>
      <c r="F4" s="297"/>
      <c r="G4" s="303" t="s">
        <v>99</v>
      </c>
      <c r="H4" s="293" t="s">
        <v>56</v>
      </c>
      <c r="I4" s="294"/>
      <c r="J4" s="293" t="s">
        <v>57</v>
      </c>
      <c r="K4" s="297"/>
      <c r="L4" s="303" t="s">
        <v>99</v>
      </c>
      <c r="M4" s="293" t="s">
        <v>56</v>
      </c>
      <c r="N4" s="294"/>
      <c r="O4" s="293" t="s">
        <v>57</v>
      </c>
      <c r="P4" s="297"/>
      <c r="Q4" s="303" t="s">
        <v>99</v>
      </c>
      <c r="R4" s="293" t="s">
        <v>56</v>
      </c>
      <c r="S4" s="294"/>
      <c r="T4" s="293" t="s">
        <v>57</v>
      </c>
      <c r="U4" s="297"/>
      <c r="V4" s="303" t="s">
        <v>99</v>
      </c>
      <c r="W4" s="293" t="s">
        <v>56</v>
      </c>
      <c r="X4" s="294"/>
      <c r="Y4" s="293" t="s">
        <v>57</v>
      </c>
      <c r="Z4" s="297"/>
      <c r="AA4" s="294" t="s">
        <v>99</v>
      </c>
      <c r="AB4" s="293" t="s">
        <v>56</v>
      </c>
      <c r="AC4" s="294"/>
      <c r="AD4" s="293" t="s">
        <v>57</v>
      </c>
      <c r="AE4" s="297"/>
      <c r="AF4" s="175"/>
    </row>
    <row r="5" spans="1:34" s="133" customFormat="1" ht="14.1" customHeight="1" thickBot="1" x14ac:dyDescent="0.25">
      <c r="A5" s="304"/>
      <c r="B5" s="296"/>
      <c r="C5" s="295"/>
      <c r="D5" s="295"/>
      <c r="E5" s="295"/>
      <c r="F5" s="298"/>
      <c r="G5" s="304"/>
      <c r="H5" s="295"/>
      <c r="I5" s="296"/>
      <c r="J5" s="295"/>
      <c r="K5" s="298"/>
      <c r="L5" s="304"/>
      <c r="M5" s="295"/>
      <c r="N5" s="296"/>
      <c r="O5" s="295"/>
      <c r="P5" s="298"/>
      <c r="Q5" s="304"/>
      <c r="R5" s="295"/>
      <c r="S5" s="296"/>
      <c r="T5" s="295"/>
      <c r="U5" s="298"/>
      <c r="V5" s="304"/>
      <c r="W5" s="295"/>
      <c r="X5" s="296"/>
      <c r="Y5" s="295"/>
      <c r="Z5" s="298"/>
      <c r="AA5" s="296"/>
      <c r="AB5" s="295"/>
      <c r="AC5" s="296"/>
      <c r="AD5" s="295"/>
      <c r="AE5" s="298"/>
    </row>
    <row r="6" spans="1:34" s="5" customFormat="1" ht="23.1" customHeight="1" x14ac:dyDescent="0.2">
      <c r="A6" s="289" t="s">
        <v>58</v>
      </c>
      <c r="B6" s="286" t="s">
        <v>85</v>
      </c>
      <c r="C6" s="286" t="s">
        <v>117</v>
      </c>
      <c r="D6" s="291"/>
      <c r="E6" s="292"/>
      <c r="F6" s="284" t="s">
        <v>59</v>
      </c>
      <c r="G6" s="134"/>
      <c r="H6" s="208"/>
      <c r="I6" s="39" t="s">
        <v>60</v>
      </c>
      <c r="J6" s="135">
        <f t="shared" ref="J6:J13" si="0">+H6*3.3</f>
        <v>0</v>
      </c>
      <c r="K6" s="206" t="s">
        <v>59</v>
      </c>
      <c r="L6" s="134"/>
      <c r="M6" s="208"/>
      <c r="N6" s="39" t="s">
        <v>60</v>
      </c>
      <c r="O6" s="135">
        <f t="shared" ref="O6:O13" si="1">+M6*3.3</f>
        <v>0</v>
      </c>
      <c r="P6" s="206" t="s">
        <v>59</v>
      </c>
      <c r="Q6" s="134"/>
      <c r="R6" s="208"/>
      <c r="S6" s="39" t="s">
        <v>60</v>
      </c>
      <c r="T6" s="135">
        <f t="shared" ref="T6:T13" si="2">+R6*3.3</f>
        <v>0</v>
      </c>
      <c r="U6" s="206" t="s">
        <v>59</v>
      </c>
      <c r="V6" s="134"/>
      <c r="W6" s="208"/>
      <c r="X6" s="39" t="s">
        <v>60</v>
      </c>
      <c r="Y6" s="135">
        <f t="shared" ref="Y6:Y13" si="3">+W6*3.3</f>
        <v>0</v>
      </c>
      <c r="Z6" s="206" t="s">
        <v>59</v>
      </c>
      <c r="AA6" s="210"/>
      <c r="AB6" s="168"/>
      <c r="AC6" s="39" t="s">
        <v>60</v>
      </c>
      <c r="AD6" s="135">
        <f t="shared" ref="AD6:AD13" si="4">+AB6*3.3</f>
        <v>0</v>
      </c>
      <c r="AE6" s="169" t="s">
        <v>59</v>
      </c>
    </row>
    <row r="7" spans="1:34" s="5" customFormat="1" ht="23.1" customHeight="1" x14ac:dyDescent="0.2">
      <c r="A7" s="280"/>
      <c r="B7" s="286"/>
      <c r="C7" s="288"/>
      <c r="D7" s="291"/>
      <c r="E7" s="292"/>
      <c r="F7" s="284"/>
      <c r="G7" s="173"/>
      <c r="H7" s="207"/>
      <c r="I7" s="205" t="s">
        <v>60</v>
      </c>
      <c r="J7" s="174">
        <f t="shared" si="0"/>
        <v>0</v>
      </c>
      <c r="K7" s="209" t="s">
        <v>59</v>
      </c>
      <c r="L7" s="173"/>
      <c r="M7" s="207"/>
      <c r="N7" s="205" t="s">
        <v>60</v>
      </c>
      <c r="O7" s="174">
        <f t="shared" si="1"/>
        <v>0</v>
      </c>
      <c r="P7" s="209" t="s">
        <v>59</v>
      </c>
      <c r="Q7" s="173"/>
      <c r="R7" s="207"/>
      <c r="S7" s="205" t="s">
        <v>60</v>
      </c>
      <c r="T7" s="174">
        <f t="shared" si="2"/>
        <v>0</v>
      </c>
      <c r="U7" s="209" t="s">
        <v>59</v>
      </c>
      <c r="V7" s="173"/>
      <c r="W7" s="207"/>
      <c r="X7" s="205" t="s">
        <v>60</v>
      </c>
      <c r="Y7" s="174">
        <f t="shared" si="3"/>
        <v>0</v>
      </c>
      <c r="Z7" s="209" t="s">
        <v>59</v>
      </c>
      <c r="AA7" s="204"/>
      <c r="AB7" s="170"/>
      <c r="AC7" s="166" t="s">
        <v>60</v>
      </c>
      <c r="AD7" s="174">
        <f t="shared" si="4"/>
        <v>0</v>
      </c>
      <c r="AE7" s="171" t="s">
        <v>59</v>
      </c>
    </row>
    <row r="8" spans="1:34" s="5" customFormat="1" ht="23.1" customHeight="1" x14ac:dyDescent="0.2">
      <c r="A8" s="280"/>
      <c r="B8" s="286"/>
      <c r="C8" s="288"/>
      <c r="D8" s="285"/>
      <c r="E8" s="271"/>
      <c r="F8" s="273" t="s">
        <v>59</v>
      </c>
      <c r="G8" s="142"/>
      <c r="H8" s="138"/>
      <c r="I8" s="205" t="s">
        <v>60</v>
      </c>
      <c r="J8" s="139">
        <f t="shared" si="0"/>
        <v>0</v>
      </c>
      <c r="K8" s="209" t="s">
        <v>59</v>
      </c>
      <c r="L8" s="142"/>
      <c r="M8" s="138"/>
      <c r="N8" s="205" t="s">
        <v>60</v>
      </c>
      <c r="O8" s="139">
        <f t="shared" si="1"/>
        <v>0</v>
      </c>
      <c r="P8" s="209" t="s">
        <v>59</v>
      </c>
      <c r="Q8" s="142"/>
      <c r="R8" s="138"/>
      <c r="S8" s="205" t="s">
        <v>60</v>
      </c>
      <c r="T8" s="139">
        <f t="shared" si="2"/>
        <v>0</v>
      </c>
      <c r="U8" s="209" t="s">
        <v>59</v>
      </c>
      <c r="V8" s="142"/>
      <c r="W8" s="138"/>
      <c r="X8" s="205" t="s">
        <v>60</v>
      </c>
      <c r="Y8" s="139">
        <f t="shared" si="3"/>
        <v>0</v>
      </c>
      <c r="Z8" s="209" t="s">
        <v>59</v>
      </c>
      <c r="AA8" s="211"/>
      <c r="AB8" s="138"/>
      <c r="AC8" s="166" t="s">
        <v>60</v>
      </c>
      <c r="AD8" s="139">
        <f t="shared" si="4"/>
        <v>0</v>
      </c>
      <c r="AE8" s="171" t="s">
        <v>59</v>
      </c>
    </row>
    <row r="9" spans="1:34" s="5" customFormat="1" ht="23.1" customHeight="1" x14ac:dyDescent="0.2">
      <c r="A9" s="280"/>
      <c r="B9" s="283"/>
      <c r="C9" s="248"/>
      <c r="D9" s="270"/>
      <c r="E9" s="272"/>
      <c r="F9" s="274"/>
      <c r="G9" s="137"/>
      <c r="H9" s="138"/>
      <c r="I9" s="203" t="s">
        <v>60</v>
      </c>
      <c r="J9" s="139">
        <f t="shared" si="0"/>
        <v>0</v>
      </c>
      <c r="K9" s="143" t="s">
        <v>59</v>
      </c>
      <c r="L9" s="137"/>
      <c r="M9" s="138"/>
      <c r="N9" s="203" t="s">
        <v>60</v>
      </c>
      <c r="O9" s="139">
        <f t="shared" si="1"/>
        <v>0</v>
      </c>
      <c r="P9" s="143" t="s">
        <v>59</v>
      </c>
      <c r="Q9" s="137"/>
      <c r="R9" s="138"/>
      <c r="S9" s="203" t="s">
        <v>60</v>
      </c>
      <c r="T9" s="139">
        <f t="shared" si="2"/>
        <v>0</v>
      </c>
      <c r="U9" s="143" t="s">
        <v>59</v>
      </c>
      <c r="V9" s="137"/>
      <c r="W9" s="138"/>
      <c r="X9" s="203" t="s">
        <v>60</v>
      </c>
      <c r="Y9" s="139">
        <f t="shared" si="3"/>
        <v>0</v>
      </c>
      <c r="Z9" s="143" t="s">
        <v>59</v>
      </c>
      <c r="AA9" s="202"/>
      <c r="AB9" s="138"/>
      <c r="AC9" s="165" t="s">
        <v>60</v>
      </c>
      <c r="AD9" s="139">
        <f t="shared" si="4"/>
        <v>0</v>
      </c>
      <c r="AE9" s="143" t="s">
        <v>59</v>
      </c>
    </row>
    <row r="10" spans="1:34" s="5" customFormat="1" ht="23.1" customHeight="1" x14ac:dyDescent="0.2">
      <c r="A10" s="280"/>
      <c r="B10" s="282" t="s">
        <v>77</v>
      </c>
      <c r="C10" s="282" t="s">
        <v>74</v>
      </c>
      <c r="D10" s="287"/>
      <c r="E10" s="271"/>
      <c r="F10" s="273" t="s">
        <v>59</v>
      </c>
      <c r="G10" s="137"/>
      <c r="H10" s="138"/>
      <c r="I10" s="203" t="s">
        <v>60</v>
      </c>
      <c r="J10" s="139">
        <f t="shared" si="0"/>
        <v>0</v>
      </c>
      <c r="K10" s="143" t="s">
        <v>59</v>
      </c>
      <c r="L10" s="137"/>
      <c r="M10" s="138"/>
      <c r="N10" s="203" t="s">
        <v>60</v>
      </c>
      <c r="O10" s="139">
        <f t="shared" si="1"/>
        <v>0</v>
      </c>
      <c r="P10" s="143" t="s">
        <v>59</v>
      </c>
      <c r="Q10" s="137"/>
      <c r="R10" s="138"/>
      <c r="S10" s="203" t="s">
        <v>60</v>
      </c>
      <c r="T10" s="139">
        <f t="shared" si="2"/>
        <v>0</v>
      </c>
      <c r="U10" s="143" t="s">
        <v>59</v>
      </c>
      <c r="V10" s="137"/>
      <c r="W10" s="138"/>
      <c r="X10" s="203" t="s">
        <v>60</v>
      </c>
      <c r="Y10" s="139">
        <f t="shared" si="3"/>
        <v>0</v>
      </c>
      <c r="Z10" s="143" t="s">
        <v>59</v>
      </c>
      <c r="AA10" s="202"/>
      <c r="AB10" s="138"/>
      <c r="AC10" s="165" t="s">
        <v>60</v>
      </c>
      <c r="AD10" s="139">
        <f t="shared" si="4"/>
        <v>0</v>
      </c>
      <c r="AE10" s="143" t="s">
        <v>59</v>
      </c>
    </row>
    <row r="11" spans="1:34" s="5" customFormat="1" ht="23.1" customHeight="1" x14ac:dyDescent="0.2">
      <c r="A11" s="280"/>
      <c r="B11" s="286"/>
      <c r="C11" s="286"/>
      <c r="D11" s="270"/>
      <c r="E11" s="272"/>
      <c r="F11" s="284"/>
      <c r="G11" s="142"/>
      <c r="H11" s="138"/>
      <c r="I11" s="203" t="s">
        <v>60</v>
      </c>
      <c r="J11" s="139">
        <f t="shared" si="0"/>
        <v>0</v>
      </c>
      <c r="K11" s="143" t="s">
        <v>59</v>
      </c>
      <c r="L11" s="142"/>
      <c r="M11" s="138"/>
      <c r="N11" s="203" t="s">
        <v>60</v>
      </c>
      <c r="O11" s="139">
        <f t="shared" si="1"/>
        <v>0</v>
      </c>
      <c r="P11" s="143" t="s">
        <v>59</v>
      </c>
      <c r="Q11" s="142"/>
      <c r="R11" s="138"/>
      <c r="S11" s="203" t="s">
        <v>60</v>
      </c>
      <c r="T11" s="139">
        <f t="shared" si="2"/>
        <v>0</v>
      </c>
      <c r="U11" s="143" t="s">
        <v>59</v>
      </c>
      <c r="V11" s="142"/>
      <c r="W11" s="138"/>
      <c r="X11" s="203" t="s">
        <v>60</v>
      </c>
      <c r="Y11" s="139">
        <f t="shared" si="3"/>
        <v>0</v>
      </c>
      <c r="Z11" s="143" t="s">
        <v>59</v>
      </c>
      <c r="AA11" s="211"/>
      <c r="AB11" s="138"/>
      <c r="AC11" s="165" t="s">
        <v>60</v>
      </c>
      <c r="AD11" s="139">
        <f t="shared" si="4"/>
        <v>0</v>
      </c>
      <c r="AE11" s="143" t="s">
        <v>59</v>
      </c>
    </row>
    <row r="12" spans="1:34" s="5" customFormat="1" ht="23.1" customHeight="1" x14ac:dyDescent="0.2">
      <c r="A12" s="280"/>
      <c r="B12" s="286"/>
      <c r="C12" s="286"/>
      <c r="D12" s="287"/>
      <c r="E12" s="245"/>
      <c r="F12" s="273" t="s">
        <v>59</v>
      </c>
      <c r="G12" s="137"/>
      <c r="H12" s="138"/>
      <c r="I12" s="203" t="s">
        <v>60</v>
      </c>
      <c r="J12" s="139">
        <f t="shared" si="0"/>
        <v>0</v>
      </c>
      <c r="K12" s="143" t="s">
        <v>59</v>
      </c>
      <c r="L12" s="137"/>
      <c r="M12" s="138"/>
      <c r="N12" s="203" t="s">
        <v>60</v>
      </c>
      <c r="O12" s="139">
        <f t="shared" si="1"/>
        <v>0</v>
      </c>
      <c r="P12" s="143" t="s">
        <v>59</v>
      </c>
      <c r="Q12" s="137"/>
      <c r="R12" s="138"/>
      <c r="S12" s="203" t="s">
        <v>60</v>
      </c>
      <c r="T12" s="139">
        <f t="shared" si="2"/>
        <v>0</v>
      </c>
      <c r="U12" s="143" t="s">
        <v>59</v>
      </c>
      <c r="V12" s="137"/>
      <c r="W12" s="138"/>
      <c r="X12" s="203" t="s">
        <v>60</v>
      </c>
      <c r="Y12" s="139">
        <f t="shared" si="3"/>
        <v>0</v>
      </c>
      <c r="Z12" s="143" t="s">
        <v>59</v>
      </c>
      <c r="AA12" s="202"/>
      <c r="AB12" s="138"/>
      <c r="AC12" s="165" t="s">
        <v>60</v>
      </c>
      <c r="AD12" s="139">
        <f t="shared" si="4"/>
        <v>0</v>
      </c>
      <c r="AE12" s="143" t="s">
        <v>59</v>
      </c>
    </row>
    <row r="13" spans="1:34" s="5" customFormat="1" ht="23.1" customHeight="1" x14ac:dyDescent="0.2">
      <c r="A13" s="290"/>
      <c r="B13" s="283"/>
      <c r="C13" s="283"/>
      <c r="D13" s="270"/>
      <c r="E13" s="288"/>
      <c r="F13" s="284"/>
      <c r="G13" s="142"/>
      <c r="H13" s="138"/>
      <c r="I13" s="203" t="s">
        <v>60</v>
      </c>
      <c r="J13" s="139">
        <f t="shared" si="0"/>
        <v>0</v>
      </c>
      <c r="K13" s="143" t="s">
        <v>59</v>
      </c>
      <c r="L13" s="142"/>
      <c r="M13" s="138"/>
      <c r="N13" s="203" t="s">
        <v>60</v>
      </c>
      <c r="O13" s="139">
        <f t="shared" si="1"/>
        <v>0</v>
      </c>
      <c r="P13" s="143" t="s">
        <v>59</v>
      </c>
      <c r="Q13" s="142"/>
      <c r="R13" s="138"/>
      <c r="S13" s="203" t="s">
        <v>60</v>
      </c>
      <c r="T13" s="139">
        <f t="shared" si="2"/>
        <v>0</v>
      </c>
      <c r="U13" s="143" t="s">
        <v>59</v>
      </c>
      <c r="V13" s="142"/>
      <c r="W13" s="138"/>
      <c r="X13" s="203" t="s">
        <v>60</v>
      </c>
      <c r="Y13" s="139">
        <f t="shared" si="3"/>
        <v>0</v>
      </c>
      <c r="Z13" s="143" t="s">
        <v>59</v>
      </c>
      <c r="AA13" s="211"/>
      <c r="AB13" s="138"/>
      <c r="AC13" s="165" t="s">
        <v>60</v>
      </c>
      <c r="AD13" s="139">
        <f t="shared" si="4"/>
        <v>0</v>
      </c>
      <c r="AE13" s="143" t="s">
        <v>59</v>
      </c>
    </row>
    <row r="14" spans="1:34" s="5" customFormat="1" ht="23.1" customHeight="1" x14ac:dyDescent="0.2">
      <c r="A14" s="277" t="s">
        <v>61</v>
      </c>
      <c r="B14" s="278"/>
      <c r="C14" s="278"/>
      <c r="D14" s="176"/>
      <c r="E14" s="177">
        <f>SUM(E6:E13)</f>
        <v>0</v>
      </c>
      <c r="F14" s="178" t="s">
        <v>59</v>
      </c>
      <c r="G14" s="213"/>
      <c r="H14" s="177">
        <f>SUM(H6:H13)</f>
        <v>0</v>
      </c>
      <c r="I14" s="179" t="s">
        <v>60</v>
      </c>
      <c r="J14" s="180">
        <f>SUM(J6:J13)</f>
        <v>0</v>
      </c>
      <c r="K14" s="181" t="s">
        <v>59</v>
      </c>
      <c r="L14" s="213"/>
      <c r="M14" s="177">
        <f>SUM(M6:M13)</f>
        <v>0</v>
      </c>
      <c r="N14" s="179" t="s">
        <v>60</v>
      </c>
      <c r="O14" s="180">
        <f>SUM(O6:O13)</f>
        <v>0</v>
      </c>
      <c r="P14" s="181" t="s">
        <v>59</v>
      </c>
      <c r="Q14" s="213"/>
      <c r="R14" s="177">
        <f>SUM(R6:R13)</f>
        <v>0</v>
      </c>
      <c r="S14" s="179" t="s">
        <v>60</v>
      </c>
      <c r="T14" s="180">
        <f>SUM(T6:T13)</f>
        <v>0</v>
      </c>
      <c r="U14" s="181" t="s">
        <v>59</v>
      </c>
      <c r="V14" s="213"/>
      <c r="W14" s="177">
        <f>SUM(W6:W13)</f>
        <v>0</v>
      </c>
      <c r="X14" s="179" t="s">
        <v>60</v>
      </c>
      <c r="Y14" s="180">
        <f>SUM(Y6:Y13)</f>
        <v>0</v>
      </c>
      <c r="Z14" s="181" t="s">
        <v>59</v>
      </c>
      <c r="AA14" s="212"/>
      <c r="AB14" s="177">
        <f>SUM(AB6:AB13)</f>
        <v>0</v>
      </c>
      <c r="AC14" s="179" t="s">
        <v>60</v>
      </c>
      <c r="AD14" s="180">
        <f>SUM(AD6:AD13)</f>
        <v>0</v>
      </c>
      <c r="AE14" s="181" t="s">
        <v>59</v>
      </c>
    </row>
    <row r="15" spans="1:34" s="5" customFormat="1" ht="23.1" customHeight="1" x14ac:dyDescent="0.2">
      <c r="A15" s="279" t="s">
        <v>62</v>
      </c>
      <c r="B15" s="144" t="s">
        <v>63</v>
      </c>
      <c r="C15" s="164" t="s">
        <v>64</v>
      </c>
      <c r="D15" s="167"/>
      <c r="E15" s="170"/>
      <c r="F15" s="171" t="s">
        <v>59</v>
      </c>
      <c r="G15" s="142"/>
      <c r="H15" s="138"/>
      <c r="I15" s="145" t="s">
        <v>60</v>
      </c>
      <c r="J15" s="139">
        <f>+H15*1.98</f>
        <v>0</v>
      </c>
      <c r="K15" s="146" t="s">
        <v>59</v>
      </c>
      <c r="L15" s="142"/>
      <c r="M15" s="138"/>
      <c r="N15" s="145" t="s">
        <v>60</v>
      </c>
      <c r="O15" s="139">
        <f t="shared" ref="O15:O23" si="5">+M15*1.98</f>
        <v>0</v>
      </c>
      <c r="P15" s="146" t="s">
        <v>59</v>
      </c>
      <c r="Q15" s="142"/>
      <c r="R15" s="138"/>
      <c r="S15" s="145" t="s">
        <v>60</v>
      </c>
      <c r="T15" s="139">
        <f t="shared" ref="T15:T23" si="6">+R15*1.98</f>
        <v>0</v>
      </c>
      <c r="U15" s="146" t="s">
        <v>59</v>
      </c>
      <c r="V15" s="142"/>
      <c r="W15" s="138"/>
      <c r="X15" s="145" t="s">
        <v>60</v>
      </c>
      <c r="Y15" s="139">
        <f t="shared" ref="Y15:Y23" si="7">+W15*1.98</f>
        <v>0</v>
      </c>
      <c r="Z15" s="146" t="s">
        <v>59</v>
      </c>
      <c r="AA15" s="211"/>
      <c r="AB15" s="138"/>
      <c r="AC15" s="145" t="s">
        <v>60</v>
      </c>
      <c r="AD15" s="139">
        <f t="shared" ref="AD15:AD23" si="8">+AB15*1.98</f>
        <v>0</v>
      </c>
      <c r="AE15" s="146" t="s">
        <v>59</v>
      </c>
    </row>
    <row r="16" spans="1:34" s="5" customFormat="1" ht="23.1" customHeight="1" x14ac:dyDescent="0.2">
      <c r="A16" s="280"/>
      <c r="B16" s="144" t="s">
        <v>63</v>
      </c>
      <c r="C16" s="164" t="s">
        <v>64</v>
      </c>
      <c r="D16" s="147"/>
      <c r="E16" s="138"/>
      <c r="F16" s="143" t="s">
        <v>59</v>
      </c>
      <c r="G16" s="142"/>
      <c r="H16" s="138"/>
      <c r="I16" s="145" t="s">
        <v>60</v>
      </c>
      <c r="J16" s="139">
        <f t="shared" ref="J16:J23" si="9">+H16*1.98</f>
        <v>0</v>
      </c>
      <c r="K16" s="146" t="s">
        <v>59</v>
      </c>
      <c r="L16" s="142"/>
      <c r="M16" s="138"/>
      <c r="N16" s="145" t="s">
        <v>60</v>
      </c>
      <c r="O16" s="139">
        <f t="shared" si="5"/>
        <v>0</v>
      </c>
      <c r="P16" s="146" t="s">
        <v>59</v>
      </c>
      <c r="Q16" s="142"/>
      <c r="R16" s="138"/>
      <c r="S16" s="145" t="s">
        <v>60</v>
      </c>
      <c r="T16" s="139">
        <f t="shared" si="6"/>
        <v>0</v>
      </c>
      <c r="U16" s="146" t="s">
        <v>59</v>
      </c>
      <c r="V16" s="142"/>
      <c r="W16" s="138"/>
      <c r="X16" s="145" t="s">
        <v>60</v>
      </c>
      <c r="Y16" s="139">
        <f t="shared" si="7"/>
        <v>0</v>
      </c>
      <c r="Z16" s="146" t="s">
        <v>59</v>
      </c>
      <c r="AA16" s="211"/>
      <c r="AB16" s="138"/>
      <c r="AC16" s="145" t="s">
        <v>60</v>
      </c>
      <c r="AD16" s="139">
        <f t="shared" si="8"/>
        <v>0</v>
      </c>
      <c r="AE16" s="146" t="s">
        <v>59</v>
      </c>
    </row>
    <row r="17" spans="1:31" s="5" customFormat="1" ht="23.1" customHeight="1" x14ac:dyDescent="0.2">
      <c r="A17" s="280"/>
      <c r="B17" s="144" t="s">
        <v>63</v>
      </c>
      <c r="C17" s="164" t="s">
        <v>64</v>
      </c>
      <c r="D17" s="147"/>
      <c r="E17" s="138"/>
      <c r="F17" s="143" t="s">
        <v>59</v>
      </c>
      <c r="G17" s="142"/>
      <c r="H17" s="138"/>
      <c r="I17" s="145" t="s">
        <v>60</v>
      </c>
      <c r="J17" s="139">
        <f t="shared" si="9"/>
        <v>0</v>
      </c>
      <c r="K17" s="146" t="s">
        <v>59</v>
      </c>
      <c r="L17" s="142"/>
      <c r="M17" s="138"/>
      <c r="N17" s="145" t="s">
        <v>60</v>
      </c>
      <c r="O17" s="139">
        <f t="shared" si="5"/>
        <v>0</v>
      </c>
      <c r="P17" s="146" t="s">
        <v>59</v>
      </c>
      <c r="Q17" s="142"/>
      <c r="R17" s="138"/>
      <c r="S17" s="145" t="s">
        <v>60</v>
      </c>
      <c r="T17" s="139">
        <f t="shared" si="6"/>
        <v>0</v>
      </c>
      <c r="U17" s="146" t="s">
        <v>59</v>
      </c>
      <c r="V17" s="142"/>
      <c r="W17" s="138"/>
      <c r="X17" s="145" t="s">
        <v>60</v>
      </c>
      <c r="Y17" s="139">
        <f t="shared" si="7"/>
        <v>0</v>
      </c>
      <c r="Z17" s="146" t="s">
        <v>59</v>
      </c>
      <c r="AA17" s="211"/>
      <c r="AB17" s="138"/>
      <c r="AC17" s="145" t="s">
        <v>60</v>
      </c>
      <c r="AD17" s="139">
        <f t="shared" si="8"/>
        <v>0</v>
      </c>
      <c r="AE17" s="146" t="s">
        <v>59</v>
      </c>
    </row>
    <row r="18" spans="1:31" s="5" customFormat="1" ht="23.1" customHeight="1" x14ac:dyDescent="0.2">
      <c r="A18" s="280"/>
      <c r="B18" s="144" t="s">
        <v>63</v>
      </c>
      <c r="C18" s="164" t="s">
        <v>64</v>
      </c>
      <c r="D18" s="147"/>
      <c r="E18" s="138"/>
      <c r="F18" s="143" t="s">
        <v>59</v>
      </c>
      <c r="G18" s="142"/>
      <c r="H18" s="138"/>
      <c r="I18" s="145" t="s">
        <v>60</v>
      </c>
      <c r="J18" s="139">
        <f t="shared" si="9"/>
        <v>0</v>
      </c>
      <c r="K18" s="146" t="s">
        <v>59</v>
      </c>
      <c r="L18" s="142"/>
      <c r="M18" s="138"/>
      <c r="N18" s="145" t="s">
        <v>60</v>
      </c>
      <c r="O18" s="139">
        <f t="shared" si="5"/>
        <v>0</v>
      </c>
      <c r="P18" s="146" t="s">
        <v>59</v>
      </c>
      <c r="Q18" s="142"/>
      <c r="R18" s="138"/>
      <c r="S18" s="145" t="s">
        <v>60</v>
      </c>
      <c r="T18" s="139">
        <f t="shared" si="6"/>
        <v>0</v>
      </c>
      <c r="U18" s="146" t="s">
        <v>59</v>
      </c>
      <c r="V18" s="142"/>
      <c r="W18" s="138"/>
      <c r="X18" s="145" t="s">
        <v>60</v>
      </c>
      <c r="Y18" s="139">
        <f t="shared" si="7"/>
        <v>0</v>
      </c>
      <c r="Z18" s="146" t="s">
        <v>59</v>
      </c>
      <c r="AA18" s="211"/>
      <c r="AB18" s="138"/>
      <c r="AC18" s="145" t="s">
        <v>60</v>
      </c>
      <c r="AD18" s="139">
        <f t="shared" si="8"/>
        <v>0</v>
      </c>
      <c r="AE18" s="146" t="s">
        <v>59</v>
      </c>
    </row>
    <row r="19" spans="1:31" s="5" customFormat="1" ht="23.1" customHeight="1" x14ac:dyDescent="0.2">
      <c r="A19" s="280"/>
      <c r="B19" s="144" t="s">
        <v>63</v>
      </c>
      <c r="C19" s="164" t="s">
        <v>64</v>
      </c>
      <c r="D19" s="147"/>
      <c r="E19" s="138"/>
      <c r="F19" s="143" t="s">
        <v>59</v>
      </c>
      <c r="G19" s="142"/>
      <c r="H19" s="138"/>
      <c r="I19" s="145" t="s">
        <v>60</v>
      </c>
      <c r="J19" s="139">
        <f t="shared" si="9"/>
        <v>0</v>
      </c>
      <c r="K19" s="146" t="s">
        <v>59</v>
      </c>
      <c r="L19" s="142"/>
      <c r="M19" s="138"/>
      <c r="N19" s="145" t="s">
        <v>60</v>
      </c>
      <c r="O19" s="139">
        <f t="shared" si="5"/>
        <v>0</v>
      </c>
      <c r="P19" s="146" t="s">
        <v>59</v>
      </c>
      <c r="Q19" s="142"/>
      <c r="R19" s="138"/>
      <c r="S19" s="145" t="s">
        <v>60</v>
      </c>
      <c r="T19" s="139">
        <f t="shared" si="6"/>
        <v>0</v>
      </c>
      <c r="U19" s="146" t="s">
        <v>59</v>
      </c>
      <c r="V19" s="142"/>
      <c r="W19" s="138"/>
      <c r="X19" s="145" t="s">
        <v>60</v>
      </c>
      <c r="Y19" s="139">
        <f t="shared" si="7"/>
        <v>0</v>
      </c>
      <c r="Z19" s="146" t="s">
        <v>59</v>
      </c>
      <c r="AA19" s="211"/>
      <c r="AB19" s="138"/>
      <c r="AC19" s="145" t="s">
        <v>60</v>
      </c>
      <c r="AD19" s="139">
        <f t="shared" si="8"/>
        <v>0</v>
      </c>
      <c r="AE19" s="146" t="s">
        <v>59</v>
      </c>
    </row>
    <row r="20" spans="1:31" s="5" customFormat="1" ht="23.1" customHeight="1" x14ac:dyDescent="0.2">
      <c r="A20" s="280"/>
      <c r="B20" s="144" t="s">
        <v>63</v>
      </c>
      <c r="C20" s="164" t="s">
        <v>64</v>
      </c>
      <c r="D20" s="147"/>
      <c r="E20" s="138"/>
      <c r="F20" s="143" t="s">
        <v>59</v>
      </c>
      <c r="G20" s="142"/>
      <c r="H20" s="138"/>
      <c r="I20" s="145" t="s">
        <v>60</v>
      </c>
      <c r="J20" s="139">
        <f t="shared" si="9"/>
        <v>0</v>
      </c>
      <c r="K20" s="146" t="s">
        <v>59</v>
      </c>
      <c r="L20" s="142"/>
      <c r="M20" s="138"/>
      <c r="N20" s="145" t="s">
        <v>60</v>
      </c>
      <c r="O20" s="139">
        <f t="shared" si="5"/>
        <v>0</v>
      </c>
      <c r="P20" s="146" t="s">
        <v>59</v>
      </c>
      <c r="Q20" s="142"/>
      <c r="R20" s="138"/>
      <c r="S20" s="145" t="s">
        <v>60</v>
      </c>
      <c r="T20" s="139">
        <f t="shared" si="6"/>
        <v>0</v>
      </c>
      <c r="U20" s="146" t="s">
        <v>59</v>
      </c>
      <c r="V20" s="142"/>
      <c r="W20" s="138"/>
      <c r="X20" s="145" t="s">
        <v>60</v>
      </c>
      <c r="Y20" s="139">
        <f t="shared" si="7"/>
        <v>0</v>
      </c>
      <c r="Z20" s="146" t="s">
        <v>59</v>
      </c>
      <c r="AA20" s="211"/>
      <c r="AB20" s="138"/>
      <c r="AC20" s="145" t="s">
        <v>60</v>
      </c>
      <c r="AD20" s="139">
        <f t="shared" si="8"/>
        <v>0</v>
      </c>
      <c r="AE20" s="146" t="s">
        <v>59</v>
      </c>
    </row>
    <row r="21" spans="1:31" s="5" customFormat="1" ht="23.1" customHeight="1" x14ac:dyDescent="0.2">
      <c r="A21" s="280"/>
      <c r="B21" s="144" t="s">
        <v>63</v>
      </c>
      <c r="C21" s="164" t="s">
        <v>64</v>
      </c>
      <c r="D21" s="147"/>
      <c r="E21" s="138"/>
      <c r="F21" s="143" t="s">
        <v>59</v>
      </c>
      <c r="G21" s="142"/>
      <c r="H21" s="138"/>
      <c r="I21" s="145" t="s">
        <v>60</v>
      </c>
      <c r="J21" s="139">
        <f t="shared" si="9"/>
        <v>0</v>
      </c>
      <c r="K21" s="146" t="s">
        <v>59</v>
      </c>
      <c r="L21" s="142"/>
      <c r="M21" s="138"/>
      <c r="N21" s="145" t="s">
        <v>60</v>
      </c>
      <c r="O21" s="139">
        <f t="shared" si="5"/>
        <v>0</v>
      </c>
      <c r="P21" s="146" t="s">
        <v>59</v>
      </c>
      <c r="Q21" s="142"/>
      <c r="R21" s="138"/>
      <c r="S21" s="145" t="s">
        <v>60</v>
      </c>
      <c r="T21" s="139">
        <f t="shared" si="6"/>
        <v>0</v>
      </c>
      <c r="U21" s="146" t="s">
        <v>59</v>
      </c>
      <c r="V21" s="142"/>
      <c r="W21" s="138"/>
      <c r="X21" s="145" t="s">
        <v>60</v>
      </c>
      <c r="Y21" s="139">
        <f t="shared" si="7"/>
        <v>0</v>
      </c>
      <c r="Z21" s="146" t="s">
        <v>59</v>
      </c>
      <c r="AA21" s="211"/>
      <c r="AB21" s="138"/>
      <c r="AC21" s="145" t="s">
        <v>60</v>
      </c>
      <c r="AD21" s="139">
        <f t="shared" si="8"/>
        <v>0</v>
      </c>
      <c r="AE21" s="146" t="s">
        <v>59</v>
      </c>
    </row>
    <row r="22" spans="1:31" s="5" customFormat="1" ht="23.1" customHeight="1" x14ac:dyDescent="0.2">
      <c r="A22" s="280"/>
      <c r="B22" s="144" t="s">
        <v>63</v>
      </c>
      <c r="C22" s="164" t="s">
        <v>64</v>
      </c>
      <c r="D22" s="147"/>
      <c r="E22" s="138"/>
      <c r="F22" s="143" t="s">
        <v>59</v>
      </c>
      <c r="G22" s="142"/>
      <c r="H22" s="138"/>
      <c r="I22" s="145" t="s">
        <v>60</v>
      </c>
      <c r="J22" s="139">
        <f t="shared" si="9"/>
        <v>0</v>
      </c>
      <c r="K22" s="146" t="s">
        <v>59</v>
      </c>
      <c r="L22" s="142"/>
      <c r="M22" s="138"/>
      <c r="N22" s="145" t="s">
        <v>60</v>
      </c>
      <c r="O22" s="139">
        <f t="shared" si="5"/>
        <v>0</v>
      </c>
      <c r="P22" s="146" t="s">
        <v>59</v>
      </c>
      <c r="Q22" s="142"/>
      <c r="R22" s="138"/>
      <c r="S22" s="145" t="s">
        <v>60</v>
      </c>
      <c r="T22" s="139">
        <f t="shared" si="6"/>
        <v>0</v>
      </c>
      <c r="U22" s="146" t="s">
        <v>59</v>
      </c>
      <c r="V22" s="142"/>
      <c r="W22" s="138"/>
      <c r="X22" s="145" t="s">
        <v>60</v>
      </c>
      <c r="Y22" s="139">
        <f t="shared" si="7"/>
        <v>0</v>
      </c>
      <c r="Z22" s="146" t="s">
        <v>59</v>
      </c>
      <c r="AA22" s="211"/>
      <c r="AB22" s="138"/>
      <c r="AC22" s="145" t="s">
        <v>60</v>
      </c>
      <c r="AD22" s="139">
        <f t="shared" si="8"/>
        <v>0</v>
      </c>
      <c r="AE22" s="146" t="s">
        <v>59</v>
      </c>
    </row>
    <row r="23" spans="1:31" s="5" customFormat="1" ht="23.1" customHeight="1" x14ac:dyDescent="0.2">
      <c r="A23" s="280"/>
      <c r="B23" s="144" t="s">
        <v>63</v>
      </c>
      <c r="C23" s="164" t="s">
        <v>64</v>
      </c>
      <c r="D23" s="147"/>
      <c r="E23" s="138"/>
      <c r="F23" s="143" t="s">
        <v>59</v>
      </c>
      <c r="G23" s="142"/>
      <c r="H23" s="138"/>
      <c r="I23" s="145" t="s">
        <v>60</v>
      </c>
      <c r="J23" s="139">
        <f t="shared" si="9"/>
        <v>0</v>
      </c>
      <c r="K23" s="146" t="s">
        <v>59</v>
      </c>
      <c r="L23" s="142"/>
      <c r="M23" s="138"/>
      <c r="N23" s="145" t="s">
        <v>60</v>
      </c>
      <c r="O23" s="139">
        <f t="shared" si="5"/>
        <v>0</v>
      </c>
      <c r="P23" s="146" t="s">
        <v>59</v>
      </c>
      <c r="Q23" s="142"/>
      <c r="R23" s="138"/>
      <c r="S23" s="145" t="s">
        <v>60</v>
      </c>
      <c r="T23" s="139">
        <f t="shared" si="6"/>
        <v>0</v>
      </c>
      <c r="U23" s="146" t="s">
        <v>59</v>
      </c>
      <c r="V23" s="142"/>
      <c r="W23" s="138"/>
      <c r="X23" s="145" t="s">
        <v>60</v>
      </c>
      <c r="Y23" s="139">
        <f t="shared" si="7"/>
        <v>0</v>
      </c>
      <c r="Z23" s="146" t="s">
        <v>59</v>
      </c>
      <c r="AA23" s="211"/>
      <c r="AB23" s="138"/>
      <c r="AC23" s="145" t="s">
        <v>60</v>
      </c>
      <c r="AD23" s="139">
        <f t="shared" si="8"/>
        <v>0</v>
      </c>
      <c r="AE23" s="146" t="s">
        <v>59</v>
      </c>
    </row>
    <row r="24" spans="1:31" s="5" customFormat="1" ht="23.1" customHeight="1" x14ac:dyDescent="0.2">
      <c r="A24" s="277" t="s">
        <v>61</v>
      </c>
      <c r="B24" s="278"/>
      <c r="C24" s="278"/>
      <c r="D24" s="176"/>
      <c r="E24" s="177">
        <f>SUM(E15:E23)</f>
        <v>0</v>
      </c>
      <c r="F24" s="178" t="s">
        <v>59</v>
      </c>
      <c r="G24" s="213"/>
      <c r="H24" s="177">
        <f>SUM(H15:H23)</f>
        <v>0</v>
      </c>
      <c r="I24" s="179" t="s">
        <v>60</v>
      </c>
      <c r="J24" s="180">
        <f>SUM(J15:J23)</f>
        <v>0</v>
      </c>
      <c r="K24" s="181" t="s">
        <v>59</v>
      </c>
      <c r="L24" s="213"/>
      <c r="M24" s="177">
        <f>SUM(M15:M23)</f>
        <v>0</v>
      </c>
      <c r="N24" s="179" t="s">
        <v>60</v>
      </c>
      <c r="O24" s="180">
        <f>SUM(O15:O23)</f>
        <v>0</v>
      </c>
      <c r="P24" s="181" t="s">
        <v>59</v>
      </c>
      <c r="Q24" s="213"/>
      <c r="R24" s="177">
        <f>SUM(R15:R23)</f>
        <v>0</v>
      </c>
      <c r="S24" s="179" t="s">
        <v>60</v>
      </c>
      <c r="T24" s="180">
        <f>SUM(T15:T23)</f>
        <v>0</v>
      </c>
      <c r="U24" s="181" t="s">
        <v>59</v>
      </c>
      <c r="V24" s="213"/>
      <c r="W24" s="177">
        <f>SUM(W15:W23)</f>
        <v>0</v>
      </c>
      <c r="X24" s="179" t="s">
        <v>60</v>
      </c>
      <c r="Y24" s="180">
        <f>SUM(Y15:Y23)</f>
        <v>0</v>
      </c>
      <c r="Z24" s="181" t="s">
        <v>59</v>
      </c>
      <c r="AA24" s="212"/>
      <c r="AB24" s="177">
        <f>SUM(AB15:AB23)</f>
        <v>0</v>
      </c>
      <c r="AC24" s="179" t="s">
        <v>60</v>
      </c>
      <c r="AD24" s="180">
        <f>SUM(AD15:AD23)</f>
        <v>0</v>
      </c>
      <c r="AE24" s="181" t="s">
        <v>59</v>
      </c>
    </row>
    <row r="25" spans="1:31" s="5" customFormat="1" ht="23.1" customHeight="1" x14ac:dyDescent="0.2">
      <c r="A25" s="279" t="s">
        <v>65</v>
      </c>
      <c r="B25" s="282" t="s">
        <v>65</v>
      </c>
      <c r="C25" s="245" t="s">
        <v>66</v>
      </c>
      <c r="D25" s="269"/>
      <c r="E25" s="271"/>
      <c r="F25" s="273" t="s">
        <v>59</v>
      </c>
      <c r="G25" s="142"/>
      <c r="H25" s="138"/>
      <c r="I25" s="145" t="s">
        <v>60</v>
      </c>
      <c r="J25" s="139">
        <f>+H25*1.98</f>
        <v>0</v>
      </c>
      <c r="K25" s="146" t="s">
        <v>59</v>
      </c>
      <c r="L25" s="142"/>
      <c r="M25" s="138"/>
      <c r="N25" s="145" t="s">
        <v>60</v>
      </c>
      <c r="O25" s="139">
        <f>+M25*1.98</f>
        <v>0</v>
      </c>
      <c r="P25" s="146" t="s">
        <v>59</v>
      </c>
      <c r="Q25" s="142"/>
      <c r="R25" s="138"/>
      <c r="S25" s="145" t="s">
        <v>60</v>
      </c>
      <c r="T25" s="139">
        <f>+R25*1.98</f>
        <v>0</v>
      </c>
      <c r="U25" s="146" t="s">
        <v>59</v>
      </c>
      <c r="V25" s="142"/>
      <c r="W25" s="138"/>
      <c r="X25" s="145" t="s">
        <v>60</v>
      </c>
      <c r="Y25" s="139">
        <f>+W25*1.98</f>
        <v>0</v>
      </c>
      <c r="Z25" s="146" t="s">
        <v>59</v>
      </c>
      <c r="AA25" s="211"/>
      <c r="AB25" s="138"/>
      <c r="AC25" s="145" t="s">
        <v>60</v>
      </c>
      <c r="AD25" s="139">
        <f>+AB25*1.98</f>
        <v>0</v>
      </c>
      <c r="AE25" s="146" t="s">
        <v>59</v>
      </c>
    </row>
    <row r="26" spans="1:31" s="5" customFormat="1" ht="23.1" customHeight="1" x14ac:dyDescent="0.2">
      <c r="A26" s="281"/>
      <c r="B26" s="283"/>
      <c r="C26" s="248"/>
      <c r="D26" s="270"/>
      <c r="E26" s="272"/>
      <c r="F26" s="274"/>
      <c r="G26" s="142"/>
      <c r="H26" s="138"/>
      <c r="I26" s="145" t="s">
        <v>60</v>
      </c>
      <c r="J26" s="139">
        <f>+H26*1.98</f>
        <v>0</v>
      </c>
      <c r="K26" s="146" t="s">
        <v>59</v>
      </c>
      <c r="L26" s="142"/>
      <c r="M26" s="138"/>
      <c r="N26" s="145" t="s">
        <v>60</v>
      </c>
      <c r="O26" s="139">
        <f>+M26*1.98</f>
        <v>0</v>
      </c>
      <c r="P26" s="146" t="s">
        <v>59</v>
      </c>
      <c r="Q26" s="142"/>
      <c r="R26" s="138"/>
      <c r="S26" s="145" t="s">
        <v>60</v>
      </c>
      <c r="T26" s="139">
        <f>+R26*1.98</f>
        <v>0</v>
      </c>
      <c r="U26" s="146" t="s">
        <v>59</v>
      </c>
      <c r="V26" s="142"/>
      <c r="W26" s="138"/>
      <c r="X26" s="145" t="s">
        <v>60</v>
      </c>
      <c r="Y26" s="139">
        <f>+W26*1.98</f>
        <v>0</v>
      </c>
      <c r="Z26" s="146" t="s">
        <v>59</v>
      </c>
      <c r="AA26" s="211"/>
      <c r="AB26" s="138"/>
      <c r="AC26" s="145" t="s">
        <v>60</v>
      </c>
      <c r="AD26" s="139">
        <f>+AB26*1.98</f>
        <v>0</v>
      </c>
      <c r="AE26" s="146" t="s">
        <v>59</v>
      </c>
    </row>
    <row r="27" spans="1:31" s="5" customFormat="1" ht="23.1" customHeight="1" x14ac:dyDescent="0.2">
      <c r="A27" s="277" t="s">
        <v>61</v>
      </c>
      <c r="B27" s="278"/>
      <c r="C27" s="278"/>
      <c r="D27" s="176"/>
      <c r="E27" s="177">
        <f>SUM(E19:E26)</f>
        <v>0</v>
      </c>
      <c r="F27" s="178" t="s">
        <v>59</v>
      </c>
      <c r="G27" s="213"/>
      <c r="H27" s="177">
        <f>SUM(H18:H26)</f>
        <v>0</v>
      </c>
      <c r="I27" s="179" t="s">
        <v>60</v>
      </c>
      <c r="J27" s="180">
        <f>SUM(J18:J26)</f>
        <v>0</v>
      </c>
      <c r="K27" s="181" t="s">
        <v>59</v>
      </c>
      <c r="L27" s="213"/>
      <c r="M27" s="177">
        <f>SUM(M18:M26)</f>
        <v>0</v>
      </c>
      <c r="N27" s="179" t="s">
        <v>60</v>
      </c>
      <c r="O27" s="180">
        <f>SUM(O18:O26)</f>
        <v>0</v>
      </c>
      <c r="P27" s="181" t="s">
        <v>59</v>
      </c>
      <c r="Q27" s="213"/>
      <c r="R27" s="177">
        <f>SUM(R18:R26)</f>
        <v>0</v>
      </c>
      <c r="S27" s="179" t="s">
        <v>60</v>
      </c>
      <c r="T27" s="180">
        <f>SUM(T18:T26)</f>
        <v>0</v>
      </c>
      <c r="U27" s="181" t="s">
        <v>59</v>
      </c>
      <c r="V27" s="213"/>
      <c r="W27" s="177">
        <f>SUM(W18:W26)</f>
        <v>0</v>
      </c>
      <c r="X27" s="179" t="s">
        <v>60</v>
      </c>
      <c r="Y27" s="180">
        <f>SUM(Y18:Y26)</f>
        <v>0</v>
      </c>
      <c r="Z27" s="181" t="s">
        <v>59</v>
      </c>
      <c r="AA27" s="212"/>
      <c r="AB27" s="177">
        <f>SUM(AB18:AB26)</f>
        <v>0</v>
      </c>
      <c r="AC27" s="179" t="s">
        <v>60</v>
      </c>
      <c r="AD27" s="180">
        <f>SUM(AD18:AD26)</f>
        <v>0</v>
      </c>
      <c r="AE27" s="181" t="s">
        <v>59</v>
      </c>
    </row>
    <row r="28" spans="1:31" s="5" customFormat="1" ht="23.1" customHeight="1" thickBot="1" x14ac:dyDescent="0.25">
      <c r="A28" s="275" t="s">
        <v>1</v>
      </c>
      <c r="B28" s="276"/>
      <c r="C28" s="276"/>
      <c r="D28" s="182"/>
      <c r="E28" s="183">
        <f>E27+E24+E14</f>
        <v>0</v>
      </c>
      <c r="F28" s="184" t="s">
        <v>59</v>
      </c>
      <c r="G28" s="187"/>
      <c r="H28" s="183">
        <f>H27+H24+H14</f>
        <v>0</v>
      </c>
      <c r="I28" s="186" t="s">
        <v>60</v>
      </c>
      <c r="J28" s="189">
        <f>J27+J24+J14</f>
        <v>0</v>
      </c>
      <c r="K28" s="188" t="s">
        <v>59</v>
      </c>
      <c r="L28" s="187"/>
      <c r="M28" s="183">
        <f>M27+M24+M14</f>
        <v>0</v>
      </c>
      <c r="N28" s="186" t="s">
        <v>60</v>
      </c>
      <c r="O28" s="189">
        <f>O27+O24+O14</f>
        <v>0</v>
      </c>
      <c r="P28" s="188" t="s">
        <v>59</v>
      </c>
      <c r="Q28" s="187"/>
      <c r="R28" s="183">
        <f>R27+R24+R14</f>
        <v>0</v>
      </c>
      <c r="S28" s="186" t="s">
        <v>60</v>
      </c>
      <c r="T28" s="189">
        <f>T27+T24+T14</f>
        <v>0</v>
      </c>
      <c r="U28" s="188" t="s">
        <v>59</v>
      </c>
      <c r="V28" s="187"/>
      <c r="W28" s="183">
        <f>W27+W24+W14</f>
        <v>0</v>
      </c>
      <c r="X28" s="186" t="s">
        <v>60</v>
      </c>
      <c r="Y28" s="189">
        <f>Y27+Y24+Y14</f>
        <v>0</v>
      </c>
      <c r="Z28" s="188" t="s">
        <v>59</v>
      </c>
      <c r="AA28" s="185"/>
      <c r="AB28" s="183">
        <f>AB27+AB24+AB14</f>
        <v>0</v>
      </c>
      <c r="AC28" s="186" t="s">
        <v>60</v>
      </c>
      <c r="AD28" s="189">
        <f>AD27+AD24+AD14</f>
        <v>0</v>
      </c>
      <c r="AE28" s="188" t="s">
        <v>59</v>
      </c>
    </row>
    <row r="29" spans="1:31" s="5" customFormat="1" ht="7.5" customHeight="1" x14ac:dyDescent="0.2">
      <c r="A29" s="136"/>
      <c r="B29" s="136"/>
      <c r="C29" s="148"/>
      <c r="D29" s="136"/>
      <c r="E29" s="149"/>
      <c r="F29" s="149"/>
      <c r="G29" s="149"/>
      <c r="H29" s="149"/>
      <c r="I29" s="149"/>
      <c r="J29" s="149"/>
      <c r="L29" s="149"/>
      <c r="M29" s="149"/>
      <c r="N29" s="149"/>
      <c r="O29" s="149"/>
      <c r="Q29" s="149"/>
      <c r="R29" s="149"/>
      <c r="S29" s="149"/>
      <c r="T29" s="149"/>
      <c r="V29" s="149"/>
      <c r="W29" s="149"/>
      <c r="X29" s="149"/>
      <c r="Y29" s="149"/>
      <c r="AA29" s="149"/>
      <c r="AB29" s="149"/>
      <c r="AC29" s="149"/>
      <c r="AD29" s="149"/>
    </row>
    <row r="30" spans="1:31" x14ac:dyDescent="0.2">
      <c r="A30" s="150"/>
    </row>
  </sheetData>
  <mergeCells count="54">
    <mergeCell ref="A3:B3"/>
    <mergeCell ref="E3:F3"/>
    <mergeCell ref="G3:K3"/>
    <mergeCell ref="L3:P3"/>
    <mergeCell ref="Q3:U3"/>
    <mergeCell ref="V3:Z3"/>
    <mergeCell ref="AA3:AE3"/>
    <mergeCell ref="A4:B5"/>
    <mergeCell ref="C4:C5"/>
    <mergeCell ref="D4:D5"/>
    <mergeCell ref="E4:F5"/>
    <mergeCell ref="G4:G5"/>
    <mergeCell ref="H4:I5"/>
    <mergeCell ref="J4:K5"/>
    <mergeCell ref="L4:L5"/>
    <mergeCell ref="M4:N5"/>
    <mergeCell ref="O4:P5"/>
    <mergeCell ref="Q4:Q5"/>
    <mergeCell ref="R4:S5"/>
    <mergeCell ref="T4:U5"/>
    <mergeCell ref="V4:V5"/>
    <mergeCell ref="W4:X5"/>
    <mergeCell ref="Y4:Z5"/>
    <mergeCell ref="AA4:AA5"/>
    <mergeCell ref="AB4:AC5"/>
    <mergeCell ref="AD4:AE5"/>
    <mergeCell ref="A6:A13"/>
    <mergeCell ref="B6:B9"/>
    <mergeCell ref="C6:C9"/>
    <mergeCell ref="D6:D7"/>
    <mergeCell ref="E6:E7"/>
    <mergeCell ref="F6:F7"/>
    <mergeCell ref="D8:D9"/>
    <mergeCell ref="E8:E9"/>
    <mergeCell ref="F8:F9"/>
    <mergeCell ref="B10:B13"/>
    <mergeCell ref="C10:C13"/>
    <mergeCell ref="D10:D11"/>
    <mergeCell ref="E10:E11"/>
    <mergeCell ref="F10:F11"/>
    <mergeCell ref="D12:D13"/>
    <mergeCell ref="E12:E13"/>
    <mergeCell ref="F12:F13"/>
    <mergeCell ref="A14:C14"/>
    <mergeCell ref="A15:A23"/>
    <mergeCell ref="A24:C24"/>
    <mergeCell ref="A25:A26"/>
    <mergeCell ref="B25:B26"/>
    <mergeCell ref="C25:C26"/>
    <mergeCell ref="D25:D26"/>
    <mergeCell ref="E25:E26"/>
    <mergeCell ref="F25:F26"/>
    <mergeCell ref="A28:C28"/>
    <mergeCell ref="A27:C27"/>
  </mergeCells>
  <phoneticPr fontId="2"/>
  <printOptions horizontalCentered="1" verticalCentered="1"/>
  <pageMargins left="0.59055118110236227" right="0.59055118110236227" top="0.78740157480314965" bottom="0.78740157480314965" header="0.51181102362204722" footer="0.31496062992125984"/>
  <pageSetup paperSize="9" scale="80" fitToHeight="0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X30"/>
  <sheetViews>
    <sheetView showGridLines="0" showZeros="0" zoomScaleNormal="100" zoomScaleSheetLayoutView="80" workbookViewId="0">
      <selection activeCell="Q9" sqref="Q9"/>
    </sheetView>
  </sheetViews>
  <sheetFormatPr defaultColWidth="0" defaultRowHeight="12" x14ac:dyDescent="0.2"/>
  <cols>
    <col min="1" max="1" width="2.6640625" style="131" customWidth="1"/>
    <col min="2" max="2" width="7.44140625" style="131" customWidth="1"/>
    <col min="3" max="3" width="12.21875" style="131" customWidth="1"/>
    <col min="4" max="4" width="7.109375" style="131" customWidth="1"/>
    <col min="5" max="5" width="4.6640625" style="131" customWidth="1"/>
    <col min="6" max="6" width="2.6640625" style="131" customWidth="1"/>
    <col min="7" max="7" width="9.21875" style="131" customWidth="1"/>
    <col min="8" max="8" width="4.6640625" style="131" customWidth="1"/>
    <col min="9" max="9" width="2.6640625" style="131" customWidth="1"/>
    <col min="10" max="10" width="4.6640625" style="131" customWidth="1"/>
    <col min="11" max="11" width="2.6640625" style="131" customWidth="1"/>
    <col min="12" max="12" width="9.21875" style="131" customWidth="1"/>
    <col min="13" max="13" width="4.6640625" style="131" customWidth="1"/>
    <col min="14" max="14" width="2.6640625" style="131" customWidth="1"/>
    <col min="15" max="15" width="4.6640625" style="131" customWidth="1"/>
    <col min="16" max="16" width="2.6640625" style="131" customWidth="1"/>
    <col min="17" max="17" width="9.21875" style="131" customWidth="1"/>
    <col min="18" max="18" width="4.6640625" style="131" customWidth="1"/>
    <col min="19" max="19" width="2.6640625" style="131" customWidth="1"/>
    <col min="20" max="20" width="4.6640625" style="131" customWidth="1"/>
    <col min="21" max="21" width="2.6640625" style="131" customWidth="1"/>
    <col min="22" max="22" width="9.21875" style="131" customWidth="1"/>
    <col min="23" max="23" width="4.6640625" style="131" customWidth="1"/>
    <col min="24" max="24" width="2.6640625" style="131" customWidth="1"/>
    <col min="25" max="25" width="4.6640625" style="131" customWidth="1"/>
    <col min="26" max="26" width="2.6640625" style="131" customWidth="1"/>
    <col min="27" max="27" width="9.21875" style="131" customWidth="1"/>
    <col min="28" max="28" width="4.6640625" style="131" customWidth="1"/>
    <col min="29" max="29" width="2.6640625" style="131" customWidth="1"/>
    <col min="30" max="30" width="4.6640625" style="131" customWidth="1"/>
    <col min="31" max="34" width="2.6640625" style="131" customWidth="1"/>
    <col min="35" max="35" width="2.33203125" style="131" customWidth="1"/>
    <col min="36" max="37" width="2.77734375" style="131" customWidth="1"/>
    <col min="38" max="63" width="9" style="131" customWidth="1"/>
    <col min="64" max="76" width="0" style="131" hidden="1" customWidth="1"/>
    <col min="77" max="16384" width="0.109375" style="131" hidden="1"/>
  </cols>
  <sheetData>
    <row r="1" spans="1:34" s="127" customFormat="1" ht="17.25" customHeight="1" x14ac:dyDescent="0.2">
      <c r="C1" s="128" t="s">
        <v>88</v>
      </c>
      <c r="AG1" s="129"/>
      <c r="AH1" s="130"/>
    </row>
    <row r="2" spans="1:34" ht="18" customHeight="1" thickBot="1" x14ac:dyDescent="0.25"/>
    <row r="3" spans="1:34" ht="18" customHeight="1" thickBot="1" x14ac:dyDescent="0.25">
      <c r="A3" s="305" t="s">
        <v>83</v>
      </c>
      <c r="B3" s="306"/>
      <c r="C3" s="132"/>
      <c r="D3" s="151" t="s">
        <v>52</v>
      </c>
      <c r="E3" s="307"/>
      <c r="F3" s="308"/>
      <c r="G3" s="299" t="s">
        <v>131</v>
      </c>
      <c r="H3" s="300"/>
      <c r="I3" s="300"/>
      <c r="J3" s="300"/>
      <c r="K3" s="301"/>
      <c r="L3" s="299" t="s">
        <v>136</v>
      </c>
      <c r="M3" s="300"/>
      <c r="N3" s="300"/>
      <c r="O3" s="300"/>
      <c r="P3" s="301"/>
      <c r="Q3" s="299" t="s">
        <v>137</v>
      </c>
      <c r="R3" s="300"/>
      <c r="S3" s="300"/>
      <c r="T3" s="300"/>
      <c r="U3" s="301"/>
      <c r="V3" s="299" t="s">
        <v>134</v>
      </c>
      <c r="W3" s="300"/>
      <c r="X3" s="300"/>
      <c r="Y3" s="300"/>
      <c r="Z3" s="301"/>
      <c r="AA3" s="299" t="s">
        <v>135</v>
      </c>
      <c r="AB3" s="300"/>
      <c r="AC3" s="300"/>
      <c r="AD3" s="300"/>
      <c r="AE3" s="302"/>
    </row>
    <row r="4" spans="1:34" s="133" customFormat="1" ht="14.1" customHeight="1" x14ac:dyDescent="0.2">
      <c r="A4" s="303" t="s">
        <v>98</v>
      </c>
      <c r="B4" s="294"/>
      <c r="C4" s="293" t="s">
        <v>53</v>
      </c>
      <c r="D4" s="293" t="s">
        <v>54</v>
      </c>
      <c r="E4" s="293" t="s">
        <v>55</v>
      </c>
      <c r="F4" s="297"/>
      <c r="G4" s="303" t="s">
        <v>99</v>
      </c>
      <c r="H4" s="293" t="s">
        <v>56</v>
      </c>
      <c r="I4" s="294"/>
      <c r="J4" s="293" t="s">
        <v>57</v>
      </c>
      <c r="K4" s="297"/>
      <c r="L4" s="303" t="s">
        <v>99</v>
      </c>
      <c r="M4" s="293" t="s">
        <v>56</v>
      </c>
      <c r="N4" s="294"/>
      <c r="O4" s="293" t="s">
        <v>57</v>
      </c>
      <c r="P4" s="297"/>
      <c r="Q4" s="303" t="s">
        <v>99</v>
      </c>
      <c r="R4" s="293" t="s">
        <v>56</v>
      </c>
      <c r="S4" s="294"/>
      <c r="T4" s="293" t="s">
        <v>57</v>
      </c>
      <c r="U4" s="297"/>
      <c r="V4" s="303" t="s">
        <v>99</v>
      </c>
      <c r="W4" s="293" t="s">
        <v>56</v>
      </c>
      <c r="X4" s="294"/>
      <c r="Y4" s="293" t="s">
        <v>57</v>
      </c>
      <c r="Z4" s="297"/>
      <c r="AA4" s="294" t="s">
        <v>99</v>
      </c>
      <c r="AB4" s="293" t="s">
        <v>56</v>
      </c>
      <c r="AC4" s="294"/>
      <c r="AD4" s="293" t="s">
        <v>57</v>
      </c>
      <c r="AE4" s="297"/>
    </row>
    <row r="5" spans="1:34" s="133" customFormat="1" ht="14.1" customHeight="1" thickBot="1" x14ac:dyDescent="0.25">
      <c r="A5" s="304"/>
      <c r="B5" s="296"/>
      <c r="C5" s="295"/>
      <c r="D5" s="295"/>
      <c r="E5" s="295"/>
      <c r="F5" s="298"/>
      <c r="G5" s="304"/>
      <c r="H5" s="295"/>
      <c r="I5" s="296"/>
      <c r="J5" s="295"/>
      <c r="K5" s="298"/>
      <c r="L5" s="304"/>
      <c r="M5" s="295"/>
      <c r="N5" s="296"/>
      <c r="O5" s="295"/>
      <c r="P5" s="298"/>
      <c r="Q5" s="304"/>
      <c r="R5" s="295"/>
      <c r="S5" s="296"/>
      <c r="T5" s="295"/>
      <c r="U5" s="298"/>
      <c r="V5" s="304"/>
      <c r="W5" s="295"/>
      <c r="X5" s="296"/>
      <c r="Y5" s="295"/>
      <c r="Z5" s="298"/>
      <c r="AA5" s="296"/>
      <c r="AB5" s="295"/>
      <c r="AC5" s="296"/>
      <c r="AD5" s="295"/>
      <c r="AE5" s="298"/>
    </row>
    <row r="6" spans="1:34" s="5" customFormat="1" ht="23.1" customHeight="1" x14ac:dyDescent="0.2">
      <c r="A6" s="289" t="s">
        <v>58</v>
      </c>
      <c r="B6" s="286" t="s">
        <v>85</v>
      </c>
      <c r="C6" s="286" t="s">
        <v>116</v>
      </c>
      <c r="D6" s="285" t="s">
        <v>84</v>
      </c>
      <c r="E6" s="271">
        <v>40</v>
      </c>
      <c r="F6" s="273" t="s">
        <v>118</v>
      </c>
      <c r="G6" s="142" t="s">
        <v>67</v>
      </c>
      <c r="H6" s="138">
        <v>2</v>
      </c>
      <c r="I6" s="205" t="s">
        <v>60</v>
      </c>
      <c r="J6" s="152">
        <f t="shared" ref="J6:J13" si="0">+H6*3.3</f>
        <v>6.6</v>
      </c>
      <c r="K6" s="153" t="s">
        <v>59</v>
      </c>
      <c r="L6" s="142" t="s">
        <v>67</v>
      </c>
      <c r="M6" s="207">
        <v>3</v>
      </c>
      <c r="N6" s="205" t="s">
        <v>60</v>
      </c>
      <c r="O6" s="152">
        <f t="shared" ref="O6:O13" si="1">+M6*3.3</f>
        <v>9.8999999999999986</v>
      </c>
      <c r="P6" s="153" t="s">
        <v>59</v>
      </c>
      <c r="Q6" s="142" t="s">
        <v>67</v>
      </c>
      <c r="R6" s="207">
        <v>3</v>
      </c>
      <c r="S6" s="205" t="s">
        <v>60</v>
      </c>
      <c r="T6" s="152">
        <f t="shared" ref="T6:T13" si="2">+R6*3.3</f>
        <v>9.8999999999999986</v>
      </c>
      <c r="U6" s="153" t="s">
        <v>59</v>
      </c>
      <c r="V6" s="142" t="s">
        <v>67</v>
      </c>
      <c r="W6" s="207">
        <v>3</v>
      </c>
      <c r="X6" s="205" t="s">
        <v>60</v>
      </c>
      <c r="Y6" s="152">
        <f t="shared" ref="Y6:Y13" si="3">+W6*3.3</f>
        <v>9.8999999999999986</v>
      </c>
      <c r="Z6" s="153" t="s">
        <v>59</v>
      </c>
      <c r="AA6" s="211" t="s">
        <v>67</v>
      </c>
      <c r="AB6" s="163">
        <v>6</v>
      </c>
      <c r="AC6" s="162" t="s">
        <v>60</v>
      </c>
      <c r="AD6" s="152">
        <f t="shared" ref="AD6:AD13" si="4">+AB6*3.3</f>
        <v>19.799999999999997</v>
      </c>
      <c r="AE6" s="153" t="s">
        <v>59</v>
      </c>
    </row>
    <row r="7" spans="1:34" s="5" customFormat="1" ht="23.1" customHeight="1" x14ac:dyDescent="0.2">
      <c r="A7" s="309"/>
      <c r="B7" s="286"/>
      <c r="C7" s="288"/>
      <c r="D7" s="270"/>
      <c r="E7" s="272"/>
      <c r="F7" s="274"/>
      <c r="G7" s="137" t="s">
        <v>68</v>
      </c>
      <c r="H7" s="138">
        <v>6</v>
      </c>
      <c r="I7" s="205" t="s">
        <v>60</v>
      </c>
      <c r="J7" s="152">
        <f t="shared" si="0"/>
        <v>19.799999999999997</v>
      </c>
      <c r="K7" s="153" t="s">
        <v>59</v>
      </c>
      <c r="L7" s="137" t="s">
        <v>68</v>
      </c>
      <c r="M7" s="207">
        <v>6</v>
      </c>
      <c r="N7" s="205" t="s">
        <v>60</v>
      </c>
      <c r="O7" s="152">
        <f t="shared" si="1"/>
        <v>19.799999999999997</v>
      </c>
      <c r="P7" s="153" t="s">
        <v>59</v>
      </c>
      <c r="Q7" s="137" t="s">
        <v>68</v>
      </c>
      <c r="R7" s="207">
        <v>6</v>
      </c>
      <c r="S7" s="205" t="s">
        <v>60</v>
      </c>
      <c r="T7" s="152">
        <f t="shared" si="2"/>
        <v>19.799999999999997</v>
      </c>
      <c r="U7" s="153" t="s">
        <v>59</v>
      </c>
      <c r="V7" s="137" t="s">
        <v>68</v>
      </c>
      <c r="W7" s="207">
        <v>6</v>
      </c>
      <c r="X7" s="205" t="s">
        <v>60</v>
      </c>
      <c r="Y7" s="152">
        <f t="shared" si="3"/>
        <v>19.799999999999997</v>
      </c>
      <c r="Z7" s="153" t="s">
        <v>59</v>
      </c>
      <c r="AA7" s="202" t="s">
        <v>68</v>
      </c>
      <c r="AB7" s="163">
        <v>9</v>
      </c>
      <c r="AC7" s="162" t="s">
        <v>60</v>
      </c>
      <c r="AD7" s="152">
        <f t="shared" si="4"/>
        <v>29.7</v>
      </c>
      <c r="AE7" s="153" t="s">
        <v>59</v>
      </c>
    </row>
    <row r="8" spans="1:34" s="5" customFormat="1" ht="23.1" customHeight="1" x14ac:dyDescent="0.2">
      <c r="A8" s="309"/>
      <c r="B8" s="286"/>
      <c r="C8" s="288"/>
      <c r="D8" s="285"/>
      <c r="E8" s="271"/>
      <c r="F8" s="273" t="s">
        <v>59</v>
      </c>
      <c r="G8" s="137"/>
      <c r="H8" s="138"/>
      <c r="I8" s="203" t="s">
        <v>60</v>
      </c>
      <c r="J8" s="152">
        <f t="shared" si="0"/>
        <v>0</v>
      </c>
      <c r="K8" s="154" t="s">
        <v>59</v>
      </c>
      <c r="L8" s="137"/>
      <c r="M8" s="138"/>
      <c r="N8" s="203" t="s">
        <v>60</v>
      </c>
      <c r="O8" s="152">
        <f t="shared" si="1"/>
        <v>0</v>
      </c>
      <c r="P8" s="154" t="s">
        <v>59</v>
      </c>
      <c r="Q8" s="137"/>
      <c r="R8" s="138"/>
      <c r="S8" s="203" t="s">
        <v>60</v>
      </c>
      <c r="T8" s="152">
        <f t="shared" si="2"/>
        <v>0</v>
      </c>
      <c r="U8" s="154" t="s">
        <v>59</v>
      </c>
      <c r="V8" s="137"/>
      <c r="W8" s="138"/>
      <c r="X8" s="203" t="s">
        <v>60</v>
      </c>
      <c r="Y8" s="152">
        <f t="shared" si="3"/>
        <v>0</v>
      </c>
      <c r="Z8" s="154" t="s">
        <v>59</v>
      </c>
      <c r="AA8" s="202"/>
      <c r="AB8" s="138"/>
      <c r="AC8" s="161" t="s">
        <v>60</v>
      </c>
      <c r="AD8" s="152">
        <f t="shared" si="4"/>
        <v>0</v>
      </c>
      <c r="AE8" s="154" t="s">
        <v>59</v>
      </c>
    </row>
    <row r="9" spans="1:34" s="5" customFormat="1" ht="23.1" customHeight="1" x14ac:dyDescent="0.2">
      <c r="A9" s="309"/>
      <c r="B9" s="283"/>
      <c r="C9" s="248"/>
      <c r="D9" s="270"/>
      <c r="E9" s="272"/>
      <c r="F9" s="284"/>
      <c r="G9" s="142"/>
      <c r="H9" s="138"/>
      <c r="I9" s="203" t="s">
        <v>60</v>
      </c>
      <c r="J9" s="152">
        <f t="shared" si="0"/>
        <v>0</v>
      </c>
      <c r="K9" s="154" t="s">
        <v>59</v>
      </c>
      <c r="L9" s="142"/>
      <c r="M9" s="138"/>
      <c r="N9" s="203" t="s">
        <v>60</v>
      </c>
      <c r="O9" s="152">
        <f t="shared" si="1"/>
        <v>0</v>
      </c>
      <c r="P9" s="154" t="s">
        <v>59</v>
      </c>
      <c r="Q9" s="142"/>
      <c r="R9" s="138"/>
      <c r="S9" s="203" t="s">
        <v>60</v>
      </c>
      <c r="T9" s="152">
        <f t="shared" si="2"/>
        <v>0</v>
      </c>
      <c r="U9" s="154" t="s">
        <v>59</v>
      </c>
      <c r="V9" s="142"/>
      <c r="W9" s="138"/>
      <c r="X9" s="203" t="s">
        <v>60</v>
      </c>
      <c r="Y9" s="152">
        <f t="shared" si="3"/>
        <v>0</v>
      </c>
      <c r="Z9" s="154" t="s">
        <v>59</v>
      </c>
      <c r="AA9" s="211"/>
      <c r="AB9" s="138"/>
      <c r="AC9" s="161" t="s">
        <v>60</v>
      </c>
      <c r="AD9" s="152">
        <f t="shared" si="4"/>
        <v>0</v>
      </c>
      <c r="AE9" s="154" t="s">
        <v>59</v>
      </c>
    </row>
    <row r="10" spans="1:34" s="5" customFormat="1" ht="23.1" customHeight="1" x14ac:dyDescent="0.2">
      <c r="A10" s="309"/>
      <c r="B10" s="282" t="s">
        <v>77</v>
      </c>
      <c r="C10" s="282" t="s">
        <v>75</v>
      </c>
      <c r="D10" s="287" t="s">
        <v>77</v>
      </c>
      <c r="E10" s="271">
        <v>40</v>
      </c>
      <c r="F10" s="273" t="s">
        <v>59</v>
      </c>
      <c r="G10" s="137" t="s">
        <v>68</v>
      </c>
      <c r="H10" s="138">
        <v>10</v>
      </c>
      <c r="I10" s="203" t="s">
        <v>60</v>
      </c>
      <c r="J10" s="152">
        <f t="shared" si="0"/>
        <v>33</v>
      </c>
      <c r="K10" s="154" t="s">
        <v>59</v>
      </c>
      <c r="L10" s="137" t="s">
        <v>68</v>
      </c>
      <c r="M10" s="138">
        <v>10</v>
      </c>
      <c r="N10" s="203" t="s">
        <v>60</v>
      </c>
      <c r="O10" s="152">
        <f t="shared" si="1"/>
        <v>33</v>
      </c>
      <c r="P10" s="154" t="s">
        <v>59</v>
      </c>
      <c r="Q10" s="137" t="s">
        <v>68</v>
      </c>
      <c r="R10" s="138">
        <v>10</v>
      </c>
      <c r="S10" s="203" t="s">
        <v>60</v>
      </c>
      <c r="T10" s="152">
        <f t="shared" si="2"/>
        <v>33</v>
      </c>
      <c r="U10" s="154" t="s">
        <v>59</v>
      </c>
      <c r="V10" s="137" t="s">
        <v>68</v>
      </c>
      <c r="W10" s="138">
        <v>10</v>
      </c>
      <c r="X10" s="203" t="s">
        <v>60</v>
      </c>
      <c r="Y10" s="152">
        <f t="shared" si="3"/>
        <v>33</v>
      </c>
      <c r="Z10" s="154" t="s">
        <v>59</v>
      </c>
      <c r="AA10" s="202" t="s">
        <v>68</v>
      </c>
      <c r="AB10" s="138">
        <v>10</v>
      </c>
      <c r="AC10" s="161" t="s">
        <v>60</v>
      </c>
      <c r="AD10" s="152">
        <f t="shared" si="4"/>
        <v>33</v>
      </c>
      <c r="AE10" s="154" t="s">
        <v>59</v>
      </c>
    </row>
    <row r="11" spans="1:34" s="5" customFormat="1" ht="23.1" customHeight="1" x14ac:dyDescent="0.2">
      <c r="A11" s="309"/>
      <c r="B11" s="286"/>
      <c r="C11" s="286"/>
      <c r="D11" s="270"/>
      <c r="E11" s="272"/>
      <c r="F11" s="284"/>
      <c r="G11" s="155"/>
      <c r="H11" s="138"/>
      <c r="I11" s="203" t="s">
        <v>60</v>
      </c>
      <c r="J11" s="152">
        <f t="shared" si="0"/>
        <v>0</v>
      </c>
      <c r="K11" s="154" t="s">
        <v>59</v>
      </c>
      <c r="L11" s="155"/>
      <c r="M11" s="138"/>
      <c r="N11" s="203" t="s">
        <v>60</v>
      </c>
      <c r="O11" s="152">
        <f t="shared" si="1"/>
        <v>0</v>
      </c>
      <c r="P11" s="154" t="s">
        <v>59</v>
      </c>
      <c r="Q11" s="155"/>
      <c r="R11" s="138"/>
      <c r="S11" s="203" t="s">
        <v>60</v>
      </c>
      <c r="T11" s="152">
        <f t="shared" si="2"/>
        <v>0</v>
      </c>
      <c r="U11" s="154" t="s">
        <v>59</v>
      </c>
      <c r="V11" s="155"/>
      <c r="W11" s="138"/>
      <c r="X11" s="203" t="s">
        <v>60</v>
      </c>
      <c r="Y11" s="152">
        <f t="shared" si="3"/>
        <v>0</v>
      </c>
      <c r="Z11" s="154" t="s">
        <v>59</v>
      </c>
      <c r="AA11" s="214"/>
      <c r="AB11" s="138"/>
      <c r="AC11" s="161" t="s">
        <v>60</v>
      </c>
      <c r="AD11" s="152">
        <f t="shared" si="4"/>
        <v>0</v>
      </c>
      <c r="AE11" s="154" t="s">
        <v>59</v>
      </c>
    </row>
    <row r="12" spans="1:34" s="5" customFormat="1" ht="23.1" customHeight="1" x14ac:dyDescent="0.2">
      <c r="A12" s="309"/>
      <c r="B12" s="286"/>
      <c r="C12" s="286"/>
      <c r="D12" s="287"/>
      <c r="E12" s="245"/>
      <c r="F12" s="273" t="s">
        <v>59</v>
      </c>
      <c r="G12" s="137"/>
      <c r="H12" s="138"/>
      <c r="I12" s="203" t="s">
        <v>60</v>
      </c>
      <c r="J12" s="152">
        <f t="shared" si="0"/>
        <v>0</v>
      </c>
      <c r="K12" s="154" t="s">
        <v>59</v>
      </c>
      <c r="L12" s="137"/>
      <c r="M12" s="138"/>
      <c r="N12" s="203" t="s">
        <v>60</v>
      </c>
      <c r="O12" s="152">
        <f t="shared" si="1"/>
        <v>0</v>
      </c>
      <c r="P12" s="154" t="s">
        <v>59</v>
      </c>
      <c r="Q12" s="137"/>
      <c r="R12" s="138"/>
      <c r="S12" s="203" t="s">
        <v>60</v>
      </c>
      <c r="T12" s="152">
        <f t="shared" si="2"/>
        <v>0</v>
      </c>
      <c r="U12" s="154" t="s">
        <v>59</v>
      </c>
      <c r="V12" s="137"/>
      <c r="W12" s="138"/>
      <c r="X12" s="203" t="s">
        <v>60</v>
      </c>
      <c r="Y12" s="152">
        <f t="shared" si="3"/>
        <v>0</v>
      </c>
      <c r="Z12" s="154" t="s">
        <v>59</v>
      </c>
      <c r="AA12" s="202"/>
      <c r="AB12" s="138"/>
      <c r="AC12" s="161" t="s">
        <v>60</v>
      </c>
      <c r="AD12" s="152">
        <f t="shared" si="4"/>
        <v>0</v>
      </c>
      <c r="AE12" s="154" t="s">
        <v>59</v>
      </c>
    </row>
    <row r="13" spans="1:34" s="5" customFormat="1" ht="23.1" customHeight="1" x14ac:dyDescent="0.2">
      <c r="A13" s="310"/>
      <c r="B13" s="283"/>
      <c r="C13" s="283"/>
      <c r="D13" s="270"/>
      <c r="E13" s="288"/>
      <c r="F13" s="284"/>
      <c r="G13" s="142"/>
      <c r="H13" s="138"/>
      <c r="I13" s="203" t="s">
        <v>60</v>
      </c>
      <c r="J13" s="152">
        <f t="shared" si="0"/>
        <v>0</v>
      </c>
      <c r="K13" s="154" t="s">
        <v>59</v>
      </c>
      <c r="L13" s="142"/>
      <c r="M13" s="138"/>
      <c r="N13" s="203" t="s">
        <v>60</v>
      </c>
      <c r="O13" s="152">
        <f t="shared" si="1"/>
        <v>0</v>
      </c>
      <c r="P13" s="154" t="s">
        <v>59</v>
      </c>
      <c r="Q13" s="142"/>
      <c r="R13" s="138"/>
      <c r="S13" s="203" t="s">
        <v>60</v>
      </c>
      <c r="T13" s="152">
        <f t="shared" si="2"/>
        <v>0</v>
      </c>
      <c r="U13" s="154" t="s">
        <v>59</v>
      </c>
      <c r="V13" s="142"/>
      <c r="W13" s="138"/>
      <c r="X13" s="203" t="s">
        <v>60</v>
      </c>
      <c r="Y13" s="152">
        <f t="shared" si="3"/>
        <v>0</v>
      </c>
      <c r="Z13" s="154" t="s">
        <v>59</v>
      </c>
      <c r="AA13" s="211"/>
      <c r="AB13" s="138"/>
      <c r="AC13" s="161" t="s">
        <v>60</v>
      </c>
      <c r="AD13" s="152">
        <f t="shared" si="4"/>
        <v>0</v>
      </c>
      <c r="AE13" s="154" t="s">
        <v>59</v>
      </c>
    </row>
    <row r="14" spans="1:34" s="5" customFormat="1" ht="23.1" customHeight="1" x14ac:dyDescent="0.2">
      <c r="A14" s="277" t="s">
        <v>61</v>
      </c>
      <c r="B14" s="278"/>
      <c r="C14" s="278"/>
      <c r="D14" s="176"/>
      <c r="E14" s="177">
        <f>SUM(E6:E13)</f>
        <v>80</v>
      </c>
      <c r="F14" s="178" t="s">
        <v>59</v>
      </c>
      <c r="G14" s="213"/>
      <c r="H14" s="177">
        <f>SUM(H6:H13)</f>
        <v>18</v>
      </c>
      <c r="I14" s="179" t="s">
        <v>60</v>
      </c>
      <c r="J14" s="180">
        <f>SUM(J6:J13)</f>
        <v>59.4</v>
      </c>
      <c r="K14" s="181" t="s">
        <v>59</v>
      </c>
      <c r="L14" s="213"/>
      <c r="M14" s="177">
        <f>SUM(M6:M13)</f>
        <v>19</v>
      </c>
      <c r="N14" s="179" t="s">
        <v>60</v>
      </c>
      <c r="O14" s="180">
        <f>SUM(O6:O13)</f>
        <v>62.699999999999996</v>
      </c>
      <c r="P14" s="181" t="s">
        <v>59</v>
      </c>
      <c r="Q14" s="213"/>
      <c r="R14" s="177">
        <f>SUM(R6:R13)</f>
        <v>19</v>
      </c>
      <c r="S14" s="179" t="s">
        <v>60</v>
      </c>
      <c r="T14" s="177">
        <f>SUM(T6:T13)</f>
        <v>62.699999999999996</v>
      </c>
      <c r="U14" s="181" t="s">
        <v>59</v>
      </c>
      <c r="V14" s="213"/>
      <c r="W14" s="177">
        <f>SUM(W6:W13)</f>
        <v>19</v>
      </c>
      <c r="X14" s="179" t="s">
        <v>60</v>
      </c>
      <c r="Y14" s="177">
        <f>SUM(Y6:Y13)</f>
        <v>62.699999999999996</v>
      </c>
      <c r="Z14" s="181" t="s">
        <v>59</v>
      </c>
      <c r="AA14" s="212"/>
      <c r="AB14" s="177">
        <f>SUM(AB6:AB13)</f>
        <v>25</v>
      </c>
      <c r="AC14" s="179" t="s">
        <v>60</v>
      </c>
      <c r="AD14" s="177">
        <f>SUM(AD6:AD13)</f>
        <v>82.5</v>
      </c>
      <c r="AE14" s="181" t="s">
        <v>59</v>
      </c>
    </row>
    <row r="15" spans="1:34" s="5" customFormat="1" ht="23.1" customHeight="1" x14ac:dyDescent="0.2">
      <c r="A15" s="279" t="s">
        <v>62</v>
      </c>
      <c r="B15" s="144" t="s">
        <v>63</v>
      </c>
      <c r="C15" s="2" t="s">
        <v>64</v>
      </c>
      <c r="D15" s="172" t="s">
        <v>79</v>
      </c>
      <c r="E15" s="140">
        <v>52.97</v>
      </c>
      <c r="F15" s="141" t="s">
        <v>59</v>
      </c>
      <c r="G15" s="156" t="s">
        <v>78</v>
      </c>
      <c r="H15" s="138">
        <v>23</v>
      </c>
      <c r="I15" s="145" t="s">
        <v>60</v>
      </c>
      <c r="J15" s="152">
        <f t="shared" ref="J15:J23" si="5">+H15*1.98</f>
        <v>45.54</v>
      </c>
      <c r="K15" s="157" t="s">
        <v>59</v>
      </c>
      <c r="L15" s="156" t="s">
        <v>78</v>
      </c>
      <c r="M15" s="138">
        <v>25</v>
      </c>
      <c r="N15" s="145" t="s">
        <v>60</v>
      </c>
      <c r="O15" s="152">
        <f t="shared" ref="O15:O23" si="6">+M15*1.98</f>
        <v>49.5</v>
      </c>
      <c r="P15" s="157" t="s">
        <v>59</v>
      </c>
      <c r="Q15" s="156" t="s">
        <v>78</v>
      </c>
      <c r="R15" s="138">
        <v>25</v>
      </c>
      <c r="S15" s="145" t="s">
        <v>60</v>
      </c>
      <c r="T15" s="152">
        <f t="shared" ref="T15:T23" si="7">+R15*1.98</f>
        <v>49.5</v>
      </c>
      <c r="U15" s="157" t="s">
        <v>59</v>
      </c>
      <c r="V15" s="156" t="s">
        <v>78</v>
      </c>
      <c r="W15" s="138">
        <v>25</v>
      </c>
      <c r="X15" s="145" t="s">
        <v>60</v>
      </c>
      <c r="Y15" s="152">
        <f t="shared" ref="Y15:Y23" si="8">+W15*1.98</f>
        <v>49.5</v>
      </c>
      <c r="Z15" s="157" t="s">
        <v>59</v>
      </c>
      <c r="AA15" s="215" t="s">
        <v>78</v>
      </c>
      <c r="AB15" s="138">
        <v>12</v>
      </c>
      <c r="AC15" s="145" t="s">
        <v>60</v>
      </c>
      <c r="AD15" s="152">
        <f t="shared" ref="AD15:AD23" si="9">+AB15*1.98</f>
        <v>23.759999999999998</v>
      </c>
      <c r="AE15" s="157" t="s">
        <v>59</v>
      </c>
    </row>
    <row r="16" spans="1:34" s="5" customFormat="1" ht="23.1" customHeight="1" x14ac:dyDescent="0.2">
      <c r="A16" s="309"/>
      <c r="B16" s="144" t="s">
        <v>63</v>
      </c>
      <c r="C16" s="2" t="s">
        <v>64</v>
      </c>
      <c r="D16" s="172" t="s">
        <v>80</v>
      </c>
      <c r="E16" s="138">
        <v>52.82</v>
      </c>
      <c r="F16" s="143" t="s">
        <v>59</v>
      </c>
      <c r="G16" s="156" t="s">
        <v>69</v>
      </c>
      <c r="H16" s="138">
        <v>23</v>
      </c>
      <c r="I16" s="145" t="s">
        <v>60</v>
      </c>
      <c r="J16" s="152">
        <f t="shared" ref="J16:J19" si="10">+H16*1.98</f>
        <v>45.54</v>
      </c>
      <c r="K16" s="157" t="s">
        <v>59</v>
      </c>
      <c r="L16" s="156" t="s">
        <v>69</v>
      </c>
      <c r="M16" s="138">
        <v>25</v>
      </c>
      <c r="N16" s="145" t="s">
        <v>60</v>
      </c>
      <c r="O16" s="152">
        <f t="shared" ref="O16:O19" si="11">+M16*1.98</f>
        <v>49.5</v>
      </c>
      <c r="P16" s="157" t="s">
        <v>59</v>
      </c>
      <c r="Q16" s="156" t="s">
        <v>69</v>
      </c>
      <c r="R16" s="138">
        <v>25</v>
      </c>
      <c r="S16" s="145" t="s">
        <v>60</v>
      </c>
      <c r="T16" s="152">
        <f t="shared" ref="T16:T19" si="12">+R16*1.98</f>
        <v>49.5</v>
      </c>
      <c r="U16" s="157" t="s">
        <v>59</v>
      </c>
      <c r="V16" s="156" t="s">
        <v>69</v>
      </c>
      <c r="W16" s="138">
        <v>25</v>
      </c>
      <c r="X16" s="145" t="s">
        <v>60</v>
      </c>
      <c r="Y16" s="152">
        <f t="shared" ref="Y16:Y19" si="13">+W16*1.98</f>
        <v>49.5</v>
      </c>
      <c r="Z16" s="157" t="s">
        <v>59</v>
      </c>
      <c r="AA16" s="215" t="s">
        <v>69</v>
      </c>
      <c r="AB16" s="138">
        <v>12</v>
      </c>
      <c r="AC16" s="145" t="s">
        <v>60</v>
      </c>
      <c r="AD16" s="152">
        <f t="shared" ref="AD16:AD19" si="14">+AB16*1.98</f>
        <v>23.759999999999998</v>
      </c>
      <c r="AE16" s="157" t="s">
        <v>59</v>
      </c>
    </row>
    <row r="17" spans="1:31" s="5" customFormat="1" ht="23.1" customHeight="1" x14ac:dyDescent="0.2">
      <c r="A17" s="309"/>
      <c r="B17" s="144" t="s">
        <v>63</v>
      </c>
      <c r="C17" s="2" t="s">
        <v>64</v>
      </c>
      <c r="D17" s="172" t="s">
        <v>81</v>
      </c>
      <c r="E17" s="138">
        <v>52.97</v>
      </c>
      <c r="F17" s="143" t="s">
        <v>59</v>
      </c>
      <c r="G17" s="158" t="s">
        <v>70</v>
      </c>
      <c r="H17" s="138">
        <v>26</v>
      </c>
      <c r="I17" s="145" t="s">
        <v>60</v>
      </c>
      <c r="J17" s="152">
        <f t="shared" si="10"/>
        <v>51.48</v>
      </c>
      <c r="K17" s="157" t="s">
        <v>59</v>
      </c>
      <c r="L17" s="158" t="s">
        <v>70</v>
      </c>
      <c r="M17" s="138">
        <v>26</v>
      </c>
      <c r="N17" s="145" t="s">
        <v>60</v>
      </c>
      <c r="O17" s="152">
        <f t="shared" si="11"/>
        <v>51.48</v>
      </c>
      <c r="P17" s="157" t="s">
        <v>59</v>
      </c>
      <c r="Q17" s="158" t="s">
        <v>70</v>
      </c>
      <c r="R17" s="138">
        <v>26</v>
      </c>
      <c r="S17" s="145" t="s">
        <v>60</v>
      </c>
      <c r="T17" s="152">
        <f t="shared" si="12"/>
        <v>51.48</v>
      </c>
      <c r="U17" s="157" t="s">
        <v>59</v>
      </c>
      <c r="V17" s="158" t="s">
        <v>70</v>
      </c>
      <c r="W17" s="138">
        <v>26</v>
      </c>
      <c r="X17" s="145" t="s">
        <v>60</v>
      </c>
      <c r="Y17" s="152">
        <f t="shared" si="13"/>
        <v>51.48</v>
      </c>
      <c r="Z17" s="157" t="s">
        <v>59</v>
      </c>
      <c r="AA17" s="216" t="s">
        <v>70</v>
      </c>
      <c r="AB17" s="138">
        <v>26</v>
      </c>
      <c r="AC17" s="145" t="s">
        <v>60</v>
      </c>
      <c r="AD17" s="152">
        <f t="shared" si="14"/>
        <v>51.48</v>
      </c>
      <c r="AE17" s="157" t="s">
        <v>59</v>
      </c>
    </row>
    <row r="18" spans="1:31" s="5" customFormat="1" ht="23.1" customHeight="1" x14ac:dyDescent="0.2">
      <c r="A18" s="309"/>
      <c r="B18" s="144" t="s">
        <v>63</v>
      </c>
      <c r="C18" s="2" t="s">
        <v>64</v>
      </c>
      <c r="D18" s="172" t="s">
        <v>82</v>
      </c>
      <c r="E18" s="138">
        <v>64.67</v>
      </c>
      <c r="F18" s="143" t="s">
        <v>59</v>
      </c>
      <c r="G18" s="142" t="s">
        <v>71</v>
      </c>
      <c r="H18" s="138">
        <v>19</v>
      </c>
      <c r="I18" s="145" t="s">
        <v>60</v>
      </c>
      <c r="J18" s="152">
        <f t="shared" si="10"/>
        <v>37.619999999999997</v>
      </c>
      <c r="K18" s="157" t="s">
        <v>59</v>
      </c>
      <c r="L18" s="142" t="s">
        <v>71</v>
      </c>
      <c r="M18" s="138">
        <v>19</v>
      </c>
      <c r="N18" s="145" t="s">
        <v>60</v>
      </c>
      <c r="O18" s="152">
        <f t="shared" si="11"/>
        <v>37.619999999999997</v>
      </c>
      <c r="P18" s="157" t="s">
        <v>59</v>
      </c>
      <c r="Q18" s="142" t="s">
        <v>71</v>
      </c>
      <c r="R18" s="138">
        <v>19</v>
      </c>
      <c r="S18" s="145" t="s">
        <v>60</v>
      </c>
      <c r="T18" s="152">
        <f t="shared" si="12"/>
        <v>37.619999999999997</v>
      </c>
      <c r="U18" s="157" t="s">
        <v>59</v>
      </c>
      <c r="V18" s="142" t="s">
        <v>71</v>
      </c>
      <c r="W18" s="138">
        <v>19</v>
      </c>
      <c r="X18" s="145" t="s">
        <v>60</v>
      </c>
      <c r="Y18" s="152">
        <f t="shared" si="13"/>
        <v>37.619999999999997</v>
      </c>
      <c r="Z18" s="157" t="s">
        <v>59</v>
      </c>
      <c r="AA18" s="211" t="s">
        <v>71</v>
      </c>
      <c r="AB18" s="138">
        <v>19</v>
      </c>
      <c r="AC18" s="145" t="s">
        <v>60</v>
      </c>
      <c r="AD18" s="152">
        <f t="shared" si="14"/>
        <v>37.619999999999997</v>
      </c>
      <c r="AE18" s="157" t="s">
        <v>59</v>
      </c>
    </row>
    <row r="19" spans="1:31" s="5" customFormat="1" ht="23.1" customHeight="1" x14ac:dyDescent="0.2">
      <c r="A19" s="309"/>
      <c r="B19" s="144" t="s">
        <v>63</v>
      </c>
      <c r="C19" s="2" t="s">
        <v>64</v>
      </c>
      <c r="D19" s="172" t="s">
        <v>82</v>
      </c>
      <c r="E19" s="138">
        <v>64.67</v>
      </c>
      <c r="F19" s="143" t="s">
        <v>59</v>
      </c>
      <c r="G19" s="142" t="s">
        <v>71</v>
      </c>
      <c r="H19" s="138">
        <v>20</v>
      </c>
      <c r="I19" s="145" t="s">
        <v>60</v>
      </c>
      <c r="J19" s="152">
        <f t="shared" si="10"/>
        <v>39.6</v>
      </c>
      <c r="K19" s="157" t="s">
        <v>59</v>
      </c>
      <c r="L19" s="142" t="s">
        <v>71</v>
      </c>
      <c r="M19" s="138">
        <v>20</v>
      </c>
      <c r="N19" s="145" t="s">
        <v>60</v>
      </c>
      <c r="O19" s="152">
        <f t="shared" si="11"/>
        <v>39.6</v>
      </c>
      <c r="P19" s="157" t="s">
        <v>59</v>
      </c>
      <c r="Q19" s="142" t="s">
        <v>71</v>
      </c>
      <c r="R19" s="138">
        <v>20</v>
      </c>
      <c r="S19" s="145" t="s">
        <v>60</v>
      </c>
      <c r="T19" s="152">
        <f t="shared" si="12"/>
        <v>39.6</v>
      </c>
      <c r="U19" s="157" t="s">
        <v>59</v>
      </c>
      <c r="V19" s="142" t="s">
        <v>71</v>
      </c>
      <c r="W19" s="138">
        <v>20</v>
      </c>
      <c r="X19" s="145" t="s">
        <v>60</v>
      </c>
      <c r="Y19" s="152">
        <f t="shared" si="13"/>
        <v>39.6</v>
      </c>
      <c r="Z19" s="157" t="s">
        <v>59</v>
      </c>
      <c r="AA19" s="211" t="s">
        <v>71</v>
      </c>
      <c r="AB19" s="138">
        <v>20</v>
      </c>
      <c r="AC19" s="145" t="s">
        <v>60</v>
      </c>
      <c r="AD19" s="152">
        <f t="shared" si="14"/>
        <v>39.6</v>
      </c>
      <c r="AE19" s="157" t="s">
        <v>59</v>
      </c>
    </row>
    <row r="20" spans="1:31" s="5" customFormat="1" ht="23.1" customHeight="1" x14ac:dyDescent="0.2">
      <c r="A20" s="309"/>
      <c r="B20" s="144" t="s">
        <v>63</v>
      </c>
      <c r="C20" s="2" t="s">
        <v>64</v>
      </c>
      <c r="D20" s="147"/>
      <c r="E20" s="138"/>
      <c r="F20" s="143" t="s">
        <v>59</v>
      </c>
      <c r="G20" s="142"/>
      <c r="H20" s="138"/>
      <c r="I20" s="145" t="s">
        <v>60</v>
      </c>
      <c r="J20" s="152">
        <f t="shared" si="5"/>
        <v>0</v>
      </c>
      <c r="K20" s="157" t="s">
        <v>59</v>
      </c>
      <c r="L20" s="142"/>
      <c r="M20" s="138"/>
      <c r="N20" s="145" t="s">
        <v>60</v>
      </c>
      <c r="O20" s="152">
        <f t="shared" si="6"/>
        <v>0</v>
      </c>
      <c r="P20" s="157" t="s">
        <v>59</v>
      </c>
      <c r="Q20" s="142"/>
      <c r="R20" s="138"/>
      <c r="S20" s="145" t="s">
        <v>60</v>
      </c>
      <c r="T20" s="152">
        <f t="shared" si="7"/>
        <v>0</v>
      </c>
      <c r="U20" s="157" t="s">
        <v>59</v>
      </c>
      <c r="V20" s="142"/>
      <c r="W20" s="138"/>
      <c r="X20" s="145" t="s">
        <v>60</v>
      </c>
      <c r="Y20" s="152">
        <f t="shared" si="8"/>
        <v>0</v>
      </c>
      <c r="Z20" s="157" t="s">
        <v>59</v>
      </c>
      <c r="AA20" s="211"/>
      <c r="AB20" s="138"/>
      <c r="AC20" s="145" t="s">
        <v>60</v>
      </c>
      <c r="AD20" s="152">
        <f t="shared" si="9"/>
        <v>0</v>
      </c>
      <c r="AE20" s="157" t="s">
        <v>59</v>
      </c>
    </row>
    <row r="21" spans="1:31" s="5" customFormat="1" ht="23.1" customHeight="1" x14ac:dyDescent="0.2">
      <c r="A21" s="309"/>
      <c r="B21" s="144" t="s">
        <v>63</v>
      </c>
      <c r="C21" s="2" t="s">
        <v>64</v>
      </c>
      <c r="D21" s="147"/>
      <c r="E21" s="138"/>
      <c r="F21" s="143" t="s">
        <v>59</v>
      </c>
      <c r="G21" s="142"/>
      <c r="H21" s="138"/>
      <c r="I21" s="145" t="s">
        <v>60</v>
      </c>
      <c r="J21" s="152">
        <f t="shared" si="5"/>
        <v>0</v>
      </c>
      <c r="K21" s="157" t="s">
        <v>59</v>
      </c>
      <c r="L21" s="142"/>
      <c r="M21" s="138"/>
      <c r="N21" s="145" t="s">
        <v>60</v>
      </c>
      <c r="O21" s="152">
        <f t="shared" si="6"/>
        <v>0</v>
      </c>
      <c r="P21" s="157" t="s">
        <v>59</v>
      </c>
      <c r="Q21" s="142"/>
      <c r="R21" s="138"/>
      <c r="S21" s="145" t="s">
        <v>60</v>
      </c>
      <c r="T21" s="152">
        <f t="shared" si="7"/>
        <v>0</v>
      </c>
      <c r="U21" s="157" t="s">
        <v>59</v>
      </c>
      <c r="V21" s="142"/>
      <c r="W21" s="138"/>
      <c r="X21" s="145" t="s">
        <v>60</v>
      </c>
      <c r="Y21" s="152">
        <f t="shared" si="8"/>
        <v>0</v>
      </c>
      <c r="Z21" s="157" t="s">
        <v>59</v>
      </c>
      <c r="AA21" s="211"/>
      <c r="AB21" s="138"/>
      <c r="AC21" s="145" t="s">
        <v>60</v>
      </c>
      <c r="AD21" s="152">
        <f t="shared" si="9"/>
        <v>0</v>
      </c>
      <c r="AE21" s="157" t="s">
        <v>59</v>
      </c>
    </row>
    <row r="22" spans="1:31" s="5" customFormat="1" ht="23.1" customHeight="1" x14ac:dyDescent="0.2">
      <c r="A22" s="309"/>
      <c r="B22" s="144" t="s">
        <v>63</v>
      </c>
      <c r="C22" s="2" t="s">
        <v>64</v>
      </c>
      <c r="D22" s="147"/>
      <c r="E22" s="138"/>
      <c r="F22" s="143" t="s">
        <v>59</v>
      </c>
      <c r="G22" s="142"/>
      <c r="H22" s="138"/>
      <c r="I22" s="145" t="s">
        <v>60</v>
      </c>
      <c r="J22" s="152">
        <f t="shared" si="5"/>
        <v>0</v>
      </c>
      <c r="K22" s="157" t="s">
        <v>59</v>
      </c>
      <c r="L22" s="142"/>
      <c r="M22" s="138"/>
      <c r="N22" s="145" t="s">
        <v>60</v>
      </c>
      <c r="O22" s="152">
        <f t="shared" si="6"/>
        <v>0</v>
      </c>
      <c r="P22" s="157" t="s">
        <v>59</v>
      </c>
      <c r="Q22" s="142"/>
      <c r="R22" s="138"/>
      <c r="S22" s="145" t="s">
        <v>60</v>
      </c>
      <c r="T22" s="152">
        <f t="shared" si="7"/>
        <v>0</v>
      </c>
      <c r="U22" s="157" t="s">
        <v>59</v>
      </c>
      <c r="V22" s="142"/>
      <c r="W22" s="138"/>
      <c r="X22" s="145" t="s">
        <v>60</v>
      </c>
      <c r="Y22" s="152">
        <f t="shared" si="8"/>
        <v>0</v>
      </c>
      <c r="Z22" s="157" t="s">
        <v>59</v>
      </c>
      <c r="AA22" s="211"/>
      <c r="AB22" s="138"/>
      <c r="AC22" s="145" t="s">
        <v>60</v>
      </c>
      <c r="AD22" s="152">
        <f t="shared" si="9"/>
        <v>0</v>
      </c>
      <c r="AE22" s="157" t="s">
        <v>59</v>
      </c>
    </row>
    <row r="23" spans="1:31" s="5" customFormat="1" ht="23.1" customHeight="1" x14ac:dyDescent="0.2">
      <c r="A23" s="309"/>
      <c r="B23" s="144" t="s">
        <v>63</v>
      </c>
      <c r="C23" s="2" t="s">
        <v>64</v>
      </c>
      <c r="D23" s="147"/>
      <c r="E23" s="138"/>
      <c r="F23" s="143" t="s">
        <v>59</v>
      </c>
      <c r="G23" s="142"/>
      <c r="H23" s="138"/>
      <c r="I23" s="145" t="s">
        <v>60</v>
      </c>
      <c r="J23" s="152">
        <f t="shared" si="5"/>
        <v>0</v>
      </c>
      <c r="K23" s="157" t="s">
        <v>59</v>
      </c>
      <c r="L23" s="142"/>
      <c r="M23" s="138"/>
      <c r="N23" s="145" t="s">
        <v>60</v>
      </c>
      <c r="O23" s="152">
        <f t="shared" si="6"/>
        <v>0</v>
      </c>
      <c r="P23" s="157" t="s">
        <v>59</v>
      </c>
      <c r="Q23" s="142"/>
      <c r="R23" s="138"/>
      <c r="S23" s="145" t="s">
        <v>60</v>
      </c>
      <c r="T23" s="152">
        <f t="shared" si="7"/>
        <v>0</v>
      </c>
      <c r="U23" s="157" t="s">
        <v>59</v>
      </c>
      <c r="V23" s="142"/>
      <c r="W23" s="138"/>
      <c r="X23" s="145" t="s">
        <v>60</v>
      </c>
      <c r="Y23" s="152">
        <f t="shared" si="8"/>
        <v>0</v>
      </c>
      <c r="Z23" s="157" t="s">
        <v>59</v>
      </c>
      <c r="AA23" s="211"/>
      <c r="AB23" s="138"/>
      <c r="AC23" s="145" t="s">
        <v>60</v>
      </c>
      <c r="AD23" s="152">
        <f t="shared" si="9"/>
        <v>0</v>
      </c>
      <c r="AE23" s="157" t="s">
        <v>59</v>
      </c>
    </row>
    <row r="24" spans="1:31" s="5" customFormat="1" ht="23.1" customHeight="1" x14ac:dyDescent="0.2">
      <c r="A24" s="277" t="s">
        <v>61</v>
      </c>
      <c r="B24" s="278"/>
      <c r="C24" s="278"/>
      <c r="D24" s="176"/>
      <c r="E24" s="197">
        <f>SUM(E15:E23)</f>
        <v>288.10000000000002</v>
      </c>
      <c r="F24" s="198" t="s">
        <v>59</v>
      </c>
      <c r="G24" s="213"/>
      <c r="H24" s="197">
        <f>SUM(H15:H23)</f>
        <v>111</v>
      </c>
      <c r="I24" s="199" t="s">
        <v>60</v>
      </c>
      <c r="J24" s="200">
        <f>SUM(J15:J23)</f>
        <v>219.78</v>
      </c>
      <c r="K24" s="201" t="s">
        <v>59</v>
      </c>
      <c r="L24" s="213"/>
      <c r="M24" s="197">
        <f>SUM(M15:M23)</f>
        <v>115</v>
      </c>
      <c r="N24" s="199" t="s">
        <v>60</v>
      </c>
      <c r="O24" s="200">
        <f>SUM(O15:O23)</f>
        <v>227.7</v>
      </c>
      <c r="P24" s="201" t="s">
        <v>59</v>
      </c>
      <c r="Q24" s="213"/>
      <c r="R24" s="197">
        <f>SUM(R15:R23)</f>
        <v>115</v>
      </c>
      <c r="S24" s="199" t="s">
        <v>60</v>
      </c>
      <c r="T24" s="200">
        <f>SUM(T15:T23)</f>
        <v>227.7</v>
      </c>
      <c r="U24" s="201" t="s">
        <v>59</v>
      </c>
      <c r="V24" s="213"/>
      <c r="W24" s="197">
        <f>SUM(W15:W23)</f>
        <v>115</v>
      </c>
      <c r="X24" s="199" t="s">
        <v>60</v>
      </c>
      <c r="Y24" s="200">
        <f>SUM(Y15:Y23)</f>
        <v>227.7</v>
      </c>
      <c r="Z24" s="201" t="s">
        <v>59</v>
      </c>
      <c r="AA24" s="212"/>
      <c r="AB24" s="197">
        <f>SUM(AB15:AB23)</f>
        <v>89</v>
      </c>
      <c r="AC24" s="199" t="s">
        <v>60</v>
      </c>
      <c r="AD24" s="200">
        <f>SUM(AD15:AD23)</f>
        <v>176.22</v>
      </c>
      <c r="AE24" s="201" t="s">
        <v>59</v>
      </c>
    </row>
    <row r="25" spans="1:31" s="5" customFormat="1" ht="23.1" customHeight="1" x14ac:dyDescent="0.2">
      <c r="A25" s="279" t="s">
        <v>65</v>
      </c>
      <c r="B25" s="282" t="s">
        <v>65</v>
      </c>
      <c r="C25" s="245" t="s">
        <v>66</v>
      </c>
      <c r="D25" s="269" t="s">
        <v>72</v>
      </c>
      <c r="E25" s="271"/>
      <c r="F25" s="273" t="s">
        <v>59</v>
      </c>
      <c r="G25" s="142"/>
      <c r="H25" s="138"/>
      <c r="I25" s="145" t="s">
        <v>60</v>
      </c>
      <c r="J25" s="152">
        <f>+H25*1.98</f>
        <v>0</v>
      </c>
      <c r="K25" s="157" t="s">
        <v>59</v>
      </c>
      <c r="L25" s="158"/>
      <c r="M25" s="138"/>
      <c r="N25" s="145" t="s">
        <v>60</v>
      </c>
      <c r="O25" s="152">
        <f>+M25*1.98</f>
        <v>0</v>
      </c>
      <c r="P25" s="157" t="s">
        <v>59</v>
      </c>
      <c r="Q25" s="158"/>
      <c r="R25" s="138"/>
      <c r="S25" s="145" t="s">
        <v>60</v>
      </c>
      <c r="T25" s="152">
        <f>+R25*1.98</f>
        <v>0</v>
      </c>
      <c r="U25" s="157" t="s">
        <v>59</v>
      </c>
      <c r="V25" s="158"/>
      <c r="W25" s="138"/>
      <c r="X25" s="145" t="s">
        <v>60</v>
      </c>
      <c r="Y25" s="152">
        <f>+W25*1.98</f>
        <v>0</v>
      </c>
      <c r="Z25" s="157" t="s">
        <v>59</v>
      </c>
      <c r="AA25" s="215"/>
      <c r="AB25" s="138"/>
      <c r="AC25" s="145" t="s">
        <v>60</v>
      </c>
      <c r="AD25" s="152">
        <f>+AB25*1.98</f>
        <v>0</v>
      </c>
      <c r="AE25" s="157" t="s">
        <v>59</v>
      </c>
    </row>
    <row r="26" spans="1:31" s="5" customFormat="1" ht="23.1" customHeight="1" x14ac:dyDescent="0.2">
      <c r="A26" s="281"/>
      <c r="B26" s="283"/>
      <c r="C26" s="248"/>
      <c r="D26" s="270"/>
      <c r="E26" s="272"/>
      <c r="F26" s="274"/>
      <c r="G26" s="142"/>
      <c r="H26" s="138"/>
      <c r="I26" s="145" t="s">
        <v>60</v>
      </c>
      <c r="J26" s="152">
        <f>+H26*1.98</f>
        <v>0</v>
      </c>
      <c r="K26" s="157" t="s">
        <v>59</v>
      </c>
      <c r="L26" s="142"/>
      <c r="M26" s="138"/>
      <c r="N26" s="145" t="s">
        <v>60</v>
      </c>
      <c r="O26" s="152">
        <f>+M26*1.98</f>
        <v>0</v>
      </c>
      <c r="P26" s="157" t="s">
        <v>59</v>
      </c>
      <c r="Q26" s="142"/>
      <c r="R26" s="138"/>
      <c r="S26" s="145" t="s">
        <v>60</v>
      </c>
      <c r="T26" s="152">
        <f>+R26*1.98</f>
        <v>0</v>
      </c>
      <c r="U26" s="157" t="s">
        <v>59</v>
      </c>
      <c r="V26" s="142"/>
      <c r="W26" s="138"/>
      <c r="X26" s="145" t="s">
        <v>60</v>
      </c>
      <c r="Y26" s="152">
        <f>+W26*1.98</f>
        <v>0</v>
      </c>
      <c r="Z26" s="157" t="s">
        <v>59</v>
      </c>
      <c r="AA26" s="216"/>
      <c r="AB26" s="138"/>
      <c r="AC26" s="145" t="s">
        <v>60</v>
      </c>
      <c r="AD26" s="152">
        <f>+AB26*1.98</f>
        <v>0</v>
      </c>
      <c r="AE26" s="157" t="s">
        <v>59</v>
      </c>
    </row>
    <row r="27" spans="1:31" s="5" customFormat="1" ht="23.1" customHeight="1" x14ac:dyDescent="0.2">
      <c r="A27" s="277" t="s">
        <v>61</v>
      </c>
      <c r="B27" s="278"/>
      <c r="C27" s="278"/>
      <c r="D27" s="176"/>
      <c r="E27" s="177">
        <f>SUM(E25)</f>
        <v>0</v>
      </c>
      <c r="F27" s="178" t="s">
        <v>59</v>
      </c>
      <c r="G27" s="213"/>
      <c r="H27" s="177">
        <f>SUM(H25:H26)</f>
        <v>0</v>
      </c>
      <c r="I27" s="179" t="s">
        <v>60</v>
      </c>
      <c r="J27" s="180">
        <f>SUM(J25:J26)</f>
        <v>0</v>
      </c>
      <c r="K27" s="181" t="s">
        <v>59</v>
      </c>
      <c r="L27" s="213"/>
      <c r="M27" s="177">
        <f>SUM(M25:M26)</f>
        <v>0</v>
      </c>
      <c r="N27" s="179" t="s">
        <v>60</v>
      </c>
      <c r="O27" s="180">
        <f>SUM(O25:O26)</f>
        <v>0</v>
      </c>
      <c r="P27" s="181" t="s">
        <v>59</v>
      </c>
      <c r="Q27" s="213"/>
      <c r="R27" s="177">
        <f>SUM(R25:R26)</f>
        <v>0</v>
      </c>
      <c r="S27" s="179" t="s">
        <v>60</v>
      </c>
      <c r="T27" s="180">
        <f>SUM(T25:T26)</f>
        <v>0</v>
      </c>
      <c r="U27" s="181" t="s">
        <v>59</v>
      </c>
      <c r="V27" s="213"/>
      <c r="W27" s="177">
        <f>SUM(W25:W26)</f>
        <v>0</v>
      </c>
      <c r="X27" s="179" t="s">
        <v>60</v>
      </c>
      <c r="Y27" s="180">
        <f>SUM(Y25:Y26)</f>
        <v>0</v>
      </c>
      <c r="Z27" s="181" t="s">
        <v>59</v>
      </c>
      <c r="AA27" s="212"/>
      <c r="AB27" s="177">
        <f>SUM(AB25:AB26)</f>
        <v>0</v>
      </c>
      <c r="AC27" s="179" t="s">
        <v>60</v>
      </c>
      <c r="AD27" s="180">
        <f>SUM(AD25:AD26)</f>
        <v>0</v>
      </c>
      <c r="AE27" s="181" t="s">
        <v>59</v>
      </c>
    </row>
    <row r="28" spans="1:31" s="5" customFormat="1" ht="23.1" customHeight="1" thickBot="1" x14ac:dyDescent="0.25">
      <c r="A28" s="275" t="s">
        <v>1</v>
      </c>
      <c r="B28" s="276"/>
      <c r="C28" s="276"/>
      <c r="D28" s="182"/>
      <c r="E28" s="183">
        <f>E27+E24+E14</f>
        <v>368.1</v>
      </c>
      <c r="F28" s="184" t="s">
        <v>59</v>
      </c>
      <c r="G28" s="187"/>
      <c r="H28" s="183">
        <f>H27+H24+H14</f>
        <v>129</v>
      </c>
      <c r="I28" s="186" t="s">
        <v>60</v>
      </c>
      <c r="J28" s="190">
        <f>J27+J24+J14</f>
        <v>279.18</v>
      </c>
      <c r="K28" s="188" t="s">
        <v>59</v>
      </c>
      <c r="L28" s="187"/>
      <c r="M28" s="183">
        <f>M27+M24+M14</f>
        <v>134</v>
      </c>
      <c r="N28" s="186" t="s">
        <v>60</v>
      </c>
      <c r="O28" s="183">
        <f>O27+O24+O14</f>
        <v>290.39999999999998</v>
      </c>
      <c r="P28" s="188" t="s">
        <v>59</v>
      </c>
      <c r="Q28" s="187"/>
      <c r="R28" s="183">
        <f>R27+R24+R14</f>
        <v>134</v>
      </c>
      <c r="S28" s="186" t="s">
        <v>60</v>
      </c>
      <c r="T28" s="183">
        <f>T27+T24+T14</f>
        <v>290.39999999999998</v>
      </c>
      <c r="U28" s="188" t="s">
        <v>59</v>
      </c>
      <c r="V28" s="187"/>
      <c r="W28" s="183">
        <f>W27+W24+W14</f>
        <v>134</v>
      </c>
      <c r="X28" s="186" t="s">
        <v>60</v>
      </c>
      <c r="Y28" s="183">
        <f>Y27+Y24+Y14</f>
        <v>290.39999999999998</v>
      </c>
      <c r="Z28" s="188" t="s">
        <v>59</v>
      </c>
      <c r="AA28" s="185"/>
      <c r="AB28" s="183">
        <f>AB27+AB24+AB14</f>
        <v>114</v>
      </c>
      <c r="AC28" s="186" t="s">
        <v>60</v>
      </c>
      <c r="AD28" s="183">
        <f>AD27+AD24+AD14</f>
        <v>258.72000000000003</v>
      </c>
      <c r="AE28" s="188" t="s">
        <v>59</v>
      </c>
    </row>
    <row r="29" spans="1:31" s="5" customFormat="1" ht="7.5" customHeight="1" x14ac:dyDescent="0.2">
      <c r="A29" s="136"/>
      <c r="B29" s="136"/>
      <c r="C29" s="148"/>
      <c r="D29" s="136"/>
      <c r="E29" s="149"/>
      <c r="F29" s="149"/>
      <c r="G29" s="149"/>
      <c r="H29" s="149"/>
      <c r="I29" s="149"/>
      <c r="J29" s="149"/>
      <c r="L29" s="149"/>
      <c r="M29" s="149"/>
      <c r="N29" s="149"/>
      <c r="O29" s="149"/>
      <c r="Q29" s="149"/>
      <c r="R29" s="149"/>
      <c r="S29" s="149"/>
      <c r="T29" s="149"/>
      <c r="V29" s="149"/>
      <c r="W29" s="149"/>
      <c r="X29" s="149"/>
      <c r="Y29" s="149"/>
      <c r="AA29" s="149"/>
      <c r="AB29" s="149"/>
      <c r="AC29" s="149"/>
      <c r="AD29" s="149"/>
    </row>
    <row r="30" spans="1:31" x14ac:dyDescent="0.2">
      <c r="A30" s="150"/>
    </row>
  </sheetData>
  <mergeCells count="54">
    <mergeCell ref="A3:B3"/>
    <mergeCell ref="E3:F3"/>
    <mergeCell ref="G3:K3"/>
    <mergeCell ref="L3:P3"/>
    <mergeCell ref="Q3:U3"/>
    <mergeCell ref="V3:Z3"/>
    <mergeCell ref="AA3:AE3"/>
    <mergeCell ref="A4:B5"/>
    <mergeCell ref="C4:C5"/>
    <mergeCell ref="D4:D5"/>
    <mergeCell ref="E4:F5"/>
    <mergeCell ref="G4:G5"/>
    <mergeCell ref="H4:I5"/>
    <mergeCell ref="J4:K5"/>
    <mergeCell ref="L4:L5"/>
    <mergeCell ref="M4:N5"/>
    <mergeCell ref="O4:P5"/>
    <mergeCell ref="Q4:Q5"/>
    <mergeCell ref="R4:S5"/>
    <mergeCell ref="T4:U5"/>
    <mergeCell ref="V4:V5"/>
    <mergeCell ref="W4:X5"/>
    <mergeCell ref="Y4:Z5"/>
    <mergeCell ref="AA4:AA5"/>
    <mergeCell ref="AB4:AC5"/>
    <mergeCell ref="AD4:AE5"/>
    <mergeCell ref="A6:A13"/>
    <mergeCell ref="B6:B9"/>
    <mergeCell ref="C6:C9"/>
    <mergeCell ref="D6:D7"/>
    <mergeCell ref="E6:E7"/>
    <mergeCell ref="F6:F7"/>
    <mergeCell ref="D8:D9"/>
    <mergeCell ref="E8:E9"/>
    <mergeCell ref="F8:F9"/>
    <mergeCell ref="B10:B13"/>
    <mergeCell ref="C10:C13"/>
    <mergeCell ref="D10:D11"/>
    <mergeCell ref="E10:E11"/>
    <mergeCell ref="F10:F11"/>
    <mergeCell ref="D12:D13"/>
    <mergeCell ref="E12:E13"/>
    <mergeCell ref="F12:F13"/>
    <mergeCell ref="A14:C14"/>
    <mergeCell ref="A15:A23"/>
    <mergeCell ref="A24:C24"/>
    <mergeCell ref="A25:A26"/>
    <mergeCell ref="B25:B26"/>
    <mergeCell ref="C25:C26"/>
    <mergeCell ref="D25:D26"/>
    <mergeCell ref="E25:E26"/>
    <mergeCell ref="F25:F26"/>
    <mergeCell ref="A28:C28"/>
    <mergeCell ref="A27:C27"/>
  </mergeCells>
  <phoneticPr fontId="2"/>
  <pageMargins left="0.39370078740157483" right="0.39370078740157483" top="0.59055118110236227" bottom="0.82677165354330717" header="0.51181102362204722" footer="0.31496062992125984"/>
  <pageSetup paperSize="9" scale="80" fitToHeight="0" orientation="landscape" blackAndWhite="1" r:id="rId1"/>
  <headerFooter alignWithMargins="0"/>
  <colBreaks count="1" manualBreakCount="1">
    <brk id="31" max="2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29"/>
  <sheetViews>
    <sheetView view="pageBreakPreview" zoomScaleNormal="100" zoomScaleSheetLayoutView="100" workbookViewId="0">
      <selection activeCell="E12" sqref="E12"/>
    </sheetView>
  </sheetViews>
  <sheetFormatPr defaultColWidth="9" defaultRowHeight="12" x14ac:dyDescent="0.2"/>
  <cols>
    <col min="1" max="1" width="138.77734375" style="191" customWidth="1"/>
    <col min="2" max="2" width="0.6640625" style="191" customWidth="1"/>
    <col min="3" max="16384" width="9" style="191"/>
  </cols>
  <sheetData>
    <row r="1" spans="1:1" ht="18.75" customHeight="1" x14ac:dyDescent="0.2">
      <c r="A1" s="196" t="s">
        <v>87</v>
      </c>
    </row>
    <row r="2" spans="1:1" ht="18.75" customHeight="1" x14ac:dyDescent="0.2">
      <c r="A2" s="195"/>
    </row>
    <row r="3" spans="1:1" ht="18.75" customHeight="1" x14ac:dyDescent="0.2">
      <c r="A3" s="194"/>
    </row>
    <row r="4" spans="1:1" ht="18.75" customHeight="1" x14ac:dyDescent="0.2">
      <c r="A4" s="194"/>
    </row>
    <row r="5" spans="1:1" ht="18.75" customHeight="1" x14ac:dyDescent="0.2">
      <c r="A5" s="194"/>
    </row>
    <row r="6" spans="1:1" ht="18.75" customHeight="1" x14ac:dyDescent="0.2">
      <c r="A6" s="194"/>
    </row>
    <row r="7" spans="1:1" ht="18.75" customHeight="1" x14ac:dyDescent="0.2">
      <c r="A7" s="194"/>
    </row>
    <row r="8" spans="1:1" ht="18.75" customHeight="1" x14ac:dyDescent="0.2">
      <c r="A8" s="194"/>
    </row>
    <row r="9" spans="1:1" ht="18.75" customHeight="1" x14ac:dyDescent="0.2">
      <c r="A9" s="194"/>
    </row>
    <row r="10" spans="1:1" ht="18.75" customHeight="1" x14ac:dyDescent="0.2">
      <c r="A10" s="193"/>
    </row>
    <row r="11" spans="1:1" ht="18.75" customHeight="1" x14ac:dyDescent="0.2">
      <c r="A11" s="193"/>
    </row>
    <row r="12" spans="1:1" ht="18.75" customHeight="1" x14ac:dyDescent="0.2">
      <c r="A12" s="193"/>
    </row>
    <row r="13" spans="1:1" ht="18.75" customHeight="1" x14ac:dyDescent="0.2">
      <c r="A13" s="193"/>
    </row>
    <row r="14" spans="1:1" ht="18.75" customHeight="1" x14ac:dyDescent="0.2">
      <c r="A14" s="193"/>
    </row>
    <row r="15" spans="1:1" ht="18.75" customHeight="1" x14ac:dyDescent="0.2">
      <c r="A15" s="193"/>
    </row>
    <row r="16" spans="1:1" ht="18.75" customHeight="1" x14ac:dyDescent="0.2">
      <c r="A16" s="193"/>
    </row>
    <row r="17" spans="1:1" ht="18.75" customHeight="1" x14ac:dyDescent="0.2">
      <c r="A17" s="193"/>
    </row>
    <row r="18" spans="1:1" ht="18.75" customHeight="1" x14ac:dyDescent="0.2">
      <c r="A18" s="193"/>
    </row>
    <row r="19" spans="1:1" ht="18.75" customHeight="1" x14ac:dyDescent="0.2">
      <c r="A19" s="193"/>
    </row>
    <row r="20" spans="1:1" ht="18.75" customHeight="1" x14ac:dyDescent="0.2">
      <c r="A20" s="193"/>
    </row>
    <row r="21" spans="1:1" ht="18.75" customHeight="1" x14ac:dyDescent="0.2">
      <c r="A21" s="193"/>
    </row>
    <row r="22" spans="1:1" ht="18.75" customHeight="1" x14ac:dyDescent="0.2">
      <c r="A22" s="193"/>
    </row>
    <row r="23" spans="1:1" ht="18.75" customHeight="1" x14ac:dyDescent="0.2">
      <c r="A23" s="193"/>
    </row>
    <row r="24" spans="1:1" ht="18.75" customHeight="1" x14ac:dyDescent="0.2">
      <c r="A24" s="193"/>
    </row>
    <row r="25" spans="1:1" ht="18.75" customHeight="1" x14ac:dyDescent="0.2">
      <c r="A25" s="193"/>
    </row>
    <row r="26" spans="1:1" ht="18.75" customHeight="1" x14ac:dyDescent="0.2">
      <c r="A26" s="193"/>
    </row>
    <row r="27" spans="1:1" ht="18.75" customHeight="1" x14ac:dyDescent="0.2">
      <c r="A27" s="193"/>
    </row>
    <row r="28" spans="1:1" ht="18.75" customHeight="1" x14ac:dyDescent="0.2">
      <c r="A28" s="192"/>
    </row>
    <row r="29" spans="1:1" ht="19.5" customHeight="1" x14ac:dyDescent="0.2">
      <c r="A29" s="191" t="s">
        <v>86</v>
      </c>
    </row>
  </sheetData>
  <phoneticPr fontId="22"/>
  <pageMargins left="0.9055118110236221" right="0.9055118110236221" top="0.94488188976377963" bottom="0.94488188976377963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職員配置</vt:lpstr>
      <vt:lpstr>職員配置(記載例)</vt:lpstr>
      <vt:lpstr>施設面積</vt:lpstr>
      <vt:lpstr>施設面積(記載例)</vt:lpstr>
      <vt:lpstr>平面図</vt:lpstr>
      <vt:lpstr>施設面積!Print_Area</vt:lpstr>
      <vt:lpstr>'施設面積(記載例)'!Print_Area</vt:lpstr>
      <vt:lpstr>職員配置!Print_Area</vt:lpstr>
      <vt:lpstr>'職員配置(記載例)'!Print_Area</vt:lpstr>
      <vt:lpstr>平面図!Print_Area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大坪 奈美</cp:lastModifiedBy>
  <cp:lastPrinted>2023-05-30T09:20:52Z</cp:lastPrinted>
  <dcterms:created xsi:type="dcterms:W3CDTF">2012-05-18T02:54:57Z</dcterms:created>
  <dcterms:modified xsi:type="dcterms:W3CDTF">2024-05-31T03:59:52Z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2024-05-29T09:22:41Z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8f1e4231-8c64-4ec4-b596-10cb8a26afad</vt:lpwstr>
  </property>
  <property fmtid="{D5CDD505-2E9C-101B-9397-08002B2CF9AE}" pid="8" name="MSIP_Label_defa4170-0d19-0005-0004-bc88714345d2_ContentBits">
    <vt:lpwstr>0</vt:lpwstr>
  </property>
</Properties>
</file>