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11都市建築部\1016建築指導課\07【地震対策推進係】\【H26～】被災建築物応急危険度判定\R7【応急危険度関係】\02_応急危険度判定士\養成講習会・登録\03_HP準備\"/>
    </mc:Choice>
  </mc:AlternateContent>
  <xr:revisionPtr revIDLastSave="0" documentId="13_ncr:1_{CAA3A1C7-E421-4E00-B65D-1A2B07274365}" xr6:coauthVersionLast="47" xr6:coauthVersionMax="47" xr10:uidLastSave="{00000000-0000-0000-0000-000000000000}"/>
  <bookViews>
    <workbookView xWindow="-120" yWindow="-120" windowWidth="29040" windowHeight="15990" xr2:uid="{00000000-000D-0000-FFFF-FFFF00000000}"/>
  </bookViews>
  <sheets>
    <sheet name="入力シート" sheetId="2" r:id="rId1"/>
    <sheet name="記入例" sheetId="6" r:id="rId2"/>
    <sheet name="名簿DB" sheetId="5" state="hidden" r:id="rId3"/>
    <sheet name="リスト" sheetId="3" state="hidden" r:id="rId4"/>
  </sheets>
  <definedNames>
    <definedName name="_xlnm.Print_Area" localSheetId="1">記入例!$A$1:$AV$65</definedName>
    <definedName name="_xlnm.Print_Area" localSheetId="0">入力シート!$A$1:$AV$65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5" l="1"/>
  <c r="Y3" i="5"/>
  <c r="W3" i="5"/>
  <c r="X3" i="5"/>
  <c r="V3" i="5"/>
  <c r="U3" i="5"/>
  <c r="T3" i="5"/>
  <c r="Q3" i="5"/>
  <c r="Z5" i="5" l="1"/>
  <c r="Y5" i="5"/>
  <c r="I5" i="5"/>
  <c r="F3" i="5"/>
  <c r="G3" i="5"/>
  <c r="E15" i="3"/>
  <c r="D15" i="3"/>
  <c r="C15" i="3"/>
  <c r="B15" i="3"/>
  <c r="A15" i="3"/>
  <c r="E13" i="3"/>
  <c r="D13" i="3"/>
  <c r="C13" i="3"/>
  <c r="B13" i="3"/>
  <c r="AQ3" i="5"/>
  <c r="A13" i="3"/>
  <c r="AE3" i="5"/>
  <c r="F5" i="5" l="1"/>
  <c r="G5" i="5"/>
  <c r="H5" i="5"/>
  <c r="J5" i="5"/>
  <c r="K5" i="5"/>
  <c r="L5" i="5"/>
  <c r="M5" i="5"/>
  <c r="N3" i="5"/>
  <c r="N5" i="5" s="1"/>
  <c r="O3" i="5"/>
  <c r="O5" i="5" s="1"/>
  <c r="R3" i="5"/>
  <c r="R5" i="5" s="1"/>
  <c r="S3" i="5"/>
  <c r="S5" i="5" s="1"/>
  <c r="T5" i="5"/>
  <c r="U5" i="5"/>
  <c r="V5" i="5"/>
  <c r="W5" i="5"/>
  <c r="X5" i="5"/>
  <c r="AB3" i="5"/>
  <c r="AB5" i="5" s="1"/>
  <c r="AC3" i="5"/>
  <c r="AC5" i="5" s="1"/>
  <c r="AD3" i="5"/>
  <c r="AD5" i="5" s="1"/>
  <c r="AE5" i="5"/>
  <c r="AF3" i="5"/>
  <c r="AF5" i="5" s="1"/>
  <c r="AG3" i="5"/>
  <c r="AG5" i="5" s="1"/>
  <c r="AH3" i="5"/>
  <c r="AH5" i="5" s="1"/>
  <c r="AI3" i="5"/>
  <c r="AI5" i="5" s="1"/>
  <c r="AJ3" i="5"/>
  <c r="AJ5" i="5" s="1"/>
  <c r="AK3" i="5"/>
  <c r="AK5" i="5" s="1"/>
  <c r="AL3" i="5"/>
  <c r="AL5" i="5" s="1"/>
  <c r="AM3" i="5"/>
  <c r="AM5" i="5" s="1"/>
  <c r="AN3" i="5"/>
  <c r="AN5" i="5" s="1"/>
  <c r="AO3" i="5"/>
  <c r="AO5" i="5" s="1"/>
  <c r="AP3" i="5"/>
  <c r="AP5" i="5" s="1"/>
  <c r="AQ5" i="5"/>
  <c r="AR3" i="5"/>
  <c r="AR5" i="5" s="1"/>
  <c r="AS3" i="5"/>
  <c r="AS5" i="5" s="1"/>
  <c r="AT3" i="5"/>
  <c r="AT5" i="5" s="1"/>
  <c r="AU3" i="5"/>
  <c r="AU5" i="5" s="1"/>
  <c r="AV3" i="5"/>
  <c r="AV5" i="5" s="1"/>
  <c r="AW3" i="5"/>
  <c r="AW5" i="5" s="1"/>
  <c r="AX3" i="5"/>
  <c r="AX5" i="5" s="1"/>
  <c r="AY3" i="5"/>
  <c r="AY5" i="5" s="1"/>
  <c r="AZ3" i="5"/>
  <c r="AZ5" i="5" s="1"/>
  <c r="BA3" i="5"/>
  <c r="BA5" i="5" s="1"/>
  <c r="BB3" i="5"/>
  <c r="BB5" i="5" s="1"/>
  <c r="BC3" i="5"/>
  <c r="BC5" i="5" s="1"/>
  <c r="BD3" i="5"/>
  <c r="BD5" i="5" s="1"/>
  <c r="BE3" i="5"/>
  <c r="BE5" i="5" s="1"/>
  <c r="E3" i="5"/>
  <c r="E5" i="5" s="1"/>
  <c r="AA3" i="5"/>
  <c r="AA5" i="5" s="1"/>
  <c r="B3" i="5"/>
  <c r="C3" i="5"/>
  <c r="D3" i="5"/>
  <c r="P3" i="5"/>
  <c r="P5" i="5" l="1"/>
  <c r="Q5" i="5"/>
</calcChain>
</file>

<file path=xl/sharedStrings.xml><?xml version="1.0" encoding="utf-8"?>
<sst xmlns="http://schemas.openxmlformats.org/spreadsheetml/2006/main" count="489" uniqueCount="259">
  <si>
    <t>第１号様式（第３条関係）</t>
    <rPh sb="0" eb="1">
      <t>ダイ</t>
    </rPh>
    <rPh sb="2" eb="3">
      <t>ゴウ</t>
    </rPh>
    <rPh sb="3" eb="5">
      <t>ヨウシキ</t>
    </rPh>
    <rPh sb="6" eb="7">
      <t>ダイ</t>
    </rPh>
    <rPh sb="8" eb="9">
      <t>ジョウ</t>
    </rPh>
    <rPh sb="9" eb="11">
      <t>カンケイ</t>
    </rPh>
    <phoneticPr fontId="1"/>
  </si>
  <si>
    <t>第５号様式（第８条関係）</t>
    <rPh sb="0" eb="1">
      <t>ダイ</t>
    </rPh>
    <rPh sb="2" eb="3">
      <t>ゴウ</t>
    </rPh>
    <rPh sb="3" eb="5">
      <t>ヨウシキ</t>
    </rPh>
    <rPh sb="6" eb="7">
      <t>ダイ</t>
    </rPh>
    <rPh sb="8" eb="9">
      <t>ジョウ</t>
    </rPh>
    <rPh sb="9" eb="11">
      <t>カンケイ</t>
    </rPh>
    <phoneticPr fontId="1"/>
  </si>
  <si>
    <t>岐阜県知事　　　様</t>
    <rPh sb="0" eb="5">
      <t>ギフケンチジ</t>
    </rPh>
    <rPh sb="8" eb="9">
      <t>サマ</t>
    </rPh>
    <phoneticPr fontId="1"/>
  </si>
  <si>
    <t>（申請者）</t>
    <rPh sb="1" eb="4">
      <t>シンセイシャ</t>
    </rPh>
    <phoneticPr fontId="1"/>
  </si>
  <si>
    <t>氏名</t>
    <rPh sb="0" eb="2">
      <t>シメイ</t>
    </rPh>
    <phoneticPr fontId="1"/>
  </si>
  <si>
    <t>応急危険度判定士登録申請書［台帳］</t>
    <rPh sb="0" eb="8">
      <t>オウキュウキケンドハンテイシ</t>
    </rPh>
    <rPh sb="8" eb="13">
      <t>トウロクシンセイショ</t>
    </rPh>
    <rPh sb="14" eb="16">
      <t>ダイチョウ</t>
    </rPh>
    <phoneticPr fontId="1"/>
  </si>
  <si>
    <t>新規</t>
    <rPh sb="0" eb="2">
      <t>シンキ</t>
    </rPh>
    <phoneticPr fontId="1"/>
  </si>
  <si>
    <t>更新</t>
    <rPh sb="0" eb="2">
      <t>コウシン</t>
    </rPh>
    <phoneticPr fontId="1"/>
  </si>
  <si>
    <t>岐阜県被災建築物応急危険度判定士登録制度要綱</t>
    <rPh sb="0" eb="3">
      <t>ギフケン</t>
    </rPh>
    <rPh sb="3" eb="8">
      <t>ヒサイケンチクブツ</t>
    </rPh>
    <rPh sb="8" eb="16">
      <t>オウキュウキケンドハンテイシ</t>
    </rPh>
    <rPh sb="16" eb="20">
      <t>トウロクセイド</t>
    </rPh>
    <rPh sb="20" eb="22">
      <t>ヨウコウ</t>
    </rPh>
    <phoneticPr fontId="1"/>
  </si>
  <si>
    <t>第３条第２項</t>
    <rPh sb="0" eb="1">
      <t>ダイ</t>
    </rPh>
    <rPh sb="2" eb="3">
      <t>ジョウ</t>
    </rPh>
    <rPh sb="3" eb="4">
      <t>ダイ</t>
    </rPh>
    <rPh sb="5" eb="6">
      <t>コウ</t>
    </rPh>
    <phoneticPr fontId="1"/>
  </si>
  <si>
    <t>の規定により、応急</t>
    <rPh sb="1" eb="3">
      <t>キテイ</t>
    </rPh>
    <rPh sb="7" eb="9">
      <t>オウキュウ</t>
    </rPh>
    <phoneticPr fontId="1"/>
  </si>
  <si>
    <t>第８条第２項</t>
    <rPh sb="0" eb="1">
      <t>ダイ</t>
    </rPh>
    <rPh sb="2" eb="3">
      <t>ジョウ</t>
    </rPh>
    <rPh sb="3" eb="4">
      <t>ダイ</t>
    </rPh>
    <rPh sb="5" eb="6">
      <t>コウ</t>
    </rPh>
    <phoneticPr fontId="1"/>
  </si>
  <si>
    <t>危険度判定士の</t>
    <rPh sb="0" eb="5">
      <t>キケンドハンテイ</t>
    </rPh>
    <rPh sb="5" eb="6">
      <t>シ</t>
    </rPh>
    <phoneticPr fontId="1"/>
  </si>
  <si>
    <t>登録</t>
    <rPh sb="0" eb="2">
      <t>トウロク</t>
    </rPh>
    <phoneticPr fontId="1"/>
  </si>
  <si>
    <t>登録証の更新</t>
    <rPh sb="0" eb="3">
      <t>トウロクショウ</t>
    </rPh>
    <rPh sb="4" eb="6">
      <t>コウシン</t>
    </rPh>
    <phoneticPr fontId="1"/>
  </si>
  <si>
    <t>を申請します。この申請書に記載の事項は、事実に相違</t>
    <rPh sb="1" eb="3">
      <t>シンセイ</t>
    </rPh>
    <rPh sb="9" eb="12">
      <t>シンセイショ</t>
    </rPh>
    <rPh sb="13" eb="15">
      <t>キサイ</t>
    </rPh>
    <rPh sb="16" eb="18">
      <t>ジコウ</t>
    </rPh>
    <rPh sb="20" eb="22">
      <t>ジジツ</t>
    </rPh>
    <rPh sb="23" eb="25">
      <t>ソウイ</t>
    </rPh>
    <phoneticPr fontId="1"/>
  </si>
  <si>
    <t>ありません。また、裏面の個人情報の取扱いについて同意をします。</t>
    <rPh sb="9" eb="11">
      <t>リメン</t>
    </rPh>
    <rPh sb="12" eb="16">
      <t>コジンジョウホウ</t>
    </rPh>
    <rPh sb="17" eb="19">
      <t>トリアツカ</t>
    </rPh>
    <rPh sb="24" eb="26">
      <t>ドウイ</t>
    </rPh>
    <phoneticPr fontId="1"/>
  </si>
  <si>
    <t>登録番号</t>
    <rPh sb="0" eb="4">
      <t>トウロクバンゴウ</t>
    </rPh>
    <phoneticPr fontId="1"/>
  </si>
  <si>
    <t>（登録番号　第</t>
    <rPh sb="1" eb="5">
      <t>トウロクバンゴウ</t>
    </rPh>
    <rPh sb="6" eb="7">
      <t>ダイ</t>
    </rPh>
    <phoneticPr fontId="1"/>
  </si>
  <si>
    <t>号</t>
    <rPh sb="0" eb="1">
      <t>ゴウ</t>
    </rPh>
    <phoneticPr fontId="1"/>
  </si>
  <si>
    <t>号）</t>
    <rPh sb="0" eb="1">
      <t>ゴウ</t>
    </rPh>
    <phoneticPr fontId="1"/>
  </si>
  <si>
    <t>ふりがな</t>
    <phoneticPr fontId="1"/>
  </si>
  <si>
    <t>性別</t>
    <rPh sb="0" eb="2">
      <t>セイベツ</t>
    </rPh>
    <phoneticPr fontId="1"/>
  </si>
  <si>
    <t>男</t>
    <rPh sb="0" eb="1">
      <t>オトコ</t>
    </rPh>
    <phoneticPr fontId="1"/>
  </si>
  <si>
    <t>・</t>
    <phoneticPr fontId="1"/>
  </si>
  <si>
    <t>女</t>
    <rPh sb="0" eb="1">
      <t>オンナ</t>
    </rPh>
    <phoneticPr fontId="1"/>
  </si>
  <si>
    <t>生年月日</t>
    <rPh sb="0" eb="4">
      <t>セイネンガッピ</t>
    </rPh>
    <phoneticPr fontId="1"/>
  </si>
  <si>
    <t>年</t>
    <rPh sb="0" eb="1">
      <t>ネン</t>
    </rPh>
    <phoneticPr fontId="1"/>
  </si>
  <si>
    <t>月</t>
    <rPh sb="0" eb="1">
      <t>ゲツ</t>
    </rPh>
    <phoneticPr fontId="1"/>
  </si>
  <si>
    <t>日</t>
    <rPh sb="0" eb="1">
      <t>ヒ</t>
    </rPh>
    <phoneticPr fontId="1"/>
  </si>
  <si>
    <t>住所</t>
    <rPh sb="0" eb="2">
      <t>ジュウショ</t>
    </rPh>
    <phoneticPr fontId="1"/>
  </si>
  <si>
    <t>〒</t>
    <phoneticPr fontId="1"/>
  </si>
  <si>
    <t>携帯電話</t>
    <rPh sb="0" eb="4">
      <t>ケイタイデンワ</t>
    </rPh>
    <phoneticPr fontId="1"/>
  </si>
  <si>
    <t>固定電話</t>
    <rPh sb="0" eb="4">
      <t>コテイデンワ</t>
    </rPh>
    <phoneticPr fontId="1"/>
  </si>
  <si>
    <t>-</t>
    <phoneticPr fontId="1"/>
  </si>
  <si>
    <t>(</t>
    <phoneticPr fontId="1"/>
  </si>
  <si>
    <t>)</t>
    <phoneticPr fontId="1"/>
  </si>
  <si>
    <t>携帯等E-mail</t>
    <rPh sb="0" eb="3">
      <t>ケイタイトウ</t>
    </rPh>
    <phoneticPr fontId="1"/>
  </si>
  <si>
    <t>＠</t>
    <phoneticPr fontId="1"/>
  </si>
  <si>
    <t>（国又は地方公共団体の方は所属までご記入ください）</t>
    <rPh sb="1" eb="2">
      <t>クニ</t>
    </rPh>
    <rPh sb="2" eb="3">
      <t>マタ</t>
    </rPh>
    <rPh sb="4" eb="10">
      <t>チホウコウキョウダンタイ</t>
    </rPh>
    <rPh sb="11" eb="12">
      <t>カタ</t>
    </rPh>
    <rPh sb="13" eb="15">
      <t>ショゾク</t>
    </rPh>
    <rPh sb="18" eb="20">
      <t>キニュウ</t>
    </rPh>
    <phoneticPr fontId="1"/>
  </si>
  <si>
    <t>名称</t>
    <rPh sb="0" eb="2">
      <t>メイショウ</t>
    </rPh>
    <phoneticPr fontId="1"/>
  </si>
  <si>
    <t>所在地</t>
    <rPh sb="0" eb="3">
      <t>ショザイチ</t>
    </rPh>
    <phoneticPr fontId="1"/>
  </si>
  <si>
    <t>E-mail</t>
    <phoneticPr fontId="1"/>
  </si>
  <si>
    <t>勤務先</t>
    <rPh sb="0" eb="3">
      <t>キンムサキ</t>
    </rPh>
    <phoneticPr fontId="1"/>
  </si>
  <si>
    <t>登録年月日</t>
    <rPh sb="0" eb="5">
      <t>トウロクネンガッピ</t>
    </rPh>
    <phoneticPr fontId="1"/>
  </si>
  <si>
    <t>第</t>
    <rPh sb="0" eb="1">
      <t>ダイ</t>
    </rPh>
    <phoneticPr fontId="1"/>
  </si>
  <si>
    <t>注意事項</t>
    <rPh sb="0" eb="4">
      <t>チュウイジコウ</t>
    </rPh>
    <phoneticPr fontId="1"/>
  </si>
  <si>
    <t>：</t>
    <phoneticPr fontId="1"/>
  </si>
  <si>
    <t>◎太線の枠内のみ記入してください。</t>
    <rPh sb="1" eb="3">
      <t>フトセン</t>
    </rPh>
    <rPh sb="4" eb="6">
      <t>ワクナイ</t>
    </rPh>
    <rPh sb="8" eb="10">
      <t>キニュウ</t>
    </rPh>
    <phoneticPr fontId="1"/>
  </si>
  <si>
    <t>建築士免許　種別</t>
    <rPh sb="0" eb="5">
      <t>ケンチクシメンキョ</t>
    </rPh>
    <rPh sb="6" eb="8">
      <t>シュベツ</t>
    </rPh>
    <phoneticPr fontId="1"/>
  </si>
  <si>
    <t>（該当資格に〇印を付けて下さい）</t>
    <rPh sb="1" eb="3">
      <t>ガイトウ</t>
    </rPh>
    <rPh sb="3" eb="5">
      <t>シカク</t>
    </rPh>
    <rPh sb="7" eb="8">
      <t>シルシ</t>
    </rPh>
    <rPh sb="9" eb="10">
      <t>ツ</t>
    </rPh>
    <rPh sb="12" eb="13">
      <t>クダ</t>
    </rPh>
    <phoneticPr fontId="1"/>
  </si>
  <si>
    <t>月</t>
    <rPh sb="0" eb="1">
      <t>ガツ</t>
    </rPh>
    <phoneticPr fontId="1"/>
  </si>
  <si>
    <t>（一社）岐阜県建築士事務所協会</t>
    <rPh sb="1" eb="3">
      <t>イッシャ</t>
    </rPh>
    <rPh sb="4" eb="7">
      <t>ギフケン</t>
    </rPh>
    <rPh sb="7" eb="15">
      <t>ケンチクシジムショキョウカイ</t>
    </rPh>
    <phoneticPr fontId="1"/>
  </si>
  <si>
    <t>地方公共団体から要請があった場合は、下記の活動区域において協力できます。</t>
    <rPh sb="0" eb="6">
      <t>チホウコウキョウダンタイ</t>
    </rPh>
    <rPh sb="8" eb="10">
      <t>ヨウセイ</t>
    </rPh>
    <rPh sb="14" eb="16">
      <t>バアイ</t>
    </rPh>
    <rPh sb="18" eb="20">
      <t>カキ</t>
    </rPh>
    <rPh sb="21" eb="25">
      <t>カツドウクイキ</t>
    </rPh>
    <rPh sb="29" eb="31">
      <t>キョウリョク</t>
    </rPh>
    <phoneticPr fontId="1"/>
  </si>
  <si>
    <t>講習受講希望</t>
    <rPh sb="0" eb="6">
      <t>コウシュウジュコウキボウ</t>
    </rPh>
    <phoneticPr fontId="1"/>
  </si>
  <si>
    <t>（該当番号に〇印を付けて下さい）</t>
    <rPh sb="1" eb="5">
      <t>ガイトウバンゴウ</t>
    </rPh>
    <rPh sb="7" eb="8">
      <t>シルシ</t>
    </rPh>
    <rPh sb="9" eb="10">
      <t>ツ</t>
    </rPh>
    <rPh sb="12" eb="13">
      <t>クダ</t>
    </rPh>
    <phoneticPr fontId="1"/>
  </si>
  <si>
    <t>所属団体</t>
    <rPh sb="0" eb="4">
      <t>ショゾクダンタイ</t>
    </rPh>
    <phoneticPr fontId="1"/>
  </si>
  <si>
    <t>（該当番号に〇印を付けて下さい）</t>
    <rPh sb="1" eb="3">
      <t>ガイトウ</t>
    </rPh>
    <rPh sb="3" eb="5">
      <t>バンゴウ</t>
    </rPh>
    <rPh sb="7" eb="8">
      <t>ジルシ</t>
    </rPh>
    <rPh sb="9" eb="10">
      <t>ツ</t>
    </rPh>
    <rPh sb="12" eb="13">
      <t>クダ</t>
    </rPh>
    <phoneticPr fontId="1"/>
  </si>
  <si>
    <t>判定協力</t>
    <rPh sb="0" eb="4">
      <t>ハンテイキョウリョク</t>
    </rPh>
    <phoneticPr fontId="1"/>
  </si>
  <si>
    <t>（該当番号に〇印を付けて下さい）</t>
    <rPh sb="1" eb="3">
      <t>ガイトウ</t>
    </rPh>
    <rPh sb="3" eb="5">
      <t>バンゴウ</t>
    </rPh>
    <rPh sb="7" eb="8">
      <t>シルシ</t>
    </rPh>
    <rPh sb="9" eb="10">
      <t>ツ</t>
    </rPh>
    <rPh sb="12" eb="13">
      <t>クダ</t>
    </rPh>
    <phoneticPr fontId="1"/>
  </si>
  <si>
    <t>○</t>
  </si>
  <si>
    <t>個人情報の取扱いについて</t>
    <rPh sb="0" eb="4">
      <t>コジンジョウホウ</t>
    </rPh>
    <rPh sb="5" eb="7">
      <t>トリアツカ</t>
    </rPh>
    <phoneticPr fontId="1"/>
  </si>
  <si>
    <t>　本申請書に記載された個人情報については、岐阜県個人情報保護条例に基づき適</t>
    <rPh sb="1" eb="5">
      <t>ホンシンセイショ</t>
    </rPh>
    <rPh sb="6" eb="8">
      <t>キサイ</t>
    </rPh>
    <rPh sb="11" eb="15">
      <t>コジンジョウホウ</t>
    </rPh>
    <rPh sb="21" eb="24">
      <t>ギフケン</t>
    </rPh>
    <rPh sb="24" eb="28">
      <t>コジンジョウホウ</t>
    </rPh>
    <rPh sb="28" eb="30">
      <t>ホゴ</t>
    </rPh>
    <rPh sb="30" eb="32">
      <t>ジョウレイ</t>
    </rPh>
    <rPh sb="33" eb="34">
      <t>モト</t>
    </rPh>
    <rPh sb="36" eb="37">
      <t>テキ</t>
    </rPh>
    <phoneticPr fontId="1"/>
  </si>
  <si>
    <t>正に管理します。県内部での利用のほか被災建築物応急危険度判定活動を円滑に実</t>
    <rPh sb="0" eb="1">
      <t>セイ</t>
    </rPh>
    <rPh sb="2" eb="4">
      <t>カンリ</t>
    </rPh>
    <rPh sb="8" eb="9">
      <t>ケン</t>
    </rPh>
    <rPh sb="9" eb="11">
      <t>ナイブ</t>
    </rPh>
    <rPh sb="13" eb="15">
      <t>リヨウ</t>
    </rPh>
    <rPh sb="18" eb="20">
      <t>ヒサイ</t>
    </rPh>
    <rPh sb="20" eb="23">
      <t>ケンチクブツ</t>
    </rPh>
    <rPh sb="23" eb="25">
      <t>オウキュウ</t>
    </rPh>
    <rPh sb="25" eb="28">
      <t>キケンド</t>
    </rPh>
    <rPh sb="28" eb="30">
      <t>ハンテイ</t>
    </rPh>
    <rPh sb="30" eb="32">
      <t>カツドウ</t>
    </rPh>
    <rPh sb="33" eb="35">
      <t>エンカツ</t>
    </rPh>
    <rPh sb="36" eb="37">
      <t>ミ</t>
    </rPh>
    <phoneticPr fontId="1"/>
  </si>
  <si>
    <t>施するため、地震発生前の研修や訓練、地震発生後の判定活動への協力要請を行う</t>
    <rPh sb="0" eb="1">
      <t>シ</t>
    </rPh>
    <rPh sb="6" eb="8">
      <t>ジシン</t>
    </rPh>
    <rPh sb="8" eb="10">
      <t>ハッセイ</t>
    </rPh>
    <rPh sb="10" eb="11">
      <t>マエ</t>
    </rPh>
    <rPh sb="12" eb="14">
      <t>ケンシュウ</t>
    </rPh>
    <rPh sb="15" eb="17">
      <t>クンレン</t>
    </rPh>
    <rPh sb="18" eb="20">
      <t>ジシン</t>
    </rPh>
    <rPh sb="20" eb="22">
      <t>ハッセイ</t>
    </rPh>
    <rPh sb="22" eb="23">
      <t>ゴ</t>
    </rPh>
    <rPh sb="24" eb="26">
      <t>ハンテイ</t>
    </rPh>
    <rPh sb="26" eb="28">
      <t>カツドウ</t>
    </rPh>
    <rPh sb="30" eb="32">
      <t>キョウリョク</t>
    </rPh>
    <rPh sb="32" eb="34">
      <t>ヨウセイ</t>
    </rPh>
    <rPh sb="35" eb="36">
      <t>オコナ</t>
    </rPh>
    <phoneticPr fontId="1"/>
  </si>
  <si>
    <t>場合に、下記の情報提供先に個人情報を提供します。</t>
    <rPh sb="0" eb="2">
      <t>バアイ</t>
    </rPh>
    <rPh sb="4" eb="6">
      <t>カキ</t>
    </rPh>
    <rPh sb="7" eb="12">
      <t>ジョウホウテイキョウサキ</t>
    </rPh>
    <rPh sb="13" eb="17">
      <t>コジンジョウホウ</t>
    </rPh>
    <rPh sb="18" eb="20">
      <t>テイキョウ</t>
    </rPh>
    <phoneticPr fontId="1"/>
  </si>
  <si>
    <t>県内市町村担当課</t>
    <rPh sb="0" eb="5">
      <t>ケンナイシチョウソン</t>
    </rPh>
    <rPh sb="5" eb="8">
      <t>タントウカ</t>
    </rPh>
    <phoneticPr fontId="1"/>
  </si>
  <si>
    <t>他の都道府県担当課</t>
    <rPh sb="0" eb="1">
      <t>タ</t>
    </rPh>
    <rPh sb="2" eb="6">
      <t>トドウフケン</t>
    </rPh>
    <rPh sb="6" eb="9">
      <t>タントウカ</t>
    </rPh>
    <phoneticPr fontId="1"/>
  </si>
  <si>
    <t>国土交通省</t>
    <rPh sb="0" eb="5">
      <t>コクドコウツウショウ</t>
    </rPh>
    <phoneticPr fontId="1"/>
  </si>
  <si>
    <t>全国被災建築物応急危険度判定協議会</t>
    <rPh sb="0" eb="2">
      <t>ゼンコク</t>
    </rPh>
    <rPh sb="2" eb="7">
      <t>ヒサイケンチクブツ</t>
    </rPh>
    <rPh sb="7" eb="14">
      <t>オウキュウキケンドハンテイ</t>
    </rPh>
    <rPh sb="14" eb="17">
      <t>キョウギカイ</t>
    </rPh>
    <phoneticPr fontId="1"/>
  </si>
  <si>
    <t>（公社）岐阜県建築士会</t>
    <rPh sb="1" eb="3">
      <t>コウシャ</t>
    </rPh>
    <rPh sb="4" eb="7">
      <t>ギフケン</t>
    </rPh>
    <rPh sb="7" eb="11">
      <t>ケンチクシカイ</t>
    </rPh>
    <phoneticPr fontId="1"/>
  </si>
  <si>
    <t>（一社）岐阜県建築工業会</t>
    <rPh sb="1" eb="3">
      <t>イッシャ</t>
    </rPh>
    <rPh sb="4" eb="6">
      <t>ギフ</t>
    </rPh>
    <rPh sb="6" eb="7">
      <t>ケン</t>
    </rPh>
    <rPh sb="7" eb="9">
      <t>ケンチク</t>
    </rPh>
    <rPh sb="9" eb="12">
      <t>コウギョウカイ</t>
    </rPh>
    <phoneticPr fontId="1"/>
  </si>
  <si>
    <t>写真</t>
    <rPh sb="0" eb="2">
      <t>シャシン</t>
    </rPh>
    <phoneticPr fontId="1"/>
  </si>
  <si>
    <t>縦3.0㎝×横2.4㎝
６ヶ月以内
正面、上半身
無帽、無背景
＜のりづけ＞</t>
    <rPh sb="0" eb="1">
      <t>タテ</t>
    </rPh>
    <rPh sb="6" eb="7">
      <t>ヨコ</t>
    </rPh>
    <rPh sb="14" eb="15">
      <t>ゲツ</t>
    </rPh>
    <rPh sb="15" eb="17">
      <t>イナイ</t>
    </rPh>
    <rPh sb="18" eb="20">
      <t>ショウメン</t>
    </rPh>
    <rPh sb="21" eb="24">
      <t>ジョウハンシン</t>
    </rPh>
    <rPh sb="25" eb="27">
      <t>ムボウ</t>
    </rPh>
    <rPh sb="28" eb="31">
      <t>ムハイケイ</t>
    </rPh>
    <phoneticPr fontId="1"/>
  </si>
  <si>
    <t>電話</t>
    <rPh sb="0" eb="2">
      <t>デンワ</t>
    </rPh>
    <phoneticPr fontId="1"/>
  </si>
  <si>
    <t>FAX</t>
    <phoneticPr fontId="1"/>
  </si>
  <si>
    <t>岐阜　太郎</t>
    <rPh sb="0" eb="2">
      <t>ギフ</t>
    </rPh>
    <rPh sb="3" eb="5">
      <t>タロウ</t>
    </rPh>
    <phoneticPr fontId="1"/>
  </si>
  <si>
    <t>平成00</t>
    <rPh sb="0" eb="2">
      <t>ヘイセイ</t>
    </rPh>
    <phoneticPr fontId="1"/>
  </si>
  <si>
    <t>8570</t>
    <phoneticPr fontId="1"/>
  </si>
  <si>
    <t>1111</t>
    <phoneticPr fontId="1"/>
  </si>
  <si>
    <t>058</t>
    <phoneticPr fontId="1"/>
  </si>
  <si>
    <t>278</t>
    <phoneticPr fontId="1"/>
  </si>
  <si>
    <t>2782</t>
    <phoneticPr fontId="1"/>
  </si>
  <si>
    <t>0000</t>
    <phoneticPr fontId="1"/>
  </si>
  <si>
    <t>◎写真１枚貼付の他に、写真１枚（登録証用）を添付してください。</t>
    <rPh sb="1" eb="3">
      <t>シャシン</t>
    </rPh>
    <rPh sb="4" eb="5">
      <t>マイ</t>
    </rPh>
    <rPh sb="5" eb="7">
      <t>ハリツケ</t>
    </rPh>
    <rPh sb="8" eb="9">
      <t>ホカ</t>
    </rPh>
    <rPh sb="11" eb="13">
      <t>シャシン</t>
    </rPh>
    <rPh sb="14" eb="15">
      <t>マイ</t>
    </rPh>
    <rPh sb="16" eb="18">
      <t>トウロク</t>
    </rPh>
    <rPh sb="18" eb="19">
      <t>ショウ</t>
    </rPh>
    <rPh sb="19" eb="20">
      <t>ヨウ</t>
    </rPh>
    <rPh sb="22" eb="24">
      <t>テンプ</t>
    </rPh>
    <phoneticPr fontId="1"/>
  </si>
  <si>
    <t>00000</t>
    <phoneticPr fontId="1"/>
  </si>
  <si>
    <t>①</t>
  </si>
  <si>
    <t>②</t>
  </si>
  <si>
    <t>②</t>
    <phoneticPr fontId="1"/>
  </si>
  <si>
    <t>③</t>
    <phoneticPr fontId="1"/>
  </si>
  <si>
    <t>④</t>
  </si>
  <si>
    <t>④</t>
    <phoneticPr fontId="1"/>
  </si>
  <si>
    <t>受講しない（更新者のみ選択可能）</t>
    <rPh sb="0" eb="2">
      <t>ジュコウ</t>
    </rPh>
    <rPh sb="6" eb="9">
      <t>コウシンシャ</t>
    </rPh>
    <rPh sb="11" eb="13">
      <t>センタク</t>
    </rPh>
    <rPh sb="13" eb="15">
      <t>カノウ</t>
    </rPh>
    <phoneticPr fontId="1"/>
  </si>
  <si>
    <t>(公社)岐阜県建築士会</t>
    <rPh sb="1" eb="2">
      <t>コウ</t>
    </rPh>
    <rPh sb="2" eb="3">
      <t>シャ</t>
    </rPh>
    <rPh sb="4" eb="7">
      <t>ギフケン</t>
    </rPh>
    <rPh sb="7" eb="11">
      <t>ケンチクシカイ</t>
    </rPh>
    <phoneticPr fontId="1"/>
  </si>
  <si>
    <t>(一社)岐阜県建築工業会</t>
    <rPh sb="1" eb="3">
      <t>イッシャ</t>
    </rPh>
    <rPh sb="4" eb="7">
      <t>ギフケン</t>
    </rPh>
    <rPh sb="7" eb="12">
      <t>ケンチクコウギョウカイ</t>
    </rPh>
    <phoneticPr fontId="1"/>
  </si>
  <si>
    <t>(一社)岐阜県建築士事務所協会</t>
    <phoneticPr fontId="1"/>
  </si>
  <si>
    <t>所属団体なし</t>
    <rPh sb="0" eb="4">
      <t>ショゾクダンタイ</t>
    </rPh>
    <phoneticPr fontId="1"/>
  </si>
  <si>
    <t>岐阜県内及び全国の被災地で協力できます。</t>
    <rPh sb="0" eb="4">
      <t>ギフケンナイ</t>
    </rPh>
    <rPh sb="4" eb="5">
      <t>オヨ</t>
    </rPh>
    <rPh sb="6" eb="8">
      <t>ゼンコク</t>
    </rPh>
    <rPh sb="9" eb="12">
      <t>ヒサイチ</t>
    </rPh>
    <rPh sb="13" eb="15">
      <t>キョウリョク</t>
    </rPh>
    <phoneticPr fontId="1"/>
  </si>
  <si>
    <t>岐阜県内及び近県であれば協力できます。</t>
    <rPh sb="0" eb="4">
      <t>ギフケンナイ</t>
    </rPh>
    <rPh sb="4" eb="5">
      <t>オヨ</t>
    </rPh>
    <rPh sb="6" eb="8">
      <t>キンケン</t>
    </rPh>
    <rPh sb="12" eb="14">
      <t>キョウリョク</t>
    </rPh>
    <phoneticPr fontId="1"/>
  </si>
  <si>
    <t>岐阜県内のみ協力できます。</t>
    <rPh sb="0" eb="4">
      <t>ギフケンナイ</t>
    </rPh>
    <rPh sb="6" eb="8">
      <t>キョウリョク</t>
    </rPh>
    <phoneticPr fontId="1"/>
  </si>
  <si>
    <t>１.</t>
  </si>
  <si>
    <t>２.</t>
  </si>
  <si>
    <t>３.</t>
  </si>
  <si>
    <t>４.</t>
  </si>
  <si>
    <t>○×○×</t>
  </si>
  <si>
    <t>○○○.×××.jp</t>
  </si>
  <si>
    <t>△△△.□□□.jp</t>
  </si>
  <si>
    <t>岐阜県</t>
    <rPh sb="0" eb="3">
      <t>ギフケン</t>
    </rPh>
    <phoneticPr fontId="1"/>
  </si>
  <si>
    <t>姓</t>
    <rPh sb="0" eb="1">
      <t>セイ</t>
    </rPh>
    <phoneticPr fontId="1"/>
  </si>
  <si>
    <t>名</t>
    <rPh sb="0" eb="1">
      <t>メイ</t>
    </rPh>
    <phoneticPr fontId="1"/>
  </si>
  <si>
    <t>男</t>
    <rPh sb="0" eb="1">
      <t>オトコ</t>
    </rPh>
    <phoneticPr fontId="1"/>
  </si>
  <si>
    <t>㊚</t>
    <phoneticPr fontId="1"/>
  </si>
  <si>
    <t>女</t>
    <rPh sb="0" eb="1">
      <t>オンナ</t>
    </rPh>
    <phoneticPr fontId="1"/>
  </si>
  <si>
    <t>㊛</t>
    <phoneticPr fontId="1"/>
  </si>
  <si>
    <t>S</t>
    <phoneticPr fontId="1"/>
  </si>
  <si>
    <t>H</t>
    <phoneticPr fontId="1"/>
  </si>
  <si>
    <t>R</t>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</si>
  <si>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</si>
  <si>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</si>
  <si>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</si>
  <si>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</si>
  <si>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</si>
  <si>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</si>
  <si>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町</t>
    <rPh sb="0" eb="1">
      <t>チョウ</t>
    </rPh>
    <phoneticPr fontId="1"/>
  </si>
  <si>
    <t>村</t>
    <rPh sb="0" eb="1">
      <t>ソン</t>
    </rPh>
    <phoneticPr fontId="1"/>
  </si>
  <si>
    <t>①</t>
    <phoneticPr fontId="1"/>
  </si>
  <si>
    <t>（建物名等）</t>
    <rPh sb="1" eb="4">
      <t>タテモノメイ</t>
    </rPh>
    <rPh sb="4" eb="5">
      <t>トウ</t>
    </rPh>
    <phoneticPr fontId="1"/>
  </si>
  <si>
    <t>１級</t>
  </si>
  <si>
    <t>ｔｅｌ　　①</t>
  </si>
  <si>
    <t>No．</t>
    <phoneticPr fontId="13"/>
  </si>
  <si>
    <t>登録　　　　番号</t>
    <rPh sb="0" eb="2">
      <t>トウロク</t>
    </rPh>
    <rPh sb="6" eb="8">
      <t>バンゴウ</t>
    </rPh>
    <phoneticPr fontId="13"/>
  </si>
  <si>
    <t>旧番号</t>
    <rPh sb="0" eb="1">
      <t>キュウ</t>
    </rPh>
    <rPh sb="1" eb="3">
      <t>バンゴウ</t>
    </rPh>
    <phoneticPr fontId="13"/>
  </si>
  <si>
    <t>登録年月日</t>
    <rPh sb="0" eb="2">
      <t>トウロク</t>
    </rPh>
    <rPh sb="2" eb="5">
      <t>ネンガッピ</t>
    </rPh>
    <phoneticPr fontId="13"/>
  </si>
  <si>
    <t>建築協会名</t>
    <rPh sb="0" eb="2">
      <t>ケンチク</t>
    </rPh>
    <rPh sb="2" eb="3">
      <t>キョウ</t>
    </rPh>
    <rPh sb="3" eb="4">
      <t>カイ</t>
    </rPh>
    <rPh sb="4" eb="5">
      <t>メイ</t>
    </rPh>
    <phoneticPr fontId="13"/>
  </si>
  <si>
    <t>地方公共団体</t>
    <rPh sb="0" eb="2">
      <t>チホウ</t>
    </rPh>
    <rPh sb="2" eb="4">
      <t>コウキョウ</t>
    </rPh>
    <rPh sb="4" eb="6">
      <t>ダンタイ</t>
    </rPh>
    <phoneticPr fontId="13"/>
  </si>
  <si>
    <t>氏名　　①</t>
    <rPh sb="0" eb="2">
      <t>シメイ</t>
    </rPh>
    <phoneticPr fontId="13"/>
  </si>
  <si>
    <t>氏名　　②</t>
    <rPh sb="0" eb="2">
      <t>シメイ</t>
    </rPh>
    <phoneticPr fontId="13"/>
  </si>
  <si>
    <t>ﾌﾘｶﾞﾅ①</t>
    <phoneticPr fontId="13"/>
  </si>
  <si>
    <t>ﾌﾘｶﾞﾅ②</t>
    <phoneticPr fontId="13"/>
  </si>
  <si>
    <t>性別</t>
    <rPh sb="0" eb="2">
      <t>セイベツ</t>
    </rPh>
    <phoneticPr fontId="13"/>
  </si>
  <si>
    <t>生年月日</t>
    <rPh sb="0" eb="2">
      <t>セイネン</t>
    </rPh>
    <rPh sb="2" eb="4">
      <t>ガッピ</t>
    </rPh>
    <phoneticPr fontId="13"/>
  </si>
  <si>
    <t>資　　　　格</t>
    <rPh sb="0" eb="1">
      <t>シ</t>
    </rPh>
    <rPh sb="5" eb="6">
      <t>カク</t>
    </rPh>
    <phoneticPr fontId="13"/>
  </si>
  <si>
    <t>所　　　在　　　地</t>
    <rPh sb="0" eb="1">
      <t>トコロ</t>
    </rPh>
    <rPh sb="4" eb="5">
      <t>ザイ</t>
    </rPh>
    <rPh sb="8" eb="9">
      <t>チ</t>
    </rPh>
    <phoneticPr fontId="13"/>
  </si>
  <si>
    <t>勤　　　　務　　　　先</t>
    <rPh sb="0" eb="1">
      <t>ツトム</t>
    </rPh>
    <rPh sb="5" eb="6">
      <t>ツトム</t>
    </rPh>
    <rPh sb="10" eb="11">
      <t>サキ</t>
    </rPh>
    <phoneticPr fontId="13"/>
  </si>
  <si>
    <t>緊急時連絡先</t>
    <rPh sb="0" eb="3">
      <t>キンキュウジ</t>
    </rPh>
    <rPh sb="3" eb="6">
      <t>レンラクサキ</t>
    </rPh>
    <phoneticPr fontId="13"/>
  </si>
  <si>
    <t>判定協力</t>
    <rPh sb="0" eb="2">
      <t>ハンテイ</t>
    </rPh>
    <rPh sb="2" eb="4">
      <t>キョウリョク</t>
    </rPh>
    <phoneticPr fontId="13"/>
  </si>
  <si>
    <t>備考</t>
    <rPh sb="0" eb="2">
      <t>ビコウ</t>
    </rPh>
    <phoneticPr fontId="13"/>
  </si>
  <si>
    <t>士会</t>
    <rPh sb="0" eb="2">
      <t>シカイ</t>
    </rPh>
    <phoneticPr fontId="13"/>
  </si>
  <si>
    <t>建築工業</t>
    <rPh sb="0" eb="2">
      <t>ケンチク</t>
    </rPh>
    <rPh sb="2" eb="4">
      <t>コウギョウ</t>
    </rPh>
    <phoneticPr fontId="13"/>
  </si>
  <si>
    <t>事協</t>
    <rPh sb="0" eb="1">
      <t>コト</t>
    </rPh>
    <rPh sb="1" eb="2">
      <t>キョウ</t>
    </rPh>
    <phoneticPr fontId="13"/>
  </si>
  <si>
    <t>その他（協会名を記入）</t>
    <rPh sb="2" eb="3">
      <t>タ</t>
    </rPh>
    <rPh sb="4" eb="6">
      <t>キョウカイ</t>
    </rPh>
    <rPh sb="6" eb="7">
      <t>メイ</t>
    </rPh>
    <rPh sb="8" eb="10">
      <t>キニュウ</t>
    </rPh>
    <phoneticPr fontId="13"/>
  </si>
  <si>
    <t>行政</t>
    <rPh sb="0" eb="2">
      <t>ギョウセイ</t>
    </rPh>
    <phoneticPr fontId="13"/>
  </si>
  <si>
    <t>他公</t>
    <rPh sb="0" eb="1">
      <t>タ</t>
    </rPh>
    <rPh sb="1" eb="2">
      <t>コウ</t>
    </rPh>
    <phoneticPr fontId="13"/>
  </si>
  <si>
    <t>準公</t>
    <rPh sb="0" eb="1">
      <t>ジュン</t>
    </rPh>
    <rPh sb="1" eb="2">
      <t>コウ</t>
    </rPh>
    <phoneticPr fontId="13"/>
  </si>
  <si>
    <t>旧公</t>
    <rPh sb="0" eb="1">
      <t>キュウ</t>
    </rPh>
    <rPh sb="1" eb="2">
      <t>コウ</t>
    </rPh>
    <phoneticPr fontId="13"/>
  </si>
  <si>
    <t>県</t>
    <rPh sb="0" eb="1">
      <t>ケン</t>
    </rPh>
    <phoneticPr fontId="13"/>
  </si>
  <si>
    <t>資格</t>
    <rPh sb="0" eb="2">
      <t>シカク</t>
    </rPh>
    <phoneticPr fontId="13"/>
  </si>
  <si>
    <t>２級</t>
    <phoneticPr fontId="13"/>
  </si>
  <si>
    <t>木造</t>
    <rPh sb="0" eb="2">
      <t>モクゾウ</t>
    </rPh>
    <phoneticPr fontId="13"/>
  </si>
  <si>
    <t>木造登録</t>
    <rPh sb="0" eb="2">
      <t>モクゾウ</t>
    </rPh>
    <rPh sb="2" eb="4">
      <t>トウロク</t>
    </rPh>
    <phoneticPr fontId="13"/>
  </si>
  <si>
    <t>圏域</t>
    <rPh sb="0" eb="2">
      <t>ケンイキ</t>
    </rPh>
    <phoneticPr fontId="13"/>
  </si>
  <si>
    <t>〒</t>
    <phoneticPr fontId="13"/>
  </si>
  <si>
    <t>市郡</t>
    <rPh sb="0" eb="1">
      <t>シ</t>
    </rPh>
    <rPh sb="1" eb="2">
      <t>グン</t>
    </rPh>
    <phoneticPr fontId="13"/>
  </si>
  <si>
    <t>市町村</t>
    <rPh sb="0" eb="3">
      <t>シチョウソン</t>
    </rPh>
    <phoneticPr fontId="13"/>
  </si>
  <si>
    <t>住所　　　　　　　　　　　　①</t>
    <rPh sb="0" eb="2">
      <t>ジュウショ</t>
    </rPh>
    <phoneticPr fontId="13"/>
  </si>
  <si>
    <t>住所　　　　　　　　　　　　　②</t>
    <rPh sb="0" eb="2">
      <t>ジュウショ</t>
    </rPh>
    <phoneticPr fontId="13"/>
  </si>
  <si>
    <t>ｔｅｌ　　②</t>
    <phoneticPr fontId="13"/>
  </si>
  <si>
    <t>tel　　③</t>
    <phoneticPr fontId="13"/>
  </si>
  <si>
    <t>e-mail</t>
    <phoneticPr fontId="13"/>
  </si>
  <si>
    <t>勤務先　　　　　　　　　        ①</t>
    <rPh sb="0" eb="3">
      <t>キンムサキ</t>
    </rPh>
    <phoneticPr fontId="13"/>
  </si>
  <si>
    <t>勤務先
②</t>
    <rPh sb="0" eb="3">
      <t>キンムサキ</t>
    </rPh>
    <phoneticPr fontId="13"/>
  </si>
  <si>
    <t xml:space="preserve"> 〒　　　　(勤務先)</t>
    <rPh sb="7" eb="10">
      <t>キンムサキ</t>
    </rPh>
    <phoneticPr fontId="13"/>
  </si>
  <si>
    <t>住所(勤務先)　①</t>
    <rPh sb="0" eb="2">
      <t>ジュウショ</t>
    </rPh>
    <rPh sb="3" eb="6">
      <t>キンムサキ</t>
    </rPh>
    <phoneticPr fontId="13"/>
  </si>
  <si>
    <t>住所(勤務先)　②</t>
    <rPh sb="0" eb="2">
      <t>ジュウショ</t>
    </rPh>
    <rPh sb="3" eb="6">
      <t>キンムサキ</t>
    </rPh>
    <phoneticPr fontId="13"/>
  </si>
  <si>
    <t>ｔｅｌ　　①</t>
    <phoneticPr fontId="13"/>
  </si>
  <si>
    <t>fax
①</t>
    <phoneticPr fontId="13"/>
  </si>
  <si>
    <t>fax
②</t>
    <phoneticPr fontId="13"/>
  </si>
  <si>
    <t>fax
③</t>
    <phoneticPr fontId="13"/>
  </si>
  <si>
    <t>岐阜</t>
    <rPh sb="0" eb="2">
      <t>ギフ</t>
    </rPh>
    <phoneticPr fontId="1"/>
  </si>
  <si>
    <t>大垣</t>
    <rPh sb="0" eb="2">
      <t>オオガキ</t>
    </rPh>
    <phoneticPr fontId="1"/>
  </si>
  <si>
    <t>各務原</t>
    <rPh sb="0" eb="3">
      <t>カカミガハラ</t>
    </rPh>
    <phoneticPr fontId="1"/>
  </si>
  <si>
    <t>山県</t>
    <rPh sb="0" eb="2">
      <t>ヤマガタ</t>
    </rPh>
    <phoneticPr fontId="1"/>
  </si>
  <si>
    <t>瑞穂</t>
    <rPh sb="0" eb="2">
      <t>ミズホ</t>
    </rPh>
    <phoneticPr fontId="1"/>
  </si>
  <si>
    <t>本巣</t>
    <rPh sb="0" eb="2">
      <t>モトス</t>
    </rPh>
    <phoneticPr fontId="1"/>
  </si>
  <si>
    <t>羽島</t>
    <rPh sb="0" eb="2">
      <t>ハシマ</t>
    </rPh>
    <phoneticPr fontId="1"/>
  </si>
  <si>
    <t>海津</t>
    <rPh sb="0" eb="2">
      <t>カイヅ</t>
    </rPh>
    <phoneticPr fontId="1"/>
  </si>
  <si>
    <t>養老</t>
    <rPh sb="0" eb="2">
      <t>ヨウロウ</t>
    </rPh>
    <phoneticPr fontId="1"/>
  </si>
  <si>
    <t>安八</t>
    <rPh sb="0" eb="2">
      <t>アンパチ</t>
    </rPh>
    <phoneticPr fontId="1"/>
  </si>
  <si>
    <t>大野</t>
    <rPh sb="0" eb="2">
      <t>オオノ</t>
    </rPh>
    <phoneticPr fontId="1"/>
  </si>
  <si>
    <t>関</t>
    <rPh sb="0" eb="1">
      <t>セキ</t>
    </rPh>
    <phoneticPr fontId="1"/>
  </si>
  <si>
    <t>美濃</t>
    <rPh sb="0" eb="2">
      <t>ミノ</t>
    </rPh>
    <phoneticPr fontId="1"/>
  </si>
  <si>
    <t>美濃加茂</t>
    <rPh sb="0" eb="4">
      <t>ミノカモ</t>
    </rPh>
    <phoneticPr fontId="1"/>
  </si>
  <si>
    <t>可児</t>
    <rPh sb="0" eb="2">
      <t>カニ</t>
    </rPh>
    <phoneticPr fontId="1"/>
  </si>
  <si>
    <t>郡上</t>
    <rPh sb="0" eb="2">
      <t>グジョウ</t>
    </rPh>
    <phoneticPr fontId="1"/>
  </si>
  <si>
    <t>多治見</t>
    <rPh sb="0" eb="3">
      <t>タジミ</t>
    </rPh>
    <phoneticPr fontId="1"/>
  </si>
  <si>
    <t>中津川</t>
    <rPh sb="0" eb="3">
      <t>ナカツガワ</t>
    </rPh>
    <phoneticPr fontId="1"/>
  </si>
  <si>
    <t>瑞浪</t>
    <rPh sb="0" eb="2">
      <t>ミズナミ</t>
    </rPh>
    <phoneticPr fontId="1"/>
  </si>
  <si>
    <t>恵那</t>
    <rPh sb="0" eb="2">
      <t>エナ</t>
    </rPh>
    <phoneticPr fontId="1"/>
  </si>
  <si>
    <t>土岐</t>
    <rPh sb="0" eb="2">
      <t>トキ</t>
    </rPh>
    <phoneticPr fontId="1"/>
  </si>
  <si>
    <t>高山</t>
    <rPh sb="0" eb="2">
      <t>タカヤマ</t>
    </rPh>
    <phoneticPr fontId="1"/>
  </si>
  <si>
    <t>飛騨</t>
    <rPh sb="0" eb="2">
      <t>ヒダ</t>
    </rPh>
    <phoneticPr fontId="1"/>
  </si>
  <si>
    <t>下呂</t>
    <rPh sb="0" eb="2">
      <t>ゲロ</t>
    </rPh>
    <phoneticPr fontId="1"/>
  </si>
  <si>
    <t>不破</t>
    <rPh sb="0" eb="2">
      <t>フワ</t>
    </rPh>
    <phoneticPr fontId="1"/>
  </si>
  <si>
    <t>揖斐</t>
    <rPh sb="0" eb="2">
      <t>イビ</t>
    </rPh>
    <phoneticPr fontId="1"/>
  </si>
  <si>
    <t>加茂</t>
    <rPh sb="0" eb="2">
      <t>カモ</t>
    </rPh>
    <phoneticPr fontId="1"/>
  </si>
  <si>
    <t>㊚</t>
  </si>
  <si>
    <t>その他</t>
    <rPh sb="2" eb="3">
      <t>タ</t>
    </rPh>
    <phoneticPr fontId="1"/>
  </si>
  <si>
    <t>（所属)</t>
    <rPh sb="1" eb="3">
      <t>ショゾク</t>
    </rPh>
    <phoneticPr fontId="1"/>
  </si>
  <si>
    <t>＜住所圏域＞↓自動判定セル（変更しないでください）</t>
    <rPh sb="1" eb="3">
      <t>ジュウショ</t>
    </rPh>
    <rPh sb="3" eb="5">
      <t>ケンイキ</t>
    </rPh>
    <phoneticPr fontId="1"/>
  </si>
  <si>
    <t>＜職場圏域＞↓自動判定セル（変更しないでください）</t>
    <rPh sb="1" eb="3">
      <t>ショクバ</t>
    </rPh>
    <rPh sb="3" eb="5">
      <t>ケンイキ</t>
    </rPh>
    <phoneticPr fontId="1"/>
  </si>
  <si>
    <t>岐阜</t>
    <rPh sb="0" eb="2">
      <t>ギフ</t>
    </rPh>
    <phoneticPr fontId="1"/>
  </si>
  <si>
    <t>太郎</t>
    <rPh sb="0" eb="2">
      <t>タロウ</t>
    </rPh>
    <phoneticPr fontId="1"/>
  </si>
  <si>
    <t>たろう</t>
    <phoneticPr fontId="1"/>
  </si>
  <si>
    <t>ぎふ</t>
    <phoneticPr fontId="1"/>
  </si>
  <si>
    <t>S</t>
  </si>
  <si>
    <t>薮田南２－１－１</t>
    <rPh sb="0" eb="2">
      <t>ヤブタ</t>
    </rPh>
    <rPh sb="2" eb="3">
      <t>ミナミ</t>
    </rPh>
    <phoneticPr fontId="1"/>
  </si>
  <si>
    <t>岐阜県ビル１F</t>
    <rPh sb="0" eb="3">
      <t>ギフケン</t>
    </rPh>
    <phoneticPr fontId="1"/>
  </si>
  <si>
    <t>0584</t>
    <phoneticPr fontId="1"/>
  </si>
  <si>
    <t>272</t>
    <phoneticPr fontId="1"/>
  </si>
  <si>
    <t>□□□部△△△課</t>
    <rPh sb="3" eb="4">
      <t>ブ</t>
    </rPh>
    <rPh sb="7" eb="8">
      <t>カ</t>
    </rPh>
    <phoneticPr fontId="1"/>
  </si>
  <si>
    <t>岐阜市</t>
    <rPh sb="0" eb="3">
      <t>ギフシ</t>
    </rPh>
    <phoneticPr fontId="1"/>
  </si>
  <si>
    <t>0603</t>
    <phoneticPr fontId="1"/>
  </si>
  <si>
    <t>揖斐</t>
    <rPh sb="0" eb="2">
      <t>イビ</t>
    </rPh>
    <phoneticPr fontId="1"/>
  </si>
  <si>
    <t>揖斐川</t>
    <rPh sb="0" eb="3">
      <t>イビガワ</t>
    </rPh>
    <phoneticPr fontId="1"/>
  </si>
  <si>
    <t>上南方１－１</t>
    <rPh sb="0" eb="1">
      <t>ウエ</t>
    </rPh>
    <rPh sb="1" eb="3">
      <t>ミナミガタ</t>
    </rPh>
    <phoneticPr fontId="1"/>
  </si>
  <si>
    <t>市</t>
    <rPh sb="0" eb="1">
      <t>シ</t>
    </rPh>
    <phoneticPr fontId="1"/>
  </si>
  <si>
    <t>①</t>
    <phoneticPr fontId="1"/>
  </si>
  <si>
    <t>「入力シート」に入力されたデータが『３行』の該当セルに転記されます。（セルの計算式を消さないようご注意ください。）</t>
    <rPh sb="1" eb="3">
      <t>ニュウリョク</t>
    </rPh>
    <rPh sb="8" eb="10">
      <t>ニュウリョク</t>
    </rPh>
    <rPh sb="19" eb="20">
      <t>ギョウ</t>
    </rPh>
    <rPh sb="22" eb="24">
      <t>ガイトウ</t>
    </rPh>
    <rPh sb="27" eb="29">
      <t>テンキ</t>
    </rPh>
    <rPh sb="38" eb="41">
      <t>ケイサンシキ</t>
    </rPh>
    <rPh sb="42" eb="43">
      <t>ケ</t>
    </rPh>
    <rPh sb="49" eb="51">
      <t>チュウイ</t>
    </rPh>
    <phoneticPr fontId="1"/>
  </si>
  <si>
    <t>②</t>
    <phoneticPr fontId="1"/>
  </si>
  <si>
    <t>※</t>
    <phoneticPr fontId="1"/>
  </si>
  <si>
    <t>≪新規登録の場合≫</t>
    <rPh sb="1" eb="3">
      <t>シンキ</t>
    </rPh>
    <rPh sb="3" eb="5">
      <t>トウロク</t>
    </rPh>
    <rPh sb="6" eb="8">
      <t>バアイ</t>
    </rPh>
    <phoneticPr fontId="1"/>
  </si>
  <si>
    <t>「入力シート」の『44行』に新規の登録番号、登録年月日を入力する。</t>
    <rPh sb="1" eb="3">
      <t>ニュウリョク</t>
    </rPh>
    <rPh sb="11" eb="12">
      <t>ギョウ</t>
    </rPh>
    <rPh sb="14" eb="16">
      <t>シンキ</t>
    </rPh>
    <rPh sb="17" eb="21">
      <t>トウロクバンゴウ</t>
    </rPh>
    <rPh sb="22" eb="27">
      <t>トウロクネンガッピ</t>
    </rPh>
    <rPh sb="28" eb="30">
      <t>ニュウリョク</t>
    </rPh>
    <phoneticPr fontId="1"/>
  </si>
  <si>
    <t>更新データ判定行</t>
    <rPh sb="0" eb="2">
      <t>コウシン</t>
    </rPh>
    <rPh sb="5" eb="8">
      <t>ハンテイギョウ</t>
    </rPh>
    <phoneticPr fontId="1"/>
  </si>
  <si>
    <t>③</t>
    <phoneticPr fontId="1"/>
  </si>
  <si>
    <t>地方公共団体職員は手入力で該当箇所に○を入力する。</t>
    <rPh sb="0" eb="6">
      <t>チホウコウキョウダンタイ</t>
    </rPh>
    <rPh sb="6" eb="8">
      <t>ショクイン</t>
    </rPh>
    <rPh sb="9" eb="12">
      <t>テニュウリョク</t>
    </rPh>
    <rPh sb="13" eb="15">
      <t>ガイトウ</t>
    </rPh>
    <rPh sb="15" eb="17">
      <t>カショ</t>
    </rPh>
    <rPh sb="20" eb="22">
      <t>ニュウリョク</t>
    </rPh>
    <phoneticPr fontId="1"/>
  </si>
  <si>
    <t>≪更新登録の場合≫</t>
    <rPh sb="1" eb="5">
      <t>コウシントウロク</t>
    </rPh>
    <rPh sb="6" eb="8">
      <t>バアイ</t>
    </rPh>
    <phoneticPr fontId="1"/>
  </si>
  <si>
    <t>「入力シート」の『44行』に更新後の登録番号、登録年月日を入力する。</t>
    <rPh sb="1" eb="3">
      <t>ニュウリョク</t>
    </rPh>
    <rPh sb="11" eb="12">
      <t>ギョウ</t>
    </rPh>
    <rPh sb="14" eb="17">
      <t>コウシンゴ</t>
    </rPh>
    <rPh sb="18" eb="22">
      <t>トウロクバンゴウ</t>
    </rPh>
    <rPh sb="23" eb="28">
      <t>トウロクネンガッピ</t>
    </rPh>
    <rPh sb="29" eb="31">
      <t>ニュウリョク</t>
    </rPh>
    <phoneticPr fontId="1"/>
  </si>
  <si>
    <t>旧名簿から更新前のデータをコピーし、「名簿DB」の『４行』へ「値」でペーストする。</t>
    <rPh sb="0" eb="1">
      <t>キュウ</t>
    </rPh>
    <rPh sb="1" eb="3">
      <t>メイボ</t>
    </rPh>
    <rPh sb="5" eb="8">
      <t>コウシンマエ</t>
    </rPh>
    <rPh sb="19" eb="21">
      <t>メイボ</t>
    </rPh>
    <rPh sb="27" eb="28">
      <t>ギョウ</t>
    </rPh>
    <rPh sb="31" eb="32">
      <t>アタイ</t>
    </rPh>
    <phoneticPr fontId="1"/>
  </si>
  <si>
    <t>『５行』の更新データ判定行で「FALSE」となった項目についてチェックし、変更か入力間違いかを判別する。</t>
    <rPh sb="2" eb="3">
      <t>ギョウ</t>
    </rPh>
    <rPh sb="5" eb="7">
      <t>コウシン</t>
    </rPh>
    <rPh sb="10" eb="13">
      <t>ハンテイギョウ</t>
    </rPh>
    <rPh sb="25" eb="27">
      <t>コウモク</t>
    </rPh>
    <rPh sb="37" eb="39">
      <t>ヘンコウ</t>
    </rPh>
    <rPh sb="40" eb="42">
      <t>ニュウリョク</t>
    </rPh>
    <rPh sb="42" eb="44">
      <t>マチガ</t>
    </rPh>
    <rPh sb="47" eb="49">
      <t>ハンベツ</t>
    </rPh>
    <phoneticPr fontId="1"/>
  </si>
  <si>
    <t>（入力間違いは適宜修正）</t>
    <rPh sb="1" eb="5">
      <t>ニュウリョクマチガ</t>
    </rPh>
    <rPh sb="7" eb="9">
      <t>テキギ</t>
    </rPh>
    <rPh sb="9" eb="11">
      <t>シュウセイ</t>
    </rPh>
    <phoneticPr fontId="1"/>
  </si>
  <si>
    <t>④</t>
    <phoneticPr fontId="1"/>
  </si>
  <si>
    <t>データが整ったら「名簿DB」の『3行』をコピーし、新しい名簿ファイルに「値」でペーストする。</t>
    <rPh sb="4" eb="5">
      <t>トトノ</t>
    </rPh>
    <rPh sb="25" eb="26">
      <t>アタラ</t>
    </rPh>
    <phoneticPr fontId="1"/>
  </si>
  <si>
    <t>「名簿DB」の『3行』をコピーし、新しい名簿ファイルに「値」でペーストする。</t>
    <rPh sb="17" eb="18">
      <t>アタラ</t>
    </rPh>
    <phoneticPr fontId="1"/>
  </si>
  <si>
    <t>⑤</t>
    <phoneticPr fontId="1"/>
  </si>
  <si>
    <t>資格種別</t>
    <rPh sb="0" eb="2">
      <t>シカク</t>
    </rPh>
    <rPh sb="2" eb="4">
      <t>シュベツ</t>
    </rPh>
    <phoneticPr fontId="1"/>
  </si>
  <si>
    <t>建築士（</t>
    <rPh sb="0" eb="3">
      <t>ケンチクシ</t>
    </rPh>
    <phoneticPr fontId="1"/>
  </si>
  <si>
    <t>一級</t>
    <rPh sb="0" eb="2">
      <t>イッキュウ</t>
    </rPh>
    <phoneticPr fontId="1"/>
  </si>
  <si>
    <t>二級</t>
    <rPh sb="0" eb="2">
      <t>ニキュウ</t>
    </rPh>
    <phoneticPr fontId="1"/>
  </si>
  <si>
    <t>木造）</t>
    <rPh sb="0" eb="2">
      <t>モクゾウ</t>
    </rPh>
    <phoneticPr fontId="1"/>
  </si>
  <si>
    <t>一級建築施工管理技士</t>
    <phoneticPr fontId="1"/>
  </si>
  <si>
    <t>一級建築施工管理技士</t>
    <rPh sb="0" eb="2">
      <t>イッキュウ</t>
    </rPh>
    <rPh sb="2" eb="4">
      <t>ケンチク</t>
    </rPh>
    <rPh sb="4" eb="10">
      <t>セコウカンリギシ</t>
    </rPh>
    <phoneticPr fontId="1"/>
  </si>
  <si>
    <t>２級　　登録</t>
    <rPh sb="4" eb="6">
      <t>トウロク</t>
    </rPh>
    <phoneticPr fontId="13"/>
  </si>
  <si>
    <t>◎資格の証明書の写しを添付してください。</t>
    <rPh sb="1" eb="3">
      <t>シカク</t>
    </rPh>
    <rPh sb="4" eb="6">
      <t>ショウメイ</t>
    </rPh>
    <rPh sb="6" eb="7">
      <t>ショ</t>
    </rPh>
    <rPh sb="8" eb="9">
      <t>ウツシ</t>
    </rPh>
    <rPh sb="11" eb="13">
      <t>テンプ</t>
    </rPh>
    <phoneticPr fontId="1"/>
  </si>
  <si>
    <t>000</t>
    <phoneticPr fontId="1"/>
  </si>
  <si>
    <t>0000</t>
    <phoneticPr fontId="1"/>
  </si>
  <si>
    <t>令和７年９月２５日（木）　　岐阜・岐阜市</t>
    <rPh sb="0" eb="2">
      <t>レイワ</t>
    </rPh>
    <rPh sb="3" eb="4">
      <t>ネン</t>
    </rPh>
    <rPh sb="5" eb="6">
      <t>ガツ</t>
    </rPh>
    <rPh sb="8" eb="9">
      <t>ヒ</t>
    </rPh>
    <rPh sb="10" eb="11">
      <t>モク</t>
    </rPh>
    <rPh sb="14" eb="16">
      <t>ギフ</t>
    </rPh>
    <rPh sb="17" eb="20">
      <t>ギフシ</t>
    </rPh>
    <phoneticPr fontId="1"/>
  </si>
  <si>
    <t>令和７年１０月２２日（水）　　東濃・多治見市</t>
    <rPh sb="0" eb="2">
      <t>レイワ</t>
    </rPh>
    <rPh sb="3" eb="4">
      <t>ネン</t>
    </rPh>
    <rPh sb="6" eb="7">
      <t>ガツ</t>
    </rPh>
    <rPh sb="9" eb="10">
      <t>ヒ</t>
    </rPh>
    <rPh sb="11" eb="12">
      <t>スイ</t>
    </rPh>
    <rPh sb="15" eb="17">
      <t>トウノウ</t>
    </rPh>
    <rPh sb="18" eb="21">
      <t>タジミ</t>
    </rPh>
    <rPh sb="21" eb="22">
      <t>シ</t>
    </rPh>
    <phoneticPr fontId="1"/>
  </si>
  <si>
    <t>令和７年１１月２０日（木）　　岐阜・岐阜市</t>
    <rPh sb="0" eb="2">
      <t>レイワ</t>
    </rPh>
    <rPh sb="3" eb="4">
      <t>ネン</t>
    </rPh>
    <rPh sb="6" eb="7">
      <t>ガツ</t>
    </rPh>
    <rPh sb="9" eb="10">
      <t>ヒ</t>
    </rPh>
    <rPh sb="11" eb="12">
      <t>モク</t>
    </rPh>
    <rPh sb="15" eb="17">
      <t>ギフ</t>
    </rPh>
    <rPh sb="18" eb="21">
      <t>ギフシ</t>
    </rPh>
    <phoneticPr fontId="1"/>
  </si>
  <si>
    <t>令和7</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</si>
</sst>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lt;=999]000;[&lt;=99999]000\-00;000\-0000"/>
  </numFmts>
  <fonts count="18">
    <font>
      <sz val="11"/>
      <color theme="1"/>
      <name val="游ゴシック"/>
      <family val="2"/>
      <charset val="128"/>
      <scheme val="minor"/>
    </font>
    <font>
      <sz val="6"/>
      <name val="游ゴシック"/>
      <family val="2"/>
      <charset val="128"/>
      <scheme val="minor"/>
    </font>
    <font>
      <sz val="11"/>
      <color theme="1"/>
      <name val="UD デジタル 教科書体 N-B"/>
      <family val="1"/>
      <charset val="128"/>
    </font>
    <font>
      <sz val="10"/>
      <color theme="1"/>
      <name val="ＭＳ Ｐ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b/>
      <u/>
      <sz val="11"/>
      <color theme="1"/>
      <name val="ＭＳ 明朝"/>
      <family val="1"/>
      <charset val="128"/>
    </font>
    <font>
      <sz val="11"/>
      <color theme="1"/>
      <name val="Yu Gothic"/>
      <family val="3"/>
      <charset val="128"/>
    </font>
    <font>
      <sz val="10"/>
      <name val="ＭＳ Ｐゴシック"/>
      <family val="3"/>
      <charset val="128"/>
    </font>
    <font>
      <sz val="6"/>
      <name val="ＭＳ Ｐゴシック"/>
      <family val="3"/>
      <charset val="128"/>
    </font>
    <font>
      <sz val="11"/>
      <name val="ＭＳ Ｐゴシック"/>
      <family val="3"/>
      <charset val="128"/>
    </font>
    <font>
      <strike/>
      <sz val="11"/>
      <color theme="1"/>
      <name val="游ゴシック"/>
      <family val="2"/>
      <charset val="128"/>
      <scheme val="minor"/>
    </font>
    <font>
      <sz val="7"/>
      <color theme="1"/>
      <name val="ＭＳ 明朝"/>
      <family val="1"/>
      <charset val="128"/>
    </font>
    <font>
      <sz val="1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CCFF"/>
        <bgColor indexed="64"/>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bottom style="medium">
        <color indexed="64"/>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s>
  <cellStyleXfs count="1">
    <xf numFmtId="0" fontId="0" fillId="0" borderId="0">
      <alignment vertical="center"/>
    </xf>
  </cellStyleXfs>
  <cellXfs count="285">
    <xf numFmtId="0" fontId="0" fillId="0" borderId="0" xfId="0">
      <alignment vertical="center"/>
    </xf>
    <xf numFmtId="0" fontId="3" fillId="0" borderId="0" xfId="0" applyFont="1" applyBorder="1">
      <alignment vertical="center"/>
    </xf>
    <xf numFmtId="0" fontId="4" fillId="0" borderId="0" xfId="0" applyFont="1">
      <alignment vertical="center"/>
    </xf>
    <xf numFmtId="0" fontId="4" fillId="0" borderId="51" xfId="0" applyFont="1" applyBorder="1" applyAlignment="1">
      <alignment vertical="center"/>
    </xf>
    <xf numFmtId="0" fontId="4" fillId="0" borderId="12" xfId="0" applyFont="1" applyBorder="1" applyAlignment="1">
      <alignment vertical="center"/>
    </xf>
    <xf numFmtId="0" fontId="4" fillId="0" borderId="12" xfId="0" applyFont="1" applyBorder="1">
      <alignment vertical="center"/>
    </xf>
    <xf numFmtId="0" fontId="4" fillId="0" borderId="14" xfId="0" applyFont="1" applyBorder="1">
      <alignment vertical="center"/>
    </xf>
    <xf numFmtId="0" fontId="4" fillId="0" borderId="25" xfId="0" applyFont="1" applyBorder="1">
      <alignment vertical="center"/>
    </xf>
    <xf numFmtId="0" fontId="4" fillId="0" borderId="25" xfId="0" applyFont="1" applyBorder="1" applyAlignment="1">
      <alignment vertical="center"/>
    </xf>
    <xf numFmtId="0" fontId="4" fillId="0" borderId="27" xfId="0" applyFont="1" applyBorder="1">
      <alignment vertical="center"/>
    </xf>
    <xf numFmtId="0" fontId="4" fillId="0" borderId="0" xfId="0" applyFont="1" applyBorder="1">
      <alignment vertical="center"/>
    </xf>
    <xf numFmtId="0" fontId="4" fillId="0" borderId="15" xfId="0" applyFont="1" applyBorder="1" applyAlignment="1">
      <alignment vertical="center"/>
    </xf>
    <xf numFmtId="0" fontId="4" fillId="0" borderId="6" xfId="0" applyFont="1" applyBorder="1">
      <alignment vertical="center"/>
    </xf>
    <xf numFmtId="0" fontId="4" fillId="0" borderId="1" xfId="0" applyFont="1" applyBorder="1">
      <alignment vertical="center"/>
    </xf>
    <xf numFmtId="49" fontId="4" fillId="0" borderId="1" xfId="0" applyNumberFormat="1" applyFont="1" applyBorder="1" applyAlignment="1">
      <alignment vertical="center"/>
    </xf>
    <xf numFmtId="0" fontId="4" fillId="0" borderId="1" xfId="0" applyFont="1" applyBorder="1" applyAlignment="1">
      <alignment vertical="center"/>
    </xf>
    <xf numFmtId="0" fontId="7" fillId="0" borderId="15"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0" borderId="45" xfId="0" applyFont="1" applyBorder="1">
      <alignment vertical="center"/>
    </xf>
    <xf numFmtId="0" fontId="4" fillId="0" borderId="45" xfId="0" applyFont="1" applyBorder="1" applyAlignment="1">
      <alignment vertical="center"/>
    </xf>
    <xf numFmtId="0" fontId="4" fillId="0" borderId="48" xfId="0" applyFont="1" applyBorder="1">
      <alignment vertical="center"/>
    </xf>
    <xf numFmtId="49" fontId="4" fillId="0" borderId="58" xfId="0" applyNumberFormat="1" applyFont="1" applyBorder="1" applyAlignment="1">
      <alignment vertical="center"/>
    </xf>
    <xf numFmtId="0" fontId="4" fillId="0" borderId="58" xfId="0" applyFont="1" applyBorder="1" applyAlignment="1">
      <alignment vertical="center"/>
    </xf>
    <xf numFmtId="49" fontId="4" fillId="0" borderId="59" xfId="0" applyNumberFormat="1" applyFont="1" applyBorder="1" applyAlignment="1">
      <alignment vertical="center"/>
    </xf>
    <xf numFmtId="0" fontId="4" fillId="0" borderId="21" xfId="0" applyFont="1" applyBorder="1" applyAlignment="1">
      <alignment vertical="center"/>
    </xf>
    <xf numFmtId="0" fontId="4" fillId="0" borderId="44" xfId="0" applyFont="1" applyBorder="1" applyAlignment="1">
      <alignment vertical="center"/>
    </xf>
    <xf numFmtId="0" fontId="4" fillId="0" borderId="1" xfId="0" applyFont="1" applyFill="1" applyBorder="1">
      <alignment vertical="center"/>
    </xf>
    <xf numFmtId="0" fontId="4" fillId="0" borderId="15" xfId="0" applyFont="1" applyFill="1" applyBorder="1">
      <alignment vertical="center"/>
    </xf>
    <xf numFmtId="0" fontId="4" fillId="0" borderId="23" xfId="0" applyFont="1" applyBorder="1" applyAlignment="1">
      <alignment vertical="center"/>
    </xf>
    <xf numFmtId="0" fontId="4" fillId="0" borderId="19" xfId="0" applyFont="1" applyBorder="1">
      <alignment vertical="center"/>
    </xf>
    <xf numFmtId="0" fontId="9" fillId="0" borderId="0" xfId="0" applyFont="1" applyFill="1" applyBorder="1">
      <alignment vertical="center"/>
    </xf>
    <xf numFmtId="0" fontId="9"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39" xfId="0" applyFont="1" applyBorder="1">
      <alignment vertical="center"/>
    </xf>
    <xf numFmtId="0" fontId="10"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pplyAlignment="1">
      <alignment vertical="center"/>
    </xf>
    <xf numFmtId="0" fontId="4" fillId="0" borderId="7" xfId="0" applyFont="1" applyBorder="1">
      <alignment vertical="center"/>
    </xf>
    <xf numFmtId="49" fontId="4" fillId="0" borderId="1" xfId="0" applyNumberFormat="1" applyFont="1" applyFill="1" applyBorder="1" applyAlignment="1">
      <alignment vertical="center"/>
    </xf>
    <xf numFmtId="0" fontId="4" fillId="2" borderId="21" xfId="0" applyFont="1" applyFill="1" applyBorder="1">
      <alignment vertical="center"/>
    </xf>
    <xf numFmtId="0" fontId="4" fillId="2" borderId="16" xfId="0" applyFont="1" applyFill="1" applyBorder="1">
      <alignment vertical="center"/>
    </xf>
    <xf numFmtId="0" fontId="4" fillId="0" borderId="44" xfId="0" applyFont="1" applyFill="1" applyBorder="1" applyAlignment="1">
      <alignment vertical="center"/>
    </xf>
    <xf numFmtId="0" fontId="0" fillId="0" borderId="0" xfId="0" quotePrefix="1" applyAlignment="1">
      <alignment horizontal="right" vertical="center"/>
    </xf>
    <xf numFmtId="0" fontId="8" fillId="0" borderId="35" xfId="0" applyFont="1" applyFill="1" applyBorder="1" applyAlignment="1">
      <alignment vertical="top"/>
    </xf>
    <xf numFmtId="0" fontId="8" fillId="0" borderId="36" xfId="0" applyFont="1" applyFill="1" applyBorder="1" applyAlignment="1">
      <alignment vertical="top"/>
    </xf>
    <xf numFmtId="0" fontId="4" fillId="0" borderId="32" xfId="0" applyFont="1" applyFill="1" applyBorder="1" applyAlignment="1">
      <alignment vertical="center"/>
    </xf>
    <xf numFmtId="0" fontId="4" fillId="0" borderId="33" xfId="0" applyFont="1" applyFill="1" applyBorder="1" applyAlignment="1">
      <alignment vertical="center"/>
    </xf>
    <xf numFmtId="0" fontId="11" fillId="0" borderId="0" xfId="0" applyFo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2" fillId="0" borderId="56" xfId="0" applyFont="1" applyFill="1" applyBorder="1" applyAlignment="1">
      <alignment horizontal="center" vertical="center" shrinkToFit="1"/>
    </xf>
    <xf numFmtId="0" fontId="12" fillId="0" borderId="0" xfId="0" applyFont="1" applyFill="1" applyBorder="1" applyAlignment="1">
      <alignment horizontal="center"/>
    </xf>
    <xf numFmtId="177" fontId="12" fillId="0" borderId="72" xfId="0" applyNumberFormat="1" applyFont="1" applyFill="1" applyBorder="1" applyAlignment="1">
      <alignment horizontal="center" vertical="center" wrapText="1"/>
    </xf>
    <xf numFmtId="176" fontId="12" fillId="0" borderId="73" xfId="0" applyNumberFormat="1" applyFont="1" applyFill="1" applyBorder="1" applyAlignment="1">
      <alignment horizontal="center" vertical="center" wrapText="1"/>
    </xf>
    <xf numFmtId="176" fontId="12" fillId="0" borderId="74" xfId="0" applyNumberFormat="1" applyFont="1" applyFill="1" applyBorder="1" applyAlignment="1">
      <alignment horizontal="center" vertical="center" wrapText="1"/>
    </xf>
    <xf numFmtId="176" fontId="12" fillId="0" borderId="72" xfId="0" applyNumberFormat="1" applyFont="1" applyFill="1" applyBorder="1" applyAlignment="1">
      <alignment horizontal="center" vertical="center" wrapText="1"/>
    </xf>
    <xf numFmtId="176" fontId="12" fillId="0" borderId="10" xfId="0" applyNumberFormat="1" applyFont="1" applyFill="1" applyBorder="1" applyAlignment="1">
      <alignment horizontal="center" vertical="center" wrapText="1"/>
    </xf>
    <xf numFmtId="0" fontId="12" fillId="0" borderId="72" xfId="0" applyFont="1" applyFill="1" applyBorder="1" applyAlignment="1">
      <alignment horizontal="center" vertical="center" wrapText="1"/>
    </xf>
    <xf numFmtId="177" fontId="12" fillId="0" borderId="73" xfId="0" applyNumberFormat="1" applyFont="1" applyFill="1" applyBorder="1" applyAlignment="1">
      <alignment horizontal="center" vertical="center" wrapText="1"/>
    </xf>
    <xf numFmtId="0" fontId="12" fillId="0" borderId="73" xfId="0" applyNumberFormat="1" applyFont="1" applyFill="1" applyBorder="1" applyAlignment="1">
      <alignment horizontal="center" vertical="center" wrapText="1"/>
    </xf>
    <xf numFmtId="179" fontId="12" fillId="0" borderId="71" xfId="0" applyNumberFormat="1" applyFont="1" applyFill="1" applyBorder="1" applyAlignment="1">
      <alignment horizontal="center" vertical="center" wrapText="1"/>
    </xf>
    <xf numFmtId="179" fontId="12" fillId="0" borderId="72" xfId="0" applyNumberFormat="1" applyFont="1" applyFill="1" applyBorder="1" applyAlignment="1">
      <alignment horizontal="center" vertical="center" wrapText="1"/>
    </xf>
    <xf numFmtId="179" fontId="12" fillId="0" borderId="73" xfId="0" applyNumberFormat="1" applyFont="1" applyFill="1" applyBorder="1" applyAlignment="1">
      <alignment horizontal="center" vertical="center" shrinkToFit="1"/>
    </xf>
    <xf numFmtId="49" fontId="12" fillId="0" borderId="73" xfId="0" applyNumberFormat="1" applyFont="1" applyFill="1" applyBorder="1" applyAlignment="1">
      <alignment horizontal="center" vertical="center" shrinkToFit="1"/>
    </xf>
    <xf numFmtId="179" fontId="12" fillId="0" borderId="74" xfId="0" applyNumberFormat="1" applyFont="1" applyFill="1" applyBorder="1" applyAlignment="1">
      <alignment horizontal="center" vertical="center" shrinkToFit="1"/>
    </xf>
    <xf numFmtId="49" fontId="12" fillId="0" borderId="72" xfId="0" applyNumberFormat="1" applyFont="1" applyFill="1" applyBorder="1" applyAlignment="1">
      <alignment horizontal="center" vertical="center" wrapText="1"/>
    </xf>
    <xf numFmtId="49" fontId="12" fillId="0" borderId="73" xfId="0" applyNumberFormat="1" applyFont="1" applyFill="1" applyBorder="1" applyAlignment="1">
      <alignment horizontal="center" vertical="center" wrapText="1"/>
    </xf>
    <xf numFmtId="49" fontId="12" fillId="0" borderId="74" xfId="0" applyNumberFormat="1" applyFont="1" applyFill="1" applyBorder="1" applyAlignment="1">
      <alignment horizontal="center" vertical="center" wrapText="1"/>
    </xf>
    <xf numFmtId="49" fontId="12" fillId="0" borderId="71" xfId="0" applyNumberFormat="1" applyFont="1" applyFill="1" applyBorder="1" applyAlignment="1">
      <alignment horizontal="center" vertical="center" shrinkToFit="1"/>
    </xf>
    <xf numFmtId="49" fontId="12" fillId="0" borderId="44" xfId="0" applyNumberFormat="1" applyFont="1" applyFill="1" applyBorder="1" applyAlignment="1">
      <alignment horizontal="center" vertical="center" shrinkToFit="1"/>
    </xf>
    <xf numFmtId="49" fontId="12" fillId="0" borderId="74" xfId="0" applyNumberFormat="1" applyFont="1" applyFill="1" applyBorder="1" applyAlignment="1">
      <alignment horizontal="center" vertical="center" shrinkToFit="1"/>
    </xf>
    <xf numFmtId="0" fontId="14" fillId="0" borderId="71" xfId="0" applyNumberFormat="1" applyFont="1" applyFill="1" applyBorder="1" applyAlignment="1">
      <alignment horizontal="center" vertical="center" wrapText="1"/>
    </xf>
    <xf numFmtId="0" fontId="12" fillId="0" borderId="71" xfId="0" applyNumberFormat="1" applyFont="1" applyFill="1" applyBorder="1" applyAlignment="1">
      <alignment horizontal="center" vertical="center" wrapText="1"/>
    </xf>
    <xf numFmtId="179" fontId="12" fillId="0" borderId="72" xfId="0" applyNumberFormat="1" applyFont="1" applyFill="1" applyBorder="1" applyAlignment="1">
      <alignment horizontal="center" vertical="center" shrinkToFit="1"/>
    </xf>
    <xf numFmtId="49" fontId="12" fillId="0" borderId="72" xfId="0" applyNumberFormat="1" applyFont="1" applyFill="1" applyBorder="1" applyAlignment="1">
      <alignment horizontal="center" vertical="center" shrinkToFit="1"/>
    </xf>
    <xf numFmtId="0" fontId="12" fillId="0" borderId="71"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1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0" xfId="0" applyFont="1">
      <alignment vertical="center"/>
    </xf>
    <xf numFmtId="49" fontId="0" fillId="0" borderId="0" xfId="0" applyNumberForma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49" fontId="12" fillId="0" borderId="7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50" xfId="0" applyFont="1" applyFill="1" applyBorder="1" applyAlignment="1">
      <alignment vertical="center"/>
    </xf>
    <xf numFmtId="0" fontId="17" fillId="0" borderId="45"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0" xfId="0" applyFont="1" applyFill="1" applyBorder="1" applyAlignment="1">
      <alignment horizontal="left" vertical="center"/>
    </xf>
    <xf numFmtId="176" fontId="12" fillId="0" borderId="77" xfId="0" applyNumberFormat="1"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45" xfId="0" applyFont="1" applyFill="1" applyBorder="1" applyAlignment="1">
      <alignment horizontal="center" vertical="center"/>
    </xf>
    <xf numFmtId="0" fontId="4" fillId="2" borderId="58"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left" vertical="center"/>
    </xf>
    <xf numFmtId="0" fontId="6" fillId="0" borderId="0" xfId="0" applyFont="1" applyAlignment="1">
      <alignment horizontal="distributed"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2" xfId="0" applyFont="1" applyFill="1" applyBorder="1" applyAlignment="1">
      <alignment horizontal="right" vertical="center"/>
    </xf>
    <xf numFmtId="49" fontId="4" fillId="2" borderId="12" xfId="0" applyNumberFormat="1" applyFont="1" applyFill="1" applyBorder="1" applyAlignment="1">
      <alignment horizontal="center" vertical="center"/>
    </xf>
    <xf numFmtId="0" fontId="4" fillId="0" borderId="17"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2" borderId="25" xfId="0" applyFont="1" applyFill="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7"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7" xfId="0" applyFont="1" applyFill="1" applyBorder="1" applyAlignment="1">
      <alignment horizontal="left" vertical="center"/>
    </xf>
    <xf numFmtId="0" fontId="4" fillId="3" borderId="25" xfId="0" applyFont="1" applyFill="1" applyBorder="1" applyAlignment="1">
      <alignment horizontal="right" vertical="center"/>
    </xf>
    <xf numFmtId="0" fontId="4" fillId="2" borderId="0" xfId="0" applyFont="1" applyFill="1" applyAlignment="1">
      <alignment horizontal="right" vertical="center"/>
    </xf>
    <xf numFmtId="49" fontId="4" fillId="2" borderId="19" xfId="0" applyNumberFormat="1" applyFont="1" applyFill="1" applyBorder="1" applyAlignment="1">
      <alignment horizontal="center" vertical="center"/>
    </xf>
    <xf numFmtId="0" fontId="4" fillId="3" borderId="0" xfId="0" applyFont="1" applyFill="1" applyBorder="1" applyAlignment="1">
      <alignment horizontal="left" vertical="center"/>
    </xf>
    <xf numFmtId="0" fontId="4" fillId="3" borderId="6" xfId="0" applyFont="1" applyFill="1" applyBorder="1" applyAlignment="1">
      <alignment horizontal="left" vertical="center"/>
    </xf>
    <xf numFmtId="0" fontId="4" fillId="0"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Border="1" applyAlignment="1">
      <alignment horizontal="left" vertical="center"/>
    </xf>
    <xf numFmtId="0" fontId="16" fillId="0" borderId="58" xfId="0" applyFont="1" applyFill="1" applyBorder="1" applyAlignment="1">
      <alignment horizontal="right" vertical="center"/>
    </xf>
    <xf numFmtId="0" fontId="4" fillId="0" borderId="38"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22"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10" xfId="0" applyFont="1" applyBorder="1" applyAlignment="1">
      <alignment horizontal="distributed" vertical="center" indent="1"/>
    </xf>
    <xf numFmtId="0" fontId="4" fillId="2" borderId="15" xfId="0"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1" xfId="0" applyFont="1" applyFill="1" applyBorder="1" applyAlignment="1">
      <alignment horizontal="center" vertical="center"/>
    </xf>
    <xf numFmtId="49" fontId="4" fillId="2" borderId="45"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2" borderId="46"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55" xfId="0" applyFont="1" applyBorder="1" applyAlignment="1">
      <alignment horizontal="center" vertical="center"/>
    </xf>
    <xf numFmtId="49" fontId="4" fillId="2" borderId="25" xfId="0" applyNumberFormat="1" applyFont="1" applyFill="1" applyBorder="1" applyAlignment="1">
      <alignment horizontal="right" vertical="center"/>
    </xf>
    <xf numFmtId="49" fontId="4" fillId="2" borderId="25" xfId="0" applyNumberFormat="1" applyFont="1" applyFill="1" applyBorder="1" applyAlignment="1">
      <alignment horizontal="left" vertical="center"/>
    </xf>
    <xf numFmtId="0" fontId="4" fillId="0" borderId="53"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62" xfId="0" applyFont="1" applyBorder="1" applyAlignment="1">
      <alignment horizontal="distributed" vertical="center" indent="1"/>
    </xf>
    <xf numFmtId="0" fontId="4" fillId="0" borderId="56" xfId="0" applyFont="1" applyBorder="1" applyAlignment="1">
      <alignment horizontal="distributed" vertical="center" indent="1"/>
    </xf>
    <xf numFmtId="0" fontId="4" fillId="0" borderId="63" xfId="0" applyFont="1" applyBorder="1" applyAlignment="1">
      <alignment horizontal="distributed" vertical="center" indent="1"/>
    </xf>
    <xf numFmtId="0" fontId="4" fillId="0" borderId="57" xfId="0" applyFont="1" applyBorder="1" applyAlignment="1">
      <alignment horizontal="distributed" vertical="center" indent="1"/>
    </xf>
    <xf numFmtId="0" fontId="4" fillId="0" borderId="64"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20" xfId="0" applyFont="1" applyBorder="1" applyAlignment="1">
      <alignment horizontal="center" vertical="center"/>
    </xf>
    <xf numFmtId="0" fontId="4" fillId="0" borderId="65" xfId="0" applyFont="1" applyBorder="1" applyAlignment="1">
      <alignment horizontal="center" vertical="center"/>
    </xf>
    <xf numFmtId="0" fontId="4" fillId="0" borderId="28" xfId="0" applyFont="1" applyBorder="1" applyAlignment="1">
      <alignment horizontal="center" vertical="center"/>
    </xf>
    <xf numFmtId="49" fontId="4" fillId="2" borderId="58" xfId="0" applyNumberFormat="1" applyFont="1" applyFill="1" applyBorder="1" applyAlignment="1">
      <alignment horizontal="center" vertical="center"/>
    </xf>
    <xf numFmtId="0" fontId="4" fillId="0" borderId="0" xfId="0" applyFont="1" applyBorder="1" applyAlignment="1">
      <alignment horizontal="distributed" vertical="center"/>
    </xf>
    <xf numFmtId="0" fontId="4" fillId="0" borderId="40" xfId="0" applyFont="1" applyBorder="1" applyAlignment="1">
      <alignment horizontal="center" vertical="center"/>
    </xf>
    <xf numFmtId="0" fontId="4" fillId="3" borderId="0"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9"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39" xfId="0" applyFont="1" applyBorder="1" applyAlignment="1">
      <alignment horizontal="center" vertical="center"/>
    </xf>
    <xf numFmtId="0" fontId="4" fillId="0" borderId="66" xfId="0" applyFont="1" applyBorder="1" applyAlignment="1">
      <alignment horizontal="center" vertical="center"/>
    </xf>
    <xf numFmtId="0" fontId="4" fillId="0" borderId="54" xfId="0" applyFont="1" applyBorder="1" applyAlignment="1">
      <alignment horizontal="center" vertical="center"/>
    </xf>
    <xf numFmtId="0" fontId="4" fillId="0" borderId="4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7" fillId="0" borderId="1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8" xfId="0" applyFont="1" applyBorder="1" applyAlignment="1">
      <alignment horizontal="center" vertical="center" shrinkToFit="1"/>
    </xf>
    <xf numFmtId="0" fontId="4" fillId="0" borderId="47"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2" borderId="6" xfId="0" applyFont="1" applyFill="1" applyBorder="1" applyAlignment="1">
      <alignment horizontal="left" vertical="center"/>
    </xf>
    <xf numFmtId="0" fontId="4" fillId="0" borderId="43"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4" fillId="0" borderId="5" xfId="0" applyFont="1" applyBorder="1" applyAlignment="1">
      <alignment horizontal="center" vertical="center"/>
    </xf>
    <xf numFmtId="0" fontId="4" fillId="3" borderId="15" xfId="0" applyFont="1" applyFill="1" applyBorder="1" applyAlignment="1">
      <alignment horizontal="center" vertical="center"/>
    </xf>
    <xf numFmtId="0" fontId="4" fillId="2" borderId="15" xfId="0" applyFont="1" applyFill="1" applyBorder="1" applyAlignment="1">
      <alignment horizontal="distributed" vertical="center" indent="1"/>
    </xf>
    <xf numFmtId="0" fontId="8" fillId="2" borderId="44" xfId="0" applyFont="1" applyFill="1" applyBorder="1" applyAlignment="1">
      <alignment horizontal="center" vertical="center" wrapText="1"/>
    </xf>
    <xf numFmtId="0" fontId="4" fillId="2" borderId="19" xfId="0" applyFont="1" applyFill="1" applyBorder="1" applyAlignment="1">
      <alignment horizontal="center" vertic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4" fillId="0" borderId="23" xfId="0" applyFont="1" applyBorder="1" applyAlignment="1">
      <alignment horizontal="center" vertical="center"/>
    </xf>
    <xf numFmtId="49" fontId="2" fillId="2" borderId="1" xfId="0" applyNumberFormat="1" applyFont="1" applyFill="1" applyBorder="1" applyAlignment="1">
      <alignment horizontal="center" vertical="center"/>
    </xf>
    <xf numFmtId="0" fontId="2" fillId="2" borderId="4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45"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0" fontId="2" fillId="2" borderId="46"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8" xfId="0" applyFont="1" applyFill="1" applyBorder="1" applyAlignment="1">
      <alignment horizontal="center" vertical="center"/>
    </xf>
    <xf numFmtId="49" fontId="2" fillId="2" borderId="58" xfId="0" applyNumberFormat="1" applyFont="1" applyFill="1" applyBorder="1" applyAlignment="1">
      <alignment horizontal="center" vertical="center"/>
    </xf>
    <xf numFmtId="0" fontId="2" fillId="2" borderId="0" xfId="0" applyFont="1" applyFill="1" applyBorder="1" applyAlignment="1">
      <alignment horizontal="left" vertical="center"/>
    </xf>
    <xf numFmtId="49" fontId="2" fillId="2" borderId="19" xfId="0" applyNumberFormat="1" applyFont="1" applyFill="1" applyBorder="1" applyAlignment="1">
      <alignment horizontal="center" vertical="center"/>
    </xf>
    <xf numFmtId="49" fontId="2" fillId="2" borderId="25" xfId="0" applyNumberFormat="1" applyFont="1" applyFill="1" applyBorder="1" applyAlignment="1">
      <alignment horizontal="right" vertical="center"/>
    </xf>
    <xf numFmtId="49" fontId="2" fillId="2" borderId="25" xfId="0" applyNumberFormat="1" applyFont="1" applyFill="1" applyBorder="1" applyAlignment="1">
      <alignment horizontal="left"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178" fontId="12" fillId="0" borderId="56" xfId="0" applyNumberFormat="1" applyFont="1" applyFill="1" applyBorder="1" applyAlignment="1">
      <alignment horizontal="center" vertical="center" wrapText="1"/>
    </xf>
    <xf numFmtId="178" fontId="12" fillId="0" borderId="71" xfId="0" applyNumberFormat="1" applyFont="1" applyFill="1" applyBorder="1" applyAlignment="1">
      <alignment horizontal="center" vertical="center" wrapText="1"/>
    </xf>
    <xf numFmtId="176" fontId="12" fillId="0" borderId="56" xfId="0" applyNumberFormat="1" applyFont="1" applyFill="1" applyBorder="1" applyAlignment="1">
      <alignment horizontal="left" vertical="center" wrapText="1"/>
    </xf>
    <xf numFmtId="176" fontId="12" fillId="0" borderId="71" xfId="0" applyNumberFormat="1" applyFont="1" applyFill="1" applyBorder="1" applyAlignment="1">
      <alignment horizontal="left" vertical="center" wrapText="1"/>
    </xf>
    <xf numFmtId="177" fontId="12" fillId="0" borderId="56" xfId="0" applyNumberFormat="1" applyFont="1" applyFill="1" applyBorder="1" applyAlignment="1">
      <alignment horizontal="center" vertical="center" wrapText="1"/>
    </xf>
    <xf numFmtId="177" fontId="12" fillId="0" borderId="71" xfId="0" applyNumberFormat="1" applyFont="1" applyFill="1" applyBorder="1" applyAlignment="1">
      <alignment horizontal="center" vertical="center" wrapText="1"/>
    </xf>
    <xf numFmtId="0" fontId="12" fillId="0" borderId="28" xfId="0" applyFont="1" applyFill="1" applyBorder="1" applyAlignment="1">
      <alignment horizontal="center"/>
    </xf>
    <xf numFmtId="0" fontId="12" fillId="0" borderId="70"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2" fillId="0" borderId="28" xfId="0" applyNumberFormat="1" applyFont="1" applyFill="1" applyBorder="1" applyAlignment="1">
      <alignment horizontal="center"/>
    </xf>
    <xf numFmtId="179" fontId="12" fillId="0" borderId="28" xfId="0" applyNumberFormat="1" applyFont="1" applyFill="1" applyBorder="1" applyAlignment="1">
      <alignment horizontal="center" vertical="center" wrapText="1"/>
    </xf>
    <xf numFmtId="49" fontId="12" fillId="0" borderId="56" xfId="0" applyNumberFormat="1" applyFont="1" applyFill="1" applyBorder="1" applyAlignment="1">
      <alignment horizontal="center" vertical="center" wrapText="1"/>
    </xf>
    <xf numFmtId="49" fontId="12" fillId="0" borderId="71" xfId="0" applyNumberFormat="1" applyFont="1" applyFill="1" applyBorder="1" applyAlignment="1">
      <alignment horizontal="center" vertical="center" wrapText="1"/>
    </xf>
    <xf numFmtId="0" fontId="12" fillId="0" borderId="29" xfId="0" applyFont="1" applyFill="1" applyBorder="1" applyAlignment="1">
      <alignment horizontal="center"/>
    </xf>
    <xf numFmtId="0" fontId="12" fillId="0" borderId="30" xfId="0" applyFont="1" applyFill="1" applyBorder="1" applyAlignment="1">
      <alignment horizontal="center"/>
    </xf>
    <xf numFmtId="0" fontId="12" fillId="0" borderId="31"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FFCCFF"/>
      <color rgb="FFFFFFCC"/>
      <color rgb="FFFF99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45721</xdr:colOff>
      <xdr:row>6</xdr:row>
      <xdr:rowOff>30480</xdr:rowOff>
    </xdr:from>
    <xdr:to>
      <xdr:col>37</xdr:col>
      <xdr:colOff>0</xdr:colOff>
      <xdr:row>7</xdr:row>
      <xdr:rowOff>213360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709161" y="1143000"/>
          <a:ext cx="83819" cy="3505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0</xdr:colOff>
      <xdr:row>6</xdr:row>
      <xdr:rowOff>22860</xdr:rowOff>
    </xdr:from>
    <xdr:to>
      <xdr:col>41</xdr:col>
      <xdr:colOff>83820</xdr:colOff>
      <xdr:row>7</xdr:row>
      <xdr:rowOff>220980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5311140" y="1135380"/>
          <a:ext cx="83820" cy="35814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11</xdr:row>
      <xdr:rowOff>0</xdr:rowOff>
    </xdr:from>
    <xdr:to>
      <xdr:col>9</xdr:col>
      <xdr:colOff>121919</xdr:colOff>
      <xdr:row>13</xdr:row>
      <xdr:rowOff>7620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203960" y="1874520"/>
          <a:ext cx="83819" cy="3276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11</xdr:row>
      <xdr:rowOff>0</xdr:rowOff>
    </xdr:from>
    <xdr:to>
      <xdr:col>17</xdr:col>
      <xdr:colOff>83820</xdr:colOff>
      <xdr:row>13</xdr:row>
      <xdr:rowOff>22860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2202180" y="1874520"/>
          <a:ext cx="83820" cy="3429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9</xdr:row>
      <xdr:rowOff>0</xdr:rowOff>
    </xdr:from>
    <xdr:to>
      <xdr:col>26</xdr:col>
      <xdr:colOff>121919</xdr:colOff>
      <xdr:row>11</xdr:row>
      <xdr:rowOff>7620</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3406140" y="1554480"/>
          <a:ext cx="83819" cy="3276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0</xdr:colOff>
      <xdr:row>9</xdr:row>
      <xdr:rowOff>0</xdr:rowOff>
    </xdr:from>
    <xdr:to>
      <xdr:col>34</xdr:col>
      <xdr:colOff>83820</xdr:colOff>
      <xdr:row>11</xdr:row>
      <xdr:rowOff>22860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4404360" y="1554480"/>
          <a:ext cx="83820" cy="3429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74270</xdr:colOff>
      <xdr:row>6</xdr:row>
      <xdr:rowOff>45720</xdr:rowOff>
    </xdr:from>
    <xdr:to>
      <xdr:col>48</xdr:col>
      <xdr:colOff>302260</xdr:colOff>
      <xdr:row>14</xdr:row>
      <xdr:rowOff>144780</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6170270" y="1023620"/>
          <a:ext cx="227990" cy="1496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478864</xdr:colOff>
      <xdr:row>5</xdr:row>
      <xdr:rowOff>44372</xdr:rowOff>
    </xdr:from>
    <xdr:to>
      <xdr:col>54</xdr:col>
      <xdr:colOff>152399</xdr:colOff>
      <xdr:row>14</xdr:row>
      <xdr:rowOff>170327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503146" y="1039454"/>
          <a:ext cx="3707653" cy="1757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黄色のセルの該当する事項を□で囲んでください。</a:t>
          </a:r>
          <a:endParaRPr kumimoji="1" lang="en-US" altLang="ja-JP" sz="1100"/>
        </a:p>
        <a:p>
          <a:r>
            <a:rPr kumimoji="1" lang="ja-JP" altLang="en-US" sz="1100"/>
            <a:t>（記入例のシートをご参照ください。）</a:t>
          </a:r>
          <a:endParaRPr kumimoji="1" lang="en-US" altLang="ja-JP" sz="1100"/>
        </a:p>
        <a:p>
          <a:endParaRPr kumimoji="1" lang="en-US" altLang="ja-JP" sz="1100"/>
        </a:p>
        <a:p>
          <a:r>
            <a:rPr kumimoji="1" lang="ja-JP" altLang="en-US" sz="1100"/>
            <a:t>＜新規登録の場合＞</a:t>
          </a:r>
          <a:endParaRPr kumimoji="1" lang="en-US" altLang="ja-JP" sz="1100"/>
        </a:p>
        <a:p>
          <a:r>
            <a:rPr kumimoji="1" lang="ja-JP" altLang="en-US" sz="1100"/>
            <a:t>「</a:t>
          </a:r>
          <a:r>
            <a:rPr kumimoji="1" lang="ja-JP" altLang="en-US" sz="1100">
              <a:ln w="12700">
                <a:noFill/>
              </a:ln>
            </a:rPr>
            <a:t>新規</a:t>
          </a:r>
          <a:r>
            <a:rPr kumimoji="1" lang="ja-JP" altLang="en-US" sz="1100"/>
            <a:t>」－「第３条第２項」－「登録」</a:t>
          </a:r>
          <a:endParaRPr kumimoji="1" lang="en-US" altLang="ja-JP" sz="1100"/>
        </a:p>
        <a:p>
          <a:r>
            <a:rPr kumimoji="1" lang="ja-JP" altLang="en-US" sz="1100"/>
            <a:t>＜更新登録の場合＞</a:t>
          </a:r>
          <a:endParaRPr kumimoji="1" lang="en-US" altLang="ja-JP" sz="1100"/>
        </a:p>
        <a:p>
          <a:r>
            <a:rPr kumimoji="1" lang="ja-JP" altLang="en-US" sz="1100"/>
            <a:t>「更新」－「第８条第２項」－「登録証の更新」</a:t>
          </a:r>
          <a:endParaRPr kumimoji="1" lang="en-US" altLang="ja-JP" sz="1100"/>
        </a:p>
        <a:p>
          <a:endParaRPr kumimoji="1" lang="ja-JP" altLang="en-US" sz="1100"/>
        </a:p>
      </xdr:txBody>
    </xdr:sp>
    <xdr:clientData/>
  </xdr:twoCellAnchor>
  <xdr:twoCellAnchor>
    <xdr:from>
      <xdr:col>48</xdr:col>
      <xdr:colOff>88900</xdr:colOff>
      <xdr:row>30</xdr:row>
      <xdr:rowOff>0</xdr:rowOff>
    </xdr:from>
    <xdr:to>
      <xdr:col>48</xdr:col>
      <xdr:colOff>393700</xdr:colOff>
      <xdr:row>34</xdr:row>
      <xdr:rowOff>7620</xdr:rowOff>
    </xdr:to>
    <xdr:sp macro="" textlink="">
      <xdr:nvSpPr>
        <xdr:cNvPr id="11" name="右中かっこ 10">
          <a:extLst>
            <a:ext uri="{FF2B5EF4-FFF2-40B4-BE49-F238E27FC236}">
              <a16:creationId xmlns:a16="http://schemas.microsoft.com/office/drawing/2014/main" id="{00000000-0008-0000-0000-00000B000000}"/>
            </a:ext>
          </a:extLst>
        </xdr:cNvPr>
        <xdr:cNvSpPr/>
      </xdr:nvSpPr>
      <xdr:spPr>
        <a:xfrm>
          <a:off x="6184900" y="5676900"/>
          <a:ext cx="304800" cy="5029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482599</xdr:colOff>
      <xdr:row>29</xdr:row>
      <xdr:rowOff>313762</xdr:rowOff>
    </xdr:from>
    <xdr:to>
      <xdr:col>54</xdr:col>
      <xdr:colOff>188258</xdr:colOff>
      <xdr:row>38</xdr:row>
      <xdr:rowOff>212910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982011" y="6152027"/>
          <a:ext cx="3739776" cy="209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・資格をお持ちの方は資格情報をご記入下さい。</a:t>
          </a:r>
          <a:endParaRPr kumimoji="1" lang="en-US" altLang="ja-JP" sz="1100"/>
        </a:p>
        <a:p>
          <a:r>
            <a:rPr kumimoji="1" lang="ja-JP" altLang="en-US" sz="1100"/>
            <a:t>（有資格者でない方は空欄としてください。）</a:t>
          </a:r>
          <a:br>
            <a:rPr kumimoji="1" lang="en-US" altLang="ja-JP" sz="1100"/>
          </a:br>
          <a:r>
            <a:rPr kumimoji="1" lang="ja-JP" altLang="en-US" sz="1100"/>
            <a:t>・二級及び木造建築士の方は、登録番号欄の（　）に免許を受けた都道府県名を記入してください。（一級建築士及び一級建築施工管理技士の方は空欄で結構です。）</a:t>
          </a:r>
          <a:endParaRPr kumimoji="1" lang="en-US" altLang="ja-JP" sz="1100"/>
        </a:p>
        <a:p>
          <a:r>
            <a:rPr kumimoji="1" lang="ja-JP" altLang="en-US" sz="1100"/>
            <a:t>・一級建築施工管理技士の方は、合格の際の受験番号を記入してください。</a:t>
          </a:r>
          <a:endParaRPr kumimoji="1" lang="en-US" altLang="ja-JP" sz="1100"/>
        </a:p>
        <a:p>
          <a:r>
            <a:rPr kumimoji="1" lang="ja-JP" altLang="en-US" sz="1100"/>
            <a:t>・登録年月日は和暦で記入してください。</a:t>
          </a:r>
        </a:p>
      </xdr:txBody>
    </xdr:sp>
    <xdr:clientData/>
  </xdr:twoCellAnchor>
  <xdr:twoCellAnchor>
    <xdr:from>
      <xdr:col>48</xdr:col>
      <xdr:colOff>165099</xdr:colOff>
      <xdr:row>0</xdr:row>
      <xdr:rowOff>49306</xdr:rowOff>
    </xdr:from>
    <xdr:to>
      <xdr:col>54</xdr:col>
      <xdr:colOff>161364</xdr:colOff>
      <xdr:row>3</xdr:row>
      <xdr:rowOff>65742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189381" y="49306"/>
          <a:ext cx="4030383" cy="581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黄色のセル</a:t>
          </a:r>
          <a:r>
            <a:rPr kumimoji="1" lang="en-US" altLang="ja-JP" sz="1100"/>
            <a:t>…</a:t>
          </a:r>
          <a:r>
            <a:rPr kumimoji="1" lang="ja-JP" altLang="en-US" sz="1100"/>
            <a:t>入力してください。</a:t>
          </a:r>
          <a:endParaRPr kumimoji="1" lang="en-US" altLang="ja-JP" sz="1100"/>
        </a:p>
        <a:p>
          <a:r>
            <a:rPr kumimoji="1" lang="ja-JP" altLang="en-US" sz="1100"/>
            <a:t>ピンク色のセル</a:t>
          </a:r>
          <a:r>
            <a:rPr kumimoji="1" lang="en-US" altLang="ja-JP" sz="1100"/>
            <a:t>…</a:t>
          </a:r>
          <a:r>
            <a:rPr kumimoji="1" lang="ja-JP" altLang="en-US" sz="1100"/>
            <a:t>プルダウンリストから選択してください。</a:t>
          </a:r>
        </a:p>
      </xdr:txBody>
    </xdr:sp>
    <xdr:clientData/>
  </xdr:twoCellAnchor>
  <xdr:twoCellAnchor>
    <xdr:from>
      <xdr:col>48</xdr:col>
      <xdr:colOff>170325</xdr:colOff>
      <xdr:row>3</xdr:row>
      <xdr:rowOff>116540</xdr:rowOff>
    </xdr:from>
    <xdr:to>
      <xdr:col>54</xdr:col>
      <xdr:colOff>161364</xdr:colOff>
      <xdr:row>4</xdr:row>
      <xdr:rowOff>242045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194607" y="681316"/>
          <a:ext cx="4025157"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申請年月日は和暦でご記入ください。</a:t>
          </a:r>
        </a:p>
      </xdr:txBody>
    </xdr:sp>
    <xdr:clientData/>
  </xdr:twoCellAnchor>
  <xdr:twoCellAnchor>
    <xdr:from>
      <xdr:col>48</xdr:col>
      <xdr:colOff>475126</xdr:colOff>
      <xdr:row>18</xdr:row>
      <xdr:rowOff>26894</xdr:rowOff>
    </xdr:from>
    <xdr:to>
      <xdr:col>54</xdr:col>
      <xdr:colOff>179293</xdr:colOff>
      <xdr:row>23</xdr:row>
      <xdr:rowOff>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499408" y="3657600"/>
          <a:ext cx="3738285"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町又は村にお住いの方は「県」の右の黄色のセルに郡名を記入し、真ん中のピンクのセルにプルダウンリストで「郡」を選択してください。</a:t>
          </a:r>
          <a:endParaRPr kumimoji="1" lang="en-US" altLang="ja-JP" sz="1100"/>
        </a:p>
        <a:p>
          <a:r>
            <a:rPr kumimoji="1" lang="ja-JP" altLang="en-US" sz="1100"/>
            <a:t>（市にお住いの方は空欄としてください。）</a:t>
          </a:r>
        </a:p>
      </xdr:txBody>
    </xdr:sp>
    <xdr:clientData/>
  </xdr:twoCellAnchor>
  <xdr:twoCellAnchor>
    <xdr:from>
      <xdr:col>48</xdr:col>
      <xdr:colOff>484091</xdr:colOff>
      <xdr:row>24</xdr:row>
      <xdr:rowOff>224116</xdr:rowOff>
    </xdr:from>
    <xdr:to>
      <xdr:col>54</xdr:col>
      <xdr:colOff>188258</xdr:colOff>
      <xdr:row>29</xdr:row>
      <xdr:rowOff>259975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508373" y="5082987"/>
          <a:ext cx="3738285"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勤務先所在地が町又は村の方は「県」の右の黄色のセルに郡名を記入し、真ん中のピンク色のセルはプルダウンリストで「郡」を選択してください。</a:t>
          </a:r>
          <a:endParaRPr kumimoji="1" lang="en-US" altLang="ja-JP" sz="1100"/>
        </a:p>
        <a:p>
          <a:r>
            <a:rPr kumimoji="1" lang="ja-JP" altLang="en-US" sz="1100"/>
            <a:t>（市の方は空欄としてください。）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45721</xdr:colOff>
      <xdr:row>6</xdr:row>
      <xdr:rowOff>30480</xdr:rowOff>
    </xdr:from>
    <xdr:to>
      <xdr:col>37</xdr:col>
      <xdr:colOff>0</xdr:colOff>
      <xdr:row>7</xdr:row>
      <xdr:rowOff>213360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4709161" y="1097280"/>
          <a:ext cx="83819" cy="3962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0</xdr:colOff>
      <xdr:row>6</xdr:row>
      <xdr:rowOff>22860</xdr:rowOff>
    </xdr:from>
    <xdr:to>
      <xdr:col>41</xdr:col>
      <xdr:colOff>83820</xdr:colOff>
      <xdr:row>7</xdr:row>
      <xdr:rowOff>220980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5311140" y="1089660"/>
          <a:ext cx="83820" cy="4038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11</xdr:row>
      <xdr:rowOff>0</xdr:rowOff>
    </xdr:from>
    <xdr:to>
      <xdr:col>9</xdr:col>
      <xdr:colOff>121919</xdr:colOff>
      <xdr:row>13</xdr:row>
      <xdr:rowOff>7620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1203960" y="1981200"/>
          <a:ext cx="83819" cy="4343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11</xdr:row>
      <xdr:rowOff>0</xdr:rowOff>
    </xdr:from>
    <xdr:to>
      <xdr:col>17</xdr:col>
      <xdr:colOff>83820</xdr:colOff>
      <xdr:row>13</xdr:row>
      <xdr:rowOff>22860</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2202180" y="1981200"/>
          <a:ext cx="83820" cy="44958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9</xdr:row>
      <xdr:rowOff>0</xdr:rowOff>
    </xdr:from>
    <xdr:to>
      <xdr:col>26</xdr:col>
      <xdr:colOff>121919</xdr:colOff>
      <xdr:row>11</xdr:row>
      <xdr:rowOff>7620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3406140" y="1554480"/>
          <a:ext cx="83819" cy="4343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0</xdr:colOff>
      <xdr:row>9</xdr:row>
      <xdr:rowOff>0</xdr:rowOff>
    </xdr:from>
    <xdr:to>
      <xdr:col>34</xdr:col>
      <xdr:colOff>83820</xdr:colOff>
      <xdr:row>11</xdr:row>
      <xdr:rowOff>22860</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a:off x="4404360" y="1554480"/>
          <a:ext cx="83820" cy="44958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74270</xdr:colOff>
      <xdr:row>6</xdr:row>
      <xdr:rowOff>45720</xdr:rowOff>
    </xdr:from>
    <xdr:to>
      <xdr:col>48</xdr:col>
      <xdr:colOff>302260</xdr:colOff>
      <xdr:row>14</xdr:row>
      <xdr:rowOff>144780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292190" y="1112520"/>
          <a:ext cx="227990" cy="16535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469900</xdr:colOff>
      <xdr:row>6</xdr:row>
      <xdr:rowOff>53340</xdr:rowOff>
    </xdr:from>
    <xdr:to>
      <xdr:col>54</xdr:col>
      <xdr:colOff>53340</xdr:colOff>
      <xdr:row>14</xdr:row>
      <xdr:rowOff>76200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687820" y="1120140"/>
          <a:ext cx="3606800" cy="1577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黄色のセルの該当する事項を□で囲んでください。</a:t>
          </a:r>
          <a:endParaRPr kumimoji="1" lang="en-US" altLang="ja-JP" sz="1100"/>
        </a:p>
        <a:p>
          <a:r>
            <a:rPr kumimoji="1" lang="ja-JP" altLang="en-US" sz="1100"/>
            <a:t>＜新規登録の場合＞</a:t>
          </a:r>
          <a:endParaRPr kumimoji="1" lang="en-US" altLang="ja-JP" sz="1100"/>
        </a:p>
        <a:p>
          <a:r>
            <a:rPr kumimoji="1" lang="ja-JP" altLang="en-US" sz="1100"/>
            <a:t>「</a:t>
          </a:r>
          <a:r>
            <a:rPr kumimoji="1" lang="ja-JP" altLang="en-US" sz="1100">
              <a:ln w="12700">
                <a:noFill/>
              </a:ln>
            </a:rPr>
            <a:t>新規</a:t>
          </a:r>
          <a:r>
            <a:rPr kumimoji="1" lang="ja-JP" altLang="en-US" sz="1100"/>
            <a:t>」－「第３条第２項」－「登録」</a:t>
          </a:r>
          <a:endParaRPr kumimoji="1" lang="en-US" altLang="ja-JP" sz="1100"/>
        </a:p>
        <a:p>
          <a:r>
            <a:rPr kumimoji="1" lang="ja-JP" altLang="en-US" sz="1100"/>
            <a:t>＜更新登録の場合＞</a:t>
          </a:r>
          <a:endParaRPr kumimoji="1" lang="en-US" altLang="ja-JP" sz="1100"/>
        </a:p>
        <a:p>
          <a:r>
            <a:rPr kumimoji="1" lang="ja-JP" altLang="en-US" sz="1100"/>
            <a:t>「更新」－「第８条第２項」－「登録証の更新」</a:t>
          </a:r>
          <a:endParaRPr kumimoji="1" lang="en-US" altLang="ja-JP" sz="1100"/>
        </a:p>
        <a:p>
          <a:endParaRPr kumimoji="1" lang="ja-JP" altLang="en-US" sz="1100"/>
        </a:p>
      </xdr:txBody>
    </xdr:sp>
    <xdr:clientData/>
  </xdr:twoCellAnchor>
  <xdr:twoCellAnchor>
    <xdr:from>
      <xdr:col>48</xdr:col>
      <xdr:colOff>88900</xdr:colOff>
      <xdr:row>30</xdr:row>
      <xdr:rowOff>0</xdr:rowOff>
    </xdr:from>
    <xdr:to>
      <xdr:col>48</xdr:col>
      <xdr:colOff>393700</xdr:colOff>
      <xdr:row>34</xdr:row>
      <xdr:rowOff>7620</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306820" y="6179820"/>
          <a:ext cx="304800" cy="6019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482600</xdr:colOff>
      <xdr:row>30</xdr:row>
      <xdr:rowOff>0</xdr:rowOff>
    </xdr:from>
    <xdr:to>
      <xdr:col>54</xdr:col>
      <xdr:colOff>76200</xdr:colOff>
      <xdr:row>34</xdr:row>
      <xdr:rowOff>83820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700520" y="6179820"/>
          <a:ext cx="361696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建築士の資格をお持ちの方は資格情報をご記入下さい。</a:t>
          </a:r>
          <a:endParaRPr kumimoji="1" lang="en-US" altLang="ja-JP" sz="1100"/>
        </a:p>
        <a:p>
          <a:r>
            <a:rPr kumimoji="1" lang="ja-JP" altLang="en-US" sz="1100"/>
            <a:t>（建築士でない方は空欄としてください。）</a:t>
          </a:r>
        </a:p>
      </xdr:txBody>
    </xdr:sp>
    <xdr:clientData/>
  </xdr:twoCellAnchor>
  <xdr:twoCellAnchor>
    <xdr:from>
      <xdr:col>48</xdr:col>
      <xdr:colOff>165100</xdr:colOff>
      <xdr:row>1</xdr:row>
      <xdr:rowOff>76200</xdr:rowOff>
    </xdr:from>
    <xdr:to>
      <xdr:col>54</xdr:col>
      <xdr:colOff>88900</xdr:colOff>
      <xdr:row>4</xdr:row>
      <xdr:rowOff>101600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383020" y="266700"/>
          <a:ext cx="3947160" cy="589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黄色のセル</a:t>
          </a:r>
          <a:r>
            <a:rPr kumimoji="1" lang="en-US" altLang="ja-JP" sz="1100"/>
            <a:t>…</a:t>
          </a:r>
          <a:r>
            <a:rPr kumimoji="1" lang="ja-JP" altLang="en-US" sz="1100"/>
            <a:t>入力してください。</a:t>
          </a:r>
          <a:endParaRPr kumimoji="1" lang="en-US" altLang="ja-JP" sz="1100"/>
        </a:p>
        <a:p>
          <a:r>
            <a:rPr kumimoji="1" lang="ja-JP" altLang="en-US" sz="1100"/>
            <a:t>ピンク色のセル</a:t>
          </a:r>
          <a:r>
            <a:rPr kumimoji="1" lang="en-US" altLang="ja-JP" sz="1100"/>
            <a:t>…</a:t>
          </a:r>
          <a:r>
            <a:rPr kumimoji="1" lang="ja-JP" altLang="en-US" sz="1100"/>
            <a:t>プルダウンリストから選択してください。</a:t>
          </a:r>
        </a:p>
      </xdr:txBody>
    </xdr:sp>
    <xdr:clientData/>
  </xdr:twoCellAnchor>
  <xdr:twoCellAnchor>
    <xdr:from>
      <xdr:col>39</xdr:col>
      <xdr:colOff>125505</xdr:colOff>
      <xdr:row>34</xdr:row>
      <xdr:rowOff>1</xdr:rowOff>
    </xdr:from>
    <xdr:to>
      <xdr:col>46</xdr:col>
      <xdr:colOff>110963</xdr:colOff>
      <xdr:row>38</xdr:row>
      <xdr:rowOff>4235</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369858" y="6958854"/>
          <a:ext cx="926752" cy="1079999"/>
          <a:chOff x="6339840" y="6256020"/>
          <a:chExt cx="883920" cy="998220"/>
        </a:xfrm>
      </xdr:grpSpPr>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6339840" y="6256020"/>
            <a:ext cx="883920" cy="9982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6408420" y="6316980"/>
            <a:ext cx="746760" cy="876300"/>
            <a:chOff x="7094220" y="6385560"/>
            <a:chExt cx="746760" cy="876300"/>
          </a:xfrm>
          <a:solidFill>
            <a:schemeClr val="accent4">
              <a:lumMod val="20000"/>
              <a:lumOff val="80000"/>
            </a:schemeClr>
          </a:solidFill>
        </xdr:grpSpPr>
        <xdr:sp macro="" textlink="">
          <xdr:nvSpPr>
            <xdr:cNvPr id="16" name="二等辺三角形 15">
              <a:extLst>
                <a:ext uri="{FF2B5EF4-FFF2-40B4-BE49-F238E27FC236}">
                  <a16:creationId xmlns:a16="http://schemas.microsoft.com/office/drawing/2014/main" id="{00000000-0008-0000-0100-000010000000}"/>
                </a:ext>
              </a:extLst>
            </xdr:cNvPr>
            <xdr:cNvSpPr/>
          </xdr:nvSpPr>
          <xdr:spPr>
            <a:xfrm>
              <a:off x="7094220" y="6682740"/>
              <a:ext cx="746760" cy="579120"/>
            </a:xfrm>
            <a:prstGeom prst="triangl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スマイル 16">
              <a:extLst>
                <a:ext uri="{FF2B5EF4-FFF2-40B4-BE49-F238E27FC236}">
                  <a16:creationId xmlns:a16="http://schemas.microsoft.com/office/drawing/2014/main" id="{00000000-0008-0000-0100-000011000000}"/>
                </a:ext>
              </a:extLst>
            </xdr:cNvPr>
            <xdr:cNvSpPr/>
          </xdr:nvSpPr>
          <xdr:spPr>
            <a:xfrm>
              <a:off x="7200900" y="6385560"/>
              <a:ext cx="548640" cy="563880"/>
            </a:xfrm>
            <a:prstGeom prst="smileyFace">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sheetPr>
  <dimension ref="A1:AW66"/>
  <sheetViews>
    <sheetView tabSelected="1" view="pageBreakPreview" zoomScale="85" zoomScaleNormal="100" zoomScaleSheetLayoutView="85" workbookViewId="0">
      <selection activeCell="AJ22" sqref="AJ22:AL22"/>
    </sheetView>
  </sheetViews>
  <sheetFormatPr defaultColWidth="8.75" defaultRowHeight="13.5"/>
  <cols>
    <col min="1" max="9" width="1.75" style="2" customWidth="1"/>
    <col min="10" max="10" width="2.125" style="2" customWidth="1"/>
    <col min="11" max="13" width="1.75" style="2" customWidth="1"/>
    <col min="14" max="14" width="2.125" style="2" customWidth="1"/>
    <col min="15" max="48" width="1.75" style="2" customWidth="1"/>
    <col min="49" max="16384" width="8.75" style="2"/>
  </cols>
  <sheetData>
    <row r="1" spans="1:49" ht="15" customHeight="1">
      <c r="A1" s="2" t="s">
        <v>0</v>
      </c>
      <c r="AV1" s="94"/>
    </row>
    <row r="2" spans="1:49" ht="15" customHeight="1">
      <c r="A2" s="2" t="s">
        <v>1</v>
      </c>
      <c r="AV2" s="94"/>
    </row>
    <row r="3" spans="1:49" ht="15" customHeight="1">
      <c r="AF3" s="147"/>
      <c r="AG3" s="147"/>
      <c r="AH3" s="147"/>
      <c r="AI3" s="147"/>
      <c r="AJ3" s="147"/>
      <c r="AK3" s="147"/>
      <c r="AL3" s="137" t="s">
        <v>27</v>
      </c>
      <c r="AM3" s="137"/>
      <c r="AN3" s="119"/>
      <c r="AO3" s="119"/>
      <c r="AP3" s="137" t="s">
        <v>28</v>
      </c>
      <c r="AQ3" s="137"/>
      <c r="AR3" s="119"/>
      <c r="AS3" s="119"/>
      <c r="AT3" s="137" t="s">
        <v>29</v>
      </c>
      <c r="AU3" s="137"/>
      <c r="AV3" s="95"/>
      <c r="AW3" s="94"/>
    </row>
    <row r="4" spans="1:49" ht="14.25">
      <c r="C4" s="116" t="s">
        <v>2</v>
      </c>
      <c r="D4" s="116"/>
      <c r="E4" s="116"/>
      <c r="F4" s="116"/>
      <c r="G4" s="116"/>
      <c r="H4" s="116"/>
      <c r="I4" s="116"/>
      <c r="J4" s="116"/>
      <c r="K4" s="116"/>
      <c r="L4" s="116"/>
      <c r="M4" s="116"/>
      <c r="N4" s="116"/>
      <c r="AV4" s="94"/>
      <c r="AW4" s="94"/>
    </row>
    <row r="5" spans="1:49" ht="19.899999999999999" customHeight="1">
      <c r="AB5" s="2" t="s">
        <v>3</v>
      </c>
      <c r="AH5" s="2" t="s">
        <v>4</v>
      </c>
      <c r="AK5" s="117"/>
      <c r="AL5" s="117"/>
      <c r="AM5" s="117"/>
      <c r="AN5" s="117"/>
      <c r="AO5" s="117"/>
      <c r="AP5" s="117"/>
      <c r="AQ5" s="117"/>
      <c r="AR5" s="117"/>
      <c r="AS5" s="117"/>
      <c r="AT5" s="117"/>
      <c r="AU5" s="117"/>
      <c r="AV5" s="58"/>
      <c r="AW5" s="101"/>
    </row>
    <row r="6" spans="1:49" ht="4.9000000000000004" customHeight="1">
      <c r="AV6" s="94"/>
    </row>
    <row r="7" spans="1:49" ht="16.899999999999999" customHeight="1">
      <c r="I7" s="118" t="s">
        <v>5</v>
      </c>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L7" s="119" t="s">
        <v>6</v>
      </c>
      <c r="AM7" s="119"/>
      <c r="AN7" s="119"/>
      <c r="AO7" s="119"/>
      <c r="AV7" s="94"/>
    </row>
    <row r="8" spans="1:49" ht="16.899999999999999" customHeight="1">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L8" s="120" t="s">
        <v>7</v>
      </c>
      <c r="AM8" s="120"/>
      <c r="AN8" s="120"/>
      <c r="AO8" s="120"/>
      <c r="AV8" s="94"/>
    </row>
    <row r="9" spans="1:49" ht="4.9000000000000004" customHeight="1">
      <c r="AV9" s="94"/>
    </row>
    <row r="10" spans="1:49" ht="16.899999999999999" customHeight="1">
      <c r="C10" s="121" t="s">
        <v>8</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B10" s="119" t="s">
        <v>9</v>
      </c>
      <c r="AC10" s="119"/>
      <c r="AD10" s="119"/>
      <c r="AE10" s="119"/>
      <c r="AF10" s="119"/>
      <c r="AG10" s="119"/>
      <c r="AH10" s="119"/>
      <c r="AJ10" s="121" t="s">
        <v>10</v>
      </c>
      <c r="AK10" s="121"/>
      <c r="AL10" s="121"/>
      <c r="AM10" s="121"/>
      <c r="AN10" s="121"/>
      <c r="AO10" s="121"/>
      <c r="AP10" s="121"/>
      <c r="AQ10" s="121"/>
      <c r="AR10" s="121"/>
      <c r="AS10" s="121"/>
      <c r="AT10" s="121"/>
      <c r="AU10" s="121"/>
      <c r="AV10" s="96"/>
    </row>
    <row r="11" spans="1:49" ht="16.899999999999999" customHeight="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B11" s="120" t="s">
        <v>11</v>
      </c>
      <c r="AC11" s="120"/>
      <c r="AD11" s="120"/>
      <c r="AE11" s="120"/>
      <c r="AF11" s="120"/>
      <c r="AG11" s="120"/>
      <c r="AH11" s="120"/>
      <c r="AJ11" s="121"/>
      <c r="AK11" s="121"/>
      <c r="AL11" s="121"/>
      <c r="AM11" s="121"/>
      <c r="AN11" s="121"/>
      <c r="AO11" s="121"/>
      <c r="AP11" s="121"/>
      <c r="AQ11" s="121"/>
      <c r="AR11" s="121"/>
      <c r="AS11" s="121"/>
      <c r="AT11" s="121"/>
      <c r="AU11" s="121"/>
      <c r="AV11" s="96"/>
    </row>
    <row r="12" spans="1:49" ht="16.899999999999999" customHeight="1">
      <c r="B12" s="121" t="s">
        <v>12</v>
      </c>
      <c r="C12" s="121"/>
      <c r="D12" s="121"/>
      <c r="E12" s="121"/>
      <c r="F12" s="121"/>
      <c r="G12" s="121"/>
      <c r="H12" s="121"/>
      <c r="I12" s="121"/>
      <c r="K12" s="119" t="s">
        <v>13</v>
      </c>
      <c r="L12" s="119"/>
      <c r="M12" s="119"/>
      <c r="N12" s="119"/>
      <c r="O12" s="119"/>
      <c r="P12" s="119"/>
      <c r="Q12" s="119"/>
      <c r="S12" s="121" t="s">
        <v>15</v>
      </c>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96"/>
    </row>
    <row r="13" spans="1:49" ht="16.899999999999999" customHeight="1">
      <c r="B13" s="121"/>
      <c r="C13" s="121"/>
      <c r="D13" s="121"/>
      <c r="E13" s="121"/>
      <c r="F13" s="121"/>
      <c r="G13" s="121"/>
      <c r="H13" s="121"/>
      <c r="I13" s="121"/>
      <c r="K13" s="120" t="s">
        <v>14</v>
      </c>
      <c r="L13" s="120"/>
      <c r="M13" s="120"/>
      <c r="N13" s="120"/>
      <c r="O13" s="120"/>
      <c r="P13" s="120"/>
      <c r="Q13" s="120"/>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96"/>
    </row>
    <row r="14" spans="1:49" ht="16.899999999999999" customHeight="1">
      <c r="B14" s="121" t="s">
        <v>16</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96"/>
    </row>
    <row r="15" spans="1:49" ht="16.899999999999999" customHeight="1" thickBot="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96"/>
    </row>
    <row r="16" spans="1:49" ht="16.899999999999999" customHeight="1">
      <c r="B16" s="122" t="s">
        <v>17</v>
      </c>
      <c r="C16" s="123"/>
      <c r="D16" s="123"/>
      <c r="E16" s="123"/>
      <c r="F16" s="123"/>
      <c r="G16" s="123"/>
      <c r="H16" s="123"/>
      <c r="I16" s="124"/>
      <c r="J16" s="3"/>
      <c r="K16" s="4"/>
      <c r="L16" s="125" t="s">
        <v>100</v>
      </c>
      <c r="M16" s="125"/>
      <c r="N16" s="5" t="s">
        <v>6</v>
      </c>
      <c r="O16" s="5"/>
      <c r="P16" s="5"/>
      <c r="Q16" s="5"/>
      <c r="R16" s="4"/>
      <c r="S16" s="4"/>
      <c r="T16" s="5"/>
      <c r="U16" s="125" t="s">
        <v>101</v>
      </c>
      <c r="V16" s="125"/>
      <c r="W16" s="5" t="s">
        <v>7</v>
      </c>
      <c r="X16" s="5"/>
      <c r="Y16" s="4"/>
      <c r="Z16" s="4"/>
      <c r="AA16" s="4"/>
      <c r="AB16" s="4" t="s">
        <v>18</v>
      </c>
      <c r="AC16" s="4"/>
      <c r="AD16" s="4"/>
      <c r="AE16" s="4"/>
      <c r="AF16" s="4"/>
      <c r="AG16" s="4"/>
      <c r="AH16" s="4"/>
      <c r="AI16" s="4"/>
      <c r="AJ16" s="4"/>
      <c r="AK16" s="126"/>
      <c r="AL16" s="126"/>
      <c r="AM16" s="126"/>
      <c r="AN16" s="126"/>
      <c r="AO16" s="126"/>
      <c r="AP16" s="126"/>
      <c r="AQ16" s="126"/>
      <c r="AR16" s="5" t="s">
        <v>20</v>
      </c>
      <c r="AS16" s="5"/>
      <c r="AT16" s="5"/>
      <c r="AU16" s="6"/>
      <c r="AV16" s="97"/>
    </row>
    <row r="17" spans="2:49" ht="15" customHeight="1">
      <c r="B17" s="134" t="s">
        <v>21</v>
      </c>
      <c r="C17" s="135"/>
      <c r="D17" s="135"/>
      <c r="E17" s="135"/>
      <c r="F17" s="135"/>
      <c r="G17" s="135"/>
      <c r="H17" s="135"/>
      <c r="I17" s="136"/>
      <c r="J17" s="54"/>
      <c r="K17" s="139"/>
      <c r="L17" s="139"/>
      <c r="M17" s="139"/>
      <c r="N17" s="139"/>
      <c r="O17" s="139"/>
      <c r="P17" s="139"/>
      <c r="Q17" s="139"/>
      <c r="R17" s="139"/>
      <c r="S17" s="55"/>
      <c r="T17" s="139"/>
      <c r="U17" s="139"/>
      <c r="V17" s="139"/>
      <c r="W17" s="139"/>
      <c r="X17" s="139"/>
      <c r="Y17" s="139"/>
      <c r="Z17" s="139"/>
      <c r="AA17" s="139"/>
      <c r="AB17" s="140"/>
      <c r="AC17" s="130" t="s">
        <v>22</v>
      </c>
      <c r="AD17" s="131"/>
      <c r="AE17" s="131"/>
      <c r="AF17" s="131"/>
      <c r="AG17" s="132"/>
      <c r="AH17" s="7"/>
      <c r="AI17" s="143" t="s">
        <v>23</v>
      </c>
      <c r="AJ17" s="143"/>
      <c r="AK17" s="8" t="s">
        <v>24</v>
      </c>
      <c r="AL17" s="7"/>
      <c r="AM17" s="143" t="s">
        <v>25</v>
      </c>
      <c r="AN17" s="143"/>
      <c r="AO17" s="8" t="s">
        <v>24</v>
      </c>
      <c r="AP17" s="146"/>
      <c r="AQ17" s="146"/>
      <c r="AR17" s="144" t="s">
        <v>206</v>
      </c>
      <c r="AS17" s="144"/>
      <c r="AT17" s="144"/>
      <c r="AU17" s="145"/>
      <c r="AV17" s="58"/>
    </row>
    <row r="18" spans="2:49" ht="30" customHeight="1">
      <c r="B18" s="127" t="s">
        <v>4</v>
      </c>
      <c r="C18" s="128"/>
      <c r="D18" s="128"/>
      <c r="E18" s="128"/>
      <c r="F18" s="128"/>
      <c r="G18" s="128"/>
      <c r="H18" s="128"/>
      <c r="I18" s="129"/>
      <c r="J18" s="52" t="s">
        <v>108</v>
      </c>
      <c r="K18" s="138"/>
      <c r="L18" s="138"/>
      <c r="M18" s="138"/>
      <c r="N18" s="138"/>
      <c r="O18" s="138"/>
      <c r="P18" s="138"/>
      <c r="Q18" s="138"/>
      <c r="R18" s="138"/>
      <c r="S18" s="53" t="s">
        <v>109</v>
      </c>
      <c r="T18" s="138"/>
      <c r="U18" s="138"/>
      <c r="V18" s="138"/>
      <c r="W18" s="138"/>
      <c r="X18" s="138"/>
      <c r="Y18" s="138"/>
      <c r="Z18" s="138"/>
      <c r="AA18" s="138"/>
      <c r="AB18" s="141"/>
      <c r="AC18" s="130" t="s">
        <v>26</v>
      </c>
      <c r="AD18" s="131"/>
      <c r="AE18" s="131"/>
      <c r="AF18" s="131"/>
      <c r="AG18" s="132"/>
      <c r="AH18" s="142"/>
      <c r="AI18" s="143"/>
      <c r="AJ18" s="133"/>
      <c r="AK18" s="133"/>
      <c r="AL18" s="7" t="s">
        <v>27</v>
      </c>
      <c r="AM18" s="7"/>
      <c r="AN18" s="133"/>
      <c r="AO18" s="133"/>
      <c r="AP18" s="7" t="s">
        <v>28</v>
      </c>
      <c r="AQ18" s="7"/>
      <c r="AR18" s="133"/>
      <c r="AS18" s="133"/>
      <c r="AT18" s="7" t="s">
        <v>29</v>
      </c>
      <c r="AU18" s="9"/>
      <c r="AV18" s="97"/>
    </row>
    <row r="19" spans="2:49" ht="15" customHeight="1">
      <c r="B19" s="155" t="s">
        <v>30</v>
      </c>
      <c r="C19" s="156"/>
      <c r="D19" s="156"/>
      <c r="E19" s="156"/>
      <c r="F19" s="156"/>
      <c r="G19" s="156"/>
      <c r="H19" s="156"/>
      <c r="I19" s="157"/>
      <c r="J19" s="10" t="s">
        <v>31</v>
      </c>
      <c r="K19" s="10"/>
      <c r="L19" s="161"/>
      <c r="M19" s="161"/>
      <c r="N19" s="161"/>
      <c r="O19" s="161"/>
      <c r="P19" s="10" t="s">
        <v>34</v>
      </c>
      <c r="Q19" s="162"/>
      <c r="R19" s="162"/>
      <c r="S19" s="162"/>
      <c r="T19" s="162"/>
      <c r="U19" s="162"/>
      <c r="V19" s="11"/>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2"/>
      <c r="AV19" s="97"/>
    </row>
    <row r="20" spans="2:49" ht="15" customHeight="1">
      <c r="B20" s="158"/>
      <c r="C20" s="159"/>
      <c r="D20" s="159"/>
      <c r="E20" s="159"/>
      <c r="F20" s="159"/>
      <c r="G20" s="159"/>
      <c r="H20" s="159"/>
      <c r="I20" s="160"/>
      <c r="J20" s="10"/>
      <c r="K20" s="120"/>
      <c r="L20" s="120"/>
      <c r="M20" s="120"/>
      <c r="N20" s="120"/>
      <c r="O20" s="120"/>
      <c r="P20" s="120"/>
      <c r="Q20" s="120"/>
      <c r="R20" s="120"/>
      <c r="S20" s="149" t="s">
        <v>120</v>
      </c>
      <c r="T20" s="149"/>
      <c r="U20" s="120"/>
      <c r="V20" s="120"/>
      <c r="W20" s="120"/>
      <c r="X20" s="120"/>
      <c r="Y20" s="120"/>
      <c r="Z20" s="120"/>
      <c r="AA20" s="120"/>
      <c r="AB20" s="120"/>
      <c r="AC20" s="149"/>
      <c r="AD20" s="149"/>
      <c r="AE20" s="149"/>
      <c r="AF20" s="149"/>
      <c r="AG20" s="120"/>
      <c r="AH20" s="120"/>
      <c r="AI20" s="120"/>
      <c r="AJ20" s="120"/>
      <c r="AK20" s="120"/>
      <c r="AL20" s="120"/>
      <c r="AM20" s="120"/>
      <c r="AN20" s="120"/>
      <c r="AO20" s="120"/>
      <c r="AP20" s="120"/>
      <c r="AQ20" s="149" t="s">
        <v>121</v>
      </c>
      <c r="AR20" s="149"/>
      <c r="AS20" s="149"/>
      <c r="AT20" s="149"/>
      <c r="AU20" s="150"/>
      <c r="AV20" s="58"/>
    </row>
    <row r="21" spans="2:49" ht="15" customHeight="1">
      <c r="B21" s="158"/>
      <c r="C21" s="159"/>
      <c r="D21" s="159"/>
      <c r="E21" s="159"/>
      <c r="F21" s="159"/>
      <c r="G21" s="159"/>
      <c r="H21" s="159"/>
      <c r="I21" s="160"/>
      <c r="J21" s="10"/>
      <c r="K21" s="120"/>
      <c r="L21" s="120"/>
      <c r="M21" s="120"/>
      <c r="N21" s="120"/>
      <c r="O21" s="120"/>
      <c r="P21" s="120"/>
      <c r="Q21" s="120"/>
      <c r="R21" s="120"/>
      <c r="S21" s="120"/>
      <c r="T21" s="120"/>
      <c r="U21" s="120"/>
      <c r="V21" s="120"/>
      <c r="W21" s="120"/>
      <c r="X21" s="120"/>
      <c r="Y21" s="120"/>
      <c r="Z21" s="151" t="s">
        <v>126</v>
      </c>
      <c r="AA21" s="151"/>
      <c r="AB21" s="151"/>
      <c r="AC21" s="151"/>
      <c r="AD21" s="151"/>
      <c r="AE21" s="151"/>
      <c r="AF21" s="120"/>
      <c r="AG21" s="120"/>
      <c r="AH21" s="120"/>
      <c r="AI21" s="120"/>
      <c r="AJ21" s="120"/>
      <c r="AK21" s="120"/>
      <c r="AL21" s="120"/>
      <c r="AM21" s="120"/>
      <c r="AN21" s="120"/>
      <c r="AO21" s="120"/>
      <c r="AP21" s="120"/>
      <c r="AQ21" s="120"/>
      <c r="AR21" s="120"/>
      <c r="AS21" s="120"/>
      <c r="AT21" s="120"/>
      <c r="AU21" s="152"/>
      <c r="AV21" s="57"/>
    </row>
    <row r="22" spans="2:49" ht="15" customHeight="1">
      <c r="B22" s="127"/>
      <c r="C22" s="128"/>
      <c r="D22" s="128"/>
      <c r="E22" s="128"/>
      <c r="F22" s="128"/>
      <c r="G22" s="128"/>
      <c r="H22" s="128"/>
      <c r="I22" s="129"/>
      <c r="J22" s="13" t="s">
        <v>32</v>
      </c>
      <c r="K22" s="13"/>
      <c r="L22" s="13"/>
      <c r="M22" s="13"/>
      <c r="N22" s="13"/>
      <c r="O22" s="13" t="s">
        <v>35</v>
      </c>
      <c r="P22" s="115"/>
      <c r="Q22" s="115"/>
      <c r="R22" s="115"/>
      <c r="S22" s="14" t="s">
        <v>36</v>
      </c>
      <c r="T22" s="163"/>
      <c r="U22" s="163"/>
      <c r="V22" s="163"/>
      <c r="W22" s="163"/>
      <c r="X22" s="15" t="s">
        <v>34</v>
      </c>
      <c r="Y22" s="115"/>
      <c r="Z22" s="115"/>
      <c r="AA22" s="115"/>
      <c r="AB22" s="115"/>
      <c r="AC22" s="14"/>
      <c r="AD22" s="13" t="s">
        <v>33</v>
      </c>
      <c r="AE22" s="13"/>
      <c r="AF22" s="13"/>
      <c r="AG22" s="13"/>
      <c r="AH22" s="13"/>
      <c r="AI22" s="13" t="s">
        <v>35</v>
      </c>
      <c r="AJ22" s="115"/>
      <c r="AK22" s="115"/>
      <c r="AL22" s="115"/>
      <c r="AM22" s="47" t="s">
        <v>36</v>
      </c>
      <c r="AN22" s="115"/>
      <c r="AO22" s="115"/>
      <c r="AP22" s="115"/>
      <c r="AQ22" s="13" t="s">
        <v>34</v>
      </c>
      <c r="AR22" s="115"/>
      <c r="AS22" s="115"/>
      <c r="AT22" s="115"/>
      <c r="AU22" s="148"/>
      <c r="AV22" s="98"/>
    </row>
    <row r="23" spans="2:49" ht="25.15" customHeight="1">
      <c r="B23" s="176" t="s">
        <v>37</v>
      </c>
      <c r="C23" s="131"/>
      <c r="D23" s="131"/>
      <c r="E23" s="131"/>
      <c r="F23" s="131"/>
      <c r="G23" s="131"/>
      <c r="H23" s="131"/>
      <c r="I23" s="132"/>
      <c r="J23" s="7"/>
      <c r="K23" s="177"/>
      <c r="L23" s="177"/>
      <c r="M23" s="177"/>
      <c r="N23" s="177"/>
      <c r="O23" s="177"/>
      <c r="P23" s="177"/>
      <c r="Q23" s="177"/>
      <c r="R23" s="177"/>
      <c r="S23" s="177"/>
      <c r="T23" s="177"/>
      <c r="U23" s="177"/>
      <c r="V23" s="177"/>
      <c r="W23" s="177"/>
      <c r="X23" s="7" t="s">
        <v>38</v>
      </c>
      <c r="Y23" s="7"/>
      <c r="Z23" s="178"/>
      <c r="AA23" s="178"/>
      <c r="AB23" s="178"/>
      <c r="AC23" s="178"/>
      <c r="AD23" s="178"/>
      <c r="AE23" s="178"/>
      <c r="AF23" s="178"/>
      <c r="AG23" s="178"/>
      <c r="AH23" s="178"/>
      <c r="AI23" s="178"/>
      <c r="AJ23" s="178"/>
      <c r="AK23" s="178"/>
      <c r="AL23" s="178"/>
      <c r="AM23" s="178"/>
      <c r="AN23" s="178"/>
      <c r="AO23" s="178"/>
      <c r="AP23" s="178"/>
      <c r="AQ23" s="178"/>
      <c r="AR23" s="178"/>
      <c r="AS23" s="7"/>
      <c r="AT23" s="7"/>
      <c r="AU23" s="9"/>
      <c r="AV23" s="97"/>
    </row>
    <row r="24" spans="2:49" ht="13.15" customHeight="1">
      <c r="B24" s="179" t="s">
        <v>43</v>
      </c>
      <c r="C24" s="180"/>
      <c r="D24" s="181"/>
      <c r="E24" s="185" t="s">
        <v>40</v>
      </c>
      <c r="F24" s="186"/>
      <c r="G24" s="186"/>
      <c r="H24" s="186"/>
      <c r="I24" s="186"/>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8"/>
      <c r="AV24" s="97"/>
    </row>
    <row r="25" spans="2:49" ht="19.899999999999999" customHeight="1">
      <c r="B25" s="182"/>
      <c r="C25" s="183"/>
      <c r="D25" s="184"/>
      <c r="E25" s="187"/>
      <c r="F25" s="188"/>
      <c r="G25" s="188"/>
      <c r="H25" s="188"/>
      <c r="I25" s="188"/>
      <c r="J25" s="19"/>
      <c r="K25" s="114"/>
      <c r="L25" s="114"/>
      <c r="M25" s="114"/>
      <c r="N25" s="114"/>
      <c r="O25" s="114"/>
      <c r="P25" s="114"/>
      <c r="Q25" s="114"/>
      <c r="R25" s="114"/>
      <c r="S25" s="114"/>
      <c r="T25" s="114"/>
      <c r="U25" s="114"/>
      <c r="V25" s="114"/>
      <c r="W25" s="114"/>
      <c r="X25" s="114"/>
      <c r="Y25" s="114"/>
      <c r="Z25" s="114"/>
      <c r="AA25" s="154" t="s">
        <v>207</v>
      </c>
      <c r="AB25" s="154"/>
      <c r="AC25" s="154"/>
      <c r="AD25" s="114"/>
      <c r="AE25" s="114"/>
      <c r="AF25" s="114"/>
      <c r="AG25" s="114"/>
      <c r="AH25" s="114"/>
      <c r="AI25" s="114"/>
      <c r="AJ25" s="114"/>
      <c r="AK25" s="114"/>
      <c r="AL25" s="114"/>
      <c r="AM25" s="114"/>
      <c r="AN25" s="114"/>
      <c r="AO25" s="114"/>
      <c r="AP25" s="114"/>
      <c r="AQ25" s="114"/>
      <c r="AR25" s="114"/>
      <c r="AS25" s="114"/>
      <c r="AT25" s="114"/>
      <c r="AU25" s="20"/>
      <c r="AV25" s="97"/>
    </row>
    <row r="26" spans="2:49" ht="15" customHeight="1">
      <c r="B26" s="182"/>
      <c r="C26" s="183"/>
      <c r="D26" s="184"/>
      <c r="E26" s="189" t="s">
        <v>41</v>
      </c>
      <c r="F26" s="190"/>
      <c r="G26" s="190"/>
      <c r="H26" s="190"/>
      <c r="I26" s="190"/>
      <c r="J26" s="21" t="s">
        <v>31</v>
      </c>
      <c r="K26" s="21"/>
      <c r="L26" s="173"/>
      <c r="M26" s="173"/>
      <c r="N26" s="173"/>
      <c r="O26" s="173"/>
      <c r="P26" s="21" t="s">
        <v>34</v>
      </c>
      <c r="Q26" s="164"/>
      <c r="R26" s="164"/>
      <c r="S26" s="164"/>
      <c r="T26" s="164"/>
      <c r="U26" s="164"/>
      <c r="V26" s="22"/>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3"/>
      <c r="AV26" s="97"/>
    </row>
    <row r="27" spans="2:49" ht="15" customHeight="1">
      <c r="B27" s="182"/>
      <c r="C27" s="183"/>
      <c r="D27" s="184"/>
      <c r="E27" s="191"/>
      <c r="F27" s="192"/>
      <c r="G27" s="192"/>
      <c r="H27" s="192"/>
      <c r="I27" s="192"/>
      <c r="J27" s="10"/>
      <c r="K27" s="120"/>
      <c r="L27" s="120"/>
      <c r="M27" s="120"/>
      <c r="N27" s="120"/>
      <c r="O27" s="120"/>
      <c r="P27" s="120"/>
      <c r="Q27" s="120"/>
      <c r="R27" s="120"/>
      <c r="S27" s="149" t="s">
        <v>120</v>
      </c>
      <c r="T27" s="149"/>
      <c r="U27" s="120"/>
      <c r="V27" s="120"/>
      <c r="W27" s="120"/>
      <c r="X27" s="120"/>
      <c r="Y27" s="120"/>
      <c r="Z27" s="120"/>
      <c r="AA27" s="120"/>
      <c r="AB27" s="120"/>
      <c r="AC27" s="149"/>
      <c r="AD27" s="149"/>
      <c r="AE27" s="149"/>
      <c r="AF27" s="149"/>
      <c r="AG27" s="120"/>
      <c r="AH27" s="120"/>
      <c r="AI27" s="120"/>
      <c r="AJ27" s="120"/>
      <c r="AK27" s="120"/>
      <c r="AL27" s="120"/>
      <c r="AM27" s="120"/>
      <c r="AN27" s="120"/>
      <c r="AO27" s="120"/>
      <c r="AP27" s="120"/>
      <c r="AQ27" s="149" t="s">
        <v>121</v>
      </c>
      <c r="AR27" s="149"/>
      <c r="AS27" s="149"/>
      <c r="AT27" s="149"/>
      <c r="AU27" s="150"/>
      <c r="AV27" s="58"/>
    </row>
    <row r="28" spans="2:49" ht="15" customHeight="1">
      <c r="B28" s="182"/>
      <c r="C28" s="183"/>
      <c r="D28" s="184"/>
      <c r="E28" s="191"/>
      <c r="F28" s="192"/>
      <c r="G28" s="192"/>
      <c r="H28" s="192"/>
      <c r="I28" s="192"/>
      <c r="J28" s="10"/>
      <c r="K28" s="153"/>
      <c r="L28" s="153"/>
      <c r="M28" s="153"/>
      <c r="N28" s="153"/>
      <c r="O28" s="153"/>
      <c r="P28" s="153"/>
      <c r="Q28" s="153"/>
      <c r="R28" s="153"/>
      <c r="S28" s="153"/>
      <c r="T28" s="153"/>
      <c r="U28" s="153"/>
      <c r="V28" s="153"/>
      <c r="W28" s="153"/>
      <c r="X28" s="153"/>
      <c r="Y28" s="153"/>
      <c r="Z28" s="151" t="s">
        <v>126</v>
      </c>
      <c r="AA28" s="151"/>
      <c r="AB28" s="151"/>
      <c r="AC28" s="151"/>
      <c r="AD28" s="151"/>
      <c r="AE28" s="151"/>
      <c r="AF28" s="153"/>
      <c r="AG28" s="153"/>
      <c r="AH28" s="153"/>
      <c r="AI28" s="153"/>
      <c r="AJ28" s="153"/>
      <c r="AK28" s="153"/>
      <c r="AL28" s="153"/>
      <c r="AM28" s="153"/>
      <c r="AN28" s="153"/>
      <c r="AO28" s="153"/>
      <c r="AP28" s="153"/>
      <c r="AQ28" s="153"/>
      <c r="AR28" s="153"/>
      <c r="AS28" s="153"/>
      <c r="AT28" s="153"/>
      <c r="AU28" s="219"/>
      <c r="AV28" s="58"/>
    </row>
    <row r="29" spans="2:49" ht="15" customHeight="1">
      <c r="B29" s="182"/>
      <c r="C29" s="183"/>
      <c r="D29" s="184"/>
      <c r="E29" s="193"/>
      <c r="F29" s="194"/>
      <c r="G29" s="194"/>
      <c r="H29" s="194"/>
      <c r="I29" s="194"/>
      <c r="J29" s="19" t="s">
        <v>74</v>
      </c>
      <c r="K29" s="19"/>
      <c r="L29" s="19"/>
      <c r="M29" s="19"/>
      <c r="N29" s="19" t="s">
        <v>35</v>
      </c>
      <c r="O29" s="195"/>
      <c r="P29" s="195"/>
      <c r="Q29" s="195"/>
      <c r="R29" s="24" t="s">
        <v>36</v>
      </c>
      <c r="S29" s="114"/>
      <c r="T29" s="114"/>
      <c r="U29" s="114"/>
      <c r="V29" s="114"/>
      <c r="W29" s="25" t="s">
        <v>34</v>
      </c>
      <c r="X29" s="195"/>
      <c r="Y29" s="195"/>
      <c r="Z29" s="195"/>
      <c r="AA29" s="195"/>
      <c r="AB29" s="24"/>
      <c r="AC29" s="24"/>
      <c r="AD29" s="19" t="s">
        <v>75</v>
      </c>
      <c r="AE29" s="19"/>
      <c r="AF29" s="19"/>
      <c r="AG29" s="19"/>
      <c r="AH29" s="19" t="s">
        <v>35</v>
      </c>
      <c r="AI29" s="195"/>
      <c r="AJ29" s="195"/>
      <c r="AK29" s="195"/>
      <c r="AL29" s="24" t="s">
        <v>36</v>
      </c>
      <c r="AM29" s="195"/>
      <c r="AN29" s="195"/>
      <c r="AO29" s="195"/>
      <c r="AP29" s="19" t="s">
        <v>34</v>
      </c>
      <c r="AQ29" s="195"/>
      <c r="AR29" s="195"/>
      <c r="AS29" s="195"/>
      <c r="AT29" s="195"/>
      <c r="AU29" s="26"/>
      <c r="AV29" s="99"/>
    </row>
    <row r="30" spans="2:49" ht="25.15" customHeight="1">
      <c r="B30" s="182"/>
      <c r="C30" s="183"/>
      <c r="D30" s="184"/>
      <c r="E30" s="207" t="s">
        <v>42</v>
      </c>
      <c r="F30" s="208"/>
      <c r="G30" s="208"/>
      <c r="H30" s="208"/>
      <c r="I30" s="208"/>
      <c r="J30" s="10"/>
      <c r="K30" s="165"/>
      <c r="L30" s="165"/>
      <c r="M30" s="165"/>
      <c r="N30" s="165"/>
      <c r="O30" s="165"/>
      <c r="P30" s="165"/>
      <c r="Q30" s="165"/>
      <c r="R30" s="165"/>
      <c r="S30" s="165"/>
      <c r="T30" s="165"/>
      <c r="U30" s="165"/>
      <c r="V30" s="165"/>
      <c r="W30" s="165"/>
      <c r="X30" s="10" t="s">
        <v>38</v>
      </c>
      <c r="Y30" s="10"/>
      <c r="Z30" s="165"/>
      <c r="AA30" s="165"/>
      <c r="AB30" s="165"/>
      <c r="AC30" s="165"/>
      <c r="AD30" s="165"/>
      <c r="AE30" s="165"/>
      <c r="AF30" s="165"/>
      <c r="AG30" s="165"/>
      <c r="AH30" s="165"/>
      <c r="AI30" s="165"/>
      <c r="AJ30" s="165"/>
      <c r="AK30" s="165"/>
      <c r="AL30" s="165"/>
      <c r="AM30" s="165"/>
      <c r="AN30" s="165"/>
      <c r="AO30" s="165"/>
      <c r="AP30" s="165"/>
      <c r="AQ30" s="165"/>
      <c r="AR30" s="165"/>
      <c r="AS30" s="10"/>
      <c r="AT30" s="10"/>
      <c r="AU30" s="12"/>
      <c r="AV30" s="97"/>
    </row>
    <row r="31" spans="2:49" ht="16.149999999999999" customHeight="1">
      <c r="B31" s="209" t="s">
        <v>244</v>
      </c>
      <c r="C31" s="210"/>
      <c r="D31" s="210"/>
      <c r="E31" s="210"/>
      <c r="F31" s="210"/>
      <c r="G31" s="210"/>
      <c r="H31" s="210"/>
      <c r="I31" s="210"/>
      <c r="J31" s="210"/>
      <c r="K31" s="210"/>
      <c r="L31" s="210"/>
      <c r="M31" s="210"/>
      <c r="N31" s="210"/>
      <c r="O31" s="210"/>
      <c r="P31" s="210"/>
      <c r="Q31" s="210"/>
      <c r="R31" s="210"/>
      <c r="S31" s="211"/>
      <c r="T31" s="212" t="s">
        <v>44</v>
      </c>
      <c r="U31" s="210"/>
      <c r="V31" s="210"/>
      <c r="W31" s="210"/>
      <c r="X31" s="210"/>
      <c r="Y31" s="210"/>
      <c r="Z31" s="210"/>
      <c r="AA31" s="210"/>
      <c r="AB31" s="210"/>
      <c r="AC31" s="210"/>
      <c r="AD31" s="210"/>
      <c r="AE31" s="210"/>
      <c r="AF31" s="210"/>
      <c r="AG31" s="210"/>
      <c r="AH31" s="211"/>
      <c r="AI31" s="212" t="s">
        <v>17</v>
      </c>
      <c r="AJ31" s="210"/>
      <c r="AK31" s="210"/>
      <c r="AL31" s="210"/>
      <c r="AM31" s="210"/>
      <c r="AN31" s="210"/>
      <c r="AO31" s="210"/>
      <c r="AP31" s="210"/>
      <c r="AQ31" s="210"/>
      <c r="AR31" s="210"/>
      <c r="AS31" s="210"/>
      <c r="AT31" s="210"/>
      <c r="AU31" s="220"/>
      <c r="AV31" s="57"/>
      <c r="AW31" s="100"/>
    </row>
    <row r="32" spans="2:49" ht="16.149999999999999" customHeight="1">
      <c r="B32" s="104" t="s">
        <v>245</v>
      </c>
      <c r="C32" s="105"/>
      <c r="D32" s="105"/>
      <c r="E32" s="105"/>
      <c r="F32" s="105"/>
      <c r="G32" s="113"/>
      <c r="H32" s="113"/>
      <c r="I32" s="105" t="s">
        <v>246</v>
      </c>
      <c r="J32" s="105"/>
      <c r="K32" s="113"/>
      <c r="L32" s="113"/>
      <c r="M32" s="105" t="s">
        <v>247</v>
      </c>
      <c r="N32" s="105"/>
      <c r="O32" s="113"/>
      <c r="P32" s="113"/>
      <c r="Q32" s="105" t="s">
        <v>248</v>
      </c>
      <c r="R32" s="105"/>
      <c r="S32" s="105"/>
      <c r="T32" s="172"/>
      <c r="U32" s="173"/>
      <c r="V32" s="173"/>
      <c r="W32" s="173"/>
      <c r="X32" s="173"/>
      <c r="Y32" s="166" t="s">
        <v>27</v>
      </c>
      <c r="Z32" s="166"/>
      <c r="AA32" s="173"/>
      <c r="AB32" s="173"/>
      <c r="AC32" s="166" t="s">
        <v>51</v>
      </c>
      <c r="AD32" s="166"/>
      <c r="AE32" s="173"/>
      <c r="AF32" s="173"/>
      <c r="AG32" s="166" t="s">
        <v>29</v>
      </c>
      <c r="AH32" s="216"/>
      <c r="AI32" s="232" t="s">
        <v>35</v>
      </c>
      <c r="AJ32" s="173"/>
      <c r="AK32" s="173"/>
      <c r="AL32" s="173"/>
      <c r="AM32" s="166" t="s">
        <v>36</v>
      </c>
      <c r="AN32" s="166" t="s">
        <v>45</v>
      </c>
      <c r="AO32" s="166"/>
      <c r="AP32" s="164"/>
      <c r="AQ32" s="164"/>
      <c r="AR32" s="164"/>
      <c r="AS32" s="164"/>
      <c r="AT32" s="166" t="s">
        <v>19</v>
      </c>
      <c r="AU32" s="167"/>
      <c r="AV32" s="57"/>
    </row>
    <row r="33" spans="2:48" ht="16.149999999999999" customHeight="1">
      <c r="B33" s="111"/>
      <c r="C33" s="112"/>
      <c r="D33" s="109" t="s">
        <v>249</v>
      </c>
      <c r="E33" s="107"/>
      <c r="F33" s="107"/>
      <c r="G33" s="106"/>
      <c r="H33" s="108"/>
      <c r="I33" s="108"/>
      <c r="J33" s="107"/>
      <c r="K33" s="107"/>
      <c r="L33" s="107"/>
      <c r="M33" s="106"/>
      <c r="N33" s="108"/>
      <c r="O33" s="108"/>
      <c r="P33" s="107"/>
      <c r="Q33" s="107"/>
      <c r="R33" s="107"/>
      <c r="S33" s="106"/>
      <c r="T33" s="174"/>
      <c r="U33" s="120"/>
      <c r="V33" s="120"/>
      <c r="W33" s="120"/>
      <c r="X33" s="120"/>
      <c r="Y33" s="168"/>
      <c r="Z33" s="168"/>
      <c r="AA33" s="120"/>
      <c r="AB33" s="120"/>
      <c r="AC33" s="168"/>
      <c r="AD33" s="168"/>
      <c r="AE33" s="120"/>
      <c r="AF33" s="120"/>
      <c r="AG33" s="168"/>
      <c r="AH33" s="217"/>
      <c r="AI33" s="233"/>
      <c r="AJ33" s="120"/>
      <c r="AK33" s="120"/>
      <c r="AL33" s="120"/>
      <c r="AM33" s="168"/>
      <c r="AN33" s="168"/>
      <c r="AO33" s="168"/>
      <c r="AP33" s="165"/>
      <c r="AQ33" s="165"/>
      <c r="AR33" s="165"/>
      <c r="AS33" s="165"/>
      <c r="AT33" s="168"/>
      <c r="AU33" s="169"/>
      <c r="AV33" s="103"/>
    </row>
    <row r="34" spans="2:48" ht="16.149999999999999" customHeight="1">
      <c r="B34" s="221" t="s">
        <v>50</v>
      </c>
      <c r="C34" s="222"/>
      <c r="D34" s="222"/>
      <c r="E34" s="222"/>
      <c r="F34" s="222"/>
      <c r="G34" s="222"/>
      <c r="H34" s="222"/>
      <c r="I34" s="222"/>
      <c r="J34" s="222"/>
      <c r="K34" s="222"/>
      <c r="L34" s="222"/>
      <c r="M34" s="222"/>
      <c r="N34" s="222"/>
      <c r="O34" s="222"/>
      <c r="P34" s="222"/>
      <c r="Q34" s="222"/>
      <c r="R34" s="222"/>
      <c r="S34" s="223"/>
      <c r="T34" s="175"/>
      <c r="U34" s="163"/>
      <c r="V34" s="163"/>
      <c r="W34" s="163"/>
      <c r="X34" s="163"/>
      <c r="Y34" s="170"/>
      <c r="Z34" s="170"/>
      <c r="AA34" s="163"/>
      <c r="AB34" s="163"/>
      <c r="AC34" s="170"/>
      <c r="AD34" s="170"/>
      <c r="AE34" s="163"/>
      <c r="AF34" s="163"/>
      <c r="AG34" s="170"/>
      <c r="AH34" s="218"/>
      <c r="AI34" s="234"/>
      <c r="AJ34" s="163"/>
      <c r="AK34" s="163"/>
      <c r="AL34" s="163"/>
      <c r="AM34" s="170"/>
      <c r="AN34" s="170"/>
      <c r="AO34" s="170"/>
      <c r="AP34" s="115"/>
      <c r="AQ34" s="115"/>
      <c r="AR34" s="115"/>
      <c r="AS34" s="115"/>
      <c r="AT34" s="170"/>
      <c r="AU34" s="171"/>
      <c r="AV34" s="57"/>
    </row>
    <row r="35" spans="2:48" ht="21" customHeight="1">
      <c r="B35" s="134" t="s">
        <v>54</v>
      </c>
      <c r="C35" s="135"/>
      <c r="D35" s="135"/>
      <c r="E35" s="135"/>
      <c r="F35" s="135"/>
      <c r="G35" s="135"/>
      <c r="H35" s="135"/>
      <c r="I35" s="135"/>
      <c r="J35" s="136"/>
      <c r="K35" s="27"/>
      <c r="L35" s="225" t="s">
        <v>100</v>
      </c>
      <c r="M35" s="225"/>
      <c r="N35" s="17" t="s">
        <v>255</v>
      </c>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48"/>
      <c r="AP35" s="226" t="s">
        <v>72</v>
      </c>
      <c r="AQ35" s="226"/>
      <c r="AR35" s="226"/>
      <c r="AS35" s="226"/>
      <c r="AT35" s="226"/>
      <c r="AU35" s="49"/>
      <c r="AV35" s="97"/>
    </row>
    <row r="36" spans="2:48" ht="21" customHeight="1">
      <c r="B36" s="224"/>
      <c r="C36" s="168"/>
      <c r="D36" s="168"/>
      <c r="E36" s="168"/>
      <c r="F36" s="168"/>
      <c r="G36" s="168"/>
      <c r="H36" s="168"/>
      <c r="I36" s="168"/>
      <c r="J36" s="217"/>
      <c r="K36" s="28"/>
      <c r="L36" s="198" t="s">
        <v>101</v>
      </c>
      <c r="M36" s="198"/>
      <c r="N36" s="10" t="s">
        <v>256</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227" t="s">
        <v>73</v>
      </c>
      <c r="AP36" s="120"/>
      <c r="AQ36" s="120"/>
      <c r="AR36" s="120"/>
      <c r="AS36" s="120"/>
      <c r="AT36" s="120"/>
      <c r="AU36" s="152"/>
      <c r="AV36" s="57"/>
    </row>
    <row r="37" spans="2:48" ht="21" customHeight="1">
      <c r="B37" s="199" t="s">
        <v>55</v>
      </c>
      <c r="C37" s="200"/>
      <c r="D37" s="200"/>
      <c r="E37" s="200"/>
      <c r="F37" s="200"/>
      <c r="G37" s="200"/>
      <c r="H37" s="200"/>
      <c r="I37" s="200"/>
      <c r="J37" s="201"/>
      <c r="K37" s="28"/>
      <c r="L37" s="198" t="s">
        <v>102</v>
      </c>
      <c r="M37" s="198"/>
      <c r="N37" s="10" t="s">
        <v>257</v>
      </c>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74"/>
      <c r="AP37" s="120"/>
      <c r="AQ37" s="120"/>
      <c r="AR37" s="120"/>
      <c r="AS37" s="120"/>
      <c r="AT37" s="120"/>
      <c r="AU37" s="152"/>
      <c r="AV37" s="57"/>
    </row>
    <row r="38" spans="2:48" ht="21" customHeight="1">
      <c r="B38" s="229"/>
      <c r="C38" s="230"/>
      <c r="D38" s="230"/>
      <c r="E38" s="230"/>
      <c r="F38" s="230"/>
      <c r="G38" s="230"/>
      <c r="H38" s="230"/>
      <c r="I38" s="230"/>
      <c r="J38" s="231"/>
      <c r="K38" s="28"/>
      <c r="L38" s="205" t="s">
        <v>103</v>
      </c>
      <c r="M38" s="205"/>
      <c r="N38" s="29" t="s">
        <v>92</v>
      </c>
      <c r="O38" s="29"/>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75"/>
      <c r="AP38" s="163"/>
      <c r="AQ38" s="163"/>
      <c r="AR38" s="163"/>
      <c r="AS38" s="163"/>
      <c r="AT38" s="163"/>
      <c r="AU38" s="228"/>
      <c r="AV38" s="57"/>
    </row>
    <row r="39" spans="2:48" ht="16.899999999999999" customHeight="1">
      <c r="B39" s="155" t="s">
        <v>56</v>
      </c>
      <c r="C39" s="156"/>
      <c r="D39" s="156"/>
      <c r="E39" s="156"/>
      <c r="F39" s="156"/>
      <c r="G39" s="156"/>
      <c r="H39" s="156"/>
      <c r="I39" s="156"/>
      <c r="J39" s="157"/>
      <c r="K39" s="27"/>
      <c r="L39" s="198" t="s">
        <v>100</v>
      </c>
      <c r="M39" s="198"/>
      <c r="N39" s="30" t="s">
        <v>93</v>
      </c>
      <c r="O39" s="17"/>
      <c r="P39" s="17"/>
      <c r="Q39" s="17"/>
      <c r="R39" s="17"/>
      <c r="S39" s="17"/>
      <c r="T39" s="17"/>
      <c r="U39" s="17"/>
      <c r="V39" s="17"/>
      <c r="W39" s="17"/>
      <c r="X39" s="17"/>
      <c r="Y39" s="17"/>
      <c r="Z39" s="17"/>
      <c r="AA39" s="17"/>
      <c r="AB39" s="11"/>
      <c r="AC39" s="198" t="s">
        <v>101</v>
      </c>
      <c r="AD39" s="198"/>
      <c r="AE39" s="17" t="s">
        <v>95</v>
      </c>
      <c r="AF39" s="17"/>
      <c r="AG39" s="17"/>
      <c r="AH39" s="17"/>
      <c r="AI39" s="17"/>
      <c r="AJ39" s="17"/>
      <c r="AK39" s="17"/>
      <c r="AL39" s="17"/>
      <c r="AM39" s="17"/>
      <c r="AN39" s="17"/>
      <c r="AO39" s="17"/>
      <c r="AP39" s="17"/>
      <c r="AQ39" s="17"/>
      <c r="AR39" s="17"/>
      <c r="AS39" s="17"/>
      <c r="AT39" s="17"/>
      <c r="AU39" s="18"/>
      <c r="AV39" s="97"/>
    </row>
    <row r="40" spans="2:48" ht="16.899999999999999" customHeight="1">
      <c r="B40" s="213" t="s">
        <v>57</v>
      </c>
      <c r="C40" s="214"/>
      <c r="D40" s="214"/>
      <c r="E40" s="214"/>
      <c r="F40" s="214"/>
      <c r="G40" s="214"/>
      <c r="H40" s="214"/>
      <c r="I40" s="214"/>
      <c r="J40" s="215"/>
      <c r="K40" s="31"/>
      <c r="L40" s="205" t="s">
        <v>102</v>
      </c>
      <c r="M40" s="205"/>
      <c r="N40" s="29" t="s">
        <v>94</v>
      </c>
      <c r="O40" s="13"/>
      <c r="P40" s="13"/>
      <c r="Q40" s="13"/>
      <c r="R40" s="13"/>
      <c r="S40" s="13"/>
      <c r="T40" s="13"/>
      <c r="U40" s="13"/>
      <c r="V40" s="13"/>
      <c r="W40" s="13"/>
      <c r="X40" s="13"/>
      <c r="Y40" s="13"/>
      <c r="Z40" s="13"/>
      <c r="AA40" s="13"/>
      <c r="AB40" s="15"/>
      <c r="AC40" s="205" t="s">
        <v>103</v>
      </c>
      <c r="AD40" s="205"/>
      <c r="AE40" s="13" t="s">
        <v>96</v>
      </c>
      <c r="AF40" s="13"/>
      <c r="AG40" s="13"/>
      <c r="AH40" s="13"/>
      <c r="AI40" s="13"/>
      <c r="AJ40" s="13"/>
      <c r="AK40" s="13"/>
      <c r="AL40" s="13"/>
      <c r="AM40" s="13"/>
      <c r="AN40" s="13"/>
      <c r="AO40" s="13"/>
      <c r="AP40" s="13"/>
      <c r="AQ40" s="13"/>
      <c r="AR40" s="13"/>
      <c r="AS40" s="13"/>
      <c r="AT40" s="13"/>
      <c r="AU40" s="32"/>
      <c r="AV40" s="97"/>
    </row>
    <row r="41" spans="2:48" ht="16.899999999999999" customHeight="1">
      <c r="B41" s="158" t="s">
        <v>58</v>
      </c>
      <c r="C41" s="159"/>
      <c r="D41" s="159"/>
      <c r="E41" s="159"/>
      <c r="F41" s="159"/>
      <c r="G41" s="159"/>
      <c r="H41" s="159"/>
      <c r="I41" s="159"/>
      <c r="J41" s="160"/>
      <c r="K41" s="1" t="s">
        <v>53</v>
      </c>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2"/>
      <c r="AV41" s="97"/>
    </row>
    <row r="42" spans="2:48" ht="16.899999999999999" customHeight="1">
      <c r="B42" s="158"/>
      <c r="C42" s="159"/>
      <c r="D42" s="159"/>
      <c r="E42" s="159"/>
      <c r="F42" s="159"/>
      <c r="G42" s="159"/>
      <c r="H42" s="159"/>
      <c r="I42" s="159"/>
      <c r="J42" s="160"/>
      <c r="K42" s="28"/>
      <c r="L42" s="198" t="s">
        <v>100</v>
      </c>
      <c r="M42" s="198"/>
      <c r="N42" s="33" t="s">
        <v>97</v>
      </c>
      <c r="O42" s="33"/>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2"/>
      <c r="AV42" s="97"/>
    </row>
    <row r="43" spans="2:48" ht="16.899999999999999" customHeight="1">
      <c r="B43" s="199" t="s">
        <v>59</v>
      </c>
      <c r="C43" s="200"/>
      <c r="D43" s="200"/>
      <c r="E43" s="200"/>
      <c r="F43" s="200"/>
      <c r="G43" s="200"/>
      <c r="H43" s="200"/>
      <c r="I43" s="200"/>
      <c r="J43" s="201"/>
      <c r="K43" s="50"/>
      <c r="L43" s="198" t="s">
        <v>101</v>
      </c>
      <c r="M43" s="198"/>
      <c r="N43" s="33" t="s">
        <v>98</v>
      </c>
      <c r="O43" s="33"/>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2"/>
      <c r="AV43" s="97"/>
    </row>
    <row r="44" spans="2:48" ht="16.899999999999999" customHeight="1" thickBot="1">
      <c r="B44" s="202"/>
      <c r="C44" s="203"/>
      <c r="D44" s="203"/>
      <c r="E44" s="203"/>
      <c r="F44" s="203"/>
      <c r="G44" s="203"/>
      <c r="H44" s="203"/>
      <c r="I44" s="203"/>
      <c r="J44" s="204"/>
      <c r="K44" s="50"/>
      <c r="L44" s="205" t="s">
        <v>102</v>
      </c>
      <c r="M44" s="205"/>
      <c r="N44" s="34" t="s">
        <v>99</v>
      </c>
      <c r="O44" s="34"/>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6"/>
      <c r="AV44" s="97"/>
    </row>
    <row r="45" spans="2:48">
      <c r="B45" s="206" t="s">
        <v>44</v>
      </c>
      <c r="C45" s="197"/>
      <c r="D45" s="197"/>
      <c r="E45" s="197"/>
      <c r="F45" s="197"/>
      <c r="G45" s="197"/>
      <c r="H45" s="197"/>
      <c r="I45" s="197"/>
      <c r="J45" s="206"/>
      <c r="K45" s="197"/>
      <c r="L45" s="197"/>
      <c r="M45" s="197"/>
      <c r="N45" s="37" t="s">
        <v>27</v>
      </c>
      <c r="O45" s="37"/>
      <c r="P45" s="197"/>
      <c r="Q45" s="197"/>
      <c r="R45" s="37" t="s">
        <v>28</v>
      </c>
      <c r="S45" s="37"/>
      <c r="T45" s="197"/>
      <c r="U45" s="197"/>
      <c r="V45" s="37" t="s">
        <v>29</v>
      </c>
      <c r="W45" s="37"/>
      <c r="X45" s="38"/>
      <c r="Y45" s="197" t="s">
        <v>17</v>
      </c>
      <c r="Z45" s="197"/>
      <c r="AA45" s="197"/>
      <c r="AB45" s="197"/>
      <c r="AC45" s="197"/>
      <c r="AD45" s="197"/>
      <c r="AE45" s="197"/>
      <c r="AF45" s="39"/>
      <c r="AG45" s="37"/>
      <c r="AH45" s="37" t="s">
        <v>45</v>
      </c>
      <c r="AI45" s="37"/>
      <c r="AJ45" s="197"/>
      <c r="AK45" s="197"/>
      <c r="AL45" s="197"/>
      <c r="AM45" s="197"/>
      <c r="AN45" s="197"/>
      <c r="AO45" s="197"/>
      <c r="AP45" s="37" t="s">
        <v>19</v>
      </c>
      <c r="AQ45" s="37"/>
      <c r="AR45" s="37"/>
      <c r="AS45" s="37"/>
      <c r="AT45" s="37"/>
      <c r="AU45" s="38"/>
      <c r="AV45" s="97"/>
    </row>
    <row r="46" spans="2:48" ht="15" customHeight="1">
      <c r="B46" s="2" t="s">
        <v>46</v>
      </c>
      <c r="G46" s="2" t="s">
        <v>47</v>
      </c>
      <c r="I46" s="2" t="s">
        <v>48</v>
      </c>
      <c r="AV46" s="94"/>
    </row>
    <row r="47" spans="2:48" ht="15" customHeight="1">
      <c r="I47" s="40" t="s">
        <v>84</v>
      </c>
      <c r="AV47" s="94"/>
    </row>
    <row r="48" spans="2:48" ht="14.25" thickBot="1">
      <c r="I48" s="40" t="s">
        <v>252</v>
      </c>
      <c r="AV48" s="94"/>
    </row>
    <row r="49" spans="2:48" ht="10.15" customHeight="1">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3"/>
      <c r="AV49" s="97"/>
    </row>
    <row r="50" spans="2:48">
      <c r="B50" s="44"/>
      <c r="C50" s="168" t="s">
        <v>61</v>
      </c>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2"/>
      <c r="AV50" s="97"/>
    </row>
    <row r="51" spans="2:48">
      <c r="B51" s="44"/>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2"/>
      <c r="AV51" s="97"/>
    </row>
    <row r="52" spans="2:48">
      <c r="B52" s="44"/>
      <c r="D52" s="196" t="s">
        <v>62</v>
      </c>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45"/>
      <c r="AU52" s="12"/>
      <c r="AV52" s="97"/>
    </row>
    <row r="53" spans="2:48">
      <c r="B53" s="44"/>
      <c r="D53" s="196" t="s">
        <v>63</v>
      </c>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45"/>
      <c r="AU53" s="12"/>
      <c r="AV53" s="97"/>
    </row>
    <row r="54" spans="2:48">
      <c r="B54" s="44"/>
      <c r="D54" s="196" t="s">
        <v>64</v>
      </c>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45"/>
      <c r="AU54" s="12"/>
      <c r="AV54" s="97"/>
    </row>
    <row r="55" spans="2:48">
      <c r="B55" s="44"/>
      <c r="D55" s="196" t="s">
        <v>65</v>
      </c>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45"/>
      <c r="AF55" s="45"/>
      <c r="AG55" s="45"/>
      <c r="AH55" s="45"/>
      <c r="AI55" s="45"/>
      <c r="AJ55" s="45"/>
      <c r="AK55" s="45"/>
      <c r="AL55" s="45"/>
      <c r="AM55" s="45"/>
      <c r="AN55" s="45"/>
      <c r="AO55" s="45"/>
      <c r="AP55" s="45"/>
      <c r="AQ55" s="45"/>
      <c r="AR55" s="45"/>
      <c r="AS55" s="45"/>
      <c r="AT55" s="45"/>
      <c r="AU55" s="12"/>
      <c r="AV55" s="97"/>
    </row>
    <row r="56" spans="2:48">
      <c r="B56" s="44"/>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2"/>
      <c r="AV56" s="97"/>
    </row>
    <row r="57" spans="2:48">
      <c r="B57" s="44"/>
      <c r="E57" s="10" t="s">
        <v>24</v>
      </c>
      <c r="F57" s="10" t="s">
        <v>66</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2"/>
      <c r="AV57" s="97"/>
    </row>
    <row r="58" spans="2:48">
      <c r="B58" s="44"/>
      <c r="E58" s="10" t="s">
        <v>24</v>
      </c>
      <c r="F58" s="10" t="s">
        <v>67</v>
      </c>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2"/>
      <c r="AV58" s="97"/>
    </row>
    <row r="59" spans="2:48">
      <c r="B59" s="44"/>
      <c r="E59" s="10" t="s">
        <v>24</v>
      </c>
      <c r="F59" s="10" t="s">
        <v>68</v>
      </c>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2"/>
      <c r="AV59" s="97"/>
    </row>
    <row r="60" spans="2:48">
      <c r="B60" s="44"/>
      <c r="E60" s="10" t="s">
        <v>24</v>
      </c>
      <c r="F60" s="10" t="s">
        <v>69</v>
      </c>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2"/>
      <c r="AV60" s="97"/>
    </row>
    <row r="61" spans="2:48">
      <c r="B61" s="44"/>
      <c r="E61" s="10" t="s">
        <v>24</v>
      </c>
      <c r="F61" s="10" t="s">
        <v>70</v>
      </c>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2"/>
      <c r="AV61" s="97"/>
    </row>
    <row r="62" spans="2:48">
      <c r="B62" s="44"/>
      <c r="E62" s="10" t="s">
        <v>24</v>
      </c>
      <c r="F62" s="10" t="s">
        <v>52</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2"/>
      <c r="AV62" s="97"/>
    </row>
    <row r="63" spans="2:48">
      <c r="B63" s="44"/>
      <c r="E63" s="10" t="s">
        <v>24</v>
      </c>
      <c r="F63" s="10" t="s">
        <v>71</v>
      </c>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2"/>
      <c r="AV63" s="97"/>
    </row>
    <row r="64" spans="2:48">
      <c r="B64" s="44"/>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2"/>
      <c r="AV64" s="97"/>
    </row>
    <row r="65" spans="2:48" ht="14.25" thickBot="1">
      <c r="B65" s="46"/>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6"/>
      <c r="AV65" s="97"/>
    </row>
    <row r="66" spans="2:48">
      <c r="AV66" s="94"/>
    </row>
  </sheetData>
  <mergeCells count="137">
    <mergeCell ref="L39:M39"/>
    <mergeCell ref="AC39:AD39"/>
    <mergeCell ref="B40:J40"/>
    <mergeCell ref="L40:M40"/>
    <mergeCell ref="AA32:AB34"/>
    <mergeCell ref="AC32:AD34"/>
    <mergeCell ref="AE32:AF34"/>
    <mergeCell ref="AG32:AH34"/>
    <mergeCell ref="AF28:AU28"/>
    <mergeCell ref="AI31:AU31"/>
    <mergeCell ref="AC40:AD40"/>
    <mergeCell ref="B34:S34"/>
    <mergeCell ref="B35:J36"/>
    <mergeCell ref="L35:M35"/>
    <mergeCell ref="AP35:AT35"/>
    <mergeCell ref="L36:M36"/>
    <mergeCell ref="AO36:AU38"/>
    <mergeCell ref="B37:J38"/>
    <mergeCell ref="L37:M37"/>
    <mergeCell ref="L38:M38"/>
    <mergeCell ref="AI32:AI34"/>
    <mergeCell ref="AJ32:AL34"/>
    <mergeCell ref="AM32:AM34"/>
    <mergeCell ref="AN32:AO34"/>
    <mergeCell ref="D53:AS53"/>
    <mergeCell ref="D54:AS54"/>
    <mergeCell ref="D55:AD55"/>
    <mergeCell ref="AB10:AH10"/>
    <mergeCell ref="AB11:AH11"/>
    <mergeCell ref="P45:Q45"/>
    <mergeCell ref="T45:U45"/>
    <mergeCell ref="Y45:AE45"/>
    <mergeCell ref="AJ45:AO45"/>
    <mergeCell ref="C50:AT50"/>
    <mergeCell ref="D52:AS52"/>
    <mergeCell ref="B41:J42"/>
    <mergeCell ref="L42:M42"/>
    <mergeCell ref="B43:J44"/>
    <mergeCell ref="L43:M43"/>
    <mergeCell ref="L44:M44"/>
    <mergeCell ref="B45:I45"/>
    <mergeCell ref="J45:M45"/>
    <mergeCell ref="B39:J39"/>
    <mergeCell ref="E30:I30"/>
    <mergeCell ref="K30:W30"/>
    <mergeCell ref="Z30:AR30"/>
    <mergeCell ref="B31:S31"/>
    <mergeCell ref="T31:AH31"/>
    <mergeCell ref="AP32:AS34"/>
    <mergeCell ref="AT32:AU34"/>
    <mergeCell ref="T32:X34"/>
    <mergeCell ref="Y32:Z34"/>
    <mergeCell ref="B23:I23"/>
    <mergeCell ref="K23:W23"/>
    <mergeCell ref="Z23:AR23"/>
    <mergeCell ref="B24:D30"/>
    <mergeCell ref="E24:I25"/>
    <mergeCell ref="E26:I29"/>
    <mergeCell ref="L26:O26"/>
    <mergeCell ref="Q26:U26"/>
    <mergeCell ref="O29:Q29"/>
    <mergeCell ref="S29:V29"/>
    <mergeCell ref="X29:AA29"/>
    <mergeCell ref="AI29:AK29"/>
    <mergeCell ref="AM29:AO29"/>
    <mergeCell ref="AQ29:AT29"/>
    <mergeCell ref="K27:R27"/>
    <mergeCell ref="S27:T27"/>
    <mergeCell ref="U27:AB27"/>
    <mergeCell ref="AC27:AF27"/>
    <mergeCell ref="AQ27:AU27"/>
    <mergeCell ref="AG27:AP27"/>
    <mergeCell ref="K28:Y28"/>
    <mergeCell ref="K25:Z25"/>
    <mergeCell ref="AA25:AC25"/>
    <mergeCell ref="Z28:AE28"/>
    <mergeCell ref="B19:I22"/>
    <mergeCell ref="L19:O19"/>
    <mergeCell ref="Q19:U19"/>
    <mergeCell ref="P22:R22"/>
    <mergeCell ref="T22:W22"/>
    <mergeCell ref="Y22:AB22"/>
    <mergeCell ref="AR22:AU22"/>
    <mergeCell ref="K20:R20"/>
    <mergeCell ref="U20:AB20"/>
    <mergeCell ref="AC20:AF20"/>
    <mergeCell ref="S20:T20"/>
    <mergeCell ref="AG20:AP20"/>
    <mergeCell ref="AQ20:AU20"/>
    <mergeCell ref="Z21:AE21"/>
    <mergeCell ref="K21:Y21"/>
    <mergeCell ref="AF21:AU21"/>
    <mergeCell ref="AT3:AU3"/>
    <mergeCell ref="B12:I13"/>
    <mergeCell ref="K12:Q12"/>
    <mergeCell ref="S12:AU13"/>
    <mergeCell ref="K13:Q13"/>
    <mergeCell ref="K18:R18"/>
    <mergeCell ref="T17:AB17"/>
    <mergeCell ref="T18:AB18"/>
    <mergeCell ref="AJ18:AK18"/>
    <mergeCell ref="AH18:AI18"/>
    <mergeCell ref="AR17:AU17"/>
    <mergeCell ref="AP17:AQ17"/>
    <mergeCell ref="AC17:AG17"/>
    <mergeCell ref="AI17:AJ17"/>
    <mergeCell ref="AM17:AN17"/>
    <mergeCell ref="K17:R17"/>
    <mergeCell ref="AF3:AK3"/>
    <mergeCell ref="AL3:AM3"/>
    <mergeCell ref="AN3:AO3"/>
    <mergeCell ref="AP3:AQ3"/>
    <mergeCell ref="AR3:AS3"/>
    <mergeCell ref="B33:C33"/>
    <mergeCell ref="G32:H32"/>
    <mergeCell ref="O32:P32"/>
    <mergeCell ref="K32:L32"/>
    <mergeCell ref="AD25:AT25"/>
    <mergeCell ref="AJ22:AL22"/>
    <mergeCell ref="AN22:AP22"/>
    <mergeCell ref="C4:N4"/>
    <mergeCell ref="AK5:AU5"/>
    <mergeCell ref="I7:AJ8"/>
    <mergeCell ref="AL7:AO7"/>
    <mergeCell ref="AL8:AO8"/>
    <mergeCell ref="C10:Z11"/>
    <mergeCell ref="AJ10:AU11"/>
    <mergeCell ref="B14:AU15"/>
    <mergeCell ref="B16:I16"/>
    <mergeCell ref="L16:M16"/>
    <mergeCell ref="U16:V16"/>
    <mergeCell ref="AK16:AQ16"/>
    <mergeCell ref="B18:I18"/>
    <mergeCell ref="AC18:AG18"/>
    <mergeCell ref="AN18:AO18"/>
    <mergeCell ref="AR18:AS18"/>
    <mergeCell ref="B17:I17"/>
  </mergeCells>
  <phoneticPr fontId="1" type="halfwidthKatakana"/>
  <dataValidations count="2">
    <dataValidation type="list" allowBlank="1" showInputMessage="1" showErrorMessage="1" sqref="AP17:AQ17 G32:H32 K32:L32 O32:P32 B33:C33" xr:uid="{00000000-0002-0000-0000-000000000000}">
      <formula1>"○"</formula1>
    </dataValidation>
    <dataValidation type="list" allowBlank="1" showInputMessage="1" showErrorMessage="1" sqref="AV27" xr:uid="{00000000-0002-0000-0000-000001000000}">
      <formula1>$A$7:$D$7</formula1>
    </dataValidation>
  </dataValidations>
  <pageMargins left="0.82677165354330717" right="0.43307086614173229" top="0.35433070866141736" bottom="0.15748031496062992" header="0.31496062992125984" footer="0.31496062992125984"/>
  <pageSetup paperSize="9" scale="96" orientation="portrait" r:id="rId1"/>
  <rowBreaks count="1" manualBreakCount="1">
    <brk id="48" max="47"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リスト!$A$9:$B$9</xm:f>
          </x14:formula1>
          <xm:sqref>U16:V16 L43:M43 AC39:AD39 L36:M36</xm:sqref>
        </x14:dataValidation>
        <x14:dataValidation type="list" allowBlank="1" showInputMessage="1" showErrorMessage="1" xr:uid="{00000000-0002-0000-0000-000003000000}">
          <x14:formula1>
            <xm:f>リスト!$A$10:$B$10</xm:f>
          </x14:formula1>
          <xm:sqref>L37:M37 L44:M44 L40:M40</xm:sqref>
        </x14:dataValidation>
        <x14:dataValidation type="list" allowBlank="1" showInputMessage="1" showErrorMessage="1" xr:uid="{00000000-0002-0000-0000-000004000000}">
          <x14:formula1>
            <xm:f>リスト!$A$11:$B$11</xm:f>
          </x14:formula1>
          <xm:sqref>L38:M38 AC40:AD40</xm:sqref>
        </x14:dataValidation>
        <x14:dataValidation type="list" allowBlank="1" showInputMessage="1" showErrorMessage="1" xr:uid="{00000000-0002-0000-0000-000005000000}">
          <x14:formula1>
            <xm:f>リスト!$A$8:$B$8</xm:f>
          </x14:formula1>
          <xm:sqref>L35:M35 L16:M16 L42:M42 L39:M39</xm:sqref>
        </x14:dataValidation>
        <x14:dataValidation type="list" allowBlank="1" showInputMessage="1" showErrorMessage="1" xr:uid="{00000000-0002-0000-0000-000006000000}">
          <x14:formula1>
            <xm:f>リスト!$A$1:$B$1</xm:f>
          </x14:formula1>
          <xm:sqref>AI17:AJ17</xm:sqref>
        </x14:dataValidation>
        <x14:dataValidation type="list" allowBlank="1" showInputMessage="1" showErrorMessage="1" xr:uid="{00000000-0002-0000-0000-000007000000}">
          <x14:formula1>
            <xm:f>リスト!$A$2:$B$2</xm:f>
          </x14:formula1>
          <xm:sqref>AM17:AN17</xm:sqref>
        </x14:dataValidation>
        <x14:dataValidation type="list" allowBlank="1" showInputMessage="1" showErrorMessage="1" xr:uid="{00000000-0002-0000-0000-000008000000}">
          <x14:formula1>
            <xm:f>リスト!$A$4:$C$4</xm:f>
          </x14:formula1>
          <xm:sqref>AH18:AI18</xm:sqref>
        </x14:dataValidation>
        <x14:dataValidation type="list" allowBlank="1" showInputMessage="1" showErrorMessage="1" xr:uid="{00000000-0002-0000-0000-000009000000}">
          <x14:formula1>
            <xm:f>リスト!$A$5:$D$5</xm:f>
          </x14:formula1>
          <xm:sqref>S20:T20 S27:T27</xm:sqref>
        </x14:dataValidation>
        <x14:dataValidation type="list" allowBlank="1" showInputMessage="1" showErrorMessage="1" xr:uid="{00000000-0002-0000-0000-00000A000000}">
          <x14:formula1>
            <xm:f>リスト!$A$6:$B$6</xm:f>
          </x14:formula1>
          <xm:sqref>AC20:AF20 AC27:AF27</xm:sqref>
        </x14:dataValidation>
        <x14:dataValidation type="list" allowBlank="1" showInputMessage="1" showErrorMessage="1" xr:uid="{00000000-0002-0000-0000-00000B000000}">
          <x14:formula1>
            <xm:f>リスト!$A$7:$D$7</xm:f>
          </x14:formula1>
          <xm:sqref>AV20</xm:sqref>
        </x14:dataValidation>
        <x14:dataValidation type="list" allowBlank="1" showInputMessage="1" showErrorMessage="1" xr:uid="{00000000-0002-0000-0000-00000E000000}">
          <x14:formula1>
            <xm:f>リスト!$A$7:$C$7</xm:f>
          </x14:formula1>
          <xm:sqref>AQ20:AU20 AQ27:AU27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W66"/>
  <sheetViews>
    <sheetView view="pageBreakPreview" zoomScale="85" zoomScaleNormal="100" zoomScaleSheetLayoutView="85" workbookViewId="0">
      <selection activeCell="AJ42" sqref="AJ42"/>
    </sheetView>
  </sheetViews>
  <sheetFormatPr defaultColWidth="8.75" defaultRowHeight="13.5"/>
  <cols>
    <col min="1" max="48" width="1.75" style="2" customWidth="1"/>
    <col min="49" max="16384" width="8.75" style="2"/>
  </cols>
  <sheetData>
    <row r="1" spans="1:49" ht="15" customHeight="1">
      <c r="A1" s="2" t="s">
        <v>0</v>
      </c>
      <c r="AV1" s="94"/>
    </row>
    <row r="2" spans="1:49" ht="15" customHeight="1">
      <c r="A2" s="2" t="s">
        <v>1</v>
      </c>
      <c r="AV2" s="94"/>
    </row>
    <row r="3" spans="1:49" ht="15" customHeight="1">
      <c r="AF3" s="262" t="s">
        <v>258</v>
      </c>
      <c r="AG3" s="262"/>
      <c r="AH3" s="262"/>
      <c r="AI3" s="262"/>
      <c r="AJ3" s="262"/>
      <c r="AK3" s="262"/>
      <c r="AL3" s="137" t="s">
        <v>27</v>
      </c>
      <c r="AM3" s="137"/>
      <c r="AN3" s="263">
        <v>10</v>
      </c>
      <c r="AO3" s="263"/>
      <c r="AP3" s="137" t="s">
        <v>28</v>
      </c>
      <c r="AQ3" s="137"/>
      <c r="AR3" s="263">
        <v>1</v>
      </c>
      <c r="AS3" s="263"/>
      <c r="AT3" s="137" t="s">
        <v>29</v>
      </c>
      <c r="AU3" s="137"/>
      <c r="AV3" s="95"/>
      <c r="AW3" s="94"/>
    </row>
    <row r="4" spans="1:49" ht="14.25">
      <c r="C4" s="116" t="s">
        <v>2</v>
      </c>
      <c r="D4" s="116"/>
      <c r="E4" s="116"/>
      <c r="F4" s="116"/>
      <c r="G4" s="116"/>
      <c r="H4" s="116"/>
      <c r="I4" s="116"/>
      <c r="J4" s="116"/>
      <c r="K4" s="116"/>
      <c r="L4" s="116"/>
      <c r="M4" s="116"/>
      <c r="N4" s="116"/>
      <c r="AV4" s="94"/>
      <c r="AW4" s="94"/>
    </row>
    <row r="5" spans="1:49" ht="19.899999999999999" customHeight="1">
      <c r="AB5" s="2" t="s">
        <v>3</v>
      </c>
      <c r="AH5" s="2" t="s">
        <v>4</v>
      </c>
      <c r="AK5" s="264" t="s">
        <v>76</v>
      </c>
      <c r="AL5" s="264"/>
      <c r="AM5" s="264"/>
      <c r="AN5" s="264"/>
      <c r="AO5" s="264"/>
      <c r="AP5" s="264"/>
      <c r="AQ5" s="264"/>
      <c r="AR5" s="264"/>
      <c r="AS5" s="264"/>
      <c r="AT5" s="264"/>
      <c r="AU5" s="264"/>
      <c r="AV5" s="58"/>
    </row>
    <row r="6" spans="1:49" ht="4.9000000000000004" customHeight="1">
      <c r="AV6" s="94"/>
    </row>
    <row r="7" spans="1:49" ht="16.899999999999999" customHeight="1" thickBot="1">
      <c r="I7" s="118" t="s">
        <v>5</v>
      </c>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L7" s="119" t="s">
        <v>6</v>
      </c>
      <c r="AM7" s="119"/>
      <c r="AN7" s="119"/>
      <c r="AO7" s="119"/>
      <c r="AV7" s="94"/>
    </row>
    <row r="8" spans="1:49" ht="16.899999999999999" customHeight="1" thickBot="1">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L8" s="259" t="s">
        <v>7</v>
      </c>
      <c r="AM8" s="260"/>
      <c r="AN8" s="260"/>
      <c r="AO8" s="261"/>
      <c r="AV8" s="94"/>
    </row>
    <row r="9" spans="1:49" ht="4.9000000000000004" customHeight="1">
      <c r="AV9" s="94"/>
    </row>
    <row r="10" spans="1:49" ht="16.899999999999999" customHeight="1" thickBot="1">
      <c r="C10" s="121" t="s">
        <v>8</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B10" s="119" t="s">
        <v>9</v>
      </c>
      <c r="AC10" s="119"/>
      <c r="AD10" s="119"/>
      <c r="AE10" s="119"/>
      <c r="AF10" s="119"/>
      <c r="AG10" s="119"/>
      <c r="AH10" s="119"/>
      <c r="AJ10" s="121" t="s">
        <v>10</v>
      </c>
      <c r="AK10" s="121"/>
      <c r="AL10" s="121"/>
      <c r="AM10" s="121"/>
      <c r="AN10" s="121"/>
      <c r="AO10" s="121"/>
      <c r="AP10" s="121"/>
      <c r="AQ10" s="121"/>
      <c r="AR10" s="121"/>
      <c r="AS10" s="121"/>
      <c r="AT10" s="121"/>
      <c r="AU10" s="121"/>
      <c r="AV10" s="96"/>
    </row>
    <row r="11" spans="1:49" ht="16.899999999999999" customHeight="1" thickBot="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B11" s="259" t="s">
        <v>11</v>
      </c>
      <c r="AC11" s="260"/>
      <c r="AD11" s="260"/>
      <c r="AE11" s="260"/>
      <c r="AF11" s="260"/>
      <c r="AG11" s="260"/>
      <c r="AH11" s="261"/>
      <c r="AJ11" s="121"/>
      <c r="AK11" s="121"/>
      <c r="AL11" s="121"/>
      <c r="AM11" s="121"/>
      <c r="AN11" s="121"/>
      <c r="AO11" s="121"/>
      <c r="AP11" s="121"/>
      <c r="AQ11" s="121"/>
      <c r="AR11" s="121"/>
      <c r="AS11" s="121"/>
      <c r="AT11" s="121"/>
      <c r="AU11" s="121"/>
      <c r="AV11" s="96"/>
    </row>
    <row r="12" spans="1:49" ht="16.899999999999999" customHeight="1" thickBot="1">
      <c r="B12" s="121" t="s">
        <v>12</v>
      </c>
      <c r="C12" s="121"/>
      <c r="D12" s="121"/>
      <c r="E12" s="121"/>
      <c r="F12" s="121"/>
      <c r="G12" s="121"/>
      <c r="H12" s="121"/>
      <c r="I12" s="121"/>
      <c r="K12" s="119" t="s">
        <v>13</v>
      </c>
      <c r="L12" s="119"/>
      <c r="M12" s="119"/>
      <c r="N12" s="119"/>
      <c r="O12" s="119"/>
      <c r="P12" s="119"/>
      <c r="Q12" s="119"/>
      <c r="S12" s="121" t="s">
        <v>15</v>
      </c>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96"/>
    </row>
    <row r="13" spans="1:49" ht="16.899999999999999" customHeight="1" thickBot="1">
      <c r="B13" s="121"/>
      <c r="C13" s="121"/>
      <c r="D13" s="121"/>
      <c r="E13" s="121"/>
      <c r="F13" s="121"/>
      <c r="G13" s="121"/>
      <c r="H13" s="121"/>
      <c r="I13" s="121"/>
      <c r="K13" s="259" t="s">
        <v>14</v>
      </c>
      <c r="L13" s="260"/>
      <c r="M13" s="260"/>
      <c r="N13" s="260"/>
      <c r="O13" s="260"/>
      <c r="P13" s="260"/>
      <c r="Q13" s="26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96"/>
    </row>
    <row r="14" spans="1:49" ht="16.899999999999999" customHeight="1">
      <c r="B14" s="121" t="s">
        <v>16</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96"/>
    </row>
    <row r="15" spans="1:49" ht="16.899999999999999" customHeight="1" thickBot="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96"/>
    </row>
    <row r="16" spans="1:49" ht="16.899999999999999" customHeight="1">
      <c r="B16" s="122" t="s">
        <v>17</v>
      </c>
      <c r="C16" s="123"/>
      <c r="D16" s="123"/>
      <c r="E16" s="123"/>
      <c r="F16" s="123"/>
      <c r="G16" s="123"/>
      <c r="H16" s="123"/>
      <c r="I16" s="124"/>
      <c r="J16" s="3"/>
      <c r="K16" s="4"/>
      <c r="L16" s="125" t="s">
        <v>100</v>
      </c>
      <c r="M16" s="125"/>
      <c r="N16" s="5" t="s">
        <v>6</v>
      </c>
      <c r="O16" s="5"/>
      <c r="P16" s="5"/>
      <c r="Q16" s="5"/>
      <c r="R16" s="4"/>
      <c r="S16" s="4"/>
      <c r="T16" s="5"/>
      <c r="U16" s="125" t="s">
        <v>87</v>
      </c>
      <c r="V16" s="125"/>
      <c r="W16" s="5" t="s">
        <v>7</v>
      </c>
      <c r="X16" s="5"/>
      <c r="Y16" s="4"/>
      <c r="Z16" s="4"/>
      <c r="AA16" s="4"/>
      <c r="AB16" s="4" t="s">
        <v>18</v>
      </c>
      <c r="AC16" s="4"/>
      <c r="AD16" s="4"/>
      <c r="AE16" s="4"/>
      <c r="AF16" s="4"/>
      <c r="AG16" s="4"/>
      <c r="AH16" s="4"/>
      <c r="AI16" s="4"/>
      <c r="AJ16" s="4"/>
      <c r="AK16" s="253" t="s">
        <v>85</v>
      </c>
      <c r="AL16" s="253"/>
      <c r="AM16" s="253"/>
      <c r="AN16" s="253"/>
      <c r="AO16" s="253"/>
      <c r="AP16" s="253"/>
      <c r="AQ16" s="253"/>
      <c r="AR16" s="5" t="s">
        <v>20</v>
      </c>
      <c r="AS16" s="5"/>
      <c r="AT16" s="5"/>
      <c r="AU16" s="6"/>
      <c r="AV16" s="97"/>
    </row>
    <row r="17" spans="2:49" ht="15" customHeight="1">
      <c r="B17" s="134" t="s">
        <v>21</v>
      </c>
      <c r="C17" s="135"/>
      <c r="D17" s="135"/>
      <c r="E17" s="135"/>
      <c r="F17" s="135"/>
      <c r="G17" s="135"/>
      <c r="H17" s="135"/>
      <c r="I17" s="136"/>
      <c r="J17" s="54"/>
      <c r="K17" s="257" t="s">
        <v>213</v>
      </c>
      <c r="L17" s="257"/>
      <c r="M17" s="257"/>
      <c r="N17" s="257"/>
      <c r="O17" s="257"/>
      <c r="P17" s="257"/>
      <c r="Q17" s="257"/>
      <c r="R17" s="257"/>
      <c r="S17" s="55"/>
      <c r="T17" s="257" t="s">
        <v>212</v>
      </c>
      <c r="U17" s="257"/>
      <c r="V17" s="257"/>
      <c r="W17" s="257"/>
      <c r="X17" s="257"/>
      <c r="Y17" s="257"/>
      <c r="Z17" s="257"/>
      <c r="AA17" s="257"/>
      <c r="AB17" s="258"/>
      <c r="AC17" s="130" t="s">
        <v>22</v>
      </c>
      <c r="AD17" s="131"/>
      <c r="AE17" s="131"/>
      <c r="AF17" s="131"/>
      <c r="AG17" s="132"/>
      <c r="AH17" s="7"/>
      <c r="AI17" s="143" t="s">
        <v>205</v>
      </c>
      <c r="AJ17" s="143"/>
      <c r="AK17" s="8" t="s">
        <v>24</v>
      </c>
      <c r="AL17" s="7"/>
      <c r="AM17" s="143" t="s">
        <v>25</v>
      </c>
      <c r="AN17" s="143"/>
      <c r="AO17" s="8" t="s">
        <v>24</v>
      </c>
      <c r="AP17" s="146"/>
      <c r="AQ17" s="146"/>
      <c r="AR17" s="144" t="s">
        <v>206</v>
      </c>
      <c r="AS17" s="144"/>
      <c r="AT17" s="144"/>
      <c r="AU17" s="145"/>
      <c r="AV17" s="58"/>
    </row>
    <row r="18" spans="2:49" ht="30" customHeight="1">
      <c r="B18" s="127" t="s">
        <v>4</v>
      </c>
      <c r="C18" s="128"/>
      <c r="D18" s="128"/>
      <c r="E18" s="128"/>
      <c r="F18" s="128"/>
      <c r="G18" s="128"/>
      <c r="H18" s="128"/>
      <c r="I18" s="129"/>
      <c r="J18" s="52" t="s">
        <v>108</v>
      </c>
      <c r="K18" s="254" t="s">
        <v>210</v>
      </c>
      <c r="L18" s="254"/>
      <c r="M18" s="254"/>
      <c r="N18" s="254"/>
      <c r="O18" s="254"/>
      <c r="P18" s="254"/>
      <c r="Q18" s="254"/>
      <c r="R18" s="254"/>
      <c r="S18" s="53" t="s">
        <v>109</v>
      </c>
      <c r="T18" s="254" t="s">
        <v>211</v>
      </c>
      <c r="U18" s="254"/>
      <c r="V18" s="254"/>
      <c r="W18" s="254"/>
      <c r="X18" s="254"/>
      <c r="Y18" s="254"/>
      <c r="Z18" s="254"/>
      <c r="AA18" s="254"/>
      <c r="AB18" s="255"/>
      <c r="AC18" s="130" t="s">
        <v>26</v>
      </c>
      <c r="AD18" s="131"/>
      <c r="AE18" s="131"/>
      <c r="AF18" s="131"/>
      <c r="AG18" s="132"/>
      <c r="AH18" s="142" t="s">
        <v>214</v>
      </c>
      <c r="AI18" s="143"/>
      <c r="AJ18" s="256">
        <v>0</v>
      </c>
      <c r="AK18" s="256"/>
      <c r="AL18" s="7" t="s">
        <v>27</v>
      </c>
      <c r="AM18" s="7"/>
      <c r="AN18" s="256">
        <v>0</v>
      </c>
      <c r="AO18" s="256"/>
      <c r="AP18" s="7" t="s">
        <v>28</v>
      </c>
      <c r="AQ18" s="7"/>
      <c r="AR18" s="256">
        <v>0</v>
      </c>
      <c r="AS18" s="256"/>
      <c r="AT18" s="7" t="s">
        <v>29</v>
      </c>
      <c r="AU18" s="9"/>
      <c r="AV18" s="97"/>
    </row>
    <row r="19" spans="2:49" ht="15" customHeight="1">
      <c r="B19" s="155" t="s">
        <v>30</v>
      </c>
      <c r="C19" s="156"/>
      <c r="D19" s="156"/>
      <c r="E19" s="156"/>
      <c r="F19" s="156"/>
      <c r="G19" s="156"/>
      <c r="H19" s="156"/>
      <c r="I19" s="157"/>
      <c r="J19" s="10" t="s">
        <v>31</v>
      </c>
      <c r="K19" s="10"/>
      <c r="L19" s="251">
        <v>501</v>
      </c>
      <c r="M19" s="251"/>
      <c r="N19" s="251"/>
      <c r="O19" s="251"/>
      <c r="P19" s="10" t="s">
        <v>34</v>
      </c>
      <c r="Q19" s="252" t="s">
        <v>221</v>
      </c>
      <c r="R19" s="252"/>
      <c r="S19" s="252"/>
      <c r="T19" s="252"/>
      <c r="U19" s="252"/>
      <c r="V19" s="11"/>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2"/>
      <c r="AV19" s="97"/>
    </row>
    <row r="20" spans="2:49" ht="15" customHeight="1">
      <c r="B20" s="158"/>
      <c r="C20" s="159"/>
      <c r="D20" s="159"/>
      <c r="E20" s="159"/>
      <c r="F20" s="159"/>
      <c r="G20" s="159"/>
      <c r="H20" s="159"/>
      <c r="I20" s="160"/>
      <c r="J20" s="10"/>
      <c r="K20" s="237" t="s">
        <v>210</v>
      </c>
      <c r="L20" s="237"/>
      <c r="M20" s="237"/>
      <c r="N20" s="237"/>
      <c r="O20" s="237"/>
      <c r="P20" s="237"/>
      <c r="Q20" s="237"/>
      <c r="R20" s="237"/>
      <c r="S20" s="149" t="s">
        <v>120</v>
      </c>
      <c r="T20" s="149"/>
      <c r="U20" s="237" t="s">
        <v>222</v>
      </c>
      <c r="V20" s="237"/>
      <c r="W20" s="237"/>
      <c r="X20" s="237"/>
      <c r="Y20" s="237"/>
      <c r="Z20" s="237"/>
      <c r="AA20" s="237"/>
      <c r="AB20" s="237"/>
      <c r="AC20" s="149" t="s">
        <v>122</v>
      </c>
      <c r="AD20" s="149"/>
      <c r="AE20" s="149"/>
      <c r="AF20" s="149"/>
      <c r="AG20" s="237" t="s">
        <v>223</v>
      </c>
      <c r="AH20" s="237"/>
      <c r="AI20" s="237"/>
      <c r="AJ20" s="237"/>
      <c r="AK20" s="237"/>
      <c r="AL20" s="237"/>
      <c r="AM20" s="237"/>
      <c r="AN20" s="237"/>
      <c r="AO20" s="237"/>
      <c r="AP20" s="237"/>
      <c r="AQ20" s="149" t="s">
        <v>123</v>
      </c>
      <c r="AR20" s="149"/>
      <c r="AS20" s="149"/>
      <c r="AT20" s="149"/>
      <c r="AU20" s="150"/>
      <c r="AV20" s="58"/>
    </row>
    <row r="21" spans="2:49" ht="15" customHeight="1">
      <c r="B21" s="158"/>
      <c r="C21" s="159"/>
      <c r="D21" s="159"/>
      <c r="E21" s="159"/>
      <c r="F21" s="159"/>
      <c r="G21" s="159"/>
      <c r="H21" s="159"/>
      <c r="I21" s="160"/>
      <c r="J21" s="10"/>
      <c r="K21" s="237" t="s">
        <v>224</v>
      </c>
      <c r="L21" s="237"/>
      <c r="M21" s="237"/>
      <c r="N21" s="237"/>
      <c r="O21" s="237"/>
      <c r="P21" s="237"/>
      <c r="Q21" s="237"/>
      <c r="R21" s="237"/>
      <c r="S21" s="237"/>
      <c r="T21" s="237"/>
      <c r="U21" s="237"/>
      <c r="V21" s="237"/>
      <c r="W21" s="237"/>
      <c r="X21" s="237"/>
      <c r="Y21" s="237"/>
      <c r="Z21" s="151" t="s">
        <v>126</v>
      </c>
      <c r="AA21" s="151"/>
      <c r="AB21" s="151"/>
      <c r="AC21" s="151"/>
      <c r="AD21" s="151"/>
      <c r="AE21" s="151"/>
      <c r="AF21" s="237" t="s">
        <v>216</v>
      </c>
      <c r="AG21" s="237"/>
      <c r="AH21" s="237"/>
      <c r="AI21" s="237"/>
      <c r="AJ21" s="237"/>
      <c r="AK21" s="237"/>
      <c r="AL21" s="237"/>
      <c r="AM21" s="237"/>
      <c r="AN21" s="237"/>
      <c r="AO21" s="237"/>
      <c r="AP21" s="237"/>
      <c r="AQ21" s="237"/>
      <c r="AR21" s="237"/>
      <c r="AS21" s="237"/>
      <c r="AT21" s="237"/>
      <c r="AU21" s="250"/>
      <c r="AV21" s="57"/>
    </row>
    <row r="22" spans="2:49" ht="15" customHeight="1">
      <c r="B22" s="127"/>
      <c r="C22" s="128"/>
      <c r="D22" s="128"/>
      <c r="E22" s="128"/>
      <c r="F22" s="128"/>
      <c r="G22" s="128"/>
      <c r="H22" s="128"/>
      <c r="I22" s="129"/>
      <c r="J22" s="13" t="s">
        <v>32</v>
      </c>
      <c r="K22" s="13"/>
      <c r="L22" s="13"/>
      <c r="M22" s="13"/>
      <c r="N22" s="13"/>
      <c r="O22" s="13" t="s">
        <v>35</v>
      </c>
      <c r="P22" s="235" t="s">
        <v>253</v>
      </c>
      <c r="Q22" s="235"/>
      <c r="R22" s="235"/>
      <c r="S22" s="14" t="s">
        <v>36</v>
      </c>
      <c r="T22" s="235" t="s">
        <v>254</v>
      </c>
      <c r="U22" s="235"/>
      <c r="V22" s="235"/>
      <c r="W22" s="235"/>
      <c r="X22" s="15" t="s">
        <v>34</v>
      </c>
      <c r="Y22" s="235" t="s">
        <v>83</v>
      </c>
      <c r="Z22" s="235"/>
      <c r="AA22" s="235"/>
      <c r="AB22" s="235"/>
      <c r="AC22" s="14"/>
      <c r="AD22" s="13" t="s">
        <v>33</v>
      </c>
      <c r="AE22" s="13"/>
      <c r="AF22" s="13"/>
      <c r="AG22" s="13"/>
      <c r="AH22" s="13"/>
      <c r="AI22" s="13" t="s">
        <v>35</v>
      </c>
      <c r="AJ22" s="235" t="s">
        <v>217</v>
      </c>
      <c r="AK22" s="235"/>
      <c r="AL22" s="235"/>
      <c r="AM22" s="47" t="s">
        <v>36</v>
      </c>
      <c r="AN22" s="235" t="s">
        <v>218</v>
      </c>
      <c r="AO22" s="235"/>
      <c r="AP22" s="235"/>
      <c r="AQ22" s="13" t="s">
        <v>34</v>
      </c>
      <c r="AR22" s="235" t="s">
        <v>79</v>
      </c>
      <c r="AS22" s="235"/>
      <c r="AT22" s="235"/>
      <c r="AU22" s="247"/>
      <c r="AV22" s="98"/>
    </row>
    <row r="23" spans="2:49" ht="25.15" customHeight="1">
      <c r="B23" s="176" t="s">
        <v>37</v>
      </c>
      <c r="C23" s="131"/>
      <c r="D23" s="131"/>
      <c r="E23" s="131"/>
      <c r="F23" s="131"/>
      <c r="G23" s="131"/>
      <c r="H23" s="131"/>
      <c r="I23" s="132"/>
      <c r="J23" s="7"/>
      <c r="K23" s="248" t="s">
        <v>104</v>
      </c>
      <c r="L23" s="248"/>
      <c r="M23" s="248"/>
      <c r="N23" s="248"/>
      <c r="O23" s="248"/>
      <c r="P23" s="248"/>
      <c r="Q23" s="248"/>
      <c r="R23" s="248"/>
      <c r="S23" s="248"/>
      <c r="T23" s="248"/>
      <c r="U23" s="248"/>
      <c r="V23" s="248"/>
      <c r="W23" s="248"/>
      <c r="X23" s="7" t="s">
        <v>38</v>
      </c>
      <c r="Y23" s="7"/>
      <c r="Z23" s="249" t="s">
        <v>105</v>
      </c>
      <c r="AA23" s="249"/>
      <c r="AB23" s="249"/>
      <c r="AC23" s="249"/>
      <c r="AD23" s="249"/>
      <c r="AE23" s="249"/>
      <c r="AF23" s="249"/>
      <c r="AG23" s="249"/>
      <c r="AH23" s="249"/>
      <c r="AI23" s="249"/>
      <c r="AJ23" s="249"/>
      <c r="AK23" s="249"/>
      <c r="AL23" s="249"/>
      <c r="AM23" s="249"/>
      <c r="AN23" s="249"/>
      <c r="AO23" s="249"/>
      <c r="AP23" s="249"/>
      <c r="AQ23" s="249"/>
      <c r="AR23" s="249"/>
      <c r="AS23" s="7"/>
      <c r="AT23" s="7"/>
      <c r="AU23" s="9"/>
      <c r="AV23" s="97"/>
    </row>
    <row r="24" spans="2:49" ht="13.15" customHeight="1">
      <c r="B24" s="179" t="s">
        <v>43</v>
      </c>
      <c r="C24" s="180"/>
      <c r="D24" s="181"/>
      <c r="E24" s="185" t="s">
        <v>40</v>
      </c>
      <c r="F24" s="186"/>
      <c r="G24" s="186"/>
      <c r="H24" s="186"/>
      <c r="I24" s="186"/>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8"/>
      <c r="AV24" s="97"/>
    </row>
    <row r="25" spans="2:49" ht="19.899999999999999" customHeight="1">
      <c r="B25" s="182"/>
      <c r="C25" s="183"/>
      <c r="D25" s="184"/>
      <c r="E25" s="187"/>
      <c r="F25" s="188"/>
      <c r="G25" s="188"/>
      <c r="H25" s="188"/>
      <c r="I25" s="188"/>
      <c r="J25" s="19"/>
      <c r="K25" s="244" t="s">
        <v>107</v>
      </c>
      <c r="L25" s="244"/>
      <c r="M25" s="244"/>
      <c r="N25" s="244"/>
      <c r="O25" s="244"/>
      <c r="P25" s="244"/>
      <c r="Q25" s="244"/>
      <c r="R25" s="244"/>
      <c r="S25" s="244"/>
      <c r="T25" s="244"/>
      <c r="U25" s="244"/>
      <c r="V25" s="244"/>
      <c r="W25" s="244"/>
      <c r="X25" s="244"/>
      <c r="Y25" s="244"/>
      <c r="Z25" s="244"/>
      <c r="AA25" s="154" t="s">
        <v>207</v>
      </c>
      <c r="AB25" s="154"/>
      <c r="AC25" s="154"/>
      <c r="AD25" s="244" t="s">
        <v>219</v>
      </c>
      <c r="AE25" s="244"/>
      <c r="AF25" s="244"/>
      <c r="AG25" s="244"/>
      <c r="AH25" s="244"/>
      <c r="AI25" s="244"/>
      <c r="AJ25" s="244"/>
      <c r="AK25" s="244"/>
      <c r="AL25" s="244"/>
      <c r="AM25" s="244"/>
      <c r="AN25" s="244"/>
      <c r="AO25" s="244"/>
      <c r="AP25" s="244"/>
      <c r="AQ25" s="244"/>
      <c r="AR25" s="244"/>
      <c r="AS25" s="244"/>
      <c r="AT25" s="244"/>
      <c r="AU25" s="20"/>
      <c r="AV25" s="97"/>
    </row>
    <row r="26" spans="2:49" ht="15" customHeight="1">
      <c r="B26" s="182"/>
      <c r="C26" s="183"/>
      <c r="D26" s="184"/>
      <c r="E26" s="189" t="s">
        <v>41</v>
      </c>
      <c r="F26" s="190"/>
      <c r="G26" s="190"/>
      <c r="H26" s="190"/>
      <c r="I26" s="190"/>
      <c r="J26" s="21" t="s">
        <v>31</v>
      </c>
      <c r="K26" s="21"/>
      <c r="L26" s="236">
        <v>500</v>
      </c>
      <c r="M26" s="236"/>
      <c r="N26" s="236"/>
      <c r="O26" s="236"/>
      <c r="P26" s="21" t="s">
        <v>34</v>
      </c>
      <c r="Q26" s="239" t="s">
        <v>78</v>
      </c>
      <c r="R26" s="239"/>
      <c r="S26" s="239"/>
      <c r="T26" s="239"/>
      <c r="U26" s="239"/>
      <c r="V26" s="22"/>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3"/>
      <c r="AV26" s="97"/>
    </row>
    <row r="27" spans="2:49" ht="15" customHeight="1">
      <c r="B27" s="182"/>
      <c r="C27" s="183"/>
      <c r="D27" s="184"/>
      <c r="E27" s="191"/>
      <c r="F27" s="192"/>
      <c r="G27" s="192"/>
      <c r="H27" s="192"/>
      <c r="I27" s="192"/>
      <c r="J27" s="10"/>
      <c r="K27" s="237" t="s">
        <v>210</v>
      </c>
      <c r="L27" s="237"/>
      <c r="M27" s="237"/>
      <c r="N27" s="237"/>
      <c r="O27" s="237"/>
      <c r="P27" s="237"/>
      <c r="Q27" s="237"/>
      <c r="R27" s="237"/>
      <c r="S27" s="149" t="s">
        <v>120</v>
      </c>
      <c r="T27" s="149"/>
      <c r="U27" s="120"/>
      <c r="V27" s="120"/>
      <c r="W27" s="120"/>
      <c r="X27" s="120"/>
      <c r="Y27" s="120"/>
      <c r="Z27" s="120"/>
      <c r="AA27" s="120"/>
      <c r="AB27" s="120"/>
      <c r="AC27" s="149"/>
      <c r="AD27" s="149"/>
      <c r="AE27" s="149"/>
      <c r="AF27" s="149"/>
      <c r="AG27" s="237" t="s">
        <v>220</v>
      </c>
      <c r="AH27" s="237"/>
      <c r="AI27" s="237"/>
      <c r="AJ27" s="237"/>
      <c r="AK27" s="237"/>
      <c r="AL27" s="237"/>
      <c r="AM27" s="237"/>
      <c r="AN27" s="237"/>
      <c r="AO27" s="237"/>
      <c r="AP27" s="237"/>
      <c r="AQ27" s="149" t="s">
        <v>121</v>
      </c>
      <c r="AR27" s="149"/>
      <c r="AS27" s="149"/>
      <c r="AT27" s="149"/>
      <c r="AU27" s="150"/>
      <c r="AV27" s="58"/>
    </row>
    <row r="28" spans="2:49" ht="15" customHeight="1">
      <c r="B28" s="182"/>
      <c r="C28" s="183"/>
      <c r="D28" s="184"/>
      <c r="E28" s="191"/>
      <c r="F28" s="192"/>
      <c r="G28" s="192"/>
      <c r="H28" s="192"/>
      <c r="I28" s="192"/>
      <c r="J28" s="10"/>
      <c r="K28" s="246" t="s">
        <v>215</v>
      </c>
      <c r="L28" s="246"/>
      <c r="M28" s="246"/>
      <c r="N28" s="246"/>
      <c r="O28" s="246"/>
      <c r="P28" s="246"/>
      <c r="Q28" s="246"/>
      <c r="R28" s="246"/>
      <c r="S28" s="246"/>
      <c r="T28" s="246"/>
      <c r="U28" s="246"/>
      <c r="V28" s="246"/>
      <c r="W28" s="246"/>
      <c r="X28" s="246"/>
      <c r="Y28" s="246"/>
      <c r="Z28" s="151" t="s">
        <v>126</v>
      </c>
      <c r="AA28" s="151"/>
      <c r="AB28" s="151"/>
      <c r="AC28" s="151"/>
      <c r="AD28" s="151"/>
      <c r="AE28" s="151"/>
      <c r="AF28" s="153"/>
      <c r="AG28" s="153"/>
      <c r="AH28" s="153"/>
      <c r="AI28" s="153"/>
      <c r="AJ28" s="153"/>
      <c r="AK28" s="153"/>
      <c r="AL28" s="153"/>
      <c r="AM28" s="153"/>
      <c r="AN28" s="153"/>
      <c r="AO28" s="153"/>
      <c r="AP28" s="153"/>
      <c r="AQ28" s="153"/>
      <c r="AR28" s="153"/>
      <c r="AS28" s="153"/>
      <c r="AT28" s="153"/>
      <c r="AU28" s="219"/>
      <c r="AV28" s="58"/>
    </row>
    <row r="29" spans="2:49" ht="15" customHeight="1">
      <c r="B29" s="182"/>
      <c r="C29" s="183"/>
      <c r="D29" s="184"/>
      <c r="E29" s="193"/>
      <c r="F29" s="194"/>
      <c r="G29" s="194"/>
      <c r="H29" s="194"/>
      <c r="I29" s="194"/>
      <c r="J29" s="19" t="s">
        <v>74</v>
      </c>
      <c r="K29" s="19"/>
      <c r="L29" s="19"/>
      <c r="M29" s="19"/>
      <c r="N29" s="19" t="s">
        <v>35</v>
      </c>
      <c r="O29" s="245" t="s">
        <v>80</v>
      </c>
      <c r="P29" s="245"/>
      <c r="Q29" s="245"/>
      <c r="R29" s="24" t="s">
        <v>36</v>
      </c>
      <c r="S29" s="244">
        <v>272</v>
      </c>
      <c r="T29" s="244"/>
      <c r="U29" s="244"/>
      <c r="V29" s="244"/>
      <c r="W29" s="25" t="s">
        <v>34</v>
      </c>
      <c r="X29" s="245" t="s">
        <v>79</v>
      </c>
      <c r="Y29" s="245"/>
      <c r="Z29" s="245"/>
      <c r="AA29" s="245"/>
      <c r="AB29" s="24"/>
      <c r="AC29" s="24"/>
      <c r="AD29" s="19" t="s">
        <v>75</v>
      </c>
      <c r="AE29" s="19"/>
      <c r="AF29" s="19"/>
      <c r="AG29" s="19"/>
      <c r="AH29" s="19" t="s">
        <v>35</v>
      </c>
      <c r="AI29" s="245" t="s">
        <v>80</v>
      </c>
      <c r="AJ29" s="245"/>
      <c r="AK29" s="245"/>
      <c r="AL29" s="24" t="s">
        <v>36</v>
      </c>
      <c r="AM29" s="245" t="s">
        <v>81</v>
      </c>
      <c r="AN29" s="245"/>
      <c r="AO29" s="245"/>
      <c r="AP29" s="19" t="s">
        <v>34</v>
      </c>
      <c r="AQ29" s="245" t="s">
        <v>82</v>
      </c>
      <c r="AR29" s="245"/>
      <c r="AS29" s="245"/>
      <c r="AT29" s="245"/>
      <c r="AU29" s="26"/>
      <c r="AV29" s="99"/>
    </row>
    <row r="30" spans="2:49" ht="25.15" customHeight="1">
      <c r="B30" s="182"/>
      <c r="C30" s="183"/>
      <c r="D30" s="184"/>
      <c r="E30" s="207" t="s">
        <v>42</v>
      </c>
      <c r="F30" s="208"/>
      <c r="G30" s="208"/>
      <c r="H30" s="208"/>
      <c r="I30" s="208"/>
      <c r="J30" s="10"/>
      <c r="K30" s="240" t="s">
        <v>104</v>
      </c>
      <c r="L30" s="240"/>
      <c r="M30" s="240"/>
      <c r="N30" s="240"/>
      <c r="O30" s="240"/>
      <c r="P30" s="240"/>
      <c r="Q30" s="240"/>
      <c r="R30" s="240"/>
      <c r="S30" s="240"/>
      <c r="T30" s="240"/>
      <c r="U30" s="240"/>
      <c r="V30" s="240"/>
      <c r="W30" s="240"/>
      <c r="X30" s="10" t="s">
        <v>38</v>
      </c>
      <c r="Y30" s="10"/>
      <c r="Z30" s="240" t="s">
        <v>106</v>
      </c>
      <c r="AA30" s="240"/>
      <c r="AB30" s="240"/>
      <c r="AC30" s="240"/>
      <c r="AD30" s="240"/>
      <c r="AE30" s="240"/>
      <c r="AF30" s="240"/>
      <c r="AG30" s="240"/>
      <c r="AH30" s="240"/>
      <c r="AI30" s="240"/>
      <c r="AJ30" s="240"/>
      <c r="AK30" s="240"/>
      <c r="AL30" s="240"/>
      <c r="AM30" s="240"/>
      <c r="AN30" s="240"/>
      <c r="AO30" s="240"/>
      <c r="AP30" s="240"/>
      <c r="AQ30" s="240"/>
      <c r="AR30" s="240"/>
      <c r="AS30" s="10"/>
      <c r="AT30" s="10"/>
      <c r="AU30" s="12"/>
      <c r="AV30" s="97"/>
    </row>
    <row r="31" spans="2:49" ht="16.149999999999999" customHeight="1">
      <c r="B31" s="209" t="s">
        <v>49</v>
      </c>
      <c r="C31" s="210"/>
      <c r="D31" s="210"/>
      <c r="E31" s="210"/>
      <c r="F31" s="210"/>
      <c r="G31" s="210"/>
      <c r="H31" s="210"/>
      <c r="I31" s="210"/>
      <c r="J31" s="210"/>
      <c r="K31" s="210"/>
      <c r="L31" s="210"/>
      <c r="M31" s="210"/>
      <c r="N31" s="210"/>
      <c r="O31" s="210"/>
      <c r="P31" s="210"/>
      <c r="Q31" s="210"/>
      <c r="R31" s="210"/>
      <c r="S31" s="211"/>
      <c r="T31" s="212" t="s">
        <v>44</v>
      </c>
      <c r="U31" s="210"/>
      <c r="V31" s="210"/>
      <c r="W31" s="210"/>
      <c r="X31" s="210"/>
      <c r="Y31" s="210"/>
      <c r="Z31" s="210"/>
      <c r="AA31" s="210"/>
      <c r="AB31" s="210"/>
      <c r="AC31" s="210"/>
      <c r="AD31" s="210"/>
      <c r="AE31" s="210"/>
      <c r="AF31" s="210"/>
      <c r="AG31" s="210"/>
      <c r="AH31" s="211"/>
      <c r="AI31" s="212" t="s">
        <v>17</v>
      </c>
      <c r="AJ31" s="210"/>
      <c r="AK31" s="210"/>
      <c r="AL31" s="210"/>
      <c r="AM31" s="210"/>
      <c r="AN31" s="210"/>
      <c r="AO31" s="210"/>
      <c r="AP31" s="210"/>
      <c r="AQ31" s="210"/>
      <c r="AR31" s="210"/>
      <c r="AS31" s="210"/>
      <c r="AT31" s="210"/>
      <c r="AU31" s="220"/>
      <c r="AV31" s="57"/>
      <c r="AW31" s="100"/>
    </row>
    <row r="32" spans="2:49" ht="16.149999999999999" customHeight="1">
      <c r="B32" s="104" t="s">
        <v>245</v>
      </c>
      <c r="C32" s="105"/>
      <c r="D32" s="105"/>
      <c r="E32" s="105"/>
      <c r="F32" s="105"/>
      <c r="G32" s="113"/>
      <c r="H32" s="113"/>
      <c r="I32" s="105" t="s">
        <v>246</v>
      </c>
      <c r="J32" s="105"/>
      <c r="K32" s="113" t="s">
        <v>60</v>
      </c>
      <c r="L32" s="113"/>
      <c r="M32" s="105" t="s">
        <v>247</v>
      </c>
      <c r="N32" s="105"/>
      <c r="O32" s="113"/>
      <c r="P32" s="113"/>
      <c r="Q32" s="105" t="s">
        <v>248</v>
      </c>
      <c r="R32" s="105"/>
      <c r="S32" s="105"/>
      <c r="T32" s="241" t="s">
        <v>77</v>
      </c>
      <c r="U32" s="236"/>
      <c r="V32" s="236"/>
      <c r="W32" s="236"/>
      <c r="X32" s="236"/>
      <c r="Y32" s="166" t="s">
        <v>27</v>
      </c>
      <c r="Z32" s="166"/>
      <c r="AA32" s="236">
        <v>0</v>
      </c>
      <c r="AB32" s="236"/>
      <c r="AC32" s="166" t="s">
        <v>51</v>
      </c>
      <c r="AD32" s="166"/>
      <c r="AE32" s="236">
        <v>0</v>
      </c>
      <c r="AF32" s="236"/>
      <c r="AG32" s="166" t="s">
        <v>29</v>
      </c>
      <c r="AH32" s="216"/>
      <c r="AI32" s="232" t="s">
        <v>35</v>
      </c>
      <c r="AJ32" s="236" t="s">
        <v>210</v>
      </c>
      <c r="AK32" s="236"/>
      <c r="AL32" s="236"/>
      <c r="AM32" s="166" t="s">
        <v>36</v>
      </c>
      <c r="AN32" s="166" t="s">
        <v>45</v>
      </c>
      <c r="AO32" s="166"/>
      <c r="AP32" s="239" t="s">
        <v>83</v>
      </c>
      <c r="AQ32" s="239"/>
      <c r="AR32" s="239"/>
      <c r="AS32" s="239"/>
      <c r="AT32" s="166" t="s">
        <v>19</v>
      </c>
      <c r="AU32" s="167"/>
      <c r="AV32" s="57"/>
    </row>
    <row r="33" spans="2:48" ht="16.149999999999999" customHeight="1">
      <c r="B33" s="111"/>
      <c r="C33" s="112"/>
      <c r="D33" s="109" t="s">
        <v>249</v>
      </c>
      <c r="E33" s="107"/>
      <c r="F33" s="107"/>
      <c r="G33" s="106"/>
      <c r="H33" s="108"/>
      <c r="I33" s="108"/>
      <c r="J33" s="107"/>
      <c r="K33" s="107"/>
      <c r="L33" s="107"/>
      <c r="M33" s="106"/>
      <c r="N33" s="108"/>
      <c r="O33" s="108"/>
      <c r="P33" s="107"/>
      <c r="Q33" s="107"/>
      <c r="R33" s="107"/>
      <c r="S33" s="106"/>
      <c r="T33" s="242"/>
      <c r="U33" s="237"/>
      <c r="V33" s="237"/>
      <c r="W33" s="237"/>
      <c r="X33" s="237"/>
      <c r="Y33" s="168"/>
      <c r="Z33" s="168"/>
      <c r="AA33" s="237"/>
      <c r="AB33" s="237"/>
      <c r="AC33" s="168"/>
      <c r="AD33" s="168"/>
      <c r="AE33" s="237"/>
      <c r="AF33" s="237"/>
      <c r="AG33" s="168"/>
      <c r="AH33" s="217"/>
      <c r="AI33" s="233"/>
      <c r="AJ33" s="237"/>
      <c r="AK33" s="237"/>
      <c r="AL33" s="237"/>
      <c r="AM33" s="168"/>
      <c r="AN33" s="168"/>
      <c r="AO33" s="168"/>
      <c r="AP33" s="240"/>
      <c r="AQ33" s="240"/>
      <c r="AR33" s="240"/>
      <c r="AS33" s="240"/>
      <c r="AT33" s="168"/>
      <c r="AU33" s="169"/>
      <c r="AV33" s="103"/>
    </row>
    <row r="34" spans="2:48" ht="16.149999999999999" customHeight="1">
      <c r="B34" s="221" t="s">
        <v>50</v>
      </c>
      <c r="C34" s="222"/>
      <c r="D34" s="222"/>
      <c r="E34" s="222"/>
      <c r="F34" s="222"/>
      <c r="G34" s="222"/>
      <c r="H34" s="222"/>
      <c r="I34" s="222"/>
      <c r="J34" s="222"/>
      <c r="K34" s="222"/>
      <c r="L34" s="222"/>
      <c r="M34" s="222"/>
      <c r="N34" s="222"/>
      <c r="O34" s="222"/>
      <c r="P34" s="222"/>
      <c r="Q34" s="222"/>
      <c r="R34" s="222"/>
      <c r="S34" s="223"/>
      <c r="T34" s="243"/>
      <c r="U34" s="238"/>
      <c r="V34" s="238"/>
      <c r="W34" s="238"/>
      <c r="X34" s="238"/>
      <c r="Y34" s="170"/>
      <c r="Z34" s="170"/>
      <c r="AA34" s="238"/>
      <c r="AB34" s="238"/>
      <c r="AC34" s="170"/>
      <c r="AD34" s="170"/>
      <c r="AE34" s="238"/>
      <c r="AF34" s="238"/>
      <c r="AG34" s="170"/>
      <c r="AH34" s="218"/>
      <c r="AI34" s="234"/>
      <c r="AJ34" s="238"/>
      <c r="AK34" s="238"/>
      <c r="AL34" s="238"/>
      <c r="AM34" s="170"/>
      <c r="AN34" s="170"/>
      <c r="AO34" s="170"/>
      <c r="AP34" s="235"/>
      <c r="AQ34" s="235"/>
      <c r="AR34" s="235"/>
      <c r="AS34" s="235"/>
      <c r="AT34" s="170"/>
      <c r="AU34" s="171"/>
      <c r="AV34" s="57"/>
    </row>
    <row r="35" spans="2:48" ht="21" customHeight="1">
      <c r="B35" s="134" t="s">
        <v>54</v>
      </c>
      <c r="C35" s="135"/>
      <c r="D35" s="135"/>
      <c r="E35" s="135"/>
      <c r="F35" s="135"/>
      <c r="G35" s="135"/>
      <c r="H35" s="135"/>
      <c r="I35" s="135"/>
      <c r="J35" s="136"/>
      <c r="K35" s="27"/>
      <c r="L35" s="225" t="s">
        <v>100</v>
      </c>
      <c r="M35" s="225"/>
      <c r="N35" s="17" t="s">
        <v>255</v>
      </c>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48"/>
      <c r="AP35" s="226" t="s">
        <v>72</v>
      </c>
      <c r="AQ35" s="226"/>
      <c r="AR35" s="226"/>
      <c r="AS35" s="226"/>
      <c r="AT35" s="226"/>
      <c r="AU35" s="49"/>
      <c r="AV35" s="97"/>
    </row>
    <row r="36" spans="2:48" ht="21" customHeight="1">
      <c r="B36" s="224"/>
      <c r="C36" s="168"/>
      <c r="D36" s="168"/>
      <c r="E36" s="168"/>
      <c r="F36" s="168"/>
      <c r="G36" s="168"/>
      <c r="H36" s="168"/>
      <c r="I36" s="168"/>
      <c r="J36" s="217"/>
      <c r="K36" s="28"/>
      <c r="L36" s="198" t="s">
        <v>101</v>
      </c>
      <c r="M36" s="198"/>
      <c r="N36" s="10" t="s">
        <v>256</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227" t="s">
        <v>73</v>
      </c>
      <c r="AP36" s="120"/>
      <c r="AQ36" s="120"/>
      <c r="AR36" s="120"/>
      <c r="AS36" s="120"/>
      <c r="AT36" s="120"/>
      <c r="AU36" s="152"/>
      <c r="AV36" s="57"/>
    </row>
    <row r="37" spans="2:48" ht="21" customHeight="1">
      <c r="B37" s="199" t="s">
        <v>55</v>
      </c>
      <c r="C37" s="200"/>
      <c r="D37" s="200"/>
      <c r="E37" s="200"/>
      <c r="F37" s="200"/>
      <c r="G37" s="200"/>
      <c r="H37" s="200"/>
      <c r="I37" s="200"/>
      <c r="J37" s="201"/>
      <c r="K37" s="28"/>
      <c r="L37" s="198" t="s">
        <v>102</v>
      </c>
      <c r="M37" s="198"/>
      <c r="N37" s="10" t="s">
        <v>257</v>
      </c>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74"/>
      <c r="AP37" s="120"/>
      <c r="AQ37" s="120"/>
      <c r="AR37" s="120"/>
      <c r="AS37" s="120"/>
      <c r="AT37" s="120"/>
      <c r="AU37" s="152"/>
      <c r="AV37" s="57"/>
    </row>
    <row r="38" spans="2:48" ht="21" customHeight="1">
      <c r="B38" s="229"/>
      <c r="C38" s="230"/>
      <c r="D38" s="230"/>
      <c r="E38" s="230"/>
      <c r="F38" s="230"/>
      <c r="G38" s="230"/>
      <c r="H38" s="230"/>
      <c r="I38" s="230"/>
      <c r="J38" s="231"/>
      <c r="K38" s="28"/>
      <c r="L38" s="205" t="s">
        <v>90</v>
      </c>
      <c r="M38" s="205"/>
      <c r="N38" s="29" t="s">
        <v>92</v>
      </c>
      <c r="O38" s="29"/>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75"/>
      <c r="AP38" s="163"/>
      <c r="AQ38" s="163"/>
      <c r="AR38" s="163"/>
      <c r="AS38" s="163"/>
      <c r="AT38" s="163"/>
      <c r="AU38" s="228"/>
      <c r="AV38" s="57"/>
    </row>
    <row r="39" spans="2:48" ht="16.899999999999999" customHeight="1">
      <c r="B39" s="155" t="s">
        <v>56</v>
      </c>
      <c r="C39" s="156"/>
      <c r="D39" s="156"/>
      <c r="E39" s="156"/>
      <c r="F39" s="156"/>
      <c r="G39" s="156"/>
      <c r="H39" s="156"/>
      <c r="I39" s="156"/>
      <c r="J39" s="157"/>
      <c r="K39" s="27"/>
      <c r="L39" s="198" t="s">
        <v>86</v>
      </c>
      <c r="M39" s="198"/>
      <c r="N39" s="30" t="s">
        <v>93</v>
      </c>
      <c r="O39" s="17"/>
      <c r="P39" s="17"/>
      <c r="Q39" s="17"/>
      <c r="R39" s="17"/>
      <c r="S39" s="17"/>
      <c r="T39" s="17"/>
      <c r="U39" s="17"/>
      <c r="V39" s="17"/>
      <c r="W39" s="17"/>
      <c r="X39" s="17"/>
      <c r="Y39" s="17"/>
      <c r="Z39" s="17"/>
      <c r="AA39" s="17"/>
      <c r="AB39" s="11"/>
      <c r="AC39" s="198" t="s">
        <v>101</v>
      </c>
      <c r="AD39" s="198"/>
      <c r="AE39" s="17" t="s">
        <v>95</v>
      </c>
      <c r="AF39" s="17"/>
      <c r="AG39" s="17"/>
      <c r="AH39" s="17"/>
      <c r="AI39" s="17"/>
      <c r="AJ39" s="17"/>
      <c r="AK39" s="17"/>
      <c r="AL39" s="17"/>
      <c r="AM39" s="17"/>
      <c r="AN39" s="17"/>
      <c r="AO39" s="17"/>
      <c r="AP39" s="17"/>
      <c r="AQ39" s="17"/>
      <c r="AR39" s="17"/>
      <c r="AS39" s="17"/>
      <c r="AT39" s="17"/>
      <c r="AU39" s="18"/>
      <c r="AV39" s="97"/>
    </row>
    <row r="40" spans="2:48" ht="16.899999999999999" customHeight="1">
      <c r="B40" s="213" t="s">
        <v>57</v>
      </c>
      <c r="C40" s="214"/>
      <c r="D40" s="214"/>
      <c r="E40" s="214"/>
      <c r="F40" s="214"/>
      <c r="G40" s="214"/>
      <c r="H40" s="214"/>
      <c r="I40" s="214"/>
      <c r="J40" s="215"/>
      <c r="K40" s="31"/>
      <c r="L40" s="205" t="s">
        <v>102</v>
      </c>
      <c r="M40" s="205"/>
      <c r="N40" s="29" t="s">
        <v>94</v>
      </c>
      <c r="O40" s="13"/>
      <c r="P40" s="13"/>
      <c r="Q40" s="13"/>
      <c r="R40" s="13"/>
      <c r="S40" s="13"/>
      <c r="T40" s="13"/>
      <c r="U40" s="13"/>
      <c r="V40" s="13"/>
      <c r="W40" s="13"/>
      <c r="X40" s="13"/>
      <c r="Y40" s="13"/>
      <c r="Z40" s="13"/>
      <c r="AA40" s="13"/>
      <c r="AB40" s="15"/>
      <c r="AC40" s="205" t="s">
        <v>103</v>
      </c>
      <c r="AD40" s="205"/>
      <c r="AE40" s="13" t="s">
        <v>96</v>
      </c>
      <c r="AF40" s="13"/>
      <c r="AG40" s="13"/>
      <c r="AH40" s="13"/>
      <c r="AI40" s="13"/>
      <c r="AJ40" s="13"/>
      <c r="AK40" s="13"/>
      <c r="AL40" s="13"/>
      <c r="AM40" s="13"/>
      <c r="AN40" s="13"/>
      <c r="AO40" s="13"/>
      <c r="AP40" s="13"/>
      <c r="AQ40" s="13"/>
      <c r="AR40" s="13"/>
      <c r="AS40" s="13"/>
      <c r="AT40" s="13"/>
      <c r="AU40" s="32"/>
      <c r="AV40" s="97"/>
    </row>
    <row r="41" spans="2:48" ht="16.899999999999999" customHeight="1">
      <c r="B41" s="158" t="s">
        <v>58</v>
      </c>
      <c r="C41" s="159"/>
      <c r="D41" s="159"/>
      <c r="E41" s="159"/>
      <c r="F41" s="159"/>
      <c r="G41" s="159"/>
      <c r="H41" s="159"/>
      <c r="I41" s="159"/>
      <c r="J41" s="160"/>
      <c r="K41" s="1" t="s">
        <v>53</v>
      </c>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2"/>
      <c r="AV41" s="97"/>
    </row>
    <row r="42" spans="2:48" ht="16.899999999999999" customHeight="1">
      <c r="B42" s="158"/>
      <c r="C42" s="159"/>
      <c r="D42" s="159"/>
      <c r="E42" s="159"/>
      <c r="F42" s="159"/>
      <c r="G42" s="159"/>
      <c r="H42" s="159"/>
      <c r="I42" s="159"/>
      <c r="J42" s="160"/>
      <c r="K42" s="28"/>
      <c r="L42" s="198" t="s">
        <v>86</v>
      </c>
      <c r="M42" s="198"/>
      <c r="N42" s="33" t="s">
        <v>97</v>
      </c>
      <c r="O42" s="33"/>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2"/>
      <c r="AV42" s="97"/>
    </row>
    <row r="43" spans="2:48" ht="16.899999999999999" customHeight="1">
      <c r="B43" s="199" t="s">
        <v>59</v>
      </c>
      <c r="C43" s="200"/>
      <c r="D43" s="200"/>
      <c r="E43" s="200"/>
      <c r="F43" s="200"/>
      <c r="G43" s="200"/>
      <c r="H43" s="200"/>
      <c r="I43" s="200"/>
      <c r="J43" s="201"/>
      <c r="K43" s="50"/>
      <c r="L43" s="198" t="s">
        <v>101</v>
      </c>
      <c r="M43" s="198"/>
      <c r="N43" s="33" t="s">
        <v>98</v>
      </c>
      <c r="O43" s="33"/>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2"/>
      <c r="AV43" s="97"/>
    </row>
    <row r="44" spans="2:48" ht="16.899999999999999" customHeight="1" thickBot="1">
      <c r="B44" s="202"/>
      <c r="C44" s="203"/>
      <c r="D44" s="203"/>
      <c r="E44" s="203"/>
      <c r="F44" s="203"/>
      <c r="G44" s="203"/>
      <c r="H44" s="203"/>
      <c r="I44" s="203"/>
      <c r="J44" s="204"/>
      <c r="K44" s="50"/>
      <c r="L44" s="205" t="s">
        <v>102</v>
      </c>
      <c r="M44" s="205"/>
      <c r="N44" s="34" t="s">
        <v>99</v>
      </c>
      <c r="O44" s="34"/>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6"/>
      <c r="AV44" s="97"/>
    </row>
    <row r="45" spans="2:48">
      <c r="B45" s="206" t="s">
        <v>44</v>
      </c>
      <c r="C45" s="197"/>
      <c r="D45" s="197"/>
      <c r="E45" s="197"/>
      <c r="F45" s="197"/>
      <c r="G45" s="197"/>
      <c r="H45" s="197"/>
      <c r="I45" s="197"/>
      <c r="J45" s="206"/>
      <c r="K45" s="197"/>
      <c r="L45" s="197"/>
      <c r="M45" s="197"/>
      <c r="N45" s="37" t="s">
        <v>27</v>
      </c>
      <c r="O45" s="37"/>
      <c r="P45" s="197"/>
      <c r="Q45" s="197"/>
      <c r="R45" s="37" t="s">
        <v>28</v>
      </c>
      <c r="S45" s="37"/>
      <c r="T45" s="197"/>
      <c r="U45" s="197"/>
      <c r="V45" s="37" t="s">
        <v>29</v>
      </c>
      <c r="W45" s="37"/>
      <c r="X45" s="38"/>
      <c r="Y45" s="197" t="s">
        <v>17</v>
      </c>
      <c r="Z45" s="197"/>
      <c r="AA45" s="197"/>
      <c r="AB45" s="197"/>
      <c r="AC45" s="197"/>
      <c r="AD45" s="197"/>
      <c r="AE45" s="197"/>
      <c r="AF45" s="39"/>
      <c r="AG45" s="37"/>
      <c r="AH45" s="37" t="s">
        <v>45</v>
      </c>
      <c r="AI45" s="37"/>
      <c r="AJ45" s="197"/>
      <c r="AK45" s="197"/>
      <c r="AL45" s="197"/>
      <c r="AM45" s="197"/>
      <c r="AN45" s="197"/>
      <c r="AO45" s="197"/>
      <c r="AP45" s="37" t="s">
        <v>19</v>
      </c>
      <c r="AQ45" s="37"/>
      <c r="AR45" s="37"/>
      <c r="AS45" s="37"/>
      <c r="AT45" s="37"/>
      <c r="AU45" s="38"/>
      <c r="AV45" s="97"/>
    </row>
    <row r="46" spans="2:48" ht="15" customHeight="1">
      <c r="B46" s="2" t="s">
        <v>46</v>
      </c>
      <c r="G46" s="2" t="s">
        <v>47</v>
      </c>
      <c r="I46" s="2" t="s">
        <v>48</v>
      </c>
      <c r="AV46" s="94"/>
    </row>
    <row r="47" spans="2:48" ht="15" customHeight="1">
      <c r="I47" s="40" t="s">
        <v>84</v>
      </c>
      <c r="AV47" s="94"/>
    </row>
    <row r="48" spans="2:48" ht="14.25" thickBot="1">
      <c r="I48" s="40" t="s">
        <v>252</v>
      </c>
      <c r="AV48" s="94"/>
    </row>
    <row r="49" spans="2:48" ht="10.15" customHeight="1">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3"/>
      <c r="AV49" s="97"/>
    </row>
    <row r="50" spans="2:48">
      <c r="B50" s="44"/>
      <c r="C50" s="168" t="s">
        <v>61</v>
      </c>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2"/>
      <c r="AV50" s="97"/>
    </row>
    <row r="51" spans="2:48">
      <c r="B51" s="44"/>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2"/>
      <c r="AV51" s="97"/>
    </row>
    <row r="52" spans="2:48">
      <c r="B52" s="44"/>
      <c r="D52" s="196" t="s">
        <v>62</v>
      </c>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45"/>
      <c r="AU52" s="12"/>
      <c r="AV52" s="97"/>
    </row>
    <row r="53" spans="2:48">
      <c r="B53" s="44"/>
      <c r="D53" s="196" t="s">
        <v>63</v>
      </c>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45"/>
      <c r="AU53" s="12"/>
      <c r="AV53" s="97"/>
    </row>
    <row r="54" spans="2:48">
      <c r="B54" s="44"/>
      <c r="D54" s="196" t="s">
        <v>64</v>
      </c>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45"/>
      <c r="AU54" s="12"/>
      <c r="AV54" s="97"/>
    </row>
    <row r="55" spans="2:48">
      <c r="B55" s="44"/>
      <c r="D55" s="196" t="s">
        <v>65</v>
      </c>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45"/>
      <c r="AF55" s="45"/>
      <c r="AG55" s="45"/>
      <c r="AH55" s="45"/>
      <c r="AI55" s="45"/>
      <c r="AJ55" s="45"/>
      <c r="AK55" s="45"/>
      <c r="AL55" s="45"/>
      <c r="AM55" s="45"/>
      <c r="AN55" s="45"/>
      <c r="AO55" s="45"/>
      <c r="AP55" s="45"/>
      <c r="AQ55" s="45"/>
      <c r="AR55" s="45"/>
      <c r="AS55" s="45"/>
      <c r="AT55" s="45"/>
      <c r="AU55" s="12"/>
      <c r="AV55" s="97"/>
    </row>
    <row r="56" spans="2:48">
      <c r="B56" s="44"/>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2"/>
      <c r="AV56" s="97"/>
    </row>
    <row r="57" spans="2:48">
      <c r="B57" s="44"/>
      <c r="E57" s="10" t="s">
        <v>24</v>
      </c>
      <c r="F57" s="10" t="s">
        <v>66</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2"/>
      <c r="AV57" s="97"/>
    </row>
    <row r="58" spans="2:48">
      <c r="B58" s="44"/>
      <c r="E58" s="10" t="s">
        <v>24</v>
      </c>
      <c r="F58" s="10" t="s">
        <v>67</v>
      </c>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2"/>
      <c r="AV58" s="97"/>
    </row>
    <row r="59" spans="2:48">
      <c r="B59" s="44"/>
      <c r="E59" s="10" t="s">
        <v>24</v>
      </c>
      <c r="F59" s="10" t="s">
        <v>68</v>
      </c>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2"/>
      <c r="AV59" s="97"/>
    </row>
    <row r="60" spans="2:48">
      <c r="B60" s="44"/>
      <c r="E60" s="10" t="s">
        <v>24</v>
      </c>
      <c r="F60" s="10" t="s">
        <v>69</v>
      </c>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2"/>
      <c r="AV60" s="97"/>
    </row>
    <row r="61" spans="2:48">
      <c r="B61" s="44"/>
      <c r="E61" s="10" t="s">
        <v>24</v>
      </c>
      <c r="F61" s="10" t="s">
        <v>70</v>
      </c>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2"/>
      <c r="AV61" s="97"/>
    </row>
    <row r="62" spans="2:48">
      <c r="B62" s="44"/>
      <c r="E62" s="10" t="s">
        <v>24</v>
      </c>
      <c r="F62" s="10" t="s">
        <v>52</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2"/>
      <c r="AV62" s="97"/>
    </row>
    <row r="63" spans="2:48">
      <c r="B63" s="44"/>
      <c r="E63" s="10" t="s">
        <v>24</v>
      </c>
      <c r="F63" s="10" t="s">
        <v>71</v>
      </c>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2"/>
      <c r="AV63" s="97"/>
    </row>
    <row r="64" spans="2:48">
      <c r="B64" s="44"/>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2"/>
      <c r="AV64" s="97"/>
    </row>
    <row r="65" spans="2:48" ht="14.25" thickBot="1">
      <c r="B65" s="46"/>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6"/>
      <c r="AV65" s="97"/>
    </row>
    <row r="66" spans="2:48">
      <c r="AV66" s="94"/>
    </row>
  </sheetData>
  <mergeCells count="137">
    <mergeCell ref="AF3:AK3"/>
    <mergeCell ref="AL3:AM3"/>
    <mergeCell ref="AN3:AO3"/>
    <mergeCell ref="AP3:AQ3"/>
    <mergeCell ref="AR3:AS3"/>
    <mergeCell ref="AT3:AU3"/>
    <mergeCell ref="C4:N4"/>
    <mergeCell ref="AK5:AU5"/>
    <mergeCell ref="I7:AJ8"/>
    <mergeCell ref="AL7:AO7"/>
    <mergeCell ref="AL8:AO8"/>
    <mergeCell ref="C10:Z11"/>
    <mergeCell ref="AB10:AH10"/>
    <mergeCell ref="AJ10:AU11"/>
    <mergeCell ref="AB11:AH11"/>
    <mergeCell ref="B12:I13"/>
    <mergeCell ref="K12:Q12"/>
    <mergeCell ref="S12:AU13"/>
    <mergeCell ref="K13:Q13"/>
    <mergeCell ref="B14:AU15"/>
    <mergeCell ref="B16:I16"/>
    <mergeCell ref="L16:M16"/>
    <mergeCell ref="U16:V16"/>
    <mergeCell ref="AK16:AQ16"/>
    <mergeCell ref="AP17:AQ17"/>
    <mergeCell ref="AR17:AU17"/>
    <mergeCell ref="B18:I18"/>
    <mergeCell ref="K18:R18"/>
    <mergeCell ref="T18:AB18"/>
    <mergeCell ref="AC18:AG18"/>
    <mergeCell ref="AH18:AI18"/>
    <mergeCell ref="AJ18:AK18"/>
    <mergeCell ref="AN18:AO18"/>
    <mergeCell ref="AR18:AS18"/>
    <mergeCell ref="B17:I17"/>
    <mergeCell ref="K17:R17"/>
    <mergeCell ref="T17:AB17"/>
    <mergeCell ref="AC17:AG17"/>
    <mergeCell ref="AI17:AJ17"/>
    <mergeCell ref="AM17:AN17"/>
    <mergeCell ref="AC20:AF20"/>
    <mergeCell ref="AG20:AP20"/>
    <mergeCell ref="AQ20:AU20"/>
    <mergeCell ref="K21:Y21"/>
    <mergeCell ref="Z21:AE21"/>
    <mergeCell ref="AF21:AU21"/>
    <mergeCell ref="B19:I22"/>
    <mergeCell ref="L19:O19"/>
    <mergeCell ref="Q19:U19"/>
    <mergeCell ref="K20:R20"/>
    <mergeCell ref="S20:T20"/>
    <mergeCell ref="U20:AB20"/>
    <mergeCell ref="P22:R22"/>
    <mergeCell ref="T22:W22"/>
    <mergeCell ref="Y22:AB22"/>
    <mergeCell ref="AQ27:AU27"/>
    <mergeCell ref="K28:Y28"/>
    <mergeCell ref="Z28:AE28"/>
    <mergeCell ref="AF28:AU28"/>
    <mergeCell ref="K27:R27"/>
    <mergeCell ref="S27:T27"/>
    <mergeCell ref="AR22:AU22"/>
    <mergeCell ref="B23:I23"/>
    <mergeCell ref="K23:W23"/>
    <mergeCell ref="Z23:AR23"/>
    <mergeCell ref="AG32:AH34"/>
    <mergeCell ref="E30:I30"/>
    <mergeCell ref="K30:W30"/>
    <mergeCell ref="Z30:AR30"/>
    <mergeCell ref="B31:S31"/>
    <mergeCell ref="T31:AH31"/>
    <mergeCell ref="AI31:AU31"/>
    <mergeCell ref="B24:D30"/>
    <mergeCell ref="E24:I25"/>
    <mergeCell ref="K25:Z25"/>
    <mergeCell ref="AA25:AC25"/>
    <mergeCell ref="AD25:AT25"/>
    <mergeCell ref="E26:I29"/>
    <mergeCell ref="L26:O26"/>
    <mergeCell ref="Q26:U26"/>
    <mergeCell ref="O29:Q29"/>
    <mergeCell ref="S29:V29"/>
    <mergeCell ref="X29:AA29"/>
    <mergeCell ref="AI29:AK29"/>
    <mergeCell ref="AM29:AO29"/>
    <mergeCell ref="AQ29:AT29"/>
    <mergeCell ref="U27:AB27"/>
    <mergeCell ref="AC27:AF27"/>
    <mergeCell ref="AG27:AP27"/>
    <mergeCell ref="AC39:AD39"/>
    <mergeCell ref="B40:J40"/>
    <mergeCell ref="L40:M40"/>
    <mergeCell ref="AC40:AD40"/>
    <mergeCell ref="B34:S34"/>
    <mergeCell ref="B35:J36"/>
    <mergeCell ref="L35:M35"/>
    <mergeCell ref="AP35:AT35"/>
    <mergeCell ref="L36:M36"/>
    <mergeCell ref="AO36:AU38"/>
    <mergeCell ref="B37:J38"/>
    <mergeCell ref="L37:M37"/>
    <mergeCell ref="L38:M38"/>
    <mergeCell ref="AI32:AI34"/>
    <mergeCell ref="AJ32:AL34"/>
    <mergeCell ref="AM32:AM34"/>
    <mergeCell ref="AN32:AO34"/>
    <mergeCell ref="AP32:AS34"/>
    <mergeCell ref="AT32:AU34"/>
    <mergeCell ref="T32:X34"/>
    <mergeCell ref="Y32:Z34"/>
    <mergeCell ref="AA32:AB34"/>
    <mergeCell ref="AC32:AD34"/>
    <mergeCell ref="AE32:AF34"/>
    <mergeCell ref="G32:H32"/>
    <mergeCell ref="K32:L32"/>
    <mergeCell ref="O32:P32"/>
    <mergeCell ref="B33:C33"/>
    <mergeCell ref="D53:AS53"/>
    <mergeCell ref="D54:AS54"/>
    <mergeCell ref="D55:AD55"/>
    <mergeCell ref="AN22:AP22"/>
    <mergeCell ref="AJ22:AL22"/>
    <mergeCell ref="P45:Q45"/>
    <mergeCell ref="T45:U45"/>
    <mergeCell ref="Y45:AE45"/>
    <mergeCell ref="AJ45:AO45"/>
    <mergeCell ref="C50:AT50"/>
    <mergeCell ref="D52:AS52"/>
    <mergeCell ref="B41:J42"/>
    <mergeCell ref="L42:M42"/>
    <mergeCell ref="B43:J44"/>
    <mergeCell ref="L43:M43"/>
    <mergeCell ref="L44:M44"/>
    <mergeCell ref="B45:I45"/>
    <mergeCell ref="J45:M45"/>
    <mergeCell ref="B39:J39"/>
    <mergeCell ref="L39:M39"/>
  </mergeCells>
  <phoneticPr fontId="1"/>
  <dataValidations count="3">
    <dataValidation type="list" allowBlank="1" showInputMessage="1" showErrorMessage="1" sqref="AQ27:AV27" xr:uid="{00000000-0002-0000-0100-000000000000}">
      <formula1>$A$7:$D$7</formula1>
    </dataValidation>
    <dataValidation type="list" allowBlank="1" showInputMessage="1" showErrorMessage="1" sqref="S27:T27" xr:uid="{00000000-0002-0000-0100-000001000000}">
      <formula1>$A$5:$D$5</formula1>
    </dataValidation>
    <dataValidation type="list" allowBlank="1" showInputMessage="1" showErrorMessage="1" sqref="AP17:AQ17 G32:H32 K32:L32 O32:P32 B33:C33" xr:uid="{00000000-0002-0000-0100-000002000000}">
      <formula1>"○"</formula1>
    </dataValidation>
  </dataValidations>
  <pageMargins left="0.82677165354330717" right="0.43307086614173229" top="0.35433070866141736" bottom="0.15748031496062992" header="0.31496062992125984" footer="0.31496062992125984"/>
  <pageSetup paperSize="9" orientation="portrait" r:id="rId1"/>
  <rowBreaks count="1" manualBreakCount="1">
    <brk id="48" max="47"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3000000}">
          <x14:formula1>
            <xm:f>リスト!$A$6:$B$6</xm:f>
          </x14:formula1>
          <xm:sqref>AC27:AF27 AC20:AF20</xm:sqref>
        </x14:dataValidation>
        <x14:dataValidation type="list" allowBlank="1" showInputMessage="1" showErrorMessage="1" xr:uid="{00000000-0002-0000-0100-000004000000}">
          <x14:formula1>
            <xm:f>リスト!$A$7:$D$7</xm:f>
          </x14:formula1>
          <xm:sqref>AQ20:AV20</xm:sqref>
        </x14:dataValidation>
        <x14:dataValidation type="list" allowBlank="1" showInputMessage="1" showErrorMessage="1" xr:uid="{00000000-0002-0000-0100-000006000000}">
          <x14:formula1>
            <xm:f>リスト!$A$5:$D$5</xm:f>
          </x14:formula1>
          <xm:sqref>S20:T20</xm:sqref>
        </x14:dataValidation>
        <x14:dataValidation type="list" allowBlank="1" showInputMessage="1" showErrorMessage="1" xr:uid="{00000000-0002-0000-0100-000007000000}">
          <x14:formula1>
            <xm:f>リスト!$A$4:$C$4</xm:f>
          </x14:formula1>
          <xm:sqref>AH18:AI18</xm:sqref>
        </x14:dataValidation>
        <x14:dataValidation type="list" allowBlank="1" showInputMessage="1" showErrorMessage="1" xr:uid="{00000000-0002-0000-0100-000008000000}">
          <x14:formula1>
            <xm:f>リスト!$A$2:$B$2</xm:f>
          </x14:formula1>
          <xm:sqref>AM17:AN17</xm:sqref>
        </x14:dataValidation>
        <x14:dataValidation type="list" allowBlank="1" showInputMessage="1" showErrorMessage="1" xr:uid="{00000000-0002-0000-0100-000009000000}">
          <x14:formula1>
            <xm:f>リスト!$A$1:$B$1</xm:f>
          </x14:formula1>
          <xm:sqref>AI17:AJ17</xm:sqref>
        </x14:dataValidation>
        <x14:dataValidation type="list" allowBlank="1" showInputMessage="1" showErrorMessage="1" xr:uid="{00000000-0002-0000-0100-00000A000000}">
          <x14:formula1>
            <xm:f>リスト!$A$8:$B$8</xm:f>
          </x14:formula1>
          <xm:sqref>L39:M39 L16:M16 L42:M42 L35:M35</xm:sqref>
        </x14:dataValidation>
        <x14:dataValidation type="list" allowBlank="1" showInputMessage="1" showErrorMessage="1" xr:uid="{00000000-0002-0000-0100-00000B000000}">
          <x14:formula1>
            <xm:f>リスト!$A$11:$B$11</xm:f>
          </x14:formula1>
          <xm:sqref>AC40:AD40 L38:M38</xm:sqref>
        </x14:dataValidation>
        <x14:dataValidation type="list" allowBlank="1" showInputMessage="1" showErrorMessage="1" xr:uid="{00000000-0002-0000-0100-00000C000000}">
          <x14:formula1>
            <xm:f>リスト!$A$10:$B$10</xm:f>
          </x14:formula1>
          <xm:sqref>L40:M40 L44:M44 L37:M37</xm:sqref>
        </x14:dataValidation>
        <x14:dataValidation type="list" allowBlank="1" showInputMessage="1" showErrorMessage="1" xr:uid="{00000000-0002-0000-0100-00000D000000}">
          <x14:formula1>
            <xm:f>リスト!$A$9:$B$9</xm:f>
          </x14:formula1>
          <xm:sqref>U16:V16 L43:M43 AC39:AD39 L36:M36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1"/>
  <sheetViews>
    <sheetView workbookViewId="0">
      <selection activeCell="C22" sqref="C22"/>
    </sheetView>
  </sheetViews>
  <sheetFormatPr defaultRowHeight="18.75"/>
  <cols>
    <col min="31" max="31" width="8.75" customWidth="1"/>
    <col min="37" max="37" width="9" customWidth="1"/>
    <col min="56" max="56" width="8.75" customWidth="1"/>
  </cols>
  <sheetData>
    <row r="1" spans="1:58" s="60" customFormat="1" ht="13.5" customHeight="1">
      <c r="A1" s="267" t="s">
        <v>129</v>
      </c>
      <c r="B1" s="269" t="s">
        <v>130</v>
      </c>
      <c r="C1" s="269" t="s">
        <v>131</v>
      </c>
      <c r="D1" s="269" t="s">
        <v>132</v>
      </c>
      <c r="E1" s="271" t="s">
        <v>133</v>
      </c>
      <c r="F1" s="271"/>
      <c r="G1" s="271"/>
      <c r="H1" s="271"/>
      <c r="I1" s="271" t="s">
        <v>134</v>
      </c>
      <c r="J1" s="271"/>
      <c r="K1" s="271"/>
      <c r="L1" s="271"/>
      <c r="M1" s="271"/>
      <c r="N1" s="272" t="s">
        <v>135</v>
      </c>
      <c r="O1" s="274" t="s">
        <v>136</v>
      </c>
      <c r="P1" s="272" t="s">
        <v>137</v>
      </c>
      <c r="Q1" s="274" t="s">
        <v>138</v>
      </c>
      <c r="R1" s="276" t="s">
        <v>139</v>
      </c>
      <c r="S1" s="265" t="s">
        <v>140</v>
      </c>
      <c r="T1" s="282" t="s">
        <v>141</v>
      </c>
      <c r="U1" s="283"/>
      <c r="V1" s="283"/>
      <c r="W1" s="283"/>
      <c r="X1" s="283"/>
      <c r="Y1" s="283"/>
      <c r="Z1" s="284"/>
      <c r="AA1" s="278" t="s">
        <v>142</v>
      </c>
      <c r="AB1" s="278"/>
      <c r="AC1" s="278"/>
      <c r="AD1" s="278"/>
      <c r="AE1" s="278"/>
      <c r="AF1" s="278"/>
      <c r="AG1" s="278"/>
      <c r="AH1" s="278"/>
      <c r="AI1" s="278"/>
      <c r="AJ1" s="278"/>
      <c r="AK1" s="278"/>
      <c r="AL1" s="279" t="s">
        <v>143</v>
      </c>
      <c r="AM1" s="279"/>
      <c r="AN1" s="279"/>
      <c r="AO1" s="279"/>
      <c r="AP1" s="279"/>
      <c r="AQ1" s="279"/>
      <c r="AR1" s="279"/>
      <c r="AS1" s="279"/>
      <c r="AT1" s="279"/>
      <c r="AU1" s="279"/>
      <c r="AV1" s="279"/>
      <c r="AW1" s="279"/>
      <c r="AX1" s="279"/>
      <c r="AY1" s="279"/>
      <c r="AZ1" s="279"/>
      <c r="BA1" s="279" t="s">
        <v>144</v>
      </c>
      <c r="BB1" s="279"/>
      <c r="BC1" s="279"/>
      <c r="BD1" s="279"/>
      <c r="BE1" s="280" t="s">
        <v>145</v>
      </c>
      <c r="BF1" s="59" t="s">
        <v>146</v>
      </c>
    </row>
    <row r="2" spans="1:58" s="85" customFormat="1" ht="36">
      <c r="A2" s="268"/>
      <c r="B2" s="270"/>
      <c r="C2" s="270"/>
      <c r="D2" s="270"/>
      <c r="E2" s="61" t="s">
        <v>147</v>
      </c>
      <c r="F2" s="62" t="s">
        <v>148</v>
      </c>
      <c r="G2" s="62" t="s">
        <v>149</v>
      </c>
      <c r="H2" s="63" t="s">
        <v>150</v>
      </c>
      <c r="I2" s="64" t="s">
        <v>151</v>
      </c>
      <c r="J2" s="62" t="s">
        <v>152</v>
      </c>
      <c r="K2" s="62" t="s">
        <v>153</v>
      </c>
      <c r="L2" s="62" t="s">
        <v>154</v>
      </c>
      <c r="M2" s="65" t="s">
        <v>155</v>
      </c>
      <c r="N2" s="273"/>
      <c r="O2" s="275"/>
      <c r="P2" s="273"/>
      <c r="Q2" s="275"/>
      <c r="R2" s="277"/>
      <c r="S2" s="266"/>
      <c r="T2" s="66" t="s">
        <v>156</v>
      </c>
      <c r="U2" s="67" t="s">
        <v>127</v>
      </c>
      <c r="V2" s="67" t="s">
        <v>157</v>
      </c>
      <c r="W2" s="62" t="s">
        <v>251</v>
      </c>
      <c r="X2" s="68" t="s">
        <v>158</v>
      </c>
      <c r="Y2" s="110" t="s">
        <v>159</v>
      </c>
      <c r="Z2" s="63" t="s">
        <v>250</v>
      </c>
      <c r="AA2" s="69" t="s">
        <v>160</v>
      </c>
      <c r="AB2" s="102" t="s">
        <v>161</v>
      </c>
      <c r="AC2" s="70" t="s">
        <v>155</v>
      </c>
      <c r="AD2" s="71" t="s">
        <v>162</v>
      </c>
      <c r="AE2" s="71" t="s">
        <v>163</v>
      </c>
      <c r="AF2" s="72" t="s">
        <v>164</v>
      </c>
      <c r="AG2" s="73" t="s">
        <v>165</v>
      </c>
      <c r="AH2" s="74" t="s">
        <v>128</v>
      </c>
      <c r="AI2" s="75" t="s">
        <v>166</v>
      </c>
      <c r="AJ2" s="76" t="s">
        <v>167</v>
      </c>
      <c r="AK2" s="77" t="s">
        <v>168</v>
      </c>
      <c r="AL2" s="78" t="s">
        <v>169</v>
      </c>
      <c r="AM2" s="79" t="s">
        <v>170</v>
      </c>
      <c r="AN2" s="80" t="s">
        <v>160</v>
      </c>
      <c r="AO2" s="81" t="s">
        <v>171</v>
      </c>
      <c r="AP2" s="82" t="s">
        <v>162</v>
      </c>
      <c r="AQ2" s="71" t="s">
        <v>163</v>
      </c>
      <c r="AR2" s="72" t="s">
        <v>172</v>
      </c>
      <c r="AS2" s="73" t="s">
        <v>173</v>
      </c>
      <c r="AT2" s="74" t="s">
        <v>174</v>
      </c>
      <c r="AU2" s="75" t="s">
        <v>166</v>
      </c>
      <c r="AV2" s="76" t="s">
        <v>167</v>
      </c>
      <c r="AW2" s="74" t="s">
        <v>175</v>
      </c>
      <c r="AX2" s="75" t="s">
        <v>176</v>
      </c>
      <c r="AY2" s="76" t="s">
        <v>177</v>
      </c>
      <c r="AZ2" s="77" t="s">
        <v>168</v>
      </c>
      <c r="BA2" s="83" t="s">
        <v>174</v>
      </c>
      <c r="BB2" s="72" t="s">
        <v>166</v>
      </c>
      <c r="BC2" s="79" t="s">
        <v>167</v>
      </c>
      <c r="BD2" s="102" t="s">
        <v>168</v>
      </c>
      <c r="BE2" s="281"/>
      <c r="BF2" s="84"/>
    </row>
    <row r="3" spans="1:58" ht="18" customHeight="1">
      <c r="B3">
        <f>入力シート!AJ45</f>
        <v>0</v>
      </c>
      <c r="C3">
        <f>IF(入力シート!L16=リスト!B8,"N",入力シート!AK16)</f>
        <v>0</v>
      </c>
      <c r="D3" t="str">
        <f>入力シート!J45&amp;"."&amp;入力シート!P45&amp;"."&amp;入力シート!T45</f>
        <v>..</v>
      </c>
      <c r="E3" t="str">
        <f>IF(入力シート!L39=リスト!B8,"○","　")</f>
        <v>　</v>
      </c>
      <c r="F3" t="str">
        <f>IF(入力シート!L40=リスト!B10,"○","　")</f>
        <v>　</v>
      </c>
      <c r="G3" t="str">
        <f>IF(入力シート!AC39=リスト!B9,"○","　")</f>
        <v>　</v>
      </c>
      <c r="N3">
        <f>入力シート!K18</f>
        <v>0</v>
      </c>
      <c r="O3">
        <f>入力シート!T18</f>
        <v>0</v>
      </c>
      <c r="P3" t="str">
        <f>PHONETIC(入力シート!K17)</f>
        <v/>
      </c>
      <c r="Q3" t="str">
        <f>PHONETIC(入力シート!T17)</f>
        <v/>
      </c>
      <c r="R3" t="str">
        <f>IF(入力シート!AI17=リスト!B1,リスト!A1,IF(入力シート!AM17=リスト!B2,リスト!A2,"その他"))</f>
        <v>その他</v>
      </c>
      <c r="S3" t="str">
        <f>入力シート!AH18&amp;入力シート!AJ18&amp;"."&amp;入力シート!AN18&amp;"."&amp;入力シート!AR18</f>
        <v>..</v>
      </c>
      <c r="T3" t="str">
        <f>IF(入力シート!G32="○","一級",IF(入力シート!K32="○","二級",IF(入力シート!O32="○","木造",IF(入力シート!B33="○","施工",""))))</f>
        <v/>
      </c>
      <c r="U3" t="str">
        <f>IF(入力シート!G32="○",入力シート!AP32,"")</f>
        <v/>
      </c>
      <c r="V3" t="str">
        <f>IF(入力シート!K32="○",入力シート!AP32,"")</f>
        <v/>
      </c>
      <c r="W3" t="str">
        <f>IF(入力シート!K32="○",入力シート!AJ32,"")</f>
        <v/>
      </c>
      <c r="X3" t="str">
        <f>IF(入力シート!O32="○",入力シート!AP32,"")</f>
        <v/>
      </c>
      <c r="Y3" t="str">
        <f>IF(入力シート!O32="○",入力シート!AJ32,"")</f>
        <v/>
      </c>
      <c r="Z3" t="str">
        <f>IF(入力シート!B33="○",入力シート!AP32,"")</f>
        <v/>
      </c>
      <c r="AA3" t="str">
        <f>IF(リスト!A13="岐阜","岐阜",IF(リスト!B13="西濃","西濃",IF(リスト!C13="中濃","中濃",IF(リスト!D13="東濃","東濃",IF(リスト!E13="飛騨","飛騨","県外")))))</f>
        <v>県外</v>
      </c>
      <c r="AB3" t="str">
        <f>入力シート!L19&amp;入力シート!Q19</f>
        <v/>
      </c>
      <c r="AC3" t="str">
        <f>入力シート!K20&amp;入力シート!S20</f>
        <v>県</v>
      </c>
      <c r="AD3" t="str">
        <f>IF(入力シート!AC20=リスト!B6,入力シート!U20&amp;"郡",入力シート!AG20&amp;"市")</f>
        <v>市</v>
      </c>
      <c r="AE3" t="str">
        <f>IF(入力シート!AC20=リスト!A6,入力シート!AG20&amp;入力シート!AQ20,入力シート!U20&amp;入力シート!AC20&amp;入力シート!AG20&amp;入力シート!AQ20)</f>
        <v>市</v>
      </c>
      <c r="AF3">
        <f>入力シート!K21</f>
        <v>0</v>
      </c>
      <c r="AG3">
        <f>入力シート!AF21</f>
        <v>0</v>
      </c>
      <c r="AH3" s="93">
        <f>入力シート!P22</f>
        <v>0</v>
      </c>
      <c r="AI3">
        <f>入力シート!T22</f>
        <v>0</v>
      </c>
      <c r="AJ3" s="93">
        <f>入力シート!Y22</f>
        <v>0</v>
      </c>
      <c r="AK3" t="str">
        <f>入力シート!K23&amp;入力シート!X23&amp;入力シート!Z23</f>
        <v>＠</v>
      </c>
      <c r="AL3">
        <f>入力シート!K25</f>
        <v>0</v>
      </c>
      <c r="AM3">
        <f>入力シート!AD25</f>
        <v>0</v>
      </c>
      <c r="AN3" t="str">
        <f>IF(リスト!A15="岐阜","岐阜",IF(リスト!B15="西濃","西濃",IF(リスト!C15="中濃","中濃",IF(リスト!D15="東濃","東濃",IF(リスト!E15="飛騨","飛騨","県外")))))</f>
        <v>県外</v>
      </c>
      <c r="AO3" t="str">
        <f>入力シート!L26&amp;入力シート!Q26</f>
        <v/>
      </c>
      <c r="AP3" t="str">
        <f>IF(入力シート!AC27=リスト!B6,入力シート!U27&amp;"郡",入力シート!AG27&amp;"市")</f>
        <v>市</v>
      </c>
      <c r="AQ3" t="str">
        <f>IF(入力シート!AC27=リスト!A6,入力シート!AG27&amp;入力シート!AQ27,入力シート!U27&amp;入力シート!AC27&amp;入力シート!AG27&amp;入力シート!AQ27)</f>
        <v>市</v>
      </c>
      <c r="AR3">
        <f>入力シート!K28</f>
        <v>0</v>
      </c>
      <c r="AS3">
        <f>入力シート!AF28</f>
        <v>0</v>
      </c>
      <c r="AT3" s="93">
        <f>入力シート!O29</f>
        <v>0</v>
      </c>
      <c r="AU3">
        <f>入力シート!S29</f>
        <v>0</v>
      </c>
      <c r="AV3" s="93">
        <f>入力シート!X29</f>
        <v>0</v>
      </c>
      <c r="AW3" s="93">
        <f>入力シート!AI29</f>
        <v>0</v>
      </c>
      <c r="AX3" s="93">
        <f>入力シート!AM29</f>
        <v>0</v>
      </c>
      <c r="AY3" s="93">
        <f>入力シート!AQ29</f>
        <v>0</v>
      </c>
      <c r="AZ3" t="str">
        <f>入力シート!K30&amp;入力シート!X30&amp;入力シート!Z30</f>
        <v>＠</v>
      </c>
      <c r="BA3" s="93">
        <f>入力シート!P22</f>
        <v>0</v>
      </c>
      <c r="BB3">
        <f>入力シート!T22</f>
        <v>0</v>
      </c>
      <c r="BC3" s="93">
        <f>入力シート!Y22</f>
        <v>0</v>
      </c>
      <c r="BD3" t="str">
        <f>入力シート!K23&amp;入力シート!X23&amp;入力シート!Z23</f>
        <v>＠</v>
      </c>
      <c r="BE3" t="str">
        <f>IF(入力シート!L42=リスト!B8,"1",IF(入力シート!L43=リスト!B9,"2","3"))</f>
        <v>3</v>
      </c>
    </row>
    <row r="5" spans="1:58">
      <c r="A5" t="s">
        <v>232</v>
      </c>
      <c r="E5" t="b">
        <f>IFERROR(E3=E4,)</f>
        <v>0</v>
      </c>
      <c r="F5" t="b">
        <f t="shared" ref="F5:BE5" si="0">IFERROR(F3=F4,)</f>
        <v>0</v>
      </c>
      <c r="G5" t="b">
        <f t="shared" si="0"/>
        <v>0</v>
      </c>
      <c r="H5" t="b">
        <f t="shared" si="0"/>
        <v>1</v>
      </c>
      <c r="I5" t="b">
        <f>IFERROR(I3=I4,)</f>
        <v>1</v>
      </c>
      <c r="J5" t="b">
        <f t="shared" si="0"/>
        <v>1</v>
      </c>
      <c r="K5" t="b">
        <f t="shared" si="0"/>
        <v>1</v>
      </c>
      <c r="L5" t="b">
        <f t="shared" si="0"/>
        <v>1</v>
      </c>
      <c r="M5" t="b">
        <f t="shared" si="0"/>
        <v>1</v>
      </c>
      <c r="N5" t="b">
        <f t="shared" si="0"/>
        <v>1</v>
      </c>
      <c r="O5" t="b">
        <f t="shared" si="0"/>
        <v>1</v>
      </c>
      <c r="P5" t="b">
        <f>IFERROR(P3=P4,)</f>
        <v>1</v>
      </c>
      <c r="Q5" t="b">
        <f t="shared" si="0"/>
        <v>1</v>
      </c>
      <c r="R5" t="b">
        <f t="shared" si="0"/>
        <v>0</v>
      </c>
      <c r="S5" t="b">
        <f t="shared" si="0"/>
        <v>0</v>
      </c>
      <c r="T5" t="b">
        <f t="shared" si="0"/>
        <v>1</v>
      </c>
      <c r="U5" t="b">
        <f t="shared" si="0"/>
        <v>1</v>
      </c>
      <c r="V5" t="b">
        <f t="shared" si="0"/>
        <v>1</v>
      </c>
      <c r="W5" t="b">
        <f t="shared" si="0"/>
        <v>1</v>
      </c>
      <c r="X5" t="b">
        <f t="shared" si="0"/>
        <v>1</v>
      </c>
      <c r="Y5" t="b">
        <f>IFERROR(Y3=Y4,)</f>
        <v>1</v>
      </c>
      <c r="Z5" t="b">
        <f>IFERROR(Z3=Z4,)</f>
        <v>1</v>
      </c>
      <c r="AA5" t="b">
        <f t="shared" si="0"/>
        <v>0</v>
      </c>
      <c r="AB5" t="b">
        <f t="shared" si="0"/>
        <v>1</v>
      </c>
      <c r="AC5" t="b">
        <f t="shared" si="0"/>
        <v>0</v>
      </c>
      <c r="AD5" t="b">
        <f t="shared" si="0"/>
        <v>0</v>
      </c>
      <c r="AE5" t="b">
        <f t="shared" si="0"/>
        <v>0</v>
      </c>
      <c r="AF5" t="b">
        <f t="shared" si="0"/>
        <v>1</v>
      </c>
      <c r="AG5" t="b">
        <f t="shared" si="0"/>
        <v>1</v>
      </c>
      <c r="AH5" t="b">
        <f t="shared" si="0"/>
        <v>1</v>
      </c>
      <c r="AI5" t="b">
        <f t="shared" si="0"/>
        <v>1</v>
      </c>
      <c r="AJ5" t="b">
        <f t="shared" si="0"/>
        <v>1</v>
      </c>
      <c r="AK5" t="b">
        <f t="shared" si="0"/>
        <v>0</v>
      </c>
      <c r="AL5" t="b">
        <f t="shared" si="0"/>
        <v>1</v>
      </c>
      <c r="AM5" t="b">
        <f t="shared" si="0"/>
        <v>1</v>
      </c>
      <c r="AN5" t="b">
        <f t="shared" si="0"/>
        <v>0</v>
      </c>
      <c r="AO5" t="b">
        <f t="shared" si="0"/>
        <v>1</v>
      </c>
      <c r="AP5" t="b">
        <f t="shared" si="0"/>
        <v>0</v>
      </c>
      <c r="AQ5" t="b">
        <f t="shared" si="0"/>
        <v>0</v>
      </c>
      <c r="AR5" t="b">
        <f t="shared" si="0"/>
        <v>1</v>
      </c>
      <c r="AS5" t="b">
        <f t="shared" si="0"/>
        <v>1</v>
      </c>
      <c r="AT5" t="b">
        <f t="shared" si="0"/>
        <v>1</v>
      </c>
      <c r="AU5" t="b">
        <f t="shared" si="0"/>
        <v>1</v>
      </c>
      <c r="AV5" t="b">
        <f t="shared" si="0"/>
        <v>1</v>
      </c>
      <c r="AW5" t="b">
        <f t="shared" si="0"/>
        <v>1</v>
      </c>
      <c r="AX5" t="b">
        <f t="shared" si="0"/>
        <v>1</v>
      </c>
      <c r="AY5" t="b">
        <f t="shared" si="0"/>
        <v>1</v>
      </c>
      <c r="AZ5" t="b">
        <f t="shared" si="0"/>
        <v>0</v>
      </c>
      <c r="BA5" t="b">
        <f t="shared" si="0"/>
        <v>1</v>
      </c>
      <c r="BB5" t="b">
        <f t="shared" si="0"/>
        <v>1</v>
      </c>
      <c r="BC5" t="b">
        <f t="shared" si="0"/>
        <v>1</v>
      </c>
      <c r="BD5" t="b">
        <f t="shared" si="0"/>
        <v>0</v>
      </c>
      <c r="BE5" t="b">
        <f t="shared" si="0"/>
        <v>0</v>
      </c>
    </row>
    <row r="8" spans="1:58">
      <c r="A8" s="87" t="s">
        <v>229</v>
      </c>
      <c r="B8" t="s">
        <v>227</v>
      </c>
    </row>
    <row r="10" spans="1:58">
      <c r="A10" t="s">
        <v>230</v>
      </c>
    </row>
    <row r="11" spans="1:58">
      <c r="A11" s="87" t="s">
        <v>226</v>
      </c>
      <c r="B11" t="s">
        <v>231</v>
      </c>
    </row>
    <row r="12" spans="1:58">
      <c r="A12" s="87" t="s">
        <v>228</v>
      </c>
      <c r="B12" t="s">
        <v>242</v>
      </c>
    </row>
    <row r="13" spans="1:58">
      <c r="A13" s="87" t="s">
        <v>233</v>
      </c>
      <c r="B13" t="s">
        <v>234</v>
      </c>
    </row>
    <row r="15" spans="1:58">
      <c r="A15" s="88" t="s">
        <v>235</v>
      </c>
    </row>
    <row r="16" spans="1:58">
      <c r="A16" s="87" t="s">
        <v>86</v>
      </c>
      <c r="B16" t="s">
        <v>236</v>
      </c>
    </row>
    <row r="17" spans="1:2">
      <c r="A17" s="87" t="s">
        <v>228</v>
      </c>
      <c r="B17" t="s">
        <v>237</v>
      </c>
    </row>
    <row r="18" spans="1:2">
      <c r="A18" s="87" t="s">
        <v>233</v>
      </c>
      <c r="B18" t="s">
        <v>238</v>
      </c>
    </row>
    <row r="19" spans="1:2">
      <c r="B19" t="s">
        <v>239</v>
      </c>
    </row>
    <row r="20" spans="1:2">
      <c r="A20" s="87" t="s">
        <v>240</v>
      </c>
      <c r="B20" t="s">
        <v>241</v>
      </c>
    </row>
    <row r="21" spans="1:2">
      <c r="A21" s="87" t="s">
        <v>243</v>
      </c>
      <c r="B21" t="s">
        <v>234</v>
      </c>
    </row>
  </sheetData>
  <mergeCells count="17">
    <mergeCell ref="AA1:AK1"/>
    <mergeCell ref="AL1:AZ1"/>
    <mergeCell ref="BA1:BD1"/>
    <mergeCell ref="BE1:BE2"/>
    <mergeCell ref="T1:Z1"/>
    <mergeCell ref="S1:S2"/>
    <mergeCell ref="A1:A2"/>
    <mergeCell ref="B1:B2"/>
    <mergeCell ref="C1:C2"/>
    <mergeCell ref="D1:D2"/>
    <mergeCell ref="E1:H1"/>
    <mergeCell ref="I1:M1"/>
    <mergeCell ref="N1:N2"/>
    <mergeCell ref="O1:O2"/>
    <mergeCell ref="P1:P2"/>
    <mergeCell ref="Q1:Q2"/>
    <mergeCell ref="R1:R2"/>
  </mergeCells>
  <phoneticPr fontId="1"/>
  <dataValidations count="2">
    <dataValidation imeMode="halfKatakana" allowBlank="1" showInputMessage="1" showErrorMessage="1" sqref="P1:Q1 JM1:JN1 TI1:TJ1 ADE1:ADF1 ANA1:ANB1 AWW1:AWX1 BGS1:BGT1 BQO1:BQP1 CAK1:CAL1 CKG1:CKH1 CUC1:CUD1 DDY1:DDZ1 DNU1:DNV1 DXQ1:DXR1 EHM1:EHN1 ERI1:ERJ1 FBE1:FBF1 FLA1:FLB1 FUW1:FUX1 GES1:GET1 GOO1:GOP1 GYK1:GYL1 HIG1:HIH1 HSC1:HSD1 IBY1:IBZ1 ILU1:ILV1 IVQ1:IVR1 JFM1:JFN1 JPI1:JPJ1 JZE1:JZF1 KJA1:KJB1 KSW1:KSX1 LCS1:LCT1 LMO1:LMP1 LWK1:LWL1 MGG1:MGH1 MQC1:MQD1 MZY1:MZZ1 NJU1:NJV1 NTQ1:NTR1 ODM1:ODN1 ONI1:ONJ1 OXE1:OXF1 PHA1:PHB1 PQW1:PQX1 QAS1:QAT1 QKO1:QKP1 QUK1:QUL1 REG1:REH1 ROC1:ROD1 RXY1:RXZ1 SHU1:SHV1 SRQ1:SRR1 TBM1:TBN1 TLI1:TLJ1 TVE1:TVF1 UFA1:UFB1 UOW1:UOX1 UYS1:UYT1 VIO1:VIP1 VSK1:VSL1 WCG1:WCH1 WMC1:WMD1 WVY1:WVZ1" xr:uid="{00000000-0002-0000-0200-000000000000}"/>
    <dataValidation imeMode="off" allowBlank="1" showInputMessage="1" showErrorMessage="1" sqref="BD2 KZ2 UV2 AER2 AON2 AYJ2 BIF2 BSB2 CBX2 CLT2 CVP2 DFL2 DPH2 DZD2 EIZ2 ESV2 FCR2 FMN2 FWJ2 GGF2 GQB2 GZX2 HJT2 HTP2 IDL2 INH2 IXD2 JGZ2 JQV2 KAR2 KKN2 KUJ2 LEF2 LOB2 LXX2 MHT2 MRP2 NBL2 NLH2 NVD2 OEZ2 OOV2 OYR2 PIN2 PSJ2 QCF2 QMB2 QVX2 RFT2 RPP2 RZL2 SJH2 STD2 TCZ2 TMV2 TWR2 UGN2 UQJ2 VAF2 VKB2 VTX2 WDT2 WNP2 WXL2 AW2:AZ2 KS2:KV2 UO2:UR2 AEK2:AEN2 AOG2:AOJ2 AYC2:AYF2 BHY2:BIB2 BRU2:BRX2 CBQ2:CBT2 CLM2:CLP2 CVI2:CVL2 DFE2:DFH2 DPA2:DPD2 DYW2:DYZ2 EIS2:EIV2 ESO2:ESR2 FCK2:FCN2 FMG2:FMJ2 FWC2:FWF2 GFY2:GGB2 GPU2:GPX2 GZQ2:GZT2 HJM2:HJP2 HTI2:HTL2 IDE2:IDH2 INA2:IND2 IWW2:IWZ2 JGS2:JGV2 JQO2:JQR2 KAK2:KAN2 KKG2:KKJ2 KUC2:KUF2 LDY2:LEB2 LNU2:LNX2 LXQ2:LXT2 MHM2:MHP2 MRI2:MRL2 NBE2:NBH2 NLA2:NLD2 NUW2:NUZ2 OES2:OEV2 OOO2:OOR2 OYK2:OYN2 PIG2:PIJ2 PSC2:PSF2 QBY2:QCB2 QLU2:QLX2 QVQ2:QVT2 RFM2:RFP2 RPI2:RPL2 RZE2:RZH2 SJA2:SJD2 SSW2:SSZ2 TCS2:TCV2 TMO2:TMR2 TWK2:TWN2 UGG2:UGJ2 UQC2:UQF2 UZY2:VAB2 VJU2:VJX2 VTQ2:VTT2 WDM2:WDP2 WNI2:WNL2 WXE2:WXH2 AH2:AK2 KD2:KG2 TZ2:UC2 ADV2:ADY2 ANR2:ANU2 AXN2:AXQ2 BHJ2:BHM2 BRF2:BRI2 CBB2:CBE2 CKX2:CLA2 CUT2:CUW2 DEP2:DES2 DOL2:DOO2 DYH2:DYK2 EID2:EIG2 ERZ2:ESC2 FBV2:FBY2 FLR2:FLU2 FVN2:FVQ2 GFJ2:GFM2 GPF2:GPI2 GZB2:GZE2 HIX2:HJA2 HST2:HSW2 ICP2:ICS2 IML2:IMO2 IWH2:IWK2 JGD2:JGG2 JPZ2:JQC2 JZV2:JZY2 KJR2:KJU2 KTN2:KTQ2 LDJ2:LDM2 LNF2:LNI2 LXB2:LXE2 MGX2:MHA2 MQT2:MQW2 NAP2:NAS2 NKL2:NKO2 NUH2:NUK2 OED2:OEG2 ONZ2:OOC2 OXV2:OXY2 PHR2:PHU2 PRN2:PRQ2 QBJ2:QBM2 QLF2:QLI2 QVB2:QVE2 REX2:RFA2 ROT2:ROW2 RYP2:RYS2 SIL2:SIO2 SSH2:SSK2 TCD2:TCG2 TLZ2:TMC2 TVV2:TVY2 UFR2:UFU2 UPN2:UPQ2 UZJ2:UZM2 VJF2:VJI2 VTB2:VTE2 WCX2:WDA2 WMT2:WMW2 WWP2:WWS2" xr:uid="{00000000-0002-0000-0200-000001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selection activeCell="C22" sqref="C22"/>
    </sheetView>
  </sheetViews>
  <sheetFormatPr defaultRowHeight="18.75"/>
  <sheetData>
    <row r="1" spans="1:5">
      <c r="A1" t="s">
        <v>110</v>
      </c>
      <c r="B1" s="56" t="s">
        <v>111</v>
      </c>
      <c r="C1" s="92"/>
    </row>
    <row r="2" spans="1:5">
      <c r="A2" t="s">
        <v>112</v>
      </c>
      <c r="B2" s="56" t="s">
        <v>113</v>
      </c>
      <c r="C2" s="92"/>
    </row>
    <row r="3" spans="1:5">
      <c r="A3" t="s">
        <v>206</v>
      </c>
      <c r="B3" s="56"/>
      <c r="C3" s="86"/>
    </row>
    <row r="4" spans="1:5">
      <c r="A4" t="s">
        <v>114</v>
      </c>
      <c r="B4" s="56" t="s">
        <v>115</v>
      </c>
      <c r="C4" t="s">
        <v>116</v>
      </c>
    </row>
    <row r="5" spans="1:5">
      <c r="A5" t="s">
        <v>117</v>
      </c>
      <c r="B5" s="56" t="s">
        <v>118</v>
      </c>
      <c r="C5" t="s">
        <v>119</v>
      </c>
      <c r="D5" t="s">
        <v>120</v>
      </c>
    </row>
    <row r="6" spans="1:5">
      <c r="B6" s="56" t="s">
        <v>122</v>
      </c>
    </row>
    <row r="7" spans="1:5">
      <c r="A7" t="s">
        <v>225</v>
      </c>
      <c r="B7" s="56" t="s">
        <v>123</v>
      </c>
      <c r="C7" t="s">
        <v>124</v>
      </c>
    </row>
    <row r="8" spans="1:5">
      <c r="A8" s="51" t="s">
        <v>100</v>
      </c>
      <c r="B8" s="56" t="s">
        <v>125</v>
      </c>
    </row>
    <row r="9" spans="1:5">
      <c r="A9" s="51" t="s">
        <v>101</v>
      </c>
      <c r="B9" t="s">
        <v>88</v>
      </c>
    </row>
    <row r="10" spans="1:5">
      <c r="A10" s="51" t="s">
        <v>102</v>
      </c>
      <c r="B10" t="s">
        <v>89</v>
      </c>
    </row>
    <row r="11" spans="1:5">
      <c r="A11" s="51" t="s">
        <v>103</v>
      </c>
      <c r="B11" t="s">
        <v>91</v>
      </c>
    </row>
    <row r="12" spans="1:5" ht="19.5" thickBot="1">
      <c r="A12" s="88" t="s">
        <v>208</v>
      </c>
    </row>
    <row r="13" spans="1:5" ht="19.5" thickBot="1">
      <c r="A13" s="89" t="str">
        <f>IF(入力シート!AG20=リスト!A16,"岐阜",IF(入力シート!AG20=リスト!A17,"岐阜",IF(入力シート!AG20=リスト!A18,"岐阜",IF(入力シート!AG20=リスト!A19,"岐阜",IF(入力シート!AG20=リスト!A20,"岐阜",IF(入力シート!AG20=リスト!A21,"岐阜",IF(入力シート!U20=リスト!A17,"岐阜",IF(入力シート!U20=リスト!A21,"岐阜","　"))))))))</f>
        <v>　</v>
      </c>
      <c r="B13" s="90" t="str">
        <f>IF(入力シート!AG20=リスト!B16,"西濃",IF(入力シート!AG20=リスト!B17,"西濃",IF(入力シート!U20=リスト!B18,"西濃",IF(入力シート!U20=リスト!B19,"西濃",IF(入力シート!U20=リスト!B20,"西濃",IF(入力シート!U20=リスト!B21,"西濃","　"))))))</f>
        <v>　</v>
      </c>
      <c r="C13" s="90" t="str">
        <f>IF(入力シート!AG20=リスト!C16,"中濃",IF(入力シート!AG20=リスト!C17,"中濃",IF(入力シート!AG20=リスト!C18,"中濃",IF(入力シート!AG20=リスト!C19,"中濃",IF(入力シート!AG20=リスト!C20,"中濃",IF(入力シート!U20=リスト!C21,"中濃","　"))))))</f>
        <v>　</v>
      </c>
      <c r="D13" s="90" t="str">
        <f>IF(入力シート!AG20=リスト!D16,"東濃",IF(入力シート!AG20=リスト!D17,"東濃",IF(入力シート!AG20=リスト!D18,"東濃",IF(入力シート!AG20=リスト!D19,"東濃",IF(入力シート!AG20=リスト!D20,"東濃","　")))))</f>
        <v>　</v>
      </c>
      <c r="E13" s="91" t="str">
        <f>IF(入力シート!AG20=リスト!E16,"飛騨",IF(入力シート!AG20=リスト!E17,"飛騨",IF(入力シート!AG20=リスト!E18,"飛騨",IF(入力シート!U20=リスト!E19,"飛騨","　"))))</f>
        <v>　</v>
      </c>
    </row>
    <row r="14" spans="1:5" ht="19.5" thickBot="1">
      <c r="A14" s="88" t="s">
        <v>209</v>
      </c>
    </row>
    <row r="15" spans="1:5" ht="19.5" thickBot="1">
      <c r="A15" s="89" t="str">
        <f>IF(入力シート!AG27=リスト!A16,"岐阜",IF(入力シート!AG27=リスト!A17,"岐阜",IF(入力シート!AG27=リスト!A18,"岐阜",IF(入力シート!AG27=リスト!A19,"岐阜",IF(入力シート!AG27=リスト!A20,"岐阜",IF(入力シート!AG27=リスト!A21,"岐阜",IF(入力シート!U27=リスト!A17,"岐阜",IF(入力シート!U27=リスト!A21,"岐阜","　"))))))))</f>
        <v>　</v>
      </c>
      <c r="B15" s="90" t="str">
        <f>IF(入力シート!AG27=リスト!B16,"西濃",IF(入力シート!AG27=リスト!B17,"西濃",IF(入力シート!U27=リスト!B18,"西濃",IF(入力シート!U27=リスト!B19,"西濃",IF(入力シート!U27=リスト!B20,"西濃",IF(入力シート!U27=リスト!B21,"西濃","　"))))))</f>
        <v>　</v>
      </c>
      <c r="C15" s="90" t="str">
        <f>IF(入力シート!AG27=リスト!C16,"中濃",IF(入力シート!AG27=リスト!C17,"中濃",IF(入力シート!AG27=リスト!C18,"中濃",IF(入力シート!AG27=リスト!C19,"中濃",IF(入力シート!AG27=リスト!C20,"中濃",IF(入力シート!V27=リスト!C21,"中濃","　"))))))</f>
        <v>　</v>
      </c>
      <c r="D15" s="90" t="str">
        <f>IF(入力シート!AG27=リスト!D16,"東濃",IF(入力シート!AG27=リスト!D17,"東濃",IF(入力シート!AG27=リスト!D18,"東濃",IF(入力シート!AG27=リスト!D19,"東濃",IF(入力シート!AG27=リスト!D20,"東濃","　")))))</f>
        <v>　</v>
      </c>
      <c r="E15" s="91" t="str">
        <f>IF(入力シート!AG27=リスト!E16,"飛騨",IF(入力シート!AG27=リスト!E17,"飛騨",IF(入力シート!AG27=リスト!E18,"飛騨",IF(入力シート!U27=リスト!E19,"飛騨","　"))))</f>
        <v>　</v>
      </c>
    </row>
    <row r="16" spans="1:5">
      <c r="A16" s="88" t="s">
        <v>178</v>
      </c>
      <c r="B16" t="s">
        <v>179</v>
      </c>
      <c r="C16" t="s">
        <v>189</v>
      </c>
      <c r="D16" t="s">
        <v>194</v>
      </c>
      <c r="E16" t="s">
        <v>199</v>
      </c>
    </row>
    <row r="17" spans="1:5">
      <c r="A17" s="88" t="s">
        <v>184</v>
      </c>
      <c r="B17" t="s">
        <v>185</v>
      </c>
      <c r="C17" t="s">
        <v>190</v>
      </c>
      <c r="D17" t="s">
        <v>195</v>
      </c>
      <c r="E17" t="s">
        <v>200</v>
      </c>
    </row>
    <row r="18" spans="1:5">
      <c r="A18" s="88" t="s">
        <v>180</v>
      </c>
      <c r="B18" t="s">
        <v>186</v>
      </c>
      <c r="C18" t="s">
        <v>191</v>
      </c>
      <c r="D18" t="s">
        <v>196</v>
      </c>
      <c r="E18" t="s">
        <v>201</v>
      </c>
    </row>
    <row r="19" spans="1:5">
      <c r="A19" t="s">
        <v>181</v>
      </c>
      <c r="B19" t="s">
        <v>202</v>
      </c>
      <c r="C19" t="s">
        <v>192</v>
      </c>
      <c r="D19" t="s">
        <v>197</v>
      </c>
      <c r="E19" t="s">
        <v>188</v>
      </c>
    </row>
    <row r="20" spans="1:5">
      <c r="A20" t="s">
        <v>182</v>
      </c>
      <c r="B20" t="s">
        <v>187</v>
      </c>
      <c r="C20" t="s">
        <v>193</v>
      </c>
      <c r="D20" t="s">
        <v>198</v>
      </c>
    </row>
    <row r="21" spans="1:5">
      <c r="A21" t="s">
        <v>183</v>
      </c>
      <c r="B21" t="s">
        <v>203</v>
      </c>
      <c r="C21" t="s">
        <v>204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記入例</vt:lpstr>
      <vt:lpstr>名簿DB</vt:lpstr>
      <vt:lpstr>リスト</vt:lpstr>
      <vt:lpstr>記入例!Print_Area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山本 裕紀</cp:lastModifiedBy>
  <cp:lastPrinted>2024-06-12T01:42:10Z</cp:lastPrinted>
  <dcterms:created xsi:type="dcterms:W3CDTF">2023-07-25T01:03:11Z</dcterms:created>
  <dcterms:modified xsi:type="dcterms:W3CDTF">2025-06-17T00:43:11Z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2024-02-02T01:37:55Z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248ad94a-5e2f-4257-9cdc-fd0fa9c704e6</vt:lpwstr>
  </property>
  <property fmtid="{D5CDD505-2E9C-101B-9397-08002B2CF9AE}" pid="8" name="MSIP_Label_defa4170-0d19-0005-0004-bc88714345d2_ContentBits">
    <vt:lpwstr>0</vt:lpwstr>
  </property>
</Properties>
</file>